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slicers/slicer2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esktop\Proyectos\CURSO-EXCEL\"/>
    </mc:Choice>
  </mc:AlternateContent>
  <xr:revisionPtr revIDLastSave="0" documentId="13_ncr:1_{6A1D4773-692E-4EAF-A1B2-490C44CA4BAE}" xr6:coauthVersionLast="43" xr6:coauthVersionMax="43" xr10:uidLastSave="{00000000-0000-0000-0000-000000000000}"/>
  <bookViews>
    <workbookView xWindow="-120" yWindow="-120" windowWidth="29040" windowHeight="15840" activeTab="1" xr2:uid="{257F34A9-DD52-4078-8407-19E06F1C5E09}"/>
  </bookViews>
  <sheets>
    <sheet name="Tablas excel" sheetId="1" r:id="rId1"/>
    <sheet name="Tabla dinamica" sheetId="3" r:id="rId2"/>
  </sheets>
  <definedNames>
    <definedName name="SegmentaciónDeDatos_Fecha">#N/A</definedName>
    <definedName name="SegmentaciónDeDatos_Tipo">#N/A</definedName>
  </definedNames>
  <calcPr calcId="181029"/>
  <pivotCaches>
    <pivotCache cacheId="83" r:id="rId3"/>
  </pivotCaches>
  <fileRecoveryPr repairLoad="1"/>
  <extLst>
    <ext xmlns:x14="http://schemas.microsoft.com/office/spreadsheetml/2009/9/main" uri="{BBE1A952-AA13-448e-AADC-164F8A28A991}">
      <x14:slicerCaches>
        <x14:slicerCache r:id="rId4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5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46" i="1" l="1"/>
  <c r="J45" i="1"/>
  <c r="J28" i="1" l="1"/>
  <c r="J26" i="1"/>
  <c r="J27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I47" i="1"/>
  <c r="H47" i="1"/>
  <c r="J47" i="1" l="1"/>
</calcChain>
</file>

<file path=xl/sharedStrings.xml><?xml version="1.0" encoding="utf-8"?>
<sst xmlns="http://schemas.openxmlformats.org/spreadsheetml/2006/main" count="95" uniqueCount="47">
  <si>
    <t>Total</t>
  </si>
  <si>
    <t>Fecha</t>
  </si>
  <si>
    <t>Colaborador</t>
  </si>
  <si>
    <t>Tipo</t>
  </si>
  <si>
    <t>Monto</t>
  </si>
  <si>
    <t>IVA</t>
  </si>
  <si>
    <t>Comida</t>
  </si>
  <si>
    <t>Colaborador 1</t>
  </si>
  <si>
    <t>Colaborador 2</t>
  </si>
  <si>
    <t>Colaborador 3</t>
  </si>
  <si>
    <t>Colaborador 4</t>
  </si>
  <si>
    <t>Colaborador 5</t>
  </si>
  <si>
    <t>Colaborador 6</t>
  </si>
  <si>
    <t>Colaborador 7</t>
  </si>
  <si>
    <t>Colaborador 8</t>
  </si>
  <si>
    <t>Etiquetas de fila</t>
  </si>
  <si>
    <t>Total general</t>
  </si>
  <si>
    <t>Suma de Total</t>
  </si>
  <si>
    <t>Etiquetas de columna</t>
  </si>
  <si>
    <t>Transporte</t>
  </si>
  <si>
    <t>Hospedaje</t>
  </si>
  <si>
    <t>Colaborador 9</t>
  </si>
  <si>
    <t>Actividad</t>
  </si>
  <si>
    <t>12348 actividad parque, act 4</t>
  </si>
  <si>
    <t>12347 actividad parque, act 3</t>
  </si>
  <si>
    <t>12346 actividad parque, act 2</t>
  </si>
  <si>
    <t>12345 actividad parque, act 1</t>
  </si>
  <si>
    <t>12349 actividad parque, act 2</t>
  </si>
  <si>
    <t>12350 actividad parque, act 2</t>
  </si>
  <si>
    <t>12351 actividad parque, act 2</t>
  </si>
  <si>
    <t>12352 actividad parque, act 2</t>
  </si>
  <si>
    <t>12354 actividad parque, act 2</t>
  </si>
  <si>
    <t>12355 actividad parque, act 2</t>
  </si>
  <si>
    <t>12356 actividad parque, act 2</t>
  </si>
  <si>
    <t>12357 actividad parque, act 2</t>
  </si>
  <si>
    <t>12358 actividad parque, act 2</t>
  </si>
  <si>
    <t>12359 actividad parque, act 2</t>
  </si>
  <si>
    <t>12360 actividad parque, act 2</t>
  </si>
  <si>
    <t>12361 actividad parque, act 2</t>
  </si>
  <si>
    <t>12362 actividad parque, act 2</t>
  </si>
  <si>
    <t>12363 actividad parque, act 2</t>
  </si>
  <si>
    <t>12364 actividad parque, act 2</t>
  </si>
  <si>
    <t>12365 actividad parque, act 2</t>
  </si>
  <si>
    <t>Codigo Act</t>
  </si>
  <si>
    <t>RECORDAR EL RELLENO AUTOMATICO</t>
  </si>
  <si>
    <t>Suma de Monto</t>
  </si>
  <si>
    <t>Suma de 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</si>
</sst>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6" formatCode="yyyy\-mm\-dd;@"/>
    <numFmt numFmtId="169" formatCode="&quot;$&quot;#,##0.00"/>
  </numFmts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0">
    <xf numFmtId="0" fontId="0" fillId="0" borderId="0" xfId="0"/>
    <xf numFmtId="43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6" fontId="0" fillId="0" borderId="0" xfId="0" applyNumberFormat="1"/>
    <xf numFmtId="166" fontId="1" fillId="2" borderId="0" xfId="1" applyNumberFormat="1"/>
    <xf numFmtId="15" fontId="0" fillId="0" borderId="0" xfId="0" applyNumberFormat="1" applyAlignment="1">
      <alignment horizontal="left" indent="1"/>
    </xf>
    <xf numFmtId="166" fontId="0" fillId="0" borderId="0" xfId="0" applyNumberFormat="1" applyAlignment="1">
      <alignment horizontal="left"/>
    </xf>
    <xf numFmtId="169" fontId="0" fillId="0" borderId="0" xfId="0" applyNumberFormat="1"/>
  </cellXfs>
  <cellStyles count="2">
    <cellStyle name="Énfasis5" xfId="1" builtinId="45"/>
    <cellStyle name="Normal" xfId="0" builtinId="0"/>
  </cellStyles>
  <dxfs count="8"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166" formatCode="yyyy\-mm\-dd;@"/>
    </dxf>
    <dxf>
      <numFmt numFmtId="166" formatCode="yyyy\-mm\-dd;@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microsoft.com/office/2007/relationships/slicerCache" Target="slicerCaches/slicerCache2.xml"/><Relationship Id="rId4" Type="http://schemas.microsoft.com/office/2007/relationships/slicerCache" Target="slicerCaches/slicerCache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[Clase 1.xlsx]Tabla dinamica!TablaDinámica5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'Tabla dinamica'!$C$27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'Tabla dinamica'!$B$28:$B$31</c:f>
              <c:strCache>
                <c:ptCount val="3"/>
                <c:pt idx="0">
                  <c:v>Comida</c:v>
                </c:pt>
                <c:pt idx="1">
                  <c:v>Hospedaje</c:v>
                </c:pt>
                <c:pt idx="2">
                  <c:v>Transporte</c:v>
                </c:pt>
              </c:strCache>
            </c:strRef>
          </c:cat>
          <c:val>
            <c:numRef>
              <c:f>'Tabla dinamica'!$C$28:$C$31</c:f>
              <c:numCache>
                <c:formatCode>General</c:formatCode>
                <c:ptCount val="3"/>
                <c:pt idx="0">
                  <c:v>442</c:v>
                </c:pt>
                <c:pt idx="1">
                  <c:v>128</c:v>
                </c:pt>
                <c:pt idx="2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03C-429F-8E09-C9948EC829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68613679"/>
        <c:axId val="1315011855"/>
      </c:barChart>
      <c:catAx>
        <c:axId val="2068613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15011855"/>
        <c:crosses val="autoZero"/>
        <c:auto val="1"/>
        <c:lblAlgn val="ctr"/>
        <c:lblOffset val="100"/>
        <c:noMultiLvlLbl val="0"/>
      </c:catAx>
      <c:valAx>
        <c:axId val="1315011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68613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733425</xdr:colOff>
      <xdr:row>13</xdr:row>
      <xdr:rowOff>38101</xdr:rowOff>
    </xdr:from>
    <xdr:to>
      <xdr:col>6</xdr:col>
      <xdr:colOff>619125</xdr:colOff>
      <xdr:row>23</xdr:row>
      <xdr:rowOff>1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5" name="Fecha">
              <a:extLst>
                <a:ext uri="{FF2B5EF4-FFF2-40B4-BE49-F238E27FC236}">
                  <a16:creationId xmlns:a16="http://schemas.microsoft.com/office/drawing/2014/main" id="{B9669D81-4EC5-421E-8565-7B68639D8DC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Fech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95425" y="2514601"/>
              <a:ext cx="4819650" cy="1866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314325</xdr:colOff>
      <xdr:row>2</xdr:row>
      <xdr:rowOff>76200</xdr:rowOff>
    </xdr:from>
    <xdr:to>
      <xdr:col>8</xdr:col>
      <xdr:colOff>619125</xdr:colOff>
      <xdr:row>15</xdr:row>
      <xdr:rowOff>123825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Tipo">
              <a:extLst>
                <a:ext uri="{FF2B5EF4-FFF2-40B4-BE49-F238E27FC236}">
                  <a16:creationId xmlns:a16="http://schemas.microsoft.com/office/drawing/2014/main" id="{F8544CE2-8DBB-4029-A373-6DA6E9CE7E9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381625" y="457200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3</xdr:col>
      <xdr:colOff>628650</xdr:colOff>
      <xdr:row>24</xdr:row>
      <xdr:rowOff>185737</xdr:rowOff>
    </xdr:from>
    <xdr:to>
      <xdr:col>9</xdr:col>
      <xdr:colOff>76200</xdr:colOff>
      <xdr:row>39</xdr:row>
      <xdr:rowOff>71437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3B7DE0F-BA8B-4935-8038-9D3608703E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c" refreshedDate="45364.606643055558" createdVersion="6" refreshedVersion="6" minRefreshableVersion="3" recordCount="21" xr:uid="{72DC486D-AFE1-4C39-A8EE-DA945A227B77}">
  <cacheSource type="worksheet">
    <worksheetSource name="Tabla1"/>
  </cacheSource>
  <cacheFields count="8">
    <cacheField name="Fecha" numFmtId="166">
      <sharedItems containsSemiMixedTypes="0" containsNonDate="0" containsDate="1" containsString="0" minDate="2023-09-09T00:00:00" maxDate="2023-09-28T00:00:00" count="15">
        <d v="2023-09-09T00:00:00"/>
        <d v="2023-09-10T00:00:00"/>
        <d v="2023-09-11T00:00:00"/>
        <d v="2023-09-12T00:00:00"/>
        <d v="2023-09-14T00:00:00"/>
        <d v="2023-09-15T00:00:00"/>
        <d v="2023-09-20T00:00:00"/>
        <d v="2023-09-17T00:00:00"/>
        <d v="2023-09-18T00:00:00"/>
        <d v="2023-09-19T00:00:00"/>
        <d v="2023-09-21T00:00:00"/>
        <d v="2023-09-22T00:00:00"/>
        <d v="2023-09-25T00:00:00"/>
        <d v="2023-09-26T00:00:00"/>
        <d v="2023-09-27T00:00:00"/>
      </sharedItems>
    </cacheField>
    <cacheField name="Colaborador" numFmtId="0">
      <sharedItems count="9">
        <s v="Colaborador 1"/>
        <s v="Colaborador 2"/>
        <s v="Colaborador 9"/>
        <s v="Colaborador 3"/>
        <s v="Colaborador 4"/>
        <s v="Colaborador 5"/>
        <s v="Colaborador 6"/>
        <s v="Colaborador 7"/>
        <s v="Colaborador 8"/>
      </sharedItems>
    </cacheField>
    <cacheField name="Tipo" numFmtId="0">
      <sharedItems count="3">
        <s v="Hospedaje"/>
        <s v="Comida"/>
        <s v="Transporte"/>
      </sharedItems>
    </cacheField>
    <cacheField name="Actividad" numFmtId="0">
      <sharedItems count="20">
        <s v="12345 actividad parque, act 1"/>
        <s v="12346 actividad parque, act 2"/>
        <s v="12347 actividad parque, act 3"/>
        <s v="12348 actividad parque, act 4"/>
        <s v="12349 actividad parque, act 2"/>
        <s v="12350 actividad parque, act 2"/>
        <s v="12351 actividad parque, act 2"/>
        <s v="12352 actividad parque, act 2"/>
        <s v="12359 actividad parque, act 2"/>
        <s v="12354 actividad parque, act 2"/>
        <s v="12355 actividad parque, act 2"/>
        <s v="12356 actividad parque, act 2"/>
        <s v="12357 actividad parque, act 2"/>
        <s v="12358 actividad parque, act 2"/>
        <s v="12360 actividad parque, act 2"/>
        <s v="12361 actividad parque, act 2"/>
        <s v="12362 actividad parque, act 2"/>
        <s v="12363 actividad parque, act 2"/>
        <s v="12364 actividad parque, act 2"/>
        <s v="12365 actividad parque, act 2"/>
      </sharedItems>
    </cacheField>
    <cacheField name="Codigo Act" numFmtId="0">
      <sharedItems containsSemiMixedTypes="0" containsString="0" containsNumber="1" containsInteger="1" minValue="12345" maxValue="12365"/>
    </cacheField>
    <cacheField name="Monto" numFmtId="43">
      <sharedItems containsSemiMixedTypes="0" containsString="0" containsNumber="1" containsInteger="1" minValue="15" maxValue="70"/>
    </cacheField>
    <cacheField name="IVA" numFmtId="43">
      <sharedItems containsSemiMixedTypes="0" containsString="0" containsNumber="1" containsInteger="1" minValue="10" maxValue="12"/>
    </cacheField>
    <cacheField name="Total" numFmtId="43">
      <sharedItems containsSemiMixedTypes="0" containsString="0" containsNumber="1" containsInteger="1" minValue="25" maxValue="82"/>
    </cacheField>
  </cacheFields>
  <extLst>
    <ext xmlns:x14="http://schemas.microsoft.com/office/spreadsheetml/2009/9/main" uri="{725AE2AE-9491-48be-B2B4-4EB974FC3084}">
      <x14:pivotCacheDefinition pivotCacheId="79615502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">
  <r>
    <x v="0"/>
    <x v="0"/>
    <x v="0"/>
    <x v="0"/>
    <n v="12345"/>
    <n v="20"/>
    <n v="12"/>
    <n v="32"/>
  </r>
  <r>
    <x v="1"/>
    <x v="1"/>
    <x v="1"/>
    <x v="1"/>
    <n v="12346"/>
    <n v="20"/>
    <n v="12"/>
    <n v="32"/>
  </r>
  <r>
    <x v="2"/>
    <x v="0"/>
    <x v="2"/>
    <x v="2"/>
    <n v="12347"/>
    <n v="22"/>
    <n v="12"/>
    <n v="34"/>
  </r>
  <r>
    <x v="3"/>
    <x v="0"/>
    <x v="0"/>
    <x v="3"/>
    <n v="12348"/>
    <n v="20"/>
    <n v="12"/>
    <n v="32"/>
  </r>
  <r>
    <x v="4"/>
    <x v="1"/>
    <x v="1"/>
    <x v="4"/>
    <n v="12349"/>
    <n v="20"/>
    <n v="12"/>
    <n v="32"/>
  </r>
  <r>
    <x v="4"/>
    <x v="2"/>
    <x v="1"/>
    <x v="5"/>
    <n v="12350"/>
    <n v="20"/>
    <n v="12"/>
    <n v="32"/>
  </r>
  <r>
    <x v="5"/>
    <x v="3"/>
    <x v="2"/>
    <x v="6"/>
    <n v="12351"/>
    <n v="20"/>
    <n v="12"/>
    <n v="32"/>
  </r>
  <r>
    <x v="6"/>
    <x v="4"/>
    <x v="1"/>
    <x v="7"/>
    <n v="12352"/>
    <n v="20"/>
    <n v="12"/>
    <n v="32"/>
  </r>
  <r>
    <x v="7"/>
    <x v="5"/>
    <x v="1"/>
    <x v="8"/>
    <n v="12359"/>
    <n v="50"/>
    <n v="12"/>
    <n v="62"/>
  </r>
  <r>
    <x v="8"/>
    <x v="6"/>
    <x v="2"/>
    <x v="9"/>
    <n v="12354"/>
    <n v="20"/>
    <n v="12"/>
    <n v="32"/>
  </r>
  <r>
    <x v="9"/>
    <x v="7"/>
    <x v="1"/>
    <x v="10"/>
    <n v="12355"/>
    <n v="20"/>
    <n v="12"/>
    <n v="32"/>
  </r>
  <r>
    <x v="6"/>
    <x v="8"/>
    <x v="0"/>
    <x v="11"/>
    <n v="12356"/>
    <n v="20"/>
    <n v="12"/>
    <n v="32"/>
  </r>
  <r>
    <x v="10"/>
    <x v="8"/>
    <x v="1"/>
    <x v="12"/>
    <n v="12357"/>
    <n v="70"/>
    <n v="12"/>
    <n v="82"/>
  </r>
  <r>
    <x v="11"/>
    <x v="8"/>
    <x v="2"/>
    <x v="13"/>
    <n v="12358"/>
    <n v="20"/>
    <n v="12"/>
    <n v="32"/>
  </r>
  <r>
    <x v="12"/>
    <x v="3"/>
    <x v="1"/>
    <x v="8"/>
    <n v="12359"/>
    <n v="20"/>
    <n v="12"/>
    <n v="32"/>
  </r>
  <r>
    <x v="12"/>
    <x v="5"/>
    <x v="1"/>
    <x v="14"/>
    <n v="12360"/>
    <n v="20"/>
    <n v="12"/>
    <n v="32"/>
  </r>
  <r>
    <x v="12"/>
    <x v="1"/>
    <x v="2"/>
    <x v="15"/>
    <n v="12361"/>
    <n v="20"/>
    <n v="12"/>
    <n v="32"/>
  </r>
  <r>
    <x v="13"/>
    <x v="5"/>
    <x v="1"/>
    <x v="16"/>
    <n v="12362"/>
    <n v="20"/>
    <n v="12"/>
    <n v="32"/>
  </r>
  <r>
    <x v="14"/>
    <x v="5"/>
    <x v="0"/>
    <x v="17"/>
    <n v="12363"/>
    <n v="20"/>
    <n v="12"/>
    <n v="32"/>
  </r>
  <r>
    <x v="14"/>
    <x v="8"/>
    <x v="2"/>
    <x v="18"/>
    <n v="12364"/>
    <n v="15"/>
    <n v="10"/>
    <n v="25"/>
  </r>
  <r>
    <x v="12"/>
    <x v="8"/>
    <x v="1"/>
    <x v="19"/>
    <n v="12365"/>
    <n v="30"/>
    <n v="12"/>
    <n v="4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E82EE0-E533-40A5-88D8-68EAB72FDECE}" name="TablaDinámica1" cacheId="83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L25:O47" firstHeaderRow="0" firstDataRow="1" firstDataCol="1"/>
  <pivotFields count="8">
    <pivotField axis="axisRow" numFmtId="15" showAll="0">
      <items count="16">
        <item x="0"/>
        <item x="1"/>
        <item x="2"/>
        <item x="3"/>
        <item x="4"/>
        <item x="5"/>
        <item x="7"/>
        <item x="8"/>
        <item x="9"/>
        <item x="6"/>
        <item x="10"/>
        <item x="11"/>
        <item x="12"/>
        <item x="13"/>
        <item x="14"/>
        <item t="default"/>
      </items>
    </pivotField>
    <pivotField showAll="0"/>
    <pivotField axis="axisRow" showAll="0">
      <items count="4">
        <item x="1"/>
        <item x="0"/>
        <item x="2"/>
        <item t="default"/>
      </items>
    </pivotField>
    <pivotField showAll="0"/>
    <pivotField showAll="0"/>
    <pivotField dataField="1" numFmtId="43" showAll="0"/>
    <pivotField dataField="1" numFmtId="43" showAll="0"/>
    <pivotField dataField="1" numFmtId="43" showAll="0"/>
  </pivotFields>
  <rowFields count="2">
    <field x="2"/>
    <field x="0"/>
  </rowFields>
  <rowItems count="22">
    <i>
      <x/>
    </i>
    <i r="1">
      <x v="1"/>
    </i>
    <i r="1">
      <x v="4"/>
    </i>
    <i r="1">
      <x v="6"/>
    </i>
    <i r="1">
      <x v="8"/>
    </i>
    <i r="1">
      <x v="9"/>
    </i>
    <i r="1">
      <x v="10"/>
    </i>
    <i r="1">
      <x v="12"/>
    </i>
    <i r="1">
      <x v="13"/>
    </i>
    <i>
      <x v="1"/>
    </i>
    <i r="1">
      <x/>
    </i>
    <i r="1">
      <x v="3"/>
    </i>
    <i r="1">
      <x v="9"/>
    </i>
    <i r="1">
      <x v="14"/>
    </i>
    <i>
      <x v="2"/>
    </i>
    <i r="1">
      <x v="2"/>
    </i>
    <i r="1">
      <x v="5"/>
    </i>
    <i r="1">
      <x v="7"/>
    </i>
    <i r="1">
      <x v="11"/>
    </i>
    <i r="1">
      <x v="12"/>
    </i>
    <i r="1">
      <x v="1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a de Total" fld="7" baseField="1" baseItem="0"/>
    <dataField name="Suma de IVA" fld="6" baseField="0" baseItem="0"/>
    <dataField name="Suma de Monto" fld="5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C1E0F4-755E-4555-AD41-CB3C2733F5F3}" name="TablaDinámica5" cacheId="83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B27:C31" firstHeaderRow="1" firstDataRow="1" firstDataCol="1"/>
  <pivotFields count="8">
    <pivotField numFmtId="166" showAll="0">
      <items count="16">
        <item x="0"/>
        <item x="1"/>
        <item x="2"/>
        <item x="3"/>
        <item x="4"/>
        <item x="5"/>
        <item x="7"/>
        <item x="8"/>
        <item x="9"/>
        <item x="6"/>
        <item x="10"/>
        <item x="11"/>
        <item x="12"/>
        <item x="13"/>
        <item x="14"/>
        <item t="default"/>
      </items>
    </pivotField>
    <pivotField showAll="0">
      <items count="10">
        <item x="0"/>
        <item x="1"/>
        <item x="3"/>
        <item x="4"/>
        <item x="5"/>
        <item x="6"/>
        <item x="7"/>
        <item x="8"/>
        <item x="2"/>
        <item t="default"/>
      </items>
    </pivotField>
    <pivotField axis="axisRow" showAll="0">
      <items count="4">
        <item x="1"/>
        <item x="0"/>
        <item x="2"/>
        <item t="default"/>
      </items>
    </pivotField>
    <pivotField showAll="0">
      <items count="21">
        <item x="0"/>
        <item x="1"/>
        <item x="2"/>
        <item x="3"/>
        <item x="4"/>
        <item x="5"/>
        <item x="6"/>
        <item x="7"/>
        <item x="9"/>
        <item x="10"/>
        <item x="11"/>
        <item x="12"/>
        <item x="13"/>
        <item x="8"/>
        <item x="14"/>
        <item x="15"/>
        <item x="16"/>
        <item x="17"/>
        <item x="18"/>
        <item x="19"/>
        <item t="default"/>
      </items>
    </pivotField>
    <pivotField showAll="0"/>
    <pivotField numFmtId="43" showAll="0"/>
    <pivotField numFmtId="43" showAll="0"/>
    <pivotField dataField="1" numFmtId="43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a de Total" fld="7" baseField="0" baseItem="0"/>
  </dataFields>
  <chartFormats count="1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EE9AF0-83A4-441C-AE43-0FEAD463CAE3}" name="TablaDinámica2" cacheId="83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B3:F20" firstHeaderRow="1" firstDataRow="2" firstDataCol="1"/>
  <pivotFields count="8">
    <pivotField axis="axisRow" numFmtId="166" showAll="0">
      <items count="16">
        <item x="0"/>
        <item x="1"/>
        <item x="2"/>
        <item x="3"/>
        <item x="4"/>
        <item x="5"/>
        <item x="7"/>
        <item x="8"/>
        <item x="9"/>
        <item x="6"/>
        <item x="10"/>
        <item x="11"/>
        <item x="12"/>
        <item x="13"/>
        <item x="14"/>
        <item t="default"/>
      </items>
    </pivotField>
    <pivotField showAll="0"/>
    <pivotField axis="axisCol" showAll="0">
      <items count="4">
        <item x="1"/>
        <item x="0"/>
        <item x="2"/>
        <item t="default"/>
      </items>
    </pivotField>
    <pivotField showAll="0"/>
    <pivotField showAll="0"/>
    <pivotField numFmtId="43" showAll="0"/>
    <pivotField numFmtId="43" showAll="0"/>
    <pivotField dataField="1" numFmtId="43" showAll="0"/>
  </pivotFields>
  <rowFields count="1">
    <field x="0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Suma de Total" fld="7" baseField="0" baseItem="0"/>
  </dataFields>
  <pivotTableStyleInfo name="PivotStyleLight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ipo" xr10:uid="{265C589B-4F7C-4EF8-B6DD-C5D32DBBD1B1}" sourceName="Tipo">
  <pivotTables>
    <pivotTable tabId="3" name="TablaDinámica2"/>
  </pivotTables>
  <data>
    <tabular pivotCacheId="796155021">
      <items count="3">
        <i x="1" s="1"/>
        <i x="0" s="1"/>
        <i x="2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Fecha" xr10:uid="{3DFB891E-F3AC-4230-A92B-F7AEA78B03BD}" sourceName="Fecha">
  <extLst>
    <x:ext xmlns:x15="http://schemas.microsoft.com/office/spreadsheetml/2010/11/main" uri="{2F2917AC-EB37-4324-AD4E-5DD8C200BD13}">
      <x15:tableSlicerCache tableId="1" column="1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Fecha" xr10:uid="{A174950E-407A-4C74-B377-6F0245D6B8FF}" cache="SegmentaciónDeDatos_Fecha" caption="Fecha" columnCount="4" style="SlicerStyleDark5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Tipo" xr10:uid="{B7CDE9EE-3457-45FC-A3DA-C2D4A7288434}" cache="SegmentaciónDeDatos_Tipo" caption="Tipo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E48013A-0ED7-429D-89DB-533F2D28E1E0}" name="Tabla1" displayName="Tabla1" ref="C25:J47" totalsRowCount="1">
  <autoFilter ref="C25:J46" xr:uid="{2D008FC4-94F6-4D22-83CF-6CCFDE241B89}"/>
  <tableColumns count="8">
    <tableColumn id="1" xr3:uid="{F0C7A94D-7C89-4743-A5AD-4F1EFBEAE71D}" name="Fecha" totalsRowLabel="Total" dataDxfId="4" totalsRowDxfId="3"/>
    <tableColumn id="2" xr3:uid="{0AFFA836-3039-4D27-997C-295AD84E0597}" name="Colaborador"/>
    <tableColumn id="3" xr3:uid="{56D74AEB-B97F-4B26-A345-FBDBF02DDEC3}" name="Tipo"/>
    <tableColumn id="6" xr3:uid="{06CF5D61-BFBA-4AAD-9105-76167D296306}" name="Actividad"/>
    <tableColumn id="7" xr3:uid="{579A14D1-5667-4728-B7F8-B56D4870F657}" name="Codigo Act"/>
    <tableColumn id="4" xr3:uid="{DEF4D5CB-106C-453D-B4F3-920E6254D928}" name="Monto" totalsRowFunction="sum" dataDxfId="7" totalsRowDxfId="2"/>
    <tableColumn id="5" xr3:uid="{6556999D-14C8-4784-BE76-709A9357D44A}" name="IVA" totalsRowFunction="sum" dataDxfId="6" totalsRowDxfId="1"/>
    <tableColumn id="9" xr3:uid="{6BF0F290-97F1-4B72-A597-036350F59825}" name="Total" totalsRowFunction="sum" dataDxfId="5" totalsRowDxfId="0">
      <calculatedColumnFormula>Tabla1[[#This Row],[Monto]]+Tabla1[[#This Row],[IVA]]</calculatedColumnFormula>
    </tableColumn>
  </tableColumns>
  <tableStyleInfo name="TableStyleLight4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5" Type="http://schemas.microsoft.com/office/2007/relationships/slicer" Target="../slicers/slicer1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4" Type="http://schemas.microsoft.com/office/2007/relationships/slicer" Target="../slicers/slicer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EC008-8B9D-400F-8E7E-5C2A3BF10CE6}">
  <dimension ref="C13:O50"/>
  <sheetViews>
    <sheetView topLeftCell="B13" workbookViewId="0">
      <selection activeCell="J38" sqref="J38"/>
    </sheetView>
  </sheetViews>
  <sheetFormatPr baseColWidth="10" defaultRowHeight="15" x14ac:dyDescent="0.25"/>
  <cols>
    <col min="3" max="3" width="12" style="5" customWidth="1"/>
    <col min="4" max="5" width="12" customWidth="1"/>
    <col min="6" max="6" width="26.5703125" bestFit="1" customWidth="1"/>
    <col min="7" max="9" width="12" customWidth="1"/>
    <col min="10" max="10" width="17.5703125" bestFit="1" customWidth="1"/>
    <col min="11" max="11" width="22.42578125" bestFit="1" customWidth="1"/>
    <col min="12" max="12" width="17.5703125" bestFit="1" customWidth="1"/>
    <col min="13" max="13" width="13.42578125" bestFit="1" customWidth="1"/>
    <col min="14" max="14" width="12.140625" bestFit="1" customWidth="1"/>
    <col min="15" max="15" width="15" bestFit="1" customWidth="1"/>
    <col min="16" max="16" width="12.5703125" bestFit="1" customWidth="1"/>
  </cols>
  <sheetData>
    <row r="13" spans="9:9" x14ac:dyDescent="0.25">
      <c r="I13" s="9"/>
    </row>
    <row r="24" spans="3:15" x14ac:dyDescent="0.25">
      <c r="F24" s="1"/>
    </row>
    <row r="25" spans="3:15" x14ac:dyDescent="0.25">
      <c r="C25" s="6" t="s">
        <v>1</v>
      </c>
      <c r="D25" t="s">
        <v>2</v>
      </c>
      <c r="E25" t="s">
        <v>3</v>
      </c>
      <c r="F25" t="s">
        <v>22</v>
      </c>
      <c r="G25" t="s">
        <v>43</v>
      </c>
      <c r="H25" t="s">
        <v>4</v>
      </c>
      <c r="I25" t="s">
        <v>5</v>
      </c>
      <c r="J25" t="s">
        <v>0</v>
      </c>
      <c r="L25" s="2" t="s">
        <v>15</v>
      </c>
      <c r="M25" t="s">
        <v>17</v>
      </c>
      <c r="N25" t="s">
        <v>46</v>
      </c>
      <c r="O25" t="s">
        <v>45</v>
      </c>
    </row>
    <row r="26" spans="3:15" x14ac:dyDescent="0.25">
      <c r="C26" s="5">
        <v>45178</v>
      </c>
      <c r="D26" t="s">
        <v>7</v>
      </c>
      <c r="E26" t="s">
        <v>20</v>
      </c>
      <c r="F26" t="s">
        <v>26</v>
      </c>
      <c r="G26">
        <v>12345</v>
      </c>
      <c r="H26" s="1">
        <v>20</v>
      </c>
      <c r="I26" s="1">
        <v>12</v>
      </c>
      <c r="J26" s="1">
        <f>Tabla1[[#This Row],[Monto]]+Tabla1[[#This Row],[IVA]]</f>
        <v>32</v>
      </c>
      <c r="L26" s="3" t="s">
        <v>6</v>
      </c>
      <c r="M26" s="4">
        <v>442</v>
      </c>
      <c r="N26" s="4">
        <v>132</v>
      </c>
      <c r="O26" s="4">
        <v>310</v>
      </c>
    </row>
    <row r="27" spans="3:15" x14ac:dyDescent="0.25">
      <c r="C27" s="5">
        <v>45179</v>
      </c>
      <c r="D27" t="s">
        <v>8</v>
      </c>
      <c r="E27" t="s">
        <v>6</v>
      </c>
      <c r="F27" t="s">
        <v>25</v>
      </c>
      <c r="G27">
        <v>12346</v>
      </c>
      <c r="H27" s="1">
        <v>20</v>
      </c>
      <c r="I27" s="1">
        <v>12</v>
      </c>
      <c r="J27" s="1">
        <f>Tabla1[[#This Row],[Monto]]+Tabla1[[#This Row],[IVA]]</f>
        <v>32</v>
      </c>
      <c r="L27" s="7">
        <v>45179</v>
      </c>
      <c r="M27" s="4">
        <v>32</v>
      </c>
      <c r="N27" s="4">
        <v>12</v>
      </c>
      <c r="O27" s="4">
        <v>20</v>
      </c>
    </row>
    <row r="28" spans="3:15" x14ac:dyDescent="0.25">
      <c r="C28" s="5">
        <v>45180</v>
      </c>
      <c r="D28" t="s">
        <v>7</v>
      </c>
      <c r="E28" t="s">
        <v>19</v>
      </c>
      <c r="F28" t="s">
        <v>24</v>
      </c>
      <c r="G28">
        <v>12347</v>
      </c>
      <c r="H28" s="1">
        <v>22</v>
      </c>
      <c r="I28" s="1">
        <v>12</v>
      </c>
      <c r="J28" s="1">
        <f>Tabla1[[#This Row],[Monto]]+Tabla1[[#This Row],[IVA]]</f>
        <v>34</v>
      </c>
      <c r="L28" s="7">
        <v>45183</v>
      </c>
      <c r="M28" s="4">
        <v>64</v>
      </c>
      <c r="N28" s="4">
        <v>24</v>
      </c>
      <c r="O28" s="4">
        <v>40</v>
      </c>
    </row>
    <row r="29" spans="3:15" x14ac:dyDescent="0.25">
      <c r="C29" s="5">
        <v>45181</v>
      </c>
      <c r="D29" t="s">
        <v>7</v>
      </c>
      <c r="E29" t="s">
        <v>20</v>
      </c>
      <c r="F29" t="s">
        <v>23</v>
      </c>
      <c r="G29">
        <v>12348</v>
      </c>
      <c r="H29" s="1">
        <v>20</v>
      </c>
      <c r="I29" s="1">
        <v>12</v>
      </c>
      <c r="J29" s="1">
        <f>Tabla1[[#This Row],[Monto]]+Tabla1[[#This Row],[IVA]]</f>
        <v>32</v>
      </c>
      <c r="L29" s="7">
        <v>45186</v>
      </c>
      <c r="M29" s="4">
        <v>62</v>
      </c>
      <c r="N29" s="4">
        <v>12</v>
      </c>
      <c r="O29" s="4">
        <v>50</v>
      </c>
    </row>
    <row r="30" spans="3:15" x14ac:dyDescent="0.25">
      <c r="C30" s="5">
        <v>45183</v>
      </c>
      <c r="D30" t="s">
        <v>8</v>
      </c>
      <c r="E30" t="s">
        <v>6</v>
      </c>
      <c r="F30" t="s">
        <v>27</v>
      </c>
      <c r="G30">
        <v>12349</v>
      </c>
      <c r="H30" s="1">
        <v>20</v>
      </c>
      <c r="I30" s="1">
        <v>12</v>
      </c>
      <c r="J30" s="1">
        <f>Tabla1[[#This Row],[Monto]]+Tabla1[[#This Row],[IVA]]</f>
        <v>32</v>
      </c>
      <c r="L30" s="7">
        <v>45188</v>
      </c>
      <c r="M30" s="4">
        <v>32</v>
      </c>
      <c r="N30" s="4">
        <v>12</v>
      </c>
      <c r="O30" s="4">
        <v>20</v>
      </c>
    </row>
    <row r="31" spans="3:15" x14ac:dyDescent="0.25">
      <c r="C31" s="5">
        <v>45183</v>
      </c>
      <c r="D31" t="s">
        <v>21</v>
      </c>
      <c r="E31" t="s">
        <v>6</v>
      </c>
      <c r="F31" t="s">
        <v>28</v>
      </c>
      <c r="G31">
        <v>12350</v>
      </c>
      <c r="H31" s="1">
        <v>20</v>
      </c>
      <c r="I31" s="1">
        <v>12</v>
      </c>
      <c r="J31" s="1">
        <f>Tabla1[[#This Row],[Monto]]+Tabla1[[#This Row],[IVA]]</f>
        <v>32</v>
      </c>
      <c r="L31" s="7">
        <v>45189</v>
      </c>
      <c r="M31" s="4">
        <v>32</v>
      </c>
      <c r="N31" s="4">
        <v>12</v>
      </c>
      <c r="O31" s="4">
        <v>20</v>
      </c>
    </row>
    <row r="32" spans="3:15" x14ac:dyDescent="0.25">
      <c r="C32" s="5">
        <v>45184</v>
      </c>
      <c r="D32" t="s">
        <v>9</v>
      </c>
      <c r="E32" t="s">
        <v>19</v>
      </c>
      <c r="F32" t="s">
        <v>29</v>
      </c>
      <c r="G32">
        <v>12351</v>
      </c>
      <c r="H32" s="1">
        <v>20</v>
      </c>
      <c r="I32" s="1">
        <v>12</v>
      </c>
      <c r="J32" s="1">
        <f>Tabla1[[#This Row],[Monto]]+Tabla1[[#This Row],[IVA]]</f>
        <v>32</v>
      </c>
      <c r="L32" s="7">
        <v>45190</v>
      </c>
      <c r="M32" s="4">
        <v>82</v>
      </c>
      <c r="N32" s="4">
        <v>12</v>
      </c>
      <c r="O32" s="4">
        <v>70</v>
      </c>
    </row>
    <row r="33" spans="3:15" x14ac:dyDescent="0.25">
      <c r="C33" s="5">
        <v>45189</v>
      </c>
      <c r="D33" t="s">
        <v>10</v>
      </c>
      <c r="E33" t="s">
        <v>6</v>
      </c>
      <c r="F33" t="s">
        <v>30</v>
      </c>
      <c r="G33">
        <v>12352</v>
      </c>
      <c r="H33" s="1">
        <v>20</v>
      </c>
      <c r="I33" s="1">
        <v>12</v>
      </c>
      <c r="J33" s="1">
        <f>Tabla1[[#This Row],[Monto]]+Tabla1[[#This Row],[IVA]]</f>
        <v>32</v>
      </c>
      <c r="L33" s="7">
        <v>45194</v>
      </c>
      <c r="M33" s="4">
        <v>106</v>
      </c>
      <c r="N33" s="4">
        <v>36</v>
      </c>
      <c r="O33" s="4">
        <v>70</v>
      </c>
    </row>
    <row r="34" spans="3:15" x14ac:dyDescent="0.25">
      <c r="C34" s="5">
        <v>45186</v>
      </c>
      <c r="D34" t="s">
        <v>11</v>
      </c>
      <c r="E34" t="s">
        <v>6</v>
      </c>
      <c r="F34" t="s">
        <v>36</v>
      </c>
      <c r="G34">
        <v>12359</v>
      </c>
      <c r="H34" s="1">
        <v>50</v>
      </c>
      <c r="I34" s="1">
        <v>12</v>
      </c>
      <c r="J34" s="1">
        <f>Tabla1[[#This Row],[Monto]]+Tabla1[[#This Row],[IVA]]</f>
        <v>62</v>
      </c>
      <c r="L34" s="7">
        <v>45195</v>
      </c>
      <c r="M34" s="4">
        <v>32</v>
      </c>
      <c r="N34" s="4">
        <v>12</v>
      </c>
      <c r="O34" s="4">
        <v>20</v>
      </c>
    </row>
    <row r="35" spans="3:15" x14ac:dyDescent="0.25">
      <c r="C35" s="5">
        <v>45187</v>
      </c>
      <c r="D35" t="s">
        <v>12</v>
      </c>
      <c r="E35" t="s">
        <v>19</v>
      </c>
      <c r="F35" t="s">
        <v>31</v>
      </c>
      <c r="G35">
        <v>12354</v>
      </c>
      <c r="H35" s="1">
        <v>20</v>
      </c>
      <c r="I35" s="1">
        <v>12</v>
      </c>
      <c r="J35" s="1">
        <f>Tabla1[[#This Row],[Monto]]+Tabla1[[#This Row],[IVA]]</f>
        <v>32</v>
      </c>
      <c r="L35" s="3" t="s">
        <v>20</v>
      </c>
      <c r="M35" s="4">
        <v>128</v>
      </c>
      <c r="N35" s="4">
        <v>48</v>
      </c>
      <c r="O35" s="4">
        <v>80</v>
      </c>
    </row>
    <row r="36" spans="3:15" x14ac:dyDescent="0.25">
      <c r="C36" s="5">
        <v>45188</v>
      </c>
      <c r="D36" t="s">
        <v>13</v>
      </c>
      <c r="E36" t="s">
        <v>6</v>
      </c>
      <c r="F36" t="s">
        <v>32</v>
      </c>
      <c r="G36">
        <v>12355</v>
      </c>
      <c r="H36" s="1">
        <v>20</v>
      </c>
      <c r="I36" s="1">
        <v>12</v>
      </c>
      <c r="J36" s="1">
        <f>Tabla1[[#This Row],[Monto]]+Tabla1[[#This Row],[IVA]]</f>
        <v>32</v>
      </c>
      <c r="L36" s="7">
        <v>45178</v>
      </c>
      <c r="M36" s="4">
        <v>32</v>
      </c>
      <c r="N36" s="4">
        <v>12</v>
      </c>
      <c r="O36" s="4">
        <v>20</v>
      </c>
    </row>
    <row r="37" spans="3:15" x14ac:dyDescent="0.25">
      <c r="C37" s="5">
        <v>45189</v>
      </c>
      <c r="D37" t="s">
        <v>14</v>
      </c>
      <c r="E37" t="s">
        <v>20</v>
      </c>
      <c r="F37" t="s">
        <v>33</v>
      </c>
      <c r="G37">
        <v>12356</v>
      </c>
      <c r="H37" s="1">
        <v>20</v>
      </c>
      <c r="I37" s="1">
        <v>12</v>
      </c>
      <c r="J37" s="1">
        <f>Tabla1[[#This Row],[Monto]]+Tabla1[[#This Row],[IVA]]</f>
        <v>32</v>
      </c>
      <c r="L37" s="7">
        <v>45181</v>
      </c>
      <c r="M37" s="4">
        <v>32</v>
      </c>
      <c r="N37" s="4">
        <v>12</v>
      </c>
      <c r="O37" s="4">
        <v>20</v>
      </c>
    </row>
    <row r="38" spans="3:15" x14ac:dyDescent="0.25">
      <c r="C38" s="5">
        <v>45190</v>
      </c>
      <c r="D38" t="s">
        <v>14</v>
      </c>
      <c r="E38" t="s">
        <v>6</v>
      </c>
      <c r="F38" t="s">
        <v>34</v>
      </c>
      <c r="G38">
        <v>12357</v>
      </c>
      <c r="H38" s="1">
        <v>70</v>
      </c>
      <c r="I38" s="1">
        <v>12</v>
      </c>
      <c r="J38" s="1">
        <f>Tabla1[[#This Row],[Monto]]+Tabla1[[#This Row],[IVA]]</f>
        <v>82</v>
      </c>
      <c r="L38" s="7">
        <v>45189</v>
      </c>
      <c r="M38" s="4">
        <v>32</v>
      </c>
      <c r="N38" s="4">
        <v>12</v>
      </c>
      <c r="O38" s="4">
        <v>20</v>
      </c>
    </row>
    <row r="39" spans="3:15" x14ac:dyDescent="0.25">
      <c r="C39" s="5">
        <v>45191</v>
      </c>
      <c r="D39" t="s">
        <v>14</v>
      </c>
      <c r="E39" t="s">
        <v>19</v>
      </c>
      <c r="F39" t="s">
        <v>35</v>
      </c>
      <c r="G39">
        <v>12358</v>
      </c>
      <c r="H39" s="1">
        <v>20</v>
      </c>
      <c r="I39" s="1">
        <v>12</v>
      </c>
      <c r="J39" s="1">
        <f>Tabla1[[#This Row],[Monto]]+Tabla1[[#This Row],[IVA]]</f>
        <v>32</v>
      </c>
      <c r="L39" s="7">
        <v>45196</v>
      </c>
      <c r="M39" s="4">
        <v>32</v>
      </c>
      <c r="N39" s="4">
        <v>12</v>
      </c>
      <c r="O39" s="4">
        <v>20</v>
      </c>
    </row>
    <row r="40" spans="3:15" x14ac:dyDescent="0.25">
      <c r="C40" s="5">
        <v>45194</v>
      </c>
      <c r="D40" t="s">
        <v>9</v>
      </c>
      <c r="E40" t="s">
        <v>6</v>
      </c>
      <c r="F40" t="s">
        <v>36</v>
      </c>
      <c r="G40">
        <v>12359</v>
      </c>
      <c r="H40" s="1">
        <v>20</v>
      </c>
      <c r="I40" s="1">
        <v>12</v>
      </c>
      <c r="J40" s="1">
        <f>Tabla1[[#This Row],[Monto]]+Tabla1[[#This Row],[IVA]]</f>
        <v>32</v>
      </c>
      <c r="L40" s="3" t="s">
        <v>19</v>
      </c>
      <c r="M40" s="4">
        <v>187</v>
      </c>
      <c r="N40" s="4">
        <v>70</v>
      </c>
      <c r="O40" s="4">
        <v>117</v>
      </c>
    </row>
    <row r="41" spans="3:15" x14ac:dyDescent="0.25">
      <c r="C41" s="5">
        <v>45194</v>
      </c>
      <c r="D41" t="s">
        <v>11</v>
      </c>
      <c r="E41" t="s">
        <v>6</v>
      </c>
      <c r="F41" t="s">
        <v>37</v>
      </c>
      <c r="G41">
        <v>12360</v>
      </c>
      <c r="H41" s="1">
        <v>20</v>
      </c>
      <c r="I41" s="1">
        <v>12</v>
      </c>
      <c r="J41" s="1">
        <f>Tabla1[[#This Row],[Monto]]+Tabla1[[#This Row],[IVA]]</f>
        <v>32</v>
      </c>
      <c r="L41" s="7">
        <v>45180</v>
      </c>
      <c r="M41" s="4">
        <v>34</v>
      </c>
      <c r="N41" s="4">
        <v>12</v>
      </c>
      <c r="O41" s="4">
        <v>22</v>
      </c>
    </row>
    <row r="42" spans="3:15" x14ac:dyDescent="0.25">
      <c r="C42" s="5">
        <v>45194</v>
      </c>
      <c r="D42" t="s">
        <v>8</v>
      </c>
      <c r="E42" t="s">
        <v>19</v>
      </c>
      <c r="F42" t="s">
        <v>38</v>
      </c>
      <c r="G42">
        <v>12361</v>
      </c>
      <c r="H42" s="1">
        <v>20</v>
      </c>
      <c r="I42" s="1">
        <v>12</v>
      </c>
      <c r="J42" s="1">
        <f>Tabla1[[#This Row],[Monto]]+Tabla1[[#This Row],[IVA]]</f>
        <v>32</v>
      </c>
      <c r="L42" s="7">
        <v>45184</v>
      </c>
      <c r="M42" s="4">
        <v>32</v>
      </c>
      <c r="N42" s="4">
        <v>12</v>
      </c>
      <c r="O42" s="4">
        <v>20</v>
      </c>
    </row>
    <row r="43" spans="3:15" x14ac:dyDescent="0.25">
      <c r="C43" s="5">
        <v>45195</v>
      </c>
      <c r="D43" t="s">
        <v>11</v>
      </c>
      <c r="E43" t="s">
        <v>6</v>
      </c>
      <c r="F43" t="s">
        <v>39</v>
      </c>
      <c r="G43">
        <v>12362</v>
      </c>
      <c r="H43" s="1">
        <v>20</v>
      </c>
      <c r="I43" s="1">
        <v>12</v>
      </c>
      <c r="J43" s="1">
        <f>Tabla1[[#This Row],[Monto]]+Tabla1[[#This Row],[IVA]]</f>
        <v>32</v>
      </c>
      <c r="L43" s="7">
        <v>45187</v>
      </c>
      <c r="M43" s="4">
        <v>32</v>
      </c>
      <c r="N43" s="4">
        <v>12</v>
      </c>
      <c r="O43" s="4">
        <v>20</v>
      </c>
    </row>
    <row r="44" spans="3:15" x14ac:dyDescent="0.25">
      <c r="C44" s="5">
        <v>45196</v>
      </c>
      <c r="D44" t="s">
        <v>11</v>
      </c>
      <c r="E44" t="s">
        <v>20</v>
      </c>
      <c r="F44" t="s">
        <v>40</v>
      </c>
      <c r="G44">
        <v>12363</v>
      </c>
      <c r="H44" s="1">
        <v>20</v>
      </c>
      <c r="I44" s="1">
        <v>12</v>
      </c>
      <c r="J44" s="1">
        <f>Tabla1[[#This Row],[Monto]]+Tabla1[[#This Row],[IVA]]</f>
        <v>32</v>
      </c>
      <c r="L44" s="7">
        <v>45191</v>
      </c>
      <c r="M44" s="4">
        <v>32</v>
      </c>
      <c r="N44" s="4">
        <v>12</v>
      </c>
      <c r="O44" s="4">
        <v>20</v>
      </c>
    </row>
    <row r="45" spans="3:15" x14ac:dyDescent="0.25">
      <c r="C45" s="5">
        <v>45196</v>
      </c>
      <c r="D45" t="s">
        <v>14</v>
      </c>
      <c r="E45" t="s">
        <v>19</v>
      </c>
      <c r="F45" t="s">
        <v>41</v>
      </c>
      <c r="G45">
        <v>12364</v>
      </c>
      <c r="H45" s="1">
        <v>15</v>
      </c>
      <c r="I45" s="1">
        <v>10</v>
      </c>
      <c r="J45" s="1">
        <f>Tabla1[[#This Row],[Monto]]+Tabla1[[#This Row],[IVA]]</f>
        <v>25</v>
      </c>
      <c r="L45" s="7">
        <v>45194</v>
      </c>
      <c r="M45" s="4">
        <v>32</v>
      </c>
      <c r="N45" s="4">
        <v>12</v>
      </c>
      <c r="O45" s="4">
        <v>20</v>
      </c>
    </row>
    <row r="46" spans="3:15" x14ac:dyDescent="0.25">
      <c r="C46" s="5">
        <v>45194</v>
      </c>
      <c r="D46" t="s">
        <v>14</v>
      </c>
      <c r="E46" t="s">
        <v>6</v>
      </c>
      <c r="F46" t="s">
        <v>42</v>
      </c>
      <c r="G46">
        <v>12365</v>
      </c>
      <c r="H46" s="1">
        <v>30</v>
      </c>
      <c r="I46" s="1">
        <v>12</v>
      </c>
      <c r="J46" s="1">
        <f>Tabla1[[#This Row],[Monto]]+Tabla1[[#This Row],[IVA]]</f>
        <v>42</v>
      </c>
      <c r="L46" s="7">
        <v>45196</v>
      </c>
      <c r="M46" s="4">
        <v>25</v>
      </c>
      <c r="N46" s="4">
        <v>10</v>
      </c>
      <c r="O46" s="4">
        <v>15</v>
      </c>
    </row>
    <row r="47" spans="3:15" x14ac:dyDescent="0.25">
      <c r="C47" s="5" t="s">
        <v>0</v>
      </c>
      <c r="H47" s="1">
        <f>SUBTOTAL(109,Tabla1[Monto])</f>
        <v>507</v>
      </c>
      <c r="I47" s="1">
        <f>SUBTOTAL(109,Tabla1[IVA])</f>
        <v>250</v>
      </c>
      <c r="J47" s="1">
        <f>SUBTOTAL(109,Tabla1[Total])</f>
        <v>757</v>
      </c>
      <c r="L47" s="3" t="s">
        <v>16</v>
      </c>
      <c r="M47" s="4">
        <v>757</v>
      </c>
      <c r="N47" s="4">
        <v>250</v>
      </c>
      <c r="O47" s="4">
        <v>507</v>
      </c>
    </row>
    <row r="50" spans="7:7" x14ac:dyDescent="0.25">
      <c r="G50" t="s">
        <v>44</v>
      </c>
    </row>
  </sheetData>
  <phoneticPr fontId="2" type="noConversion"/>
  <pageMargins left="0.7" right="0.7" top="0.75" bottom="0.75" header="0.3" footer="0.3"/>
  <pageSetup orientation="portrait" r:id="rId2"/>
  <drawing r:id="rId3"/>
  <tableParts count="1">
    <tablePart r:id="rId4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5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CAAB5-24A8-4527-A6B5-B2F6C32FD112}">
  <dimension ref="B3:F31"/>
  <sheetViews>
    <sheetView tabSelected="1" workbookViewId="0">
      <selection activeCell="A22" sqref="A22"/>
    </sheetView>
  </sheetViews>
  <sheetFormatPr baseColWidth="10" defaultRowHeight="15" x14ac:dyDescent="0.25"/>
  <cols>
    <col min="2" max="2" width="17.5703125" bestFit="1" customWidth="1"/>
    <col min="3" max="3" width="13.42578125" bestFit="1" customWidth="1"/>
    <col min="4" max="4" width="10.42578125" bestFit="1" customWidth="1"/>
    <col min="5" max="5" width="10.5703125" bestFit="1" customWidth="1"/>
    <col min="6" max="6" width="12.5703125" bestFit="1" customWidth="1"/>
  </cols>
  <sheetData>
    <row r="3" spans="2:6" x14ac:dyDescent="0.25">
      <c r="B3" s="2" t="s">
        <v>17</v>
      </c>
      <c r="C3" s="2" t="s">
        <v>18</v>
      </c>
    </row>
    <row r="4" spans="2:6" x14ac:dyDescent="0.25">
      <c r="B4" s="2" t="s">
        <v>15</v>
      </c>
      <c r="C4" t="s">
        <v>6</v>
      </c>
      <c r="D4" t="s">
        <v>20</v>
      </c>
      <c r="E4" t="s">
        <v>19</v>
      </c>
      <c r="F4" t="s">
        <v>16</v>
      </c>
    </row>
    <row r="5" spans="2:6" x14ac:dyDescent="0.25">
      <c r="B5" s="8">
        <v>45178</v>
      </c>
      <c r="C5" s="4"/>
      <c r="D5" s="4">
        <v>32</v>
      </c>
      <c r="E5" s="4"/>
      <c r="F5" s="4">
        <v>32</v>
      </c>
    </row>
    <row r="6" spans="2:6" x14ac:dyDescent="0.25">
      <c r="B6" s="8">
        <v>45179</v>
      </c>
      <c r="C6" s="4">
        <v>32</v>
      </c>
      <c r="D6" s="4"/>
      <c r="E6" s="4"/>
      <c r="F6" s="4">
        <v>32</v>
      </c>
    </row>
    <row r="7" spans="2:6" x14ac:dyDescent="0.25">
      <c r="B7" s="8">
        <v>45180</v>
      </c>
      <c r="C7" s="4"/>
      <c r="D7" s="4"/>
      <c r="E7" s="4">
        <v>34</v>
      </c>
      <c r="F7" s="4">
        <v>34</v>
      </c>
    </row>
    <row r="8" spans="2:6" x14ac:dyDescent="0.25">
      <c r="B8" s="8">
        <v>45181</v>
      </c>
      <c r="C8" s="4"/>
      <c r="D8" s="4">
        <v>32</v>
      </c>
      <c r="E8" s="4"/>
      <c r="F8" s="4">
        <v>32</v>
      </c>
    </row>
    <row r="9" spans="2:6" x14ac:dyDescent="0.25">
      <c r="B9" s="8">
        <v>45183</v>
      </c>
      <c r="C9" s="4">
        <v>64</v>
      </c>
      <c r="D9" s="4"/>
      <c r="E9" s="4"/>
      <c r="F9" s="4">
        <v>64</v>
      </c>
    </row>
    <row r="10" spans="2:6" x14ac:dyDescent="0.25">
      <c r="B10" s="8">
        <v>45184</v>
      </c>
      <c r="C10" s="4"/>
      <c r="D10" s="4"/>
      <c r="E10" s="4">
        <v>32</v>
      </c>
      <c r="F10" s="4">
        <v>32</v>
      </c>
    </row>
    <row r="11" spans="2:6" x14ac:dyDescent="0.25">
      <c r="B11" s="8">
        <v>45186</v>
      </c>
      <c r="C11" s="4">
        <v>62</v>
      </c>
      <c r="D11" s="4"/>
      <c r="E11" s="4"/>
      <c r="F11" s="4">
        <v>62</v>
      </c>
    </row>
    <row r="12" spans="2:6" x14ac:dyDescent="0.25">
      <c r="B12" s="8">
        <v>45187</v>
      </c>
      <c r="C12" s="4"/>
      <c r="D12" s="4"/>
      <c r="E12" s="4">
        <v>32</v>
      </c>
      <c r="F12" s="4">
        <v>32</v>
      </c>
    </row>
    <row r="13" spans="2:6" x14ac:dyDescent="0.25">
      <c r="B13" s="8">
        <v>45188</v>
      </c>
      <c r="C13" s="4">
        <v>32</v>
      </c>
      <c r="D13" s="4"/>
      <c r="E13" s="4"/>
      <c r="F13" s="4">
        <v>32</v>
      </c>
    </row>
    <row r="14" spans="2:6" x14ac:dyDescent="0.25">
      <c r="B14" s="8">
        <v>45189</v>
      </c>
      <c r="C14" s="4">
        <v>32</v>
      </c>
      <c r="D14" s="4">
        <v>32</v>
      </c>
      <c r="E14" s="4"/>
      <c r="F14" s="4">
        <v>64</v>
      </c>
    </row>
    <row r="15" spans="2:6" x14ac:dyDescent="0.25">
      <c r="B15" s="8">
        <v>45190</v>
      </c>
      <c r="C15" s="4">
        <v>82</v>
      </c>
      <c r="D15" s="4"/>
      <c r="E15" s="4"/>
      <c r="F15" s="4">
        <v>82</v>
      </c>
    </row>
    <row r="16" spans="2:6" x14ac:dyDescent="0.25">
      <c r="B16" s="8">
        <v>45191</v>
      </c>
      <c r="C16" s="4"/>
      <c r="D16" s="4"/>
      <c r="E16" s="4">
        <v>32</v>
      </c>
      <c r="F16" s="4">
        <v>32</v>
      </c>
    </row>
    <row r="17" spans="2:6" x14ac:dyDescent="0.25">
      <c r="B17" s="8">
        <v>45194</v>
      </c>
      <c r="C17" s="4">
        <v>106</v>
      </c>
      <c r="D17" s="4"/>
      <c r="E17" s="4">
        <v>32</v>
      </c>
      <c r="F17" s="4">
        <v>138</v>
      </c>
    </row>
    <row r="18" spans="2:6" x14ac:dyDescent="0.25">
      <c r="B18" s="8">
        <v>45195</v>
      </c>
      <c r="C18" s="4">
        <v>32</v>
      </c>
      <c r="D18" s="4"/>
      <c r="E18" s="4"/>
      <c r="F18" s="4">
        <v>32</v>
      </c>
    </row>
    <row r="19" spans="2:6" x14ac:dyDescent="0.25">
      <c r="B19" s="8">
        <v>45196</v>
      </c>
      <c r="C19" s="4"/>
      <c r="D19" s="4">
        <v>32</v>
      </c>
      <c r="E19" s="4">
        <v>25</v>
      </c>
      <c r="F19" s="4">
        <v>57</v>
      </c>
    </row>
    <row r="20" spans="2:6" x14ac:dyDescent="0.25">
      <c r="B20" s="8" t="s">
        <v>16</v>
      </c>
      <c r="C20" s="4">
        <v>442</v>
      </c>
      <c r="D20" s="4">
        <v>128</v>
      </c>
      <c r="E20" s="4">
        <v>187</v>
      </c>
      <c r="F20" s="4">
        <v>757</v>
      </c>
    </row>
    <row r="27" spans="2:6" x14ac:dyDescent="0.25">
      <c r="B27" s="2" t="s">
        <v>15</v>
      </c>
      <c r="C27" t="s">
        <v>17</v>
      </c>
    </row>
    <row r="28" spans="2:6" x14ac:dyDescent="0.25">
      <c r="B28" s="3" t="s">
        <v>6</v>
      </c>
      <c r="C28" s="4">
        <v>442</v>
      </c>
    </row>
    <row r="29" spans="2:6" x14ac:dyDescent="0.25">
      <c r="B29" s="3" t="s">
        <v>20</v>
      </c>
      <c r="C29" s="4">
        <v>128</v>
      </c>
    </row>
    <row r="30" spans="2:6" x14ac:dyDescent="0.25">
      <c r="B30" s="3" t="s">
        <v>19</v>
      </c>
      <c r="C30" s="4">
        <v>187</v>
      </c>
    </row>
    <row r="31" spans="2:6" x14ac:dyDescent="0.25">
      <c r="B31" s="3" t="s">
        <v>16</v>
      </c>
      <c r="C31" s="4">
        <v>757</v>
      </c>
    </row>
  </sheetData>
  <pageMargins left="0.7" right="0.7" top="0.75" bottom="0.75" header="0.3" footer="0.3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Tablas excel</vt:lpstr>
      <vt:lpstr>Tabla dinamica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2024-03-13T01:25:02Z</dcterms:created>
  <dcterms:modified xsi:type="dcterms:W3CDTF">2024-03-13T20:53:29Z</dcterms:modified>
</cp:coreProperties>
</file>