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MEK 2024-25\"/>
    </mc:Choice>
  </mc:AlternateContent>
  <xr:revisionPtr revIDLastSave="0" documentId="13_ncr:1_{20375BF1-BC78-4BBC-9861-6459D305D29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elle1" sheetId="1" r:id="rId1"/>
    <sheet name="Codebo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" i="1" l="1"/>
  <c r="S32" i="1"/>
  <c r="S33" i="1"/>
  <c r="S34" i="1"/>
  <c r="S30" i="1"/>
  <c r="S29" i="1"/>
  <c r="S28" i="1"/>
  <c r="S27" i="1"/>
  <c r="S26" i="1"/>
  <c r="S25" i="1"/>
  <c r="S24" i="1"/>
  <c r="S23" i="1"/>
  <c r="S22" i="1"/>
  <c r="S21" i="1"/>
  <c r="S20" i="1"/>
  <c r="P31" i="1"/>
  <c r="P32" i="1"/>
  <c r="P33" i="1"/>
  <c r="P34" i="1"/>
  <c r="P30" i="1"/>
  <c r="P29" i="1"/>
  <c r="P28" i="1"/>
  <c r="P27" i="1"/>
  <c r="P26" i="1"/>
  <c r="P25" i="1"/>
  <c r="P24" i="1"/>
  <c r="P23" i="1"/>
  <c r="P22" i="1"/>
  <c r="P21" i="1"/>
  <c r="P20" i="1"/>
  <c r="L34" i="1"/>
  <c r="T34" i="1"/>
  <c r="M34" i="1"/>
  <c r="L33" i="1"/>
  <c r="T33" i="1"/>
  <c r="M33" i="1"/>
  <c r="L32" i="1"/>
  <c r="T32" i="1"/>
  <c r="M32" i="1"/>
  <c r="L31" i="1"/>
  <c r="T31" i="1"/>
  <c r="M31" i="1"/>
  <c r="L30" i="1"/>
  <c r="T30" i="1"/>
  <c r="M30" i="1"/>
  <c r="L29" i="1"/>
  <c r="T29" i="1"/>
  <c r="M29" i="1"/>
  <c r="L28" i="1"/>
  <c r="T28" i="1"/>
  <c r="M28" i="1"/>
  <c r="L27" i="1"/>
  <c r="T27" i="1"/>
  <c r="M27" i="1"/>
  <c r="L26" i="1"/>
  <c r="T26" i="1"/>
  <c r="M26" i="1"/>
  <c r="L25" i="1"/>
  <c r="T25" i="1"/>
  <c r="M25" i="1"/>
  <c r="L24" i="1"/>
  <c r="T24" i="1"/>
  <c r="M24" i="1"/>
  <c r="L23" i="1"/>
  <c r="T23" i="1"/>
  <c r="M23" i="1"/>
  <c r="L22" i="1"/>
  <c r="T22" i="1"/>
  <c r="M22" i="1"/>
  <c r="L21" i="1"/>
  <c r="T21" i="1"/>
  <c r="M21" i="1"/>
  <c r="L20" i="1"/>
  <c r="T20" i="1"/>
  <c r="M20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<sst xmlns="http://schemas.openxmlformats.org/spreadsheetml/2006/main" count="120" uniqueCount="69">
  <si>
    <t>date</t>
  </si>
  <si>
    <t>gf</t>
  </si>
  <si>
    <t>ga</t>
  </si>
  <si>
    <t>opp</t>
  </si>
  <si>
    <t>pts</t>
  </si>
  <si>
    <t>gd</t>
  </si>
  <si>
    <t>sf</t>
  </si>
  <si>
    <t>sa</t>
  </si>
  <si>
    <t>sd</t>
  </si>
  <si>
    <t>spct</t>
  </si>
  <si>
    <t>pp</t>
  </si>
  <si>
    <t>ppg</t>
  </si>
  <si>
    <t>pppct</t>
  </si>
  <si>
    <t>pk</t>
  </si>
  <si>
    <t>pkga</t>
  </si>
  <si>
    <t>pkpct</t>
  </si>
  <si>
    <t>pdo</t>
  </si>
  <si>
    <t>paf1b</t>
  </si>
  <si>
    <t>opptabelle</t>
  </si>
  <si>
    <t>ffb1b</t>
  </si>
  <si>
    <t>dor1b</t>
  </si>
  <si>
    <t>eva</t>
  </si>
  <si>
    <t>evk</t>
  </si>
  <si>
    <t>sef</t>
  </si>
  <si>
    <t>ega</t>
  </si>
  <si>
    <t>esvg</t>
  </si>
  <si>
    <t>esvd</t>
  </si>
  <si>
    <t>heim</t>
  </si>
  <si>
    <t>season</t>
  </si>
  <si>
    <t>Variable</t>
  </si>
  <si>
    <t>Definition</t>
  </si>
  <si>
    <t>Ausprägungen</t>
  </si>
  <si>
    <t>Datum des Spiels</t>
  </si>
  <si>
    <t>Datum im Format yymmdd</t>
  </si>
  <si>
    <t>Saison</t>
  </si>
  <si>
    <t>Vierziffrige Saisonkennzahl (z.B. 2223 für Saison 2022/23)</t>
  </si>
  <si>
    <t>Gegner</t>
  </si>
  <si>
    <t>Name der gegnerischen Mannschaft (z.B. paf1b für Pfaffenhofen 1B)</t>
  </si>
  <si>
    <t>Tabellenplatz Gegner</t>
  </si>
  <si>
    <t>Heimspiel ja/nein</t>
  </si>
  <si>
    <t>1 wenn Heimspiel, 0 wenn Auswärtsspiel</t>
  </si>
  <si>
    <t>Tore MEK</t>
  </si>
  <si>
    <t>Element der natürlichen Zahlen</t>
  </si>
  <si>
    <t>Tore Gegner</t>
  </si>
  <si>
    <t>Tordifferenz</t>
  </si>
  <si>
    <t>Element der ganzen Zahlen</t>
  </si>
  <si>
    <t>Punkte</t>
  </si>
  <si>
    <t>Element der natürlichen Zahlenmenge 0, 1, 2, 3 (Sieg = 3, Sieg nach Penaltyschiessen = 2, Niederlage nach Penaltyschiessen = 1, Niederlage = 0)</t>
  </si>
  <si>
    <t>Schüsse MEK</t>
  </si>
  <si>
    <t>Schüsse Gegner</t>
  </si>
  <si>
    <t>Schussdifferenz</t>
  </si>
  <si>
    <t>Schussquote</t>
  </si>
  <si>
    <t>Tore MEK durch Schüsse MEK, Element der reellen Zahlen zwischen 0 und 1</t>
  </si>
  <si>
    <t>Powerplays MEK</t>
  </si>
  <si>
    <t>Wie oft hat der MEK in dem Spiel Powerplay gespielt? (Element der natürlichen Zahlen)</t>
  </si>
  <si>
    <t>Powerplaytore MEK</t>
  </si>
  <si>
    <t>Powerplayquote MEK</t>
  </si>
  <si>
    <t>Powerplaytore MEK durch Powerplays MEK, Element der reellen Zahlen zwischen 0 und 1</t>
  </si>
  <si>
    <t>Unterzahlspiele MEK</t>
  </si>
  <si>
    <t>Wie oft hat der MEK in dem Spiel Unterzahl gespielt? (Element der natürlichen Zahlen)</t>
  </si>
  <si>
    <t>Unterzahlgegentore MEK</t>
  </si>
  <si>
    <t>Unterzahlquote MEK</t>
  </si>
  <si>
    <t>1-(Unterzahlgegentore MEK durch Unterzahlspiele MEK), Element der reellen Zahlen zwischen 0 und 1</t>
  </si>
  <si>
    <t>PDO</t>
  </si>
  <si>
    <t>Schussquote plus Fangquote, Maß des "Glücks" in einem Spiel (PDO&gt;1 = MEK hatte Glück, PDO&lt;1 = MEK hatte Pech, für weitere Definition Ben fragen)</t>
  </si>
  <si>
    <t>Welchen Tabellenplatz hatte der Gegner am Ende der Saison inne? (Natürliche Zahl zwischen 1 und Anzahl Teams in der Gruppe)</t>
  </si>
  <si>
    <t>pktopp</t>
  </si>
  <si>
    <t>Punkte Gegner</t>
  </si>
  <si>
    <t>Die Punktzahl (absolut), die die gegnerische Mannschaft in der Saison 2023/24 erzielt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</si>
</sst>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opLeftCell="D1" workbookViewId="0">
      <selection activeCell="V1" sqref="V1"/>
    </sheetView>
  </sheetViews>
  <sheetFormatPr baseColWidth="10" defaultRowHeight="15" x14ac:dyDescent="0.25"/>
  <sheetData>
    <row r="1" spans="1:21" x14ac:dyDescent="0.25">
      <c r="A1" t="s">
        <v>0</v>
      </c>
      <c r="B1" t="s">
        <v>28</v>
      </c>
      <c r="C1" t="s">
        <v>3</v>
      </c>
      <c r="D1" t="s">
        <v>18</v>
      </c>
      <c r="E1" t="s">
        <v>27</v>
      </c>
      <c r="F1" t="s">
        <v>1</v>
      </c>
      <c r="G1" t="s">
        <v>2</v>
      </c>
      <c r="H1" t="s">
        <v>5</v>
      </c>
      <c r="I1" t="s">
        <v>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66</v>
      </c>
    </row>
    <row r="2" spans="1:21" x14ac:dyDescent="0.25">
      <c r="A2">
        <v>20221030</v>
      </c>
      <c r="B2">
        <v>2223</v>
      </c>
      <c r="C2" t="s">
        <v>17</v>
      </c>
      <c r="D2">
        <v>10</v>
      </c>
      <c r="E2">
        <v>0</v>
      </c>
      <c r="F2">
        <v>5</v>
      </c>
      <c r="G2">
        <v>4</v>
      </c>
      <c r="H2">
        <f>F2-G2</f>
        <v>1</v>
      </c>
      <c r="I2">
        <v>3</v>
      </c>
      <c r="J2">
        <v>39</v>
      </c>
      <c r="K2">
        <v>30</v>
      </c>
      <c r="L2">
        <f>J2-K2</f>
        <v>9</v>
      </c>
      <c r="M2">
        <f>F2/J2</f>
        <v>0.12820512820512819</v>
      </c>
      <c r="N2">
        <v>5</v>
      </c>
      <c r="O2">
        <v>1</v>
      </c>
      <c r="P2">
        <f>O2/N2</f>
        <v>0.2</v>
      </c>
      <c r="Q2">
        <v>3</v>
      </c>
      <c r="R2">
        <v>1</v>
      </c>
      <c r="S2">
        <f>1-(R2/Q2)</f>
        <v>0.66666666666666674</v>
      </c>
      <c r="T2">
        <f>(F2/J2)+(1-(G2/K2))</f>
        <v>0.99487179487179489</v>
      </c>
      <c r="U2">
        <v>8</v>
      </c>
    </row>
    <row r="3" spans="1:21" x14ac:dyDescent="0.25">
      <c r="A3">
        <v>20221105</v>
      </c>
      <c r="B3">
        <v>2223</v>
      </c>
      <c r="C3" t="s">
        <v>19</v>
      </c>
      <c r="D3">
        <v>9</v>
      </c>
      <c r="E3">
        <v>0</v>
      </c>
      <c r="F3">
        <v>4</v>
      </c>
      <c r="G3">
        <v>2</v>
      </c>
      <c r="H3">
        <f t="shared" ref="H3:H19" si="0">F3-G3</f>
        <v>2</v>
      </c>
      <c r="I3">
        <v>3</v>
      </c>
      <c r="J3">
        <v>38</v>
      </c>
      <c r="K3">
        <v>32</v>
      </c>
      <c r="L3">
        <f t="shared" ref="L3:L19" si="1">J3-K3</f>
        <v>6</v>
      </c>
      <c r="M3">
        <f t="shared" ref="M3:M19" si="2">F3/J3</f>
        <v>0.10526315789473684</v>
      </c>
      <c r="N3">
        <v>7</v>
      </c>
      <c r="O3">
        <v>1</v>
      </c>
      <c r="P3">
        <f t="shared" ref="P3:P19" si="3">O3/N3</f>
        <v>0.14285714285714285</v>
      </c>
      <c r="Q3">
        <v>4</v>
      </c>
      <c r="R3">
        <v>0</v>
      </c>
      <c r="S3">
        <f t="shared" ref="S3:S19" si="4">1-(R3/Q3)</f>
        <v>1</v>
      </c>
      <c r="T3">
        <f t="shared" ref="T3:T19" si="5">(F3/J3)+(1-(G3/K3))</f>
        <v>1.0427631578947367</v>
      </c>
      <c r="U3">
        <v>16</v>
      </c>
    </row>
    <row r="4" spans="1:21" x14ac:dyDescent="0.25">
      <c r="A4">
        <v>20221112</v>
      </c>
      <c r="B4">
        <v>2223</v>
      </c>
      <c r="C4" t="s">
        <v>25</v>
      </c>
      <c r="D4">
        <v>5</v>
      </c>
      <c r="E4">
        <v>1</v>
      </c>
      <c r="F4">
        <v>6</v>
      </c>
      <c r="G4">
        <v>7</v>
      </c>
      <c r="H4">
        <f t="shared" si="0"/>
        <v>-1</v>
      </c>
      <c r="I4">
        <v>0</v>
      </c>
      <c r="J4">
        <v>30</v>
      </c>
      <c r="K4">
        <v>26</v>
      </c>
      <c r="L4">
        <f t="shared" si="1"/>
        <v>4</v>
      </c>
      <c r="M4">
        <f t="shared" si="2"/>
        <v>0.2</v>
      </c>
      <c r="N4">
        <v>6</v>
      </c>
      <c r="O4">
        <v>2</v>
      </c>
      <c r="P4">
        <f t="shared" si="3"/>
        <v>0.33333333333333331</v>
      </c>
      <c r="Q4">
        <v>5</v>
      </c>
      <c r="R4">
        <v>1</v>
      </c>
      <c r="S4">
        <f t="shared" si="4"/>
        <v>0.8</v>
      </c>
      <c r="T4">
        <f t="shared" si="5"/>
        <v>0.93076923076923079</v>
      </c>
      <c r="U4">
        <v>26</v>
      </c>
    </row>
    <row r="5" spans="1:21" x14ac:dyDescent="0.25">
      <c r="A5">
        <v>20221118</v>
      </c>
      <c r="B5">
        <v>2223</v>
      </c>
      <c r="C5" t="s">
        <v>23</v>
      </c>
      <c r="D5">
        <v>3</v>
      </c>
      <c r="E5">
        <v>1</v>
      </c>
      <c r="F5">
        <v>6</v>
      </c>
      <c r="G5">
        <v>3</v>
      </c>
      <c r="H5">
        <f t="shared" si="0"/>
        <v>3</v>
      </c>
      <c r="I5">
        <v>3</v>
      </c>
      <c r="J5">
        <v>29</v>
      </c>
      <c r="K5">
        <v>43</v>
      </c>
      <c r="L5">
        <f t="shared" si="1"/>
        <v>-14</v>
      </c>
      <c r="M5">
        <f t="shared" si="2"/>
        <v>0.20689655172413793</v>
      </c>
      <c r="N5">
        <v>5</v>
      </c>
      <c r="O5">
        <v>2</v>
      </c>
      <c r="P5">
        <f t="shared" si="3"/>
        <v>0.4</v>
      </c>
      <c r="Q5">
        <v>9</v>
      </c>
      <c r="R5">
        <v>2</v>
      </c>
      <c r="S5">
        <f t="shared" si="4"/>
        <v>0.77777777777777779</v>
      </c>
      <c r="T5">
        <f t="shared" si="5"/>
        <v>1.1371291098636729</v>
      </c>
      <c r="U5">
        <v>32</v>
      </c>
    </row>
    <row r="6" spans="1:21" x14ac:dyDescent="0.25">
      <c r="A6">
        <v>20221120</v>
      </c>
      <c r="B6">
        <v>2223</v>
      </c>
      <c r="C6" t="s">
        <v>20</v>
      </c>
      <c r="D6">
        <v>8</v>
      </c>
      <c r="E6">
        <v>0</v>
      </c>
      <c r="F6">
        <v>6</v>
      </c>
      <c r="G6">
        <v>4</v>
      </c>
      <c r="H6">
        <f t="shared" si="0"/>
        <v>2</v>
      </c>
      <c r="I6">
        <v>3</v>
      </c>
      <c r="J6">
        <v>37</v>
      </c>
      <c r="K6">
        <v>38</v>
      </c>
      <c r="L6">
        <f t="shared" si="1"/>
        <v>-1</v>
      </c>
      <c r="M6">
        <f t="shared" si="2"/>
        <v>0.16216216216216217</v>
      </c>
      <c r="N6">
        <v>4</v>
      </c>
      <c r="O6">
        <v>1</v>
      </c>
      <c r="P6">
        <f t="shared" si="3"/>
        <v>0.25</v>
      </c>
      <c r="Q6">
        <v>5</v>
      </c>
      <c r="R6">
        <v>1</v>
      </c>
      <c r="S6">
        <f t="shared" si="4"/>
        <v>0.8</v>
      </c>
      <c r="T6">
        <f t="shared" si="5"/>
        <v>1.0568990042674253</v>
      </c>
      <c r="U6">
        <v>17</v>
      </c>
    </row>
    <row r="7" spans="1:21" x14ac:dyDescent="0.25">
      <c r="A7">
        <v>20221127</v>
      </c>
      <c r="B7">
        <v>2223</v>
      </c>
      <c r="C7" t="s">
        <v>23</v>
      </c>
      <c r="D7">
        <v>3</v>
      </c>
      <c r="E7">
        <v>0</v>
      </c>
      <c r="F7">
        <v>2</v>
      </c>
      <c r="G7">
        <v>4</v>
      </c>
      <c r="H7">
        <f t="shared" si="0"/>
        <v>-2</v>
      </c>
      <c r="I7">
        <v>0</v>
      </c>
      <c r="J7">
        <v>28</v>
      </c>
      <c r="K7">
        <v>35</v>
      </c>
      <c r="L7">
        <f t="shared" si="1"/>
        <v>-7</v>
      </c>
      <c r="M7">
        <f t="shared" si="2"/>
        <v>7.1428571428571425E-2</v>
      </c>
      <c r="N7">
        <v>5</v>
      </c>
      <c r="O7">
        <v>0</v>
      </c>
      <c r="P7">
        <f t="shared" si="3"/>
        <v>0</v>
      </c>
      <c r="Q7">
        <v>9</v>
      </c>
      <c r="R7">
        <v>1</v>
      </c>
      <c r="S7">
        <f t="shared" si="4"/>
        <v>0.88888888888888884</v>
      </c>
      <c r="T7">
        <f t="shared" si="5"/>
        <v>0.95714285714285707</v>
      </c>
      <c r="U7">
        <v>32</v>
      </c>
    </row>
    <row r="8" spans="1:21" x14ac:dyDescent="0.25">
      <c r="A8">
        <v>20221204</v>
      </c>
      <c r="B8">
        <v>2223</v>
      </c>
      <c r="C8" t="s">
        <v>22</v>
      </c>
      <c r="D8">
        <v>2</v>
      </c>
      <c r="E8">
        <v>0</v>
      </c>
      <c r="F8">
        <v>1</v>
      </c>
      <c r="G8">
        <v>3</v>
      </c>
      <c r="H8">
        <f t="shared" si="0"/>
        <v>-2</v>
      </c>
      <c r="I8">
        <v>0</v>
      </c>
      <c r="J8">
        <v>25</v>
      </c>
      <c r="K8">
        <v>33</v>
      </c>
      <c r="L8">
        <f t="shared" si="1"/>
        <v>-8</v>
      </c>
      <c r="M8">
        <f t="shared" si="2"/>
        <v>0.04</v>
      </c>
      <c r="N8">
        <v>5</v>
      </c>
      <c r="O8">
        <v>0</v>
      </c>
      <c r="P8">
        <f t="shared" si="3"/>
        <v>0</v>
      </c>
      <c r="Q8">
        <v>4</v>
      </c>
      <c r="R8">
        <v>1</v>
      </c>
      <c r="S8">
        <f t="shared" si="4"/>
        <v>0.75</v>
      </c>
      <c r="T8">
        <f t="shared" si="5"/>
        <v>0.9490909090909091</v>
      </c>
      <c r="U8">
        <v>44</v>
      </c>
    </row>
    <row r="9" spans="1:21" x14ac:dyDescent="0.25">
      <c r="A9">
        <v>20221210</v>
      </c>
      <c r="B9">
        <v>2223</v>
      </c>
      <c r="C9" t="s">
        <v>21</v>
      </c>
      <c r="D9">
        <v>1</v>
      </c>
      <c r="E9">
        <v>1</v>
      </c>
      <c r="F9">
        <v>1</v>
      </c>
      <c r="G9">
        <v>5</v>
      </c>
      <c r="H9">
        <f t="shared" si="0"/>
        <v>-4</v>
      </c>
      <c r="I9">
        <v>0</v>
      </c>
      <c r="J9">
        <v>38</v>
      </c>
      <c r="K9">
        <v>29</v>
      </c>
      <c r="L9">
        <f t="shared" si="1"/>
        <v>9</v>
      </c>
      <c r="M9">
        <f t="shared" si="2"/>
        <v>2.6315789473684209E-2</v>
      </c>
      <c r="N9">
        <v>7</v>
      </c>
      <c r="O9">
        <v>0</v>
      </c>
      <c r="P9">
        <f t="shared" si="3"/>
        <v>0</v>
      </c>
      <c r="Q9">
        <v>4</v>
      </c>
      <c r="R9">
        <v>2</v>
      </c>
      <c r="S9">
        <f t="shared" si="4"/>
        <v>0.5</v>
      </c>
      <c r="T9">
        <f t="shared" si="5"/>
        <v>0.85390199637023589</v>
      </c>
      <c r="U9">
        <v>45</v>
      </c>
    </row>
    <row r="10" spans="1:21" x14ac:dyDescent="0.25">
      <c r="A10">
        <v>20221217</v>
      </c>
      <c r="B10">
        <v>2223</v>
      </c>
      <c r="C10" t="s">
        <v>26</v>
      </c>
      <c r="D10">
        <v>4</v>
      </c>
      <c r="E10">
        <v>0</v>
      </c>
      <c r="F10">
        <v>3</v>
      </c>
      <c r="G10">
        <v>4</v>
      </c>
      <c r="H10">
        <f t="shared" si="0"/>
        <v>-1</v>
      </c>
      <c r="I10">
        <v>1</v>
      </c>
      <c r="J10">
        <v>30</v>
      </c>
      <c r="K10">
        <v>46</v>
      </c>
      <c r="L10">
        <f t="shared" si="1"/>
        <v>-16</v>
      </c>
      <c r="M10">
        <f t="shared" si="2"/>
        <v>0.1</v>
      </c>
      <c r="N10">
        <v>5</v>
      </c>
      <c r="O10">
        <v>0</v>
      </c>
      <c r="P10">
        <f t="shared" si="3"/>
        <v>0</v>
      </c>
      <c r="Q10">
        <v>8</v>
      </c>
      <c r="R10">
        <v>2</v>
      </c>
      <c r="S10">
        <f t="shared" si="4"/>
        <v>0.75</v>
      </c>
      <c r="T10">
        <f t="shared" si="5"/>
        <v>1.0130434782608697</v>
      </c>
      <c r="U10">
        <v>32</v>
      </c>
    </row>
    <row r="11" spans="1:21" x14ac:dyDescent="0.25">
      <c r="A11">
        <v>20230107</v>
      </c>
      <c r="B11">
        <v>2223</v>
      </c>
      <c r="C11" t="s">
        <v>17</v>
      </c>
      <c r="D11">
        <v>10</v>
      </c>
      <c r="E11">
        <v>0</v>
      </c>
      <c r="F11">
        <v>3</v>
      </c>
      <c r="G11">
        <v>7</v>
      </c>
      <c r="H11">
        <f t="shared" si="0"/>
        <v>-4</v>
      </c>
      <c r="I11">
        <v>0</v>
      </c>
      <c r="J11">
        <v>38</v>
      </c>
      <c r="K11">
        <v>33</v>
      </c>
      <c r="L11">
        <f t="shared" si="1"/>
        <v>5</v>
      </c>
      <c r="M11">
        <f t="shared" si="2"/>
        <v>7.8947368421052627E-2</v>
      </c>
      <c r="N11">
        <v>2</v>
      </c>
      <c r="O11">
        <v>1</v>
      </c>
      <c r="P11">
        <f t="shared" si="3"/>
        <v>0.5</v>
      </c>
      <c r="Q11">
        <v>5</v>
      </c>
      <c r="R11">
        <v>2</v>
      </c>
      <c r="S11">
        <f t="shared" si="4"/>
        <v>0.6</v>
      </c>
      <c r="T11">
        <f t="shared" si="5"/>
        <v>0.8668261562998405</v>
      </c>
      <c r="U11">
        <v>8</v>
      </c>
    </row>
    <row r="12" spans="1:21" x14ac:dyDescent="0.25">
      <c r="A12">
        <v>20230113</v>
      </c>
      <c r="B12">
        <v>2223</v>
      </c>
      <c r="C12" t="s">
        <v>24</v>
      </c>
      <c r="D12">
        <v>7</v>
      </c>
      <c r="E12">
        <v>1</v>
      </c>
      <c r="F12">
        <v>7</v>
      </c>
      <c r="G12">
        <v>3</v>
      </c>
      <c r="H12">
        <f t="shared" si="0"/>
        <v>4</v>
      </c>
      <c r="I12">
        <v>3</v>
      </c>
      <c r="J12">
        <v>30</v>
      </c>
      <c r="K12">
        <v>27</v>
      </c>
      <c r="L12">
        <f t="shared" si="1"/>
        <v>3</v>
      </c>
      <c r="M12">
        <f t="shared" si="2"/>
        <v>0.23333333333333334</v>
      </c>
      <c r="N12">
        <v>4</v>
      </c>
      <c r="O12">
        <v>0</v>
      </c>
      <c r="P12">
        <f t="shared" si="3"/>
        <v>0</v>
      </c>
      <c r="Q12">
        <v>5</v>
      </c>
      <c r="R12">
        <v>0</v>
      </c>
      <c r="S12">
        <f t="shared" si="4"/>
        <v>1</v>
      </c>
      <c r="T12">
        <f t="shared" si="5"/>
        <v>1.1222222222222222</v>
      </c>
      <c r="U12">
        <v>24</v>
      </c>
    </row>
    <row r="13" spans="1:21" x14ac:dyDescent="0.25">
      <c r="A13">
        <v>20230131</v>
      </c>
      <c r="B13">
        <v>2223</v>
      </c>
      <c r="C13" t="s">
        <v>24</v>
      </c>
      <c r="D13">
        <v>7</v>
      </c>
      <c r="E13">
        <v>0</v>
      </c>
      <c r="F13">
        <v>4</v>
      </c>
      <c r="G13">
        <v>5</v>
      </c>
      <c r="H13">
        <f t="shared" si="0"/>
        <v>-1</v>
      </c>
      <c r="I13">
        <v>0</v>
      </c>
      <c r="J13">
        <v>33</v>
      </c>
      <c r="K13">
        <v>37</v>
      </c>
      <c r="L13">
        <f t="shared" si="1"/>
        <v>-4</v>
      </c>
      <c r="M13">
        <f t="shared" si="2"/>
        <v>0.12121212121212122</v>
      </c>
      <c r="N13">
        <v>4</v>
      </c>
      <c r="O13">
        <v>1</v>
      </c>
      <c r="P13">
        <f t="shared" si="3"/>
        <v>0.25</v>
      </c>
      <c r="Q13">
        <v>6</v>
      </c>
      <c r="R13">
        <v>0</v>
      </c>
      <c r="S13">
        <f t="shared" si="4"/>
        <v>1</v>
      </c>
      <c r="T13">
        <f t="shared" si="5"/>
        <v>0.98607698607698613</v>
      </c>
      <c r="U13">
        <v>24</v>
      </c>
    </row>
    <row r="14" spans="1:21" x14ac:dyDescent="0.25">
      <c r="A14">
        <v>20230122</v>
      </c>
      <c r="B14">
        <v>2223</v>
      </c>
      <c r="C14" t="s">
        <v>25</v>
      </c>
      <c r="D14">
        <v>5</v>
      </c>
      <c r="E14">
        <v>0</v>
      </c>
      <c r="F14">
        <v>6</v>
      </c>
      <c r="G14">
        <v>4</v>
      </c>
      <c r="H14">
        <f t="shared" si="0"/>
        <v>2</v>
      </c>
      <c r="I14">
        <v>3</v>
      </c>
      <c r="J14">
        <v>22</v>
      </c>
      <c r="K14">
        <v>49</v>
      </c>
      <c r="L14">
        <f t="shared" si="1"/>
        <v>-27</v>
      </c>
      <c r="M14">
        <f t="shared" si="2"/>
        <v>0.27272727272727271</v>
      </c>
      <c r="N14">
        <v>4</v>
      </c>
      <c r="O14">
        <v>1</v>
      </c>
      <c r="P14">
        <f t="shared" si="3"/>
        <v>0.25</v>
      </c>
      <c r="Q14">
        <v>5</v>
      </c>
      <c r="R14">
        <v>2</v>
      </c>
      <c r="S14">
        <f t="shared" si="4"/>
        <v>0.6</v>
      </c>
      <c r="T14">
        <f t="shared" si="5"/>
        <v>1.1910946196660483</v>
      </c>
      <c r="U14">
        <v>26</v>
      </c>
    </row>
    <row r="15" spans="1:21" x14ac:dyDescent="0.25">
      <c r="A15">
        <v>20230127</v>
      </c>
      <c r="B15">
        <v>2223</v>
      </c>
      <c r="C15" t="s">
        <v>22</v>
      </c>
      <c r="D15">
        <v>2</v>
      </c>
      <c r="E15">
        <v>1</v>
      </c>
      <c r="F15">
        <v>2</v>
      </c>
      <c r="G15">
        <v>3</v>
      </c>
      <c r="H15">
        <f t="shared" si="0"/>
        <v>-1</v>
      </c>
      <c r="I15">
        <v>0</v>
      </c>
      <c r="J15">
        <v>28</v>
      </c>
      <c r="K15">
        <v>33</v>
      </c>
      <c r="L15">
        <f t="shared" si="1"/>
        <v>-5</v>
      </c>
      <c r="M15">
        <f t="shared" si="2"/>
        <v>7.1428571428571425E-2</v>
      </c>
      <c r="N15">
        <v>4</v>
      </c>
      <c r="O15">
        <v>1</v>
      </c>
      <c r="P15">
        <f t="shared" si="3"/>
        <v>0.25</v>
      </c>
      <c r="Q15">
        <v>8</v>
      </c>
      <c r="R15">
        <v>3</v>
      </c>
      <c r="S15">
        <f t="shared" si="4"/>
        <v>0.625</v>
      </c>
      <c r="T15">
        <f t="shared" si="5"/>
        <v>0.98051948051948046</v>
      </c>
      <c r="U15">
        <v>44</v>
      </c>
    </row>
    <row r="16" spans="1:21" x14ac:dyDescent="0.25">
      <c r="A16">
        <v>20230128</v>
      </c>
      <c r="B16">
        <v>2223</v>
      </c>
      <c r="C16" t="s">
        <v>20</v>
      </c>
      <c r="D16">
        <v>8</v>
      </c>
      <c r="E16">
        <v>1</v>
      </c>
      <c r="F16">
        <v>2</v>
      </c>
      <c r="G16">
        <v>3</v>
      </c>
      <c r="H16">
        <f t="shared" si="0"/>
        <v>-1</v>
      </c>
      <c r="I16">
        <v>1</v>
      </c>
      <c r="J16">
        <v>51</v>
      </c>
      <c r="K16">
        <v>33</v>
      </c>
      <c r="L16">
        <f t="shared" si="1"/>
        <v>18</v>
      </c>
      <c r="M16">
        <f t="shared" si="2"/>
        <v>3.9215686274509803E-2</v>
      </c>
      <c r="N16">
        <v>7</v>
      </c>
      <c r="O16">
        <v>1</v>
      </c>
      <c r="P16">
        <f t="shared" si="3"/>
        <v>0.14285714285714285</v>
      </c>
      <c r="Q16">
        <v>5</v>
      </c>
      <c r="R16">
        <v>0</v>
      </c>
      <c r="S16">
        <f t="shared" si="4"/>
        <v>1</v>
      </c>
      <c r="T16">
        <f t="shared" si="5"/>
        <v>0.94830659536541884</v>
      </c>
      <c r="U16">
        <v>17</v>
      </c>
    </row>
    <row r="17" spans="1:21" x14ac:dyDescent="0.25">
      <c r="A17">
        <v>20230203</v>
      </c>
      <c r="B17">
        <v>2223</v>
      </c>
      <c r="C17" t="s">
        <v>19</v>
      </c>
      <c r="D17">
        <v>9</v>
      </c>
      <c r="E17">
        <v>1</v>
      </c>
      <c r="F17">
        <v>2</v>
      </c>
      <c r="G17">
        <v>0</v>
      </c>
      <c r="H17">
        <f t="shared" si="0"/>
        <v>2</v>
      </c>
      <c r="I17">
        <v>3</v>
      </c>
      <c r="J17">
        <v>37</v>
      </c>
      <c r="K17">
        <v>38</v>
      </c>
      <c r="L17">
        <f t="shared" si="1"/>
        <v>-1</v>
      </c>
      <c r="M17">
        <f t="shared" si="2"/>
        <v>5.4054054054054057E-2</v>
      </c>
      <c r="N17">
        <v>4</v>
      </c>
      <c r="O17">
        <v>1</v>
      </c>
      <c r="P17">
        <f t="shared" si="3"/>
        <v>0.25</v>
      </c>
      <c r="Q17">
        <v>3</v>
      </c>
      <c r="R17">
        <v>0</v>
      </c>
      <c r="S17">
        <f t="shared" si="4"/>
        <v>1</v>
      </c>
      <c r="T17">
        <f t="shared" si="5"/>
        <v>1.0540540540540539</v>
      </c>
      <c r="U17">
        <v>16</v>
      </c>
    </row>
    <row r="18" spans="1:21" x14ac:dyDescent="0.25">
      <c r="A18">
        <v>20230205</v>
      </c>
      <c r="B18">
        <v>2223</v>
      </c>
      <c r="C18" t="s">
        <v>21</v>
      </c>
      <c r="D18">
        <v>1</v>
      </c>
      <c r="E18">
        <v>0</v>
      </c>
      <c r="F18">
        <v>3</v>
      </c>
      <c r="G18">
        <v>4</v>
      </c>
      <c r="H18">
        <f t="shared" si="0"/>
        <v>-1</v>
      </c>
      <c r="I18">
        <v>0</v>
      </c>
      <c r="J18">
        <v>24</v>
      </c>
      <c r="K18">
        <v>55</v>
      </c>
      <c r="L18">
        <f t="shared" si="1"/>
        <v>-31</v>
      </c>
      <c r="M18">
        <f t="shared" si="2"/>
        <v>0.125</v>
      </c>
      <c r="N18">
        <v>4</v>
      </c>
      <c r="O18">
        <v>0</v>
      </c>
      <c r="P18">
        <f t="shared" si="3"/>
        <v>0</v>
      </c>
      <c r="Q18">
        <v>1</v>
      </c>
      <c r="R18">
        <v>0</v>
      </c>
      <c r="S18">
        <f t="shared" si="4"/>
        <v>1</v>
      </c>
      <c r="T18">
        <f t="shared" si="5"/>
        <v>1.0522727272727272</v>
      </c>
      <c r="U18">
        <v>45</v>
      </c>
    </row>
    <row r="19" spans="1:21" x14ac:dyDescent="0.25">
      <c r="A19">
        <v>20230211</v>
      </c>
      <c r="B19">
        <v>2223</v>
      </c>
      <c r="C19" t="s">
        <v>26</v>
      </c>
      <c r="D19">
        <v>4</v>
      </c>
      <c r="E19">
        <v>1</v>
      </c>
      <c r="F19">
        <v>6</v>
      </c>
      <c r="G19">
        <v>5</v>
      </c>
      <c r="H19">
        <f t="shared" si="0"/>
        <v>1</v>
      </c>
      <c r="I19">
        <v>3</v>
      </c>
      <c r="J19">
        <v>28</v>
      </c>
      <c r="K19">
        <v>40</v>
      </c>
      <c r="L19">
        <f t="shared" si="1"/>
        <v>-12</v>
      </c>
      <c r="M19">
        <f t="shared" si="2"/>
        <v>0.21428571428571427</v>
      </c>
      <c r="N19">
        <v>7</v>
      </c>
      <c r="O19">
        <v>4</v>
      </c>
      <c r="P19">
        <f t="shared" si="3"/>
        <v>0.5714285714285714</v>
      </c>
      <c r="Q19">
        <v>5</v>
      </c>
      <c r="R19">
        <v>1</v>
      </c>
      <c r="S19">
        <f t="shared" si="4"/>
        <v>0.8</v>
      </c>
      <c r="T19">
        <f t="shared" si="5"/>
        <v>1.0892857142857142</v>
      </c>
      <c r="U19">
        <v>32</v>
      </c>
    </row>
    <row r="20" spans="1:21" x14ac:dyDescent="0.25">
      <c r="A20">
        <v>20231105</v>
      </c>
      <c r="B20">
        <v>2324</v>
      </c>
      <c r="C20" t="s">
        <v>17</v>
      </c>
      <c r="D20">
        <v>9</v>
      </c>
      <c r="E20">
        <v>0</v>
      </c>
      <c r="F20">
        <v>2</v>
      </c>
      <c r="G20">
        <v>3</v>
      </c>
      <c r="H20">
        <f t="shared" ref="H20:H34" si="6">F20-G20</f>
        <v>-1</v>
      </c>
      <c r="I20">
        <v>1</v>
      </c>
      <c r="J20">
        <v>39</v>
      </c>
      <c r="K20">
        <v>21</v>
      </c>
      <c r="L20">
        <f t="shared" ref="L20:L34" si="7">J20-K20</f>
        <v>18</v>
      </c>
      <c r="M20">
        <f t="shared" ref="M20:M34" si="8">F20/J20</f>
        <v>5.128205128205128E-2</v>
      </c>
      <c r="N20">
        <v>4</v>
      </c>
      <c r="O20">
        <v>0</v>
      </c>
      <c r="P20">
        <f t="shared" ref="P20:P34" si="9">O20/N20</f>
        <v>0</v>
      </c>
      <c r="Q20">
        <v>5</v>
      </c>
      <c r="R20">
        <v>0</v>
      </c>
      <c r="S20">
        <f t="shared" ref="S20:S34" si="10">1-(R20/Q20)</f>
        <v>1</v>
      </c>
      <c r="T20">
        <f t="shared" ref="T20:T34" si="11">(F20/J20)+(1-(G20/K20))</f>
        <v>0.90842490842490853</v>
      </c>
      <c r="U20">
        <v>9</v>
      </c>
    </row>
    <row r="21" spans="1:21" x14ac:dyDescent="0.25">
      <c r="A21">
        <v>20231111</v>
      </c>
      <c r="B21">
        <v>2324</v>
      </c>
      <c r="C21" t="s">
        <v>21</v>
      </c>
      <c r="D21">
        <v>2</v>
      </c>
      <c r="E21">
        <v>0</v>
      </c>
      <c r="F21">
        <v>6</v>
      </c>
      <c r="G21">
        <v>4</v>
      </c>
      <c r="H21">
        <f t="shared" si="6"/>
        <v>2</v>
      </c>
      <c r="I21">
        <v>3</v>
      </c>
      <c r="J21">
        <v>33</v>
      </c>
      <c r="K21">
        <v>47</v>
      </c>
      <c r="L21">
        <f t="shared" si="7"/>
        <v>-14</v>
      </c>
      <c r="M21">
        <f t="shared" si="8"/>
        <v>0.18181818181818182</v>
      </c>
      <c r="N21">
        <v>8</v>
      </c>
      <c r="O21">
        <v>2</v>
      </c>
      <c r="P21">
        <f t="shared" si="9"/>
        <v>0.25</v>
      </c>
      <c r="Q21">
        <v>8</v>
      </c>
      <c r="R21">
        <v>2</v>
      </c>
      <c r="S21">
        <f t="shared" si="10"/>
        <v>0.75</v>
      </c>
      <c r="T21">
        <f t="shared" si="11"/>
        <v>1.0967117988394584</v>
      </c>
      <c r="U21">
        <v>39</v>
      </c>
    </row>
    <row r="22" spans="1:21" x14ac:dyDescent="0.25">
      <c r="A22">
        <v>20231118</v>
      </c>
      <c r="B22">
        <v>2324</v>
      </c>
      <c r="C22" t="s">
        <v>26</v>
      </c>
      <c r="D22">
        <v>3</v>
      </c>
      <c r="E22">
        <v>1</v>
      </c>
      <c r="F22">
        <v>3</v>
      </c>
      <c r="G22">
        <v>4</v>
      </c>
      <c r="H22">
        <f t="shared" si="6"/>
        <v>-1</v>
      </c>
      <c r="I22">
        <v>0</v>
      </c>
      <c r="J22">
        <v>29</v>
      </c>
      <c r="K22">
        <v>32</v>
      </c>
      <c r="L22">
        <f t="shared" si="7"/>
        <v>-3</v>
      </c>
      <c r="M22">
        <f t="shared" si="8"/>
        <v>0.10344827586206896</v>
      </c>
      <c r="N22">
        <v>7</v>
      </c>
      <c r="O22">
        <v>1</v>
      </c>
      <c r="P22">
        <f t="shared" si="9"/>
        <v>0.14285714285714285</v>
      </c>
      <c r="Q22">
        <v>7</v>
      </c>
      <c r="R22">
        <v>1</v>
      </c>
      <c r="S22">
        <f t="shared" si="10"/>
        <v>0.85714285714285721</v>
      </c>
      <c r="T22">
        <f t="shared" si="11"/>
        <v>0.97844827586206895</v>
      </c>
      <c r="U22">
        <v>33</v>
      </c>
    </row>
    <row r="23" spans="1:21" x14ac:dyDescent="0.25">
      <c r="A23">
        <v>20231124</v>
      </c>
      <c r="B23">
        <v>2324</v>
      </c>
      <c r="C23" t="s">
        <v>23</v>
      </c>
      <c r="D23">
        <v>4</v>
      </c>
      <c r="E23">
        <v>1</v>
      </c>
      <c r="F23">
        <v>2</v>
      </c>
      <c r="G23">
        <v>3</v>
      </c>
      <c r="H23">
        <f t="shared" si="6"/>
        <v>-1</v>
      </c>
      <c r="I23">
        <v>0</v>
      </c>
      <c r="J23">
        <v>34</v>
      </c>
      <c r="K23">
        <v>31</v>
      </c>
      <c r="L23">
        <f t="shared" si="7"/>
        <v>3</v>
      </c>
      <c r="M23">
        <f t="shared" si="8"/>
        <v>5.8823529411764705E-2</v>
      </c>
      <c r="N23">
        <v>7</v>
      </c>
      <c r="O23">
        <v>1</v>
      </c>
      <c r="P23">
        <f t="shared" si="9"/>
        <v>0.14285714285714285</v>
      </c>
      <c r="Q23">
        <v>8</v>
      </c>
      <c r="R23">
        <v>2</v>
      </c>
      <c r="S23">
        <f t="shared" si="10"/>
        <v>0.75</v>
      </c>
      <c r="T23">
        <f t="shared" si="11"/>
        <v>0.9620493358633776</v>
      </c>
      <c r="U23">
        <v>26</v>
      </c>
    </row>
    <row r="24" spans="1:21" x14ac:dyDescent="0.25">
      <c r="A24">
        <v>20231209</v>
      </c>
      <c r="B24">
        <v>2324</v>
      </c>
      <c r="C24" t="s">
        <v>17</v>
      </c>
      <c r="D24">
        <v>9</v>
      </c>
      <c r="E24">
        <v>1</v>
      </c>
      <c r="F24">
        <v>4</v>
      </c>
      <c r="G24">
        <v>0</v>
      </c>
      <c r="H24">
        <f t="shared" si="6"/>
        <v>4</v>
      </c>
      <c r="I24">
        <v>3</v>
      </c>
      <c r="J24">
        <v>47</v>
      </c>
      <c r="K24">
        <v>20</v>
      </c>
      <c r="L24">
        <f t="shared" si="7"/>
        <v>27</v>
      </c>
      <c r="M24">
        <f t="shared" si="8"/>
        <v>8.5106382978723402E-2</v>
      </c>
      <c r="N24">
        <v>7</v>
      </c>
      <c r="O24">
        <v>1</v>
      </c>
      <c r="P24">
        <f t="shared" si="9"/>
        <v>0.14285714285714285</v>
      </c>
      <c r="Q24">
        <v>5</v>
      </c>
      <c r="R24">
        <v>0</v>
      </c>
      <c r="S24">
        <f t="shared" si="10"/>
        <v>1</v>
      </c>
      <c r="T24">
        <f t="shared" si="11"/>
        <v>1.0851063829787233</v>
      </c>
      <c r="U24">
        <v>9</v>
      </c>
    </row>
    <row r="25" spans="1:21" x14ac:dyDescent="0.25">
      <c r="A25">
        <v>20231215</v>
      </c>
      <c r="B25">
        <v>2324</v>
      </c>
      <c r="C25" t="s">
        <v>19</v>
      </c>
      <c r="D25">
        <v>8</v>
      </c>
      <c r="E25">
        <v>0</v>
      </c>
      <c r="F25">
        <v>1</v>
      </c>
      <c r="G25">
        <v>3</v>
      </c>
      <c r="H25">
        <f t="shared" si="6"/>
        <v>-2</v>
      </c>
      <c r="I25">
        <v>0</v>
      </c>
      <c r="J25">
        <v>32</v>
      </c>
      <c r="K25">
        <v>39</v>
      </c>
      <c r="L25">
        <f t="shared" si="7"/>
        <v>-7</v>
      </c>
      <c r="M25">
        <f t="shared" si="8"/>
        <v>3.125E-2</v>
      </c>
      <c r="N25">
        <v>7</v>
      </c>
      <c r="O25">
        <v>1</v>
      </c>
      <c r="P25">
        <f t="shared" si="9"/>
        <v>0.14285714285714285</v>
      </c>
      <c r="Q25">
        <v>4</v>
      </c>
      <c r="R25">
        <v>1</v>
      </c>
      <c r="S25">
        <f t="shared" si="10"/>
        <v>0.75</v>
      </c>
      <c r="T25">
        <f t="shared" si="11"/>
        <v>0.95432692307692313</v>
      </c>
      <c r="U25">
        <v>13</v>
      </c>
    </row>
    <row r="26" spans="1:21" x14ac:dyDescent="0.25">
      <c r="A26">
        <v>20231217</v>
      </c>
      <c r="B26">
        <v>2324</v>
      </c>
      <c r="C26" t="s">
        <v>20</v>
      </c>
      <c r="D26">
        <v>5</v>
      </c>
      <c r="E26">
        <v>0</v>
      </c>
      <c r="F26">
        <v>1</v>
      </c>
      <c r="G26">
        <v>2</v>
      </c>
      <c r="H26">
        <f t="shared" si="6"/>
        <v>-1</v>
      </c>
      <c r="I26">
        <v>0</v>
      </c>
      <c r="J26">
        <v>40</v>
      </c>
      <c r="K26">
        <v>28</v>
      </c>
      <c r="L26">
        <f t="shared" si="7"/>
        <v>12</v>
      </c>
      <c r="M26">
        <f t="shared" si="8"/>
        <v>2.5000000000000001E-2</v>
      </c>
      <c r="N26">
        <v>3</v>
      </c>
      <c r="O26">
        <v>0</v>
      </c>
      <c r="P26">
        <f t="shared" si="9"/>
        <v>0</v>
      </c>
      <c r="Q26">
        <v>6</v>
      </c>
      <c r="R26">
        <v>1</v>
      </c>
      <c r="S26">
        <f t="shared" si="10"/>
        <v>0.83333333333333337</v>
      </c>
      <c r="T26">
        <f t="shared" si="11"/>
        <v>0.95357142857142863</v>
      </c>
      <c r="U26">
        <v>23</v>
      </c>
    </row>
    <row r="27" spans="1:21" x14ac:dyDescent="0.25">
      <c r="A27">
        <v>20240105</v>
      </c>
      <c r="B27">
        <v>2324</v>
      </c>
      <c r="C27" t="s">
        <v>24</v>
      </c>
      <c r="D27">
        <v>7</v>
      </c>
      <c r="E27">
        <v>0</v>
      </c>
      <c r="F27">
        <v>5</v>
      </c>
      <c r="G27">
        <v>1</v>
      </c>
      <c r="H27">
        <f t="shared" si="6"/>
        <v>4</v>
      </c>
      <c r="I27">
        <v>3</v>
      </c>
      <c r="J27">
        <v>44</v>
      </c>
      <c r="K27">
        <v>23</v>
      </c>
      <c r="L27">
        <f t="shared" si="7"/>
        <v>21</v>
      </c>
      <c r="M27">
        <f t="shared" si="8"/>
        <v>0.11363636363636363</v>
      </c>
      <c r="N27">
        <v>6</v>
      </c>
      <c r="O27">
        <v>3</v>
      </c>
      <c r="P27">
        <f t="shared" si="9"/>
        <v>0.5</v>
      </c>
      <c r="Q27">
        <v>3</v>
      </c>
      <c r="R27">
        <v>1</v>
      </c>
      <c r="S27">
        <f t="shared" si="10"/>
        <v>0.66666666666666674</v>
      </c>
      <c r="T27">
        <f t="shared" si="11"/>
        <v>1.0701581027667983</v>
      </c>
      <c r="U27">
        <v>15</v>
      </c>
    </row>
    <row r="28" spans="1:21" x14ac:dyDescent="0.25">
      <c r="A28">
        <v>20240113</v>
      </c>
      <c r="B28">
        <v>2324</v>
      </c>
      <c r="C28" t="s">
        <v>21</v>
      </c>
      <c r="D28">
        <v>2</v>
      </c>
      <c r="E28">
        <v>1</v>
      </c>
      <c r="F28">
        <v>4</v>
      </c>
      <c r="G28">
        <v>8</v>
      </c>
      <c r="H28">
        <f t="shared" si="6"/>
        <v>-4</v>
      </c>
      <c r="I28">
        <v>0</v>
      </c>
      <c r="J28">
        <v>36</v>
      </c>
      <c r="K28">
        <v>32</v>
      </c>
      <c r="L28">
        <f t="shared" si="7"/>
        <v>4</v>
      </c>
      <c r="M28">
        <f t="shared" si="8"/>
        <v>0.1111111111111111</v>
      </c>
      <c r="N28">
        <v>8</v>
      </c>
      <c r="O28">
        <v>2</v>
      </c>
      <c r="P28">
        <f t="shared" si="9"/>
        <v>0.25</v>
      </c>
      <c r="Q28">
        <v>4</v>
      </c>
      <c r="R28">
        <v>2</v>
      </c>
      <c r="S28">
        <f t="shared" si="10"/>
        <v>0.5</v>
      </c>
      <c r="T28">
        <f t="shared" si="11"/>
        <v>0.86111111111111116</v>
      </c>
      <c r="U28">
        <v>39</v>
      </c>
    </row>
    <row r="29" spans="1:21" x14ac:dyDescent="0.25">
      <c r="A29">
        <v>20240119</v>
      </c>
      <c r="B29">
        <v>2324</v>
      </c>
      <c r="C29" t="s">
        <v>24</v>
      </c>
      <c r="D29">
        <v>7</v>
      </c>
      <c r="E29">
        <v>1</v>
      </c>
      <c r="F29">
        <v>4</v>
      </c>
      <c r="G29">
        <v>3</v>
      </c>
      <c r="H29">
        <f t="shared" si="6"/>
        <v>1</v>
      </c>
      <c r="I29">
        <v>3</v>
      </c>
      <c r="J29">
        <v>40</v>
      </c>
      <c r="K29">
        <v>22</v>
      </c>
      <c r="L29">
        <f t="shared" si="7"/>
        <v>18</v>
      </c>
      <c r="M29">
        <f t="shared" si="8"/>
        <v>0.1</v>
      </c>
      <c r="N29">
        <v>7</v>
      </c>
      <c r="O29">
        <v>0</v>
      </c>
      <c r="P29">
        <f t="shared" si="9"/>
        <v>0</v>
      </c>
      <c r="Q29">
        <v>3</v>
      </c>
      <c r="R29">
        <v>0</v>
      </c>
      <c r="S29">
        <f t="shared" si="10"/>
        <v>1</v>
      </c>
      <c r="T29">
        <f t="shared" si="11"/>
        <v>0.96363636363636362</v>
      </c>
      <c r="U29">
        <v>15</v>
      </c>
    </row>
    <row r="30" spans="1:21" x14ac:dyDescent="0.25">
      <c r="A30">
        <v>20240127</v>
      </c>
      <c r="B30">
        <v>2324</v>
      </c>
      <c r="C30" t="s">
        <v>26</v>
      </c>
      <c r="D30">
        <v>3</v>
      </c>
      <c r="E30">
        <v>0</v>
      </c>
      <c r="F30">
        <v>3</v>
      </c>
      <c r="G30">
        <v>6</v>
      </c>
      <c r="H30">
        <f t="shared" si="6"/>
        <v>-3</v>
      </c>
      <c r="I30">
        <v>0</v>
      </c>
      <c r="J30">
        <v>36</v>
      </c>
      <c r="K30">
        <v>30</v>
      </c>
      <c r="L30">
        <f t="shared" si="7"/>
        <v>6</v>
      </c>
      <c r="M30">
        <f t="shared" si="8"/>
        <v>8.3333333333333329E-2</v>
      </c>
      <c r="N30">
        <v>9</v>
      </c>
      <c r="O30">
        <v>2</v>
      </c>
      <c r="P30">
        <f t="shared" si="9"/>
        <v>0.22222222222222221</v>
      </c>
      <c r="Q30">
        <v>3</v>
      </c>
      <c r="R30">
        <v>1</v>
      </c>
      <c r="S30">
        <f t="shared" si="10"/>
        <v>0.66666666666666674</v>
      </c>
      <c r="T30">
        <f t="shared" si="11"/>
        <v>0.88333333333333341</v>
      </c>
      <c r="U30">
        <v>33</v>
      </c>
    </row>
    <row r="31" spans="1:21" x14ac:dyDescent="0.25">
      <c r="A31">
        <v>20240202</v>
      </c>
      <c r="B31">
        <v>2324</v>
      </c>
      <c r="C31" t="s">
        <v>25</v>
      </c>
      <c r="D31">
        <v>1</v>
      </c>
      <c r="E31">
        <v>1</v>
      </c>
      <c r="F31">
        <v>0</v>
      </c>
      <c r="G31">
        <v>7</v>
      </c>
      <c r="H31">
        <f t="shared" si="6"/>
        <v>-7</v>
      </c>
      <c r="I31">
        <v>0</v>
      </c>
      <c r="J31">
        <v>32</v>
      </c>
      <c r="K31">
        <v>31</v>
      </c>
      <c r="L31">
        <f t="shared" si="7"/>
        <v>1</v>
      </c>
      <c r="M31">
        <f t="shared" si="8"/>
        <v>0</v>
      </c>
      <c r="N31">
        <v>8</v>
      </c>
      <c r="O31">
        <v>0</v>
      </c>
      <c r="P31">
        <f t="shared" si="9"/>
        <v>0</v>
      </c>
      <c r="Q31">
        <v>3</v>
      </c>
      <c r="R31">
        <v>1</v>
      </c>
      <c r="S31">
        <f t="shared" si="10"/>
        <v>0.66666666666666674</v>
      </c>
      <c r="T31">
        <f t="shared" si="11"/>
        <v>0.77419354838709675</v>
      </c>
      <c r="U31">
        <v>42</v>
      </c>
    </row>
    <row r="32" spans="1:21" x14ac:dyDescent="0.25">
      <c r="A32">
        <v>20240209</v>
      </c>
      <c r="B32">
        <v>2324</v>
      </c>
      <c r="C32" t="s">
        <v>23</v>
      </c>
      <c r="D32">
        <v>4</v>
      </c>
      <c r="E32">
        <v>0</v>
      </c>
      <c r="F32">
        <v>3</v>
      </c>
      <c r="G32">
        <v>4</v>
      </c>
      <c r="H32">
        <f t="shared" si="6"/>
        <v>-1</v>
      </c>
      <c r="I32">
        <v>0</v>
      </c>
      <c r="J32">
        <v>25</v>
      </c>
      <c r="K32">
        <v>30</v>
      </c>
      <c r="L32">
        <f t="shared" si="7"/>
        <v>-5</v>
      </c>
      <c r="M32">
        <f t="shared" si="8"/>
        <v>0.12</v>
      </c>
      <c r="N32">
        <v>5</v>
      </c>
      <c r="O32">
        <v>0</v>
      </c>
      <c r="P32">
        <f t="shared" si="9"/>
        <v>0</v>
      </c>
      <c r="Q32">
        <v>4</v>
      </c>
      <c r="R32">
        <v>0</v>
      </c>
      <c r="S32">
        <f t="shared" si="10"/>
        <v>1</v>
      </c>
      <c r="T32">
        <f t="shared" si="11"/>
        <v>0.98666666666666669</v>
      </c>
      <c r="U32">
        <v>26</v>
      </c>
    </row>
    <row r="33" spans="1:21" x14ac:dyDescent="0.25">
      <c r="A33">
        <v>20240217</v>
      </c>
      <c r="B33">
        <v>2324</v>
      </c>
      <c r="C33" t="s">
        <v>25</v>
      </c>
      <c r="D33">
        <v>1</v>
      </c>
      <c r="E33">
        <v>0</v>
      </c>
      <c r="F33">
        <v>4</v>
      </c>
      <c r="G33">
        <v>5</v>
      </c>
      <c r="H33">
        <f t="shared" si="6"/>
        <v>-1</v>
      </c>
      <c r="I33">
        <v>0</v>
      </c>
      <c r="J33">
        <v>29</v>
      </c>
      <c r="K33">
        <v>30</v>
      </c>
      <c r="L33">
        <f t="shared" si="7"/>
        <v>-1</v>
      </c>
      <c r="M33">
        <f t="shared" si="8"/>
        <v>0.13793103448275862</v>
      </c>
      <c r="N33">
        <v>6</v>
      </c>
      <c r="O33">
        <v>0</v>
      </c>
      <c r="P33">
        <f t="shared" si="9"/>
        <v>0</v>
      </c>
      <c r="Q33">
        <v>3</v>
      </c>
      <c r="R33">
        <v>0</v>
      </c>
      <c r="S33">
        <f t="shared" si="10"/>
        <v>1</v>
      </c>
      <c r="T33">
        <f t="shared" si="11"/>
        <v>0.97126436781609193</v>
      </c>
      <c r="U33">
        <v>42</v>
      </c>
    </row>
    <row r="34" spans="1:21" x14ac:dyDescent="0.25">
      <c r="A34">
        <v>20240223</v>
      </c>
      <c r="B34">
        <v>2324</v>
      </c>
      <c r="C34" t="s">
        <v>19</v>
      </c>
      <c r="D34">
        <v>8</v>
      </c>
      <c r="E34">
        <v>1</v>
      </c>
      <c r="F34">
        <v>8</v>
      </c>
      <c r="G34">
        <v>1</v>
      </c>
      <c r="H34">
        <f t="shared" si="6"/>
        <v>7</v>
      </c>
      <c r="I34">
        <v>3</v>
      </c>
      <c r="J34">
        <v>28</v>
      </c>
      <c r="K34">
        <v>28</v>
      </c>
      <c r="L34">
        <f t="shared" si="7"/>
        <v>0</v>
      </c>
      <c r="M34">
        <f t="shared" si="8"/>
        <v>0.2857142857142857</v>
      </c>
      <c r="N34">
        <v>5</v>
      </c>
      <c r="O34">
        <v>1</v>
      </c>
      <c r="P34">
        <f t="shared" si="9"/>
        <v>0.2</v>
      </c>
      <c r="Q34">
        <v>6</v>
      </c>
      <c r="R34">
        <v>0</v>
      </c>
      <c r="S34">
        <f t="shared" si="10"/>
        <v>1</v>
      </c>
      <c r="T34">
        <f t="shared" si="11"/>
        <v>1.25</v>
      </c>
      <c r="U34">
        <v>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1051-6522-4E4E-9554-37C8C7318AF2}">
  <dimension ref="A1:C22"/>
  <sheetViews>
    <sheetView tabSelected="1" workbookViewId="0">
      <selection activeCell="C22" sqref="C22"/>
    </sheetView>
  </sheetViews>
  <sheetFormatPr baseColWidth="10" defaultRowHeight="15" x14ac:dyDescent="0.25"/>
  <cols>
    <col min="1" max="1" width="12.7109375" customWidth="1"/>
    <col min="2" max="2" width="24.42578125" customWidth="1"/>
    <col min="3" max="3" width="133.28515625" customWidth="1"/>
  </cols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 t="s">
        <v>0</v>
      </c>
      <c r="B2" t="s">
        <v>32</v>
      </c>
      <c r="C2" t="s">
        <v>33</v>
      </c>
    </row>
    <row r="3" spans="1:3" x14ac:dyDescent="0.25">
      <c r="A3" t="s">
        <v>28</v>
      </c>
      <c r="B3" t="s">
        <v>34</v>
      </c>
      <c r="C3" t="s">
        <v>35</v>
      </c>
    </row>
    <row r="4" spans="1:3" x14ac:dyDescent="0.25">
      <c r="A4" t="s">
        <v>3</v>
      </c>
      <c r="B4" t="s">
        <v>36</v>
      </c>
      <c r="C4" t="s">
        <v>37</v>
      </c>
    </row>
    <row r="5" spans="1:3" x14ac:dyDescent="0.25">
      <c r="A5" t="s">
        <v>18</v>
      </c>
      <c r="B5" t="s">
        <v>38</v>
      </c>
      <c r="C5" t="s">
        <v>65</v>
      </c>
    </row>
    <row r="6" spans="1:3" x14ac:dyDescent="0.25">
      <c r="A6" t="s">
        <v>27</v>
      </c>
      <c r="B6" t="s">
        <v>39</v>
      </c>
      <c r="C6" t="s">
        <v>40</v>
      </c>
    </row>
    <row r="7" spans="1:3" x14ac:dyDescent="0.25">
      <c r="A7" t="s">
        <v>1</v>
      </c>
      <c r="B7" t="s">
        <v>41</v>
      </c>
      <c r="C7" t="s">
        <v>42</v>
      </c>
    </row>
    <row r="8" spans="1:3" x14ac:dyDescent="0.25">
      <c r="A8" t="s">
        <v>2</v>
      </c>
      <c r="B8" t="s">
        <v>43</v>
      </c>
      <c r="C8" t="s">
        <v>42</v>
      </c>
    </row>
    <row r="9" spans="1:3" x14ac:dyDescent="0.25">
      <c r="A9" t="s">
        <v>5</v>
      </c>
      <c r="B9" t="s">
        <v>44</v>
      </c>
      <c r="C9" t="s">
        <v>45</v>
      </c>
    </row>
    <row r="10" spans="1:3" x14ac:dyDescent="0.25">
      <c r="A10" t="s">
        <v>4</v>
      </c>
      <c r="B10" t="s">
        <v>46</v>
      </c>
      <c r="C10" t="s">
        <v>47</v>
      </c>
    </row>
    <row r="11" spans="1:3" x14ac:dyDescent="0.25">
      <c r="A11" t="s">
        <v>6</v>
      </c>
      <c r="B11" t="s">
        <v>48</v>
      </c>
      <c r="C11" t="s">
        <v>42</v>
      </c>
    </row>
    <row r="12" spans="1:3" x14ac:dyDescent="0.25">
      <c r="A12" t="s">
        <v>7</v>
      </c>
      <c r="B12" t="s">
        <v>49</v>
      </c>
      <c r="C12" t="s">
        <v>42</v>
      </c>
    </row>
    <row r="13" spans="1:3" x14ac:dyDescent="0.25">
      <c r="A13" t="s">
        <v>8</v>
      </c>
      <c r="B13" t="s">
        <v>50</v>
      </c>
      <c r="C13" t="s">
        <v>45</v>
      </c>
    </row>
    <row r="14" spans="1:3" x14ac:dyDescent="0.25">
      <c r="A14" t="s">
        <v>9</v>
      </c>
      <c r="B14" t="s">
        <v>51</v>
      </c>
      <c r="C14" t="s">
        <v>52</v>
      </c>
    </row>
    <row r="15" spans="1:3" x14ac:dyDescent="0.25">
      <c r="A15" t="s">
        <v>10</v>
      </c>
      <c r="B15" t="s">
        <v>53</v>
      </c>
      <c r="C15" t="s">
        <v>54</v>
      </c>
    </row>
    <row r="16" spans="1:3" x14ac:dyDescent="0.25">
      <c r="A16" t="s">
        <v>11</v>
      </c>
      <c r="B16" t="s">
        <v>55</v>
      </c>
      <c r="C16" t="s">
        <v>42</v>
      </c>
    </row>
    <row r="17" spans="1:3" x14ac:dyDescent="0.25">
      <c r="A17" t="s">
        <v>12</v>
      </c>
      <c r="B17" t="s">
        <v>56</v>
      </c>
      <c r="C17" t="s">
        <v>57</v>
      </c>
    </row>
    <row r="18" spans="1:3" x14ac:dyDescent="0.25">
      <c r="A18" t="s">
        <v>13</v>
      </c>
      <c r="B18" t="s">
        <v>58</v>
      </c>
      <c r="C18" t="s">
        <v>59</v>
      </c>
    </row>
    <row r="19" spans="1:3" x14ac:dyDescent="0.25">
      <c r="A19" t="s">
        <v>14</v>
      </c>
      <c r="B19" t="s">
        <v>60</v>
      </c>
      <c r="C19" t="s">
        <v>42</v>
      </c>
    </row>
    <row r="20" spans="1:3" x14ac:dyDescent="0.25">
      <c r="A20" t="s">
        <v>15</v>
      </c>
      <c r="B20" t="s">
        <v>61</v>
      </c>
      <c r="C20" t="s">
        <v>62</v>
      </c>
    </row>
    <row r="21" spans="1:3" x14ac:dyDescent="0.25">
      <c r="A21" t="s">
        <v>16</v>
      </c>
      <c r="B21" t="s">
        <v>63</v>
      </c>
      <c r="C21" t="s">
        <v>64</v>
      </c>
    </row>
    <row r="22" spans="1:3" x14ac:dyDescent="0.25">
      <c r="A22" t="s">
        <v>66</v>
      </c>
      <c r="B22" t="s">
        <v>67</v>
      </c>
      <c r="C22" t="s">
        <v>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Dornow, Benjamin</dc:creator>
  <cp:lastModifiedBy>Dornow, Benjamin</cp:lastModifiedBy>
  <dcterms:created xsi:type="dcterms:W3CDTF">2024-03-12T15:37:07Z</dcterms:created>
  <dcterms:modified xsi:type="dcterms:W3CDTF">2024-03-25T13:02:30Z</dcterms:modified>
</cp:coreProperties>
</file>