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MEK 2024-25\2024-25 R Outputs\MEK-Analyse\"/>
    </mc:Choice>
  </mc:AlternateContent>
  <xr:revisionPtr revIDLastSave="0" documentId="8_{51C0108B-9398-49A1-8FF0-0CAC48CBA7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Z19" i="1"/>
  <c r="U19" i="1"/>
  <c r="R19" i="1"/>
  <c r="K19" i="1"/>
  <c r="H19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<sst xmlns="http://schemas.openxmlformats.org/spreadsheetml/2006/main" count="215" uniqueCount="155">
  <si>
    <t>Sharapa, Vasily</t>
  </si>
  <si>
    <t>Axtner, Leon</t>
  </si>
  <si>
    <t>Barth, Moritz</t>
  </si>
  <si>
    <t>Berthe, Daniel</t>
  </si>
  <si>
    <t>Böhner, Konrad</t>
  </si>
  <si>
    <t>Cera, Raphael</t>
  </si>
  <si>
    <t>Deutzmann, Maximilian</t>
  </si>
  <si>
    <t>Embacher, Daniel</t>
  </si>
  <si>
    <t>Erpenbach, Gereon</t>
  </si>
  <si>
    <t>Frey, Julien</t>
  </si>
  <si>
    <t>Goblirsch, Sven</t>
  </si>
  <si>
    <t>Hnat, Dominik</t>
  </si>
  <si>
    <t>Killinger, Alexander</t>
  </si>
  <si>
    <t>Klopstock, Simon</t>
  </si>
  <si>
    <t>Langer, Christopher</t>
  </si>
  <si>
    <t>Listl, Alexander</t>
  </si>
  <si>
    <t>Langnickel, Simon</t>
  </si>
  <si>
    <t>Nagl, Nils</t>
  </si>
  <si>
    <t>Opulskis, Edgars</t>
  </si>
  <si>
    <t>Paramonov, Dmitrii</t>
  </si>
  <si>
    <t>Pinder, Jannik</t>
  </si>
  <si>
    <t>Reisinger, Amin</t>
  </si>
  <si>
    <t>Schafroth, Martin</t>
  </si>
  <si>
    <t>Schmidt, Mario</t>
  </si>
  <si>
    <t>Schorr, Marius</t>
  </si>
  <si>
    <t>Schottenhaml, Thomas</t>
  </si>
  <si>
    <t>Senghas, Can-Luca</t>
  </si>
  <si>
    <t>Steer, Andreas</t>
  </si>
  <si>
    <t>Steinmetz, Christian</t>
  </si>
  <si>
    <t>Tahedl, Tobias</t>
  </si>
  <si>
    <t>Treichl, Tobias</t>
  </si>
  <si>
    <t>Valyshkin, Aleksandr</t>
  </si>
  <si>
    <t>Van Gen Hassend, Alex</t>
  </si>
  <si>
    <t>Vinnytskyi, Yehor</t>
  </si>
  <si>
    <t>Von Friderici, Clemens</t>
  </si>
  <si>
    <t>Wetterich, David</t>
  </si>
  <si>
    <t>Ziegelhöffer, Theodor</t>
  </si>
  <si>
    <t>Klein, Felix</t>
  </si>
  <si>
    <t>Variable</t>
  </si>
  <si>
    <t>Definition</t>
  </si>
  <si>
    <t>Ausprägungen</t>
  </si>
  <si>
    <t>Spieler beim MEK 22/23</t>
  </si>
  <si>
    <t>Der Spieler hat in der Saison 2022/23 beim MEK gespielt</t>
  </si>
  <si>
    <t>Spiele 22/23</t>
  </si>
  <si>
    <t>Anzahl der Spiele, die der Spieler in der Saison 2022/23 für den MEK bestritten hat</t>
  </si>
  <si>
    <t>Tore 22/23</t>
  </si>
  <si>
    <t>Tore, die der Spieler in der Saison 2022/23 für den MEK erzielt hat</t>
  </si>
  <si>
    <t>Assists 22/23</t>
  </si>
  <si>
    <t>Vorlagen, die der Spieler in der Saison 2022/23 für den MEK erzielt hat</t>
  </si>
  <si>
    <t>Punkte 22/23</t>
  </si>
  <si>
    <t>Punkte, die der Spieler in der Saison 2022/23 für den MEK erzielt hat (Tore+Assists)</t>
  </si>
  <si>
    <t>Plus 22/23</t>
  </si>
  <si>
    <t>Bei wie vielen Toren stand der Spieler in der Saison 2022/23 auf dem Eis? (Ausgenommen Powerplaytore)</t>
  </si>
  <si>
    <t>Minus 22/23</t>
  </si>
  <si>
    <t>Bei wie vielen Gegentoren stand der Spieler in der Saison 2022/23 auf dem Eis? (Ausgenommen Unterzahlgegentore)</t>
  </si>
  <si>
    <t>Plus-Minus 22/23</t>
  </si>
  <si>
    <t xml:space="preserve">Bilanz aus Toren und Gegentoren, bei denen der Spieler in der Saison 2022/23 auf dem Eis stand </t>
  </si>
  <si>
    <t>Powerplaytore 22/23</t>
  </si>
  <si>
    <t>Powerplaytore, die der Spieler in der Saison 2022/23 für den MEK erzielt hat</t>
  </si>
  <si>
    <t>Strafminuten 22/23</t>
  </si>
  <si>
    <t>Strafminuten, die der Spieler in der Saison 2022/23 kassiert hat</t>
  </si>
  <si>
    <t>Spieler beim MEK 23/24</t>
  </si>
  <si>
    <t>Spiele 23/24</t>
  </si>
  <si>
    <t>Tore 23/24</t>
  </si>
  <si>
    <t>Assists 23/24</t>
  </si>
  <si>
    <t>Punkte 23/24</t>
  </si>
  <si>
    <t>Plus 23/24</t>
  </si>
  <si>
    <t>Minus 23/24</t>
  </si>
  <si>
    <t>Plus-Minus 23/24</t>
  </si>
  <si>
    <t>Powerplaytore 23/24</t>
  </si>
  <si>
    <t>Strafminuten 23/24</t>
  </si>
  <si>
    <t>Der Spieler hat in der Saison 2023/24 beim MEK gespielt</t>
  </si>
  <si>
    <t>Anzahl der Spiele, die der Spieler in der Saison 2023/24 für den MEK bestritten hat</t>
  </si>
  <si>
    <t>Tore, die der Spieler in der Saison 2023/24 für den MEK erzielt hat</t>
  </si>
  <si>
    <t>Vorlagen, die der Spieler in der Saison 2023/24 für den MEK erzielt hat</t>
  </si>
  <si>
    <t>Punkte, die der Spieler in der Saison 2023/24 für den MEK erzielt hat (Tore+Assists)</t>
  </si>
  <si>
    <t>Bei wie vielen Toren stand der Spieler in der Saison 2023/24 auf dem Eis? (Ausgenommen Powerplaytore)</t>
  </si>
  <si>
    <t>Bei wie vielen Gegentoren stand der Spieler in der Saison 2023/24 auf dem Eis? (Ausgenommen Unterzahlgegentore)</t>
  </si>
  <si>
    <t xml:space="preserve">Bilanz aus Toren und Gegentoren, bei denen der Spieler in der Saison 2023/24 auf dem Eis stand </t>
  </si>
  <si>
    <t>Powerplaytore, die der Spieler in der Saison 2023/24 für den MEK erzielt hat</t>
  </si>
  <si>
    <t>Strafminuten, die der Spieler in der Saison 2023/24 kassiert hat</t>
  </si>
  <si>
    <t>Schüsse 23/24</t>
  </si>
  <si>
    <t>Schüsse pro Spiel 23/24</t>
  </si>
  <si>
    <t>Effizienz 23/24</t>
  </si>
  <si>
    <t>Schüsse, die der Spieler in der Saison 2023/24 verbuchen konnte</t>
  </si>
  <si>
    <t>Schüsse, die der Spieler in der Saison 2023/24 benötigt hat, um ein Tor zu erzielen (Verhältniszahl, Tore durch Schüsse)</t>
  </si>
  <si>
    <t>Schüsse, die der Spieler in der Saison 2023/24 pro Spiel verbuchen konnte (Verhältniszahl, Tore durch Spiele)</t>
  </si>
  <si>
    <t>Markus, Levin</t>
  </si>
  <si>
    <t>mek2223</t>
  </si>
  <si>
    <t>gp2223</t>
  </si>
  <si>
    <t>g2223</t>
  </si>
  <si>
    <t>a2223</t>
  </si>
  <si>
    <t>pts2223</t>
  </si>
  <si>
    <t>p2223</t>
  </si>
  <si>
    <t>m2223</t>
  </si>
  <si>
    <t>pm2223</t>
  </si>
  <si>
    <t>ppg2223</t>
  </si>
  <si>
    <t>pim2223</t>
  </si>
  <si>
    <t>mek2324</t>
  </si>
  <si>
    <t>gp2324</t>
  </si>
  <si>
    <t>g2324</t>
  </si>
  <si>
    <t>a2324</t>
  </si>
  <si>
    <t>pts2324</t>
  </si>
  <si>
    <t>p2324</t>
  </si>
  <si>
    <t>m2324</t>
  </si>
  <si>
    <t>pm2324</t>
  </si>
  <si>
    <t>ppg2324</t>
  </si>
  <si>
    <t>pim2324</t>
  </si>
  <si>
    <t>s2324</t>
  </si>
  <si>
    <t>eff2324</t>
  </si>
  <si>
    <t>spg2324</t>
  </si>
  <si>
    <t>name</t>
  </si>
  <si>
    <t>id</t>
  </si>
  <si>
    <t>LA76</t>
  </si>
  <si>
    <t>MB91</t>
  </si>
  <si>
    <t>MS41</t>
  </si>
  <si>
    <t>DB24</t>
  </si>
  <si>
    <t>KB23</t>
  </si>
  <si>
    <t>RC16</t>
  </si>
  <si>
    <t>MD27</t>
  </si>
  <si>
    <t>DE11</t>
  </si>
  <si>
    <t>GE60</t>
  </si>
  <si>
    <t>JF21</t>
  </si>
  <si>
    <t>DH69</t>
  </si>
  <si>
    <t>AK14</t>
  </si>
  <si>
    <t>FK53</t>
  </si>
  <si>
    <t>SK07</t>
  </si>
  <si>
    <t>CL44</t>
  </si>
  <si>
    <t>SL18</t>
  </si>
  <si>
    <t>NN22</t>
  </si>
  <si>
    <t>DP92</t>
  </si>
  <si>
    <t>JP35</t>
  </si>
  <si>
    <t>AR40</t>
  </si>
  <si>
    <t>MS26</t>
  </si>
  <si>
    <t>MS66</t>
  </si>
  <si>
    <t>CS77</t>
  </si>
  <si>
    <t>VS03</t>
  </si>
  <si>
    <t>AS74</t>
  </si>
  <si>
    <t>CS13</t>
  </si>
  <si>
    <t>TT95</t>
  </si>
  <si>
    <t>AV66</t>
  </si>
  <si>
    <t>AV10</t>
  </si>
  <si>
    <t>YV19</t>
  </si>
  <si>
    <t>CV08</t>
  </si>
  <si>
    <t>DW17</t>
  </si>
  <si>
    <t>TZ20</t>
  </si>
  <si>
    <t>EO28</t>
  </si>
  <si>
    <t>TS12</t>
  </si>
  <si>
    <t>LM03</t>
  </si>
  <si>
    <t>TT05</t>
  </si>
  <si>
    <t>AL06</t>
  </si>
  <si>
    <t>SG05</t>
  </si>
  <si>
    <t>pos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</si>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</sst>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abSelected="1" topLeftCell="A6" workbookViewId="0">
      <selection activeCell="C40" sqref="C40"/>
    </sheetView>
  </sheetViews>
  <sheetFormatPr baseColWidth="10" defaultRowHeight="15" x14ac:dyDescent="0.25"/>
  <cols>
    <col min="1" max="1" width="26.5703125" customWidth="1"/>
    <col min="2" max="2" width="11.85546875" customWidth="1"/>
  </cols>
  <sheetData>
    <row r="1" spans="1:26" x14ac:dyDescent="0.25">
      <c r="A1" t="s">
        <v>111</v>
      </c>
      <c r="B1" t="s">
        <v>112</v>
      </c>
      <c r="C1" t="s">
        <v>152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110</v>
      </c>
      <c r="Z1" t="s">
        <v>109</v>
      </c>
    </row>
    <row r="2" spans="1:26" x14ac:dyDescent="0.25">
      <c r="A2" t="s">
        <v>1</v>
      </c>
      <c r="B2" t="s">
        <v>113</v>
      </c>
      <c r="C2" t="s">
        <v>153</v>
      </c>
      <c r="D2">
        <v>1</v>
      </c>
      <c r="E2">
        <v>17</v>
      </c>
      <c r="F2">
        <v>0</v>
      </c>
      <c r="G2">
        <v>10</v>
      </c>
      <c r="H2">
        <f t="shared" ref="H2:H40" si="0">F2+G2</f>
        <v>10</v>
      </c>
      <c r="I2">
        <v>16</v>
      </c>
      <c r="J2">
        <v>14</v>
      </c>
      <c r="K2">
        <f t="shared" ref="K2:K40" si="1">I2-J2</f>
        <v>2</v>
      </c>
      <c r="L2">
        <v>0</v>
      </c>
      <c r="M2">
        <v>8</v>
      </c>
      <c r="N2">
        <v>1</v>
      </c>
      <c r="O2">
        <v>16</v>
      </c>
      <c r="P2">
        <v>4</v>
      </c>
      <c r="Q2">
        <v>9</v>
      </c>
      <c r="R2">
        <f t="shared" ref="R2:R40" si="2">P2+Q2</f>
        <v>13</v>
      </c>
      <c r="S2">
        <v>13</v>
      </c>
      <c r="T2">
        <v>17</v>
      </c>
      <c r="U2">
        <f>S2-T2</f>
        <v>-4</v>
      </c>
      <c r="V2">
        <v>2</v>
      </c>
      <c r="W2">
        <v>10</v>
      </c>
      <c r="X2">
        <v>96</v>
      </c>
      <c r="Y2">
        <f>IF(O2&gt;0, X2/O2, 0)</f>
        <v>6</v>
      </c>
      <c r="Z2">
        <f>IF(P2&gt;0, X2/P2, 0)</f>
        <v>24</v>
      </c>
    </row>
    <row r="3" spans="1:26" x14ac:dyDescent="0.25">
      <c r="A3" t="s">
        <v>2</v>
      </c>
      <c r="B3" t="s">
        <v>114</v>
      </c>
      <c r="C3" t="s">
        <v>154</v>
      </c>
      <c r="D3">
        <v>0</v>
      </c>
      <c r="E3">
        <v>0</v>
      </c>
      <c r="F3">
        <v>0</v>
      </c>
      <c r="G3">
        <v>0</v>
      </c>
      <c r="H3">
        <f t="shared" si="0"/>
        <v>0</v>
      </c>
      <c r="I3">
        <v>0</v>
      </c>
      <c r="J3">
        <v>0</v>
      </c>
      <c r="K3">
        <f t="shared" si="1"/>
        <v>0</v>
      </c>
      <c r="L3">
        <v>0</v>
      </c>
      <c r="M3">
        <v>0</v>
      </c>
      <c r="N3">
        <v>1</v>
      </c>
      <c r="O3">
        <v>16</v>
      </c>
      <c r="P3">
        <v>3</v>
      </c>
      <c r="Q3">
        <v>5</v>
      </c>
      <c r="R3">
        <f t="shared" si="2"/>
        <v>8</v>
      </c>
      <c r="S3">
        <v>9</v>
      </c>
      <c r="T3">
        <v>13</v>
      </c>
      <c r="U3">
        <f t="shared" ref="U3:U17" si="3">S3-T3</f>
        <v>-4</v>
      </c>
      <c r="V3">
        <v>1</v>
      </c>
      <c r="W3">
        <v>4</v>
      </c>
      <c r="X3">
        <v>36</v>
      </c>
      <c r="Y3">
        <f t="shared" ref="Y3:Y17" si="4">IF(O3&gt;0, X3/O3, 0)</f>
        <v>2.25</v>
      </c>
      <c r="Z3">
        <f t="shared" ref="Z3:Z17" si="5">IF(P3&gt;0, X3/P3, 0)</f>
        <v>12</v>
      </c>
    </row>
    <row r="4" spans="1:26" x14ac:dyDescent="0.25">
      <c r="A4" t="s">
        <v>3</v>
      </c>
      <c r="B4" t="s">
        <v>116</v>
      </c>
      <c r="C4" t="s">
        <v>154</v>
      </c>
      <c r="D4">
        <v>1</v>
      </c>
      <c r="E4">
        <v>10</v>
      </c>
      <c r="F4">
        <v>0</v>
      </c>
      <c r="G4">
        <v>2</v>
      </c>
      <c r="H4">
        <f t="shared" si="0"/>
        <v>2</v>
      </c>
      <c r="I4">
        <v>1</v>
      </c>
      <c r="J4">
        <v>5</v>
      </c>
      <c r="K4">
        <f t="shared" si="1"/>
        <v>-4</v>
      </c>
      <c r="L4">
        <v>0</v>
      </c>
      <c r="M4">
        <v>4</v>
      </c>
      <c r="N4">
        <v>1</v>
      </c>
      <c r="O4">
        <v>5</v>
      </c>
      <c r="P4">
        <v>0</v>
      </c>
      <c r="Q4">
        <v>0</v>
      </c>
      <c r="R4">
        <f t="shared" si="2"/>
        <v>0</v>
      </c>
      <c r="S4">
        <v>1</v>
      </c>
      <c r="T4">
        <v>2</v>
      </c>
      <c r="U4">
        <f t="shared" si="3"/>
        <v>-1</v>
      </c>
      <c r="V4">
        <v>0</v>
      </c>
      <c r="W4">
        <v>0</v>
      </c>
      <c r="X4">
        <v>6</v>
      </c>
      <c r="Y4">
        <f t="shared" si="4"/>
        <v>1.2</v>
      </c>
      <c r="Z4">
        <f t="shared" si="5"/>
        <v>0</v>
      </c>
    </row>
    <row r="5" spans="1:26" x14ac:dyDescent="0.25">
      <c r="A5" t="s">
        <v>4</v>
      </c>
      <c r="B5" t="s">
        <v>117</v>
      </c>
      <c r="C5" t="s">
        <v>154</v>
      </c>
      <c r="D5">
        <v>1</v>
      </c>
      <c r="E5">
        <v>0</v>
      </c>
      <c r="F5">
        <v>0</v>
      </c>
      <c r="G5">
        <v>0</v>
      </c>
      <c r="H5">
        <f t="shared" si="0"/>
        <v>0</v>
      </c>
      <c r="I5">
        <v>0</v>
      </c>
      <c r="J5">
        <v>0</v>
      </c>
      <c r="K5">
        <f t="shared" si="1"/>
        <v>0</v>
      </c>
      <c r="L5">
        <v>0</v>
      </c>
      <c r="M5">
        <v>0</v>
      </c>
      <c r="N5">
        <v>1</v>
      </c>
      <c r="O5">
        <v>2</v>
      </c>
      <c r="P5">
        <v>0</v>
      </c>
      <c r="Q5">
        <v>0</v>
      </c>
      <c r="R5">
        <f t="shared" si="2"/>
        <v>0</v>
      </c>
      <c r="S5">
        <v>0</v>
      </c>
      <c r="T5">
        <v>1</v>
      </c>
      <c r="U5">
        <f t="shared" si="3"/>
        <v>-1</v>
      </c>
      <c r="V5">
        <v>0</v>
      </c>
      <c r="W5">
        <v>4</v>
      </c>
      <c r="X5">
        <v>5</v>
      </c>
      <c r="Y5">
        <f t="shared" si="4"/>
        <v>2.5</v>
      </c>
      <c r="Z5">
        <f t="shared" si="5"/>
        <v>0</v>
      </c>
    </row>
    <row r="6" spans="1:26" x14ac:dyDescent="0.25">
      <c r="A6" t="s">
        <v>5</v>
      </c>
      <c r="B6" t="s">
        <v>118</v>
      </c>
      <c r="C6" t="s">
        <v>154</v>
      </c>
      <c r="D6">
        <v>1</v>
      </c>
      <c r="E6">
        <v>12</v>
      </c>
      <c r="F6">
        <v>3</v>
      </c>
      <c r="G6">
        <v>5</v>
      </c>
      <c r="H6">
        <f t="shared" si="0"/>
        <v>8</v>
      </c>
      <c r="I6">
        <v>9</v>
      </c>
      <c r="J6">
        <v>10</v>
      </c>
      <c r="K6">
        <f t="shared" si="1"/>
        <v>-1</v>
      </c>
      <c r="L6">
        <v>0</v>
      </c>
      <c r="M6">
        <v>12</v>
      </c>
      <c r="N6">
        <v>1</v>
      </c>
      <c r="O6">
        <v>6</v>
      </c>
      <c r="P6">
        <v>0</v>
      </c>
      <c r="Q6">
        <v>1</v>
      </c>
      <c r="R6">
        <f t="shared" si="2"/>
        <v>1</v>
      </c>
      <c r="S6">
        <v>0</v>
      </c>
      <c r="T6">
        <v>3</v>
      </c>
      <c r="U6">
        <f t="shared" si="3"/>
        <v>-3</v>
      </c>
      <c r="V6">
        <v>0</v>
      </c>
      <c r="W6">
        <v>8</v>
      </c>
      <c r="X6">
        <v>21</v>
      </c>
      <c r="Y6">
        <f t="shared" si="4"/>
        <v>3.5</v>
      </c>
      <c r="Z6">
        <f t="shared" si="5"/>
        <v>0</v>
      </c>
    </row>
    <row r="7" spans="1:26" x14ac:dyDescent="0.25">
      <c r="A7" t="s">
        <v>6</v>
      </c>
      <c r="B7" t="s">
        <v>119</v>
      </c>
      <c r="C7" t="s">
        <v>153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J7">
        <v>0</v>
      </c>
      <c r="K7">
        <f t="shared" si="1"/>
        <v>0</v>
      </c>
      <c r="L7">
        <v>0</v>
      </c>
      <c r="M7">
        <v>0</v>
      </c>
      <c r="N7">
        <v>1</v>
      </c>
      <c r="O7">
        <v>13</v>
      </c>
      <c r="P7">
        <v>6</v>
      </c>
      <c r="Q7">
        <v>11</v>
      </c>
      <c r="R7">
        <f t="shared" si="2"/>
        <v>17</v>
      </c>
      <c r="S7">
        <v>10</v>
      </c>
      <c r="T7">
        <v>12</v>
      </c>
      <c r="U7">
        <f t="shared" si="3"/>
        <v>-2</v>
      </c>
      <c r="V7">
        <v>1</v>
      </c>
      <c r="W7">
        <v>2</v>
      </c>
      <c r="X7">
        <v>49</v>
      </c>
      <c r="Y7">
        <f t="shared" si="4"/>
        <v>3.7692307692307692</v>
      </c>
      <c r="Z7">
        <f t="shared" si="5"/>
        <v>8.1666666666666661</v>
      </c>
    </row>
    <row r="8" spans="1:26" x14ac:dyDescent="0.25">
      <c r="A8" t="s">
        <v>7</v>
      </c>
      <c r="B8" t="s">
        <v>120</v>
      </c>
      <c r="C8" t="s">
        <v>154</v>
      </c>
      <c r="D8">
        <v>1</v>
      </c>
      <c r="E8">
        <v>13</v>
      </c>
      <c r="F8">
        <v>2</v>
      </c>
      <c r="G8">
        <v>5</v>
      </c>
      <c r="H8">
        <f t="shared" si="0"/>
        <v>7</v>
      </c>
      <c r="I8">
        <v>5</v>
      </c>
      <c r="J8">
        <v>11</v>
      </c>
      <c r="K8">
        <f t="shared" si="1"/>
        <v>-6</v>
      </c>
      <c r="L8">
        <v>1</v>
      </c>
      <c r="M8">
        <v>4</v>
      </c>
      <c r="N8">
        <v>1</v>
      </c>
      <c r="O8">
        <v>0</v>
      </c>
      <c r="P8">
        <v>0</v>
      </c>
      <c r="Q8">
        <v>0</v>
      </c>
      <c r="R8">
        <f t="shared" si="2"/>
        <v>0</v>
      </c>
      <c r="S8">
        <v>0</v>
      </c>
      <c r="T8">
        <v>0</v>
      </c>
      <c r="U8">
        <f t="shared" si="3"/>
        <v>0</v>
      </c>
      <c r="V8">
        <v>0</v>
      </c>
      <c r="W8">
        <v>0</v>
      </c>
      <c r="X8">
        <v>0</v>
      </c>
      <c r="Y8">
        <f t="shared" si="4"/>
        <v>0</v>
      </c>
      <c r="Z8">
        <f t="shared" si="5"/>
        <v>0</v>
      </c>
    </row>
    <row r="9" spans="1:26" x14ac:dyDescent="0.25">
      <c r="A9" t="s">
        <v>8</v>
      </c>
      <c r="B9" t="s">
        <v>121</v>
      </c>
      <c r="C9" t="s">
        <v>154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v>0</v>
      </c>
      <c r="J9">
        <v>0</v>
      </c>
      <c r="K9">
        <f t="shared" si="1"/>
        <v>0</v>
      </c>
      <c r="L9">
        <v>0</v>
      </c>
      <c r="M9">
        <v>0</v>
      </c>
      <c r="N9">
        <v>1</v>
      </c>
      <c r="O9">
        <v>13</v>
      </c>
      <c r="P9">
        <v>1</v>
      </c>
      <c r="Q9">
        <v>4</v>
      </c>
      <c r="R9">
        <f t="shared" si="2"/>
        <v>5</v>
      </c>
      <c r="S9">
        <v>3</v>
      </c>
      <c r="T9">
        <v>9</v>
      </c>
      <c r="U9">
        <f t="shared" si="3"/>
        <v>-6</v>
      </c>
      <c r="V9">
        <v>1</v>
      </c>
      <c r="W9">
        <v>4</v>
      </c>
      <c r="X9">
        <v>25</v>
      </c>
      <c r="Y9">
        <f t="shared" si="4"/>
        <v>1.9230769230769231</v>
      </c>
      <c r="Z9">
        <f t="shared" si="5"/>
        <v>25</v>
      </c>
    </row>
    <row r="10" spans="1:26" x14ac:dyDescent="0.25">
      <c r="A10" t="s">
        <v>9</v>
      </c>
      <c r="B10" t="s">
        <v>122</v>
      </c>
      <c r="C10" t="s">
        <v>154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J10">
        <v>0</v>
      </c>
      <c r="K10">
        <f t="shared" si="1"/>
        <v>0</v>
      </c>
      <c r="L10">
        <v>0</v>
      </c>
      <c r="M10">
        <v>0</v>
      </c>
      <c r="N10">
        <v>1</v>
      </c>
      <c r="O10">
        <v>2</v>
      </c>
      <c r="P10">
        <v>0</v>
      </c>
      <c r="Q10">
        <v>0</v>
      </c>
      <c r="R10">
        <f t="shared" si="2"/>
        <v>0</v>
      </c>
      <c r="S10">
        <v>0</v>
      </c>
      <c r="T10">
        <v>1</v>
      </c>
      <c r="U10">
        <f t="shared" si="3"/>
        <v>-1</v>
      </c>
      <c r="V10">
        <v>0</v>
      </c>
      <c r="W10">
        <v>0</v>
      </c>
      <c r="X10">
        <v>1</v>
      </c>
      <c r="Y10">
        <f t="shared" si="4"/>
        <v>0.5</v>
      </c>
      <c r="Z10">
        <f t="shared" si="5"/>
        <v>0</v>
      </c>
    </row>
    <row r="11" spans="1:26" x14ac:dyDescent="0.25">
      <c r="A11" t="s">
        <v>10</v>
      </c>
      <c r="B11" t="s">
        <v>151</v>
      </c>
      <c r="C11" t="s">
        <v>154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  <c r="J11">
        <v>0</v>
      </c>
      <c r="K11">
        <f t="shared" si="1"/>
        <v>0</v>
      </c>
      <c r="L11">
        <v>0</v>
      </c>
      <c r="M11">
        <v>0</v>
      </c>
      <c r="N11">
        <v>1</v>
      </c>
      <c r="O11">
        <v>2</v>
      </c>
      <c r="P11">
        <v>0</v>
      </c>
      <c r="Q11">
        <v>1</v>
      </c>
      <c r="R11">
        <f t="shared" si="2"/>
        <v>1</v>
      </c>
      <c r="S11">
        <v>1</v>
      </c>
      <c r="T11">
        <v>1</v>
      </c>
      <c r="U11">
        <f t="shared" si="3"/>
        <v>0</v>
      </c>
      <c r="V11">
        <v>0</v>
      </c>
      <c r="W11">
        <v>0</v>
      </c>
      <c r="X11">
        <v>1</v>
      </c>
      <c r="Y11">
        <f t="shared" si="4"/>
        <v>0.5</v>
      </c>
      <c r="Z11">
        <f t="shared" si="5"/>
        <v>0</v>
      </c>
    </row>
    <row r="12" spans="1:26" x14ac:dyDescent="0.25">
      <c r="A12" t="s">
        <v>11</v>
      </c>
      <c r="B12" t="s">
        <v>123</v>
      </c>
      <c r="C12" t="s">
        <v>153</v>
      </c>
      <c r="D12">
        <v>1</v>
      </c>
      <c r="E12">
        <v>17</v>
      </c>
      <c r="F12">
        <v>1</v>
      </c>
      <c r="G12">
        <v>2</v>
      </c>
      <c r="H12">
        <f t="shared" si="0"/>
        <v>3</v>
      </c>
      <c r="I12">
        <v>8</v>
      </c>
      <c r="J12">
        <v>11</v>
      </c>
      <c r="K12">
        <f t="shared" si="1"/>
        <v>-3</v>
      </c>
      <c r="L12">
        <v>0</v>
      </c>
      <c r="M12">
        <v>12</v>
      </c>
      <c r="N12">
        <v>1</v>
      </c>
      <c r="O12">
        <v>10</v>
      </c>
      <c r="P12">
        <v>0</v>
      </c>
      <c r="Q12">
        <v>2</v>
      </c>
      <c r="R12">
        <f t="shared" si="2"/>
        <v>2</v>
      </c>
      <c r="S12">
        <v>4</v>
      </c>
      <c r="T12">
        <v>6</v>
      </c>
      <c r="U12">
        <f t="shared" si="3"/>
        <v>-2</v>
      </c>
      <c r="V12">
        <v>0</v>
      </c>
      <c r="W12">
        <v>8</v>
      </c>
      <c r="X12">
        <v>2</v>
      </c>
      <c r="Y12">
        <f t="shared" si="4"/>
        <v>0.2</v>
      </c>
      <c r="Z12">
        <f t="shared" si="5"/>
        <v>0</v>
      </c>
    </row>
    <row r="13" spans="1:26" x14ac:dyDescent="0.25">
      <c r="A13" t="s">
        <v>12</v>
      </c>
      <c r="B13" t="s">
        <v>124</v>
      </c>
      <c r="C13" t="s">
        <v>153</v>
      </c>
      <c r="D13">
        <v>1</v>
      </c>
      <c r="E13">
        <v>17</v>
      </c>
      <c r="F13">
        <v>1</v>
      </c>
      <c r="G13">
        <v>4</v>
      </c>
      <c r="H13">
        <f t="shared" si="0"/>
        <v>5</v>
      </c>
      <c r="I13">
        <v>13</v>
      </c>
      <c r="J13">
        <v>15</v>
      </c>
      <c r="K13">
        <f t="shared" si="1"/>
        <v>-2</v>
      </c>
      <c r="L13">
        <v>1</v>
      </c>
      <c r="M13">
        <v>29</v>
      </c>
      <c r="N13">
        <v>1</v>
      </c>
      <c r="O13">
        <v>13</v>
      </c>
      <c r="P13">
        <v>0</v>
      </c>
      <c r="Q13">
        <v>4</v>
      </c>
      <c r="R13">
        <f t="shared" si="2"/>
        <v>4</v>
      </c>
      <c r="S13">
        <v>12</v>
      </c>
      <c r="T13">
        <v>11</v>
      </c>
      <c r="U13">
        <f t="shared" si="3"/>
        <v>1</v>
      </c>
      <c r="V13">
        <v>0</v>
      </c>
      <c r="W13">
        <v>2</v>
      </c>
      <c r="X13">
        <v>26</v>
      </c>
      <c r="Y13">
        <f t="shared" si="4"/>
        <v>2</v>
      </c>
      <c r="Z13">
        <f t="shared" si="5"/>
        <v>0</v>
      </c>
    </row>
    <row r="14" spans="1:26" x14ac:dyDescent="0.25">
      <c r="A14" t="s">
        <v>37</v>
      </c>
      <c r="B14" t="s">
        <v>125</v>
      </c>
      <c r="C14" t="s">
        <v>153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J14">
        <v>0</v>
      </c>
      <c r="K14">
        <f t="shared" si="1"/>
        <v>0</v>
      </c>
      <c r="L14">
        <v>0</v>
      </c>
      <c r="M14">
        <v>0</v>
      </c>
      <c r="N14">
        <v>1</v>
      </c>
      <c r="O14">
        <v>12</v>
      </c>
      <c r="P14">
        <v>2</v>
      </c>
      <c r="Q14">
        <v>6</v>
      </c>
      <c r="R14">
        <f t="shared" si="2"/>
        <v>8</v>
      </c>
      <c r="S14">
        <v>13</v>
      </c>
      <c r="T14">
        <v>13</v>
      </c>
      <c r="U14">
        <f t="shared" si="3"/>
        <v>0</v>
      </c>
      <c r="V14">
        <v>1</v>
      </c>
      <c r="W14">
        <v>6</v>
      </c>
      <c r="X14">
        <v>27</v>
      </c>
      <c r="Y14">
        <f t="shared" si="4"/>
        <v>2.25</v>
      </c>
      <c r="Z14">
        <f t="shared" si="5"/>
        <v>13.5</v>
      </c>
    </row>
    <row r="15" spans="1:26" x14ac:dyDescent="0.25">
      <c r="A15" t="s">
        <v>13</v>
      </c>
      <c r="B15" t="s">
        <v>126</v>
      </c>
      <c r="C15" t="s">
        <v>154</v>
      </c>
      <c r="D15">
        <v>1</v>
      </c>
      <c r="E15">
        <v>16</v>
      </c>
      <c r="F15">
        <v>11</v>
      </c>
      <c r="G15">
        <v>13</v>
      </c>
      <c r="H15">
        <f t="shared" si="0"/>
        <v>24</v>
      </c>
      <c r="I15">
        <v>23</v>
      </c>
      <c r="J15">
        <v>15</v>
      </c>
      <c r="K15">
        <f t="shared" si="1"/>
        <v>8</v>
      </c>
      <c r="L15">
        <v>6</v>
      </c>
      <c r="M15">
        <v>24</v>
      </c>
      <c r="N15">
        <v>1</v>
      </c>
      <c r="O15">
        <v>8</v>
      </c>
      <c r="P15">
        <v>3</v>
      </c>
      <c r="Q15">
        <v>5</v>
      </c>
      <c r="R15">
        <f t="shared" si="2"/>
        <v>8</v>
      </c>
      <c r="S15">
        <v>3</v>
      </c>
      <c r="T15">
        <v>5</v>
      </c>
      <c r="U15">
        <f t="shared" si="3"/>
        <v>-2</v>
      </c>
      <c r="V15">
        <v>2</v>
      </c>
      <c r="W15">
        <v>10</v>
      </c>
      <c r="X15">
        <v>26</v>
      </c>
      <c r="Y15">
        <f t="shared" si="4"/>
        <v>3.25</v>
      </c>
      <c r="Z15">
        <f t="shared" si="5"/>
        <v>8.6666666666666661</v>
      </c>
    </row>
    <row r="16" spans="1:26" x14ac:dyDescent="0.25">
      <c r="A16" t="s">
        <v>14</v>
      </c>
      <c r="B16" t="s">
        <v>127</v>
      </c>
      <c r="C16" t="s">
        <v>154</v>
      </c>
      <c r="D16">
        <v>1</v>
      </c>
      <c r="E16">
        <v>4</v>
      </c>
      <c r="F16">
        <v>0</v>
      </c>
      <c r="G16">
        <v>0</v>
      </c>
      <c r="H16">
        <f t="shared" si="0"/>
        <v>0</v>
      </c>
      <c r="I16">
        <v>0</v>
      </c>
      <c r="J16">
        <v>5</v>
      </c>
      <c r="K16">
        <f t="shared" si="1"/>
        <v>-5</v>
      </c>
      <c r="L16">
        <v>0</v>
      </c>
      <c r="M16">
        <v>4</v>
      </c>
      <c r="N16">
        <v>1</v>
      </c>
      <c r="O16">
        <v>2</v>
      </c>
      <c r="P16">
        <v>0</v>
      </c>
      <c r="Q16">
        <v>0</v>
      </c>
      <c r="R16">
        <f t="shared" si="2"/>
        <v>0</v>
      </c>
      <c r="S16">
        <v>0</v>
      </c>
      <c r="T16">
        <v>1</v>
      </c>
      <c r="U16">
        <f t="shared" si="3"/>
        <v>-1</v>
      </c>
      <c r="V16">
        <v>0</v>
      </c>
      <c r="W16">
        <v>0</v>
      </c>
      <c r="X16">
        <v>1</v>
      </c>
      <c r="Y16">
        <f t="shared" si="4"/>
        <v>0.5</v>
      </c>
      <c r="Z16">
        <f t="shared" si="5"/>
        <v>0</v>
      </c>
    </row>
    <row r="17" spans="1:26" x14ac:dyDescent="0.25">
      <c r="A17" t="s">
        <v>16</v>
      </c>
      <c r="B17" t="s">
        <v>128</v>
      </c>
      <c r="C17" t="s">
        <v>153</v>
      </c>
      <c r="D17">
        <v>1</v>
      </c>
      <c r="E17">
        <v>18</v>
      </c>
      <c r="F17">
        <v>4</v>
      </c>
      <c r="G17">
        <v>6</v>
      </c>
      <c r="H17">
        <f t="shared" si="0"/>
        <v>10</v>
      </c>
      <c r="I17">
        <v>26</v>
      </c>
      <c r="J17">
        <v>18</v>
      </c>
      <c r="K17">
        <f t="shared" si="1"/>
        <v>8</v>
      </c>
      <c r="L17">
        <v>1</v>
      </c>
      <c r="M17">
        <v>2</v>
      </c>
      <c r="N17">
        <v>1</v>
      </c>
      <c r="O17">
        <v>7</v>
      </c>
      <c r="P17">
        <v>2</v>
      </c>
      <c r="Q17">
        <v>0</v>
      </c>
      <c r="R17">
        <f t="shared" si="2"/>
        <v>2</v>
      </c>
      <c r="S17">
        <v>7</v>
      </c>
      <c r="T17">
        <v>4</v>
      </c>
      <c r="U17">
        <f t="shared" si="3"/>
        <v>3</v>
      </c>
      <c r="V17">
        <v>1</v>
      </c>
      <c r="W17">
        <v>6</v>
      </c>
      <c r="X17">
        <v>21</v>
      </c>
      <c r="Y17">
        <f t="shared" si="4"/>
        <v>3</v>
      </c>
      <c r="Z17">
        <f t="shared" si="5"/>
        <v>10.5</v>
      </c>
    </row>
    <row r="18" spans="1:26" x14ac:dyDescent="0.25">
      <c r="A18" t="s">
        <v>15</v>
      </c>
      <c r="B18" t="s">
        <v>150</v>
      </c>
      <c r="C18" t="s">
        <v>154</v>
      </c>
      <c r="D18">
        <v>1</v>
      </c>
      <c r="E18">
        <v>3</v>
      </c>
      <c r="F18">
        <v>0</v>
      </c>
      <c r="G18">
        <v>0</v>
      </c>
      <c r="H18">
        <f t="shared" si="0"/>
        <v>0</v>
      </c>
      <c r="I18">
        <v>0</v>
      </c>
      <c r="J18">
        <v>4</v>
      </c>
      <c r="K18">
        <f t="shared" si="1"/>
        <v>-4</v>
      </c>
      <c r="L18">
        <v>0</v>
      </c>
      <c r="M18">
        <v>2</v>
      </c>
      <c r="N18">
        <v>1</v>
      </c>
      <c r="O18">
        <v>2</v>
      </c>
      <c r="P18">
        <v>0</v>
      </c>
      <c r="Q18">
        <v>0</v>
      </c>
      <c r="R18">
        <f t="shared" si="2"/>
        <v>0</v>
      </c>
      <c r="S18">
        <v>0</v>
      </c>
      <c r="T18">
        <v>0</v>
      </c>
      <c r="U18">
        <f t="shared" ref="U18:U40" si="6">S18-T18</f>
        <v>0</v>
      </c>
      <c r="V18">
        <v>0</v>
      </c>
      <c r="W18">
        <v>0</v>
      </c>
      <c r="X18">
        <v>2</v>
      </c>
      <c r="Y18">
        <f t="shared" ref="Y18:Y40" si="7">IF(O18&gt;0, X18/O18, 0)</f>
        <v>1</v>
      </c>
      <c r="Z18">
        <f t="shared" ref="Z18:Z40" si="8">IF(P18&gt;0, X18/P18, 0)</f>
        <v>0</v>
      </c>
    </row>
    <row r="19" spans="1:26" x14ac:dyDescent="0.25">
      <c r="A19" t="s">
        <v>87</v>
      </c>
      <c r="B19" t="s">
        <v>148</v>
      </c>
      <c r="C19" t="s">
        <v>153</v>
      </c>
      <c r="D19">
        <v>1</v>
      </c>
      <c r="E19">
        <v>9</v>
      </c>
      <c r="F19">
        <v>0</v>
      </c>
      <c r="G19">
        <v>1</v>
      </c>
      <c r="H19">
        <f t="shared" si="0"/>
        <v>1</v>
      </c>
      <c r="I19">
        <v>5</v>
      </c>
      <c r="J19">
        <v>8</v>
      </c>
      <c r="K19">
        <f t="shared" si="1"/>
        <v>-3</v>
      </c>
      <c r="L19">
        <v>0</v>
      </c>
      <c r="M19">
        <v>6</v>
      </c>
      <c r="N19">
        <v>0</v>
      </c>
      <c r="O19">
        <v>0</v>
      </c>
      <c r="P19">
        <v>0</v>
      </c>
      <c r="Q19">
        <v>0</v>
      </c>
      <c r="R19">
        <f t="shared" si="2"/>
        <v>0</v>
      </c>
      <c r="S19">
        <v>0</v>
      </c>
      <c r="T19">
        <v>0</v>
      </c>
      <c r="U19">
        <f t="shared" si="6"/>
        <v>0</v>
      </c>
      <c r="V19">
        <v>0</v>
      </c>
      <c r="W19">
        <v>0</v>
      </c>
      <c r="X19">
        <v>0</v>
      </c>
      <c r="Y19">
        <f t="shared" si="7"/>
        <v>0</v>
      </c>
      <c r="Z19">
        <f t="shared" si="8"/>
        <v>0</v>
      </c>
    </row>
    <row r="20" spans="1:26" x14ac:dyDescent="0.25">
      <c r="A20" t="s">
        <v>17</v>
      </c>
      <c r="B20" t="s">
        <v>129</v>
      </c>
      <c r="C20" t="s">
        <v>154</v>
      </c>
      <c r="D20">
        <v>1</v>
      </c>
      <c r="E20">
        <v>1</v>
      </c>
      <c r="F20">
        <v>0</v>
      </c>
      <c r="G20">
        <v>2</v>
      </c>
      <c r="H20">
        <f t="shared" si="0"/>
        <v>2</v>
      </c>
      <c r="I20">
        <v>1</v>
      </c>
      <c r="J20">
        <v>3</v>
      </c>
      <c r="K20">
        <f t="shared" si="1"/>
        <v>-2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f t="shared" si="2"/>
        <v>0</v>
      </c>
      <c r="S20">
        <v>0</v>
      </c>
      <c r="T20">
        <v>0</v>
      </c>
      <c r="U20">
        <f t="shared" si="6"/>
        <v>0</v>
      </c>
      <c r="V20">
        <v>0</v>
      </c>
      <c r="W20">
        <v>0</v>
      </c>
      <c r="X20">
        <v>0</v>
      </c>
      <c r="Y20">
        <f t="shared" si="7"/>
        <v>0</v>
      </c>
      <c r="Z20">
        <f t="shared" si="8"/>
        <v>0</v>
      </c>
    </row>
    <row r="21" spans="1:26" x14ac:dyDescent="0.25">
      <c r="A21" t="s">
        <v>18</v>
      </c>
      <c r="B21" t="s">
        <v>146</v>
      </c>
      <c r="C21" t="s">
        <v>154</v>
      </c>
      <c r="D21">
        <v>1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J21">
        <v>0</v>
      </c>
      <c r="K21">
        <f t="shared" si="1"/>
        <v>0</v>
      </c>
      <c r="L21">
        <v>0</v>
      </c>
      <c r="M21">
        <v>0</v>
      </c>
      <c r="N21">
        <v>1</v>
      </c>
      <c r="O21">
        <v>3</v>
      </c>
      <c r="P21">
        <v>1</v>
      </c>
      <c r="Q21">
        <v>2</v>
      </c>
      <c r="R21">
        <f t="shared" si="2"/>
        <v>3</v>
      </c>
      <c r="S21">
        <v>3</v>
      </c>
      <c r="T21">
        <v>1</v>
      </c>
      <c r="U21">
        <f t="shared" si="6"/>
        <v>2</v>
      </c>
      <c r="V21">
        <v>0</v>
      </c>
      <c r="W21">
        <v>0</v>
      </c>
      <c r="X21">
        <v>5</v>
      </c>
      <c r="Y21">
        <f t="shared" si="7"/>
        <v>1.6666666666666667</v>
      </c>
      <c r="Z21">
        <f t="shared" si="8"/>
        <v>5</v>
      </c>
    </row>
    <row r="22" spans="1:26" x14ac:dyDescent="0.25">
      <c r="A22" t="s">
        <v>19</v>
      </c>
      <c r="B22" t="s">
        <v>130</v>
      </c>
      <c r="C22" t="s">
        <v>153</v>
      </c>
      <c r="D22">
        <v>1</v>
      </c>
      <c r="E22">
        <v>10</v>
      </c>
      <c r="F22">
        <v>4</v>
      </c>
      <c r="G22">
        <v>4</v>
      </c>
      <c r="H22">
        <f t="shared" si="0"/>
        <v>8</v>
      </c>
      <c r="I22">
        <v>10</v>
      </c>
      <c r="J22">
        <v>9</v>
      </c>
      <c r="K22">
        <f t="shared" si="1"/>
        <v>1</v>
      </c>
      <c r="L22">
        <v>1</v>
      </c>
      <c r="M22">
        <v>11</v>
      </c>
      <c r="N22">
        <v>1</v>
      </c>
      <c r="O22">
        <v>12</v>
      </c>
      <c r="P22">
        <v>2</v>
      </c>
      <c r="Q22">
        <v>2</v>
      </c>
      <c r="R22">
        <f t="shared" si="2"/>
        <v>4</v>
      </c>
      <c r="S22">
        <v>8</v>
      </c>
      <c r="T22">
        <v>14</v>
      </c>
      <c r="U22">
        <f t="shared" si="6"/>
        <v>-6</v>
      </c>
      <c r="V22">
        <v>0</v>
      </c>
      <c r="W22">
        <v>6</v>
      </c>
      <c r="X22">
        <v>38</v>
      </c>
      <c r="Y22">
        <f t="shared" si="7"/>
        <v>3.1666666666666665</v>
      </c>
      <c r="Z22">
        <f t="shared" si="8"/>
        <v>19</v>
      </c>
    </row>
    <row r="23" spans="1:26" x14ac:dyDescent="0.25">
      <c r="A23" t="s">
        <v>20</v>
      </c>
      <c r="B23" t="s">
        <v>131</v>
      </c>
      <c r="C23" t="s">
        <v>154</v>
      </c>
      <c r="D23">
        <v>1</v>
      </c>
      <c r="E23">
        <v>9</v>
      </c>
      <c r="F23">
        <v>1</v>
      </c>
      <c r="G23">
        <v>6</v>
      </c>
      <c r="H23">
        <f t="shared" si="0"/>
        <v>7</v>
      </c>
      <c r="I23">
        <v>8</v>
      </c>
      <c r="J23">
        <v>12</v>
      </c>
      <c r="K23">
        <f t="shared" si="1"/>
        <v>-4</v>
      </c>
      <c r="L23">
        <v>0</v>
      </c>
      <c r="M23">
        <v>16</v>
      </c>
      <c r="N23">
        <v>1</v>
      </c>
      <c r="O23">
        <v>6</v>
      </c>
      <c r="P23">
        <v>0</v>
      </c>
      <c r="Q23">
        <v>2</v>
      </c>
      <c r="R23">
        <f t="shared" si="2"/>
        <v>2</v>
      </c>
      <c r="S23">
        <v>2</v>
      </c>
      <c r="T23">
        <v>4</v>
      </c>
      <c r="U23">
        <f t="shared" si="6"/>
        <v>-2</v>
      </c>
      <c r="V23">
        <v>0</v>
      </c>
      <c r="W23">
        <v>27</v>
      </c>
      <c r="X23">
        <v>3</v>
      </c>
      <c r="Y23">
        <f t="shared" si="7"/>
        <v>0.5</v>
      </c>
      <c r="Z23">
        <f t="shared" si="8"/>
        <v>0</v>
      </c>
    </row>
    <row r="24" spans="1:26" x14ac:dyDescent="0.25">
      <c r="A24" t="s">
        <v>21</v>
      </c>
      <c r="B24" t="s">
        <v>132</v>
      </c>
      <c r="C24" t="s">
        <v>154</v>
      </c>
      <c r="D24">
        <v>1</v>
      </c>
      <c r="E24">
        <v>16</v>
      </c>
      <c r="F24">
        <v>1</v>
      </c>
      <c r="G24">
        <v>4</v>
      </c>
      <c r="H24">
        <f t="shared" si="0"/>
        <v>5</v>
      </c>
      <c r="I24">
        <v>9</v>
      </c>
      <c r="J24">
        <v>14</v>
      </c>
      <c r="K24">
        <f t="shared" si="1"/>
        <v>-5</v>
      </c>
      <c r="L24">
        <v>0</v>
      </c>
      <c r="M24">
        <v>17</v>
      </c>
      <c r="N24">
        <v>1</v>
      </c>
      <c r="O24">
        <v>3</v>
      </c>
      <c r="P24">
        <v>0</v>
      </c>
      <c r="Q24">
        <v>1</v>
      </c>
      <c r="R24">
        <f t="shared" si="2"/>
        <v>1</v>
      </c>
      <c r="S24">
        <v>2</v>
      </c>
      <c r="T24">
        <v>1</v>
      </c>
      <c r="U24">
        <f t="shared" si="6"/>
        <v>1</v>
      </c>
      <c r="V24">
        <v>0</v>
      </c>
      <c r="W24">
        <v>2</v>
      </c>
      <c r="X24">
        <v>3</v>
      </c>
      <c r="Y24">
        <f t="shared" si="7"/>
        <v>1</v>
      </c>
      <c r="Z24">
        <f t="shared" si="8"/>
        <v>0</v>
      </c>
    </row>
    <row r="25" spans="1:26" x14ac:dyDescent="0.25">
      <c r="A25" t="s">
        <v>22</v>
      </c>
      <c r="B25" t="s">
        <v>133</v>
      </c>
      <c r="C25" t="s">
        <v>153</v>
      </c>
      <c r="D25">
        <v>1</v>
      </c>
      <c r="E25">
        <v>11</v>
      </c>
      <c r="F25">
        <v>1</v>
      </c>
      <c r="G25">
        <v>1</v>
      </c>
      <c r="H25">
        <f t="shared" si="0"/>
        <v>2</v>
      </c>
      <c r="I25">
        <v>8</v>
      </c>
      <c r="J25">
        <v>7</v>
      </c>
      <c r="K25">
        <f t="shared" si="1"/>
        <v>1</v>
      </c>
      <c r="L25">
        <v>0</v>
      </c>
      <c r="M25">
        <v>8</v>
      </c>
      <c r="N25">
        <v>1</v>
      </c>
      <c r="O25">
        <v>11</v>
      </c>
      <c r="P25">
        <v>0</v>
      </c>
      <c r="Q25">
        <v>0</v>
      </c>
      <c r="R25">
        <f t="shared" si="2"/>
        <v>0</v>
      </c>
      <c r="S25">
        <v>11</v>
      </c>
      <c r="T25">
        <v>11</v>
      </c>
      <c r="U25">
        <f t="shared" si="6"/>
        <v>0</v>
      </c>
      <c r="V25">
        <v>0</v>
      </c>
      <c r="W25">
        <v>12</v>
      </c>
      <c r="X25">
        <v>12</v>
      </c>
      <c r="Y25">
        <f t="shared" si="7"/>
        <v>1.0909090909090908</v>
      </c>
      <c r="Z25">
        <f t="shared" si="8"/>
        <v>0</v>
      </c>
    </row>
    <row r="26" spans="1:26" x14ac:dyDescent="0.25">
      <c r="A26" t="s">
        <v>23</v>
      </c>
      <c r="B26" t="s">
        <v>134</v>
      </c>
      <c r="C26" t="s">
        <v>153</v>
      </c>
      <c r="D26">
        <v>1</v>
      </c>
      <c r="E26">
        <v>9</v>
      </c>
      <c r="F26">
        <v>0</v>
      </c>
      <c r="G26">
        <v>1</v>
      </c>
      <c r="H26">
        <f t="shared" si="0"/>
        <v>1</v>
      </c>
      <c r="I26">
        <v>2</v>
      </c>
      <c r="J26">
        <v>11</v>
      </c>
      <c r="K26">
        <f t="shared" si="1"/>
        <v>-9</v>
      </c>
      <c r="L26">
        <v>0</v>
      </c>
      <c r="M26">
        <v>12</v>
      </c>
      <c r="N26">
        <v>0</v>
      </c>
      <c r="O26">
        <v>0</v>
      </c>
      <c r="P26">
        <v>0</v>
      </c>
      <c r="Q26">
        <v>0</v>
      </c>
      <c r="R26">
        <f t="shared" si="2"/>
        <v>0</v>
      </c>
      <c r="S26">
        <v>0</v>
      </c>
      <c r="T26">
        <v>0</v>
      </c>
      <c r="U26">
        <f t="shared" si="6"/>
        <v>0</v>
      </c>
      <c r="V26">
        <v>0</v>
      </c>
      <c r="W26">
        <v>0</v>
      </c>
      <c r="X26">
        <v>0</v>
      </c>
      <c r="Y26">
        <f t="shared" si="7"/>
        <v>0</v>
      </c>
      <c r="Z26">
        <f t="shared" si="8"/>
        <v>0</v>
      </c>
    </row>
    <row r="27" spans="1:26" x14ac:dyDescent="0.25">
      <c r="A27" t="s">
        <v>24</v>
      </c>
      <c r="B27" t="s">
        <v>115</v>
      </c>
      <c r="C27" t="s">
        <v>154</v>
      </c>
      <c r="D27">
        <v>1</v>
      </c>
      <c r="E27">
        <v>15</v>
      </c>
      <c r="F27">
        <v>2</v>
      </c>
      <c r="G27">
        <v>7</v>
      </c>
      <c r="H27">
        <f t="shared" si="0"/>
        <v>9</v>
      </c>
      <c r="I27">
        <v>13</v>
      </c>
      <c r="J27">
        <v>13</v>
      </c>
      <c r="K27">
        <f t="shared" si="1"/>
        <v>0</v>
      </c>
      <c r="L27">
        <v>1</v>
      </c>
      <c r="M27">
        <v>18</v>
      </c>
      <c r="N27">
        <v>1</v>
      </c>
      <c r="O27">
        <v>7</v>
      </c>
      <c r="P27">
        <v>1</v>
      </c>
      <c r="Q27">
        <v>0</v>
      </c>
      <c r="R27">
        <f t="shared" si="2"/>
        <v>1</v>
      </c>
      <c r="S27">
        <v>4</v>
      </c>
      <c r="T27">
        <v>1</v>
      </c>
      <c r="U27">
        <f t="shared" si="6"/>
        <v>3</v>
      </c>
      <c r="V27">
        <v>0</v>
      </c>
      <c r="W27">
        <v>2</v>
      </c>
      <c r="X27">
        <v>5</v>
      </c>
      <c r="Y27">
        <f t="shared" si="7"/>
        <v>0.7142857142857143</v>
      </c>
      <c r="Z27">
        <f t="shared" si="8"/>
        <v>5</v>
      </c>
    </row>
    <row r="28" spans="1:26" x14ac:dyDescent="0.25">
      <c r="A28" t="s">
        <v>25</v>
      </c>
      <c r="B28" t="s">
        <v>147</v>
      </c>
      <c r="C28" t="s">
        <v>154</v>
      </c>
      <c r="D28">
        <v>1</v>
      </c>
      <c r="E28">
        <v>7</v>
      </c>
      <c r="F28">
        <v>1</v>
      </c>
      <c r="G28">
        <v>0</v>
      </c>
      <c r="H28">
        <f t="shared" si="0"/>
        <v>1</v>
      </c>
      <c r="I28">
        <v>1</v>
      </c>
      <c r="J28">
        <v>2</v>
      </c>
      <c r="K28">
        <f t="shared" si="1"/>
        <v>-1</v>
      </c>
      <c r="L28">
        <v>0</v>
      </c>
      <c r="M28">
        <v>4</v>
      </c>
      <c r="N28">
        <v>0</v>
      </c>
      <c r="O28">
        <v>0</v>
      </c>
      <c r="P28">
        <v>0</v>
      </c>
      <c r="Q28">
        <v>1</v>
      </c>
      <c r="R28">
        <f t="shared" si="2"/>
        <v>1</v>
      </c>
      <c r="S28">
        <v>0</v>
      </c>
      <c r="T28">
        <v>0</v>
      </c>
      <c r="U28">
        <f t="shared" si="6"/>
        <v>0</v>
      </c>
      <c r="V28">
        <v>1</v>
      </c>
      <c r="W28">
        <v>0</v>
      </c>
      <c r="X28">
        <v>0</v>
      </c>
      <c r="Y28">
        <f t="shared" si="7"/>
        <v>0</v>
      </c>
      <c r="Z28">
        <f t="shared" si="8"/>
        <v>0</v>
      </c>
    </row>
    <row r="29" spans="1:26" x14ac:dyDescent="0.25">
      <c r="A29" t="s">
        <v>26</v>
      </c>
      <c r="B29" t="s">
        <v>135</v>
      </c>
      <c r="C29" t="s">
        <v>154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  <c r="J29">
        <v>0</v>
      </c>
      <c r="K29">
        <f t="shared" si="1"/>
        <v>0</v>
      </c>
      <c r="L29">
        <v>0</v>
      </c>
      <c r="M29">
        <v>0</v>
      </c>
      <c r="N29">
        <v>1</v>
      </c>
      <c r="O29">
        <v>4</v>
      </c>
      <c r="P29">
        <v>0</v>
      </c>
      <c r="Q29">
        <v>0</v>
      </c>
      <c r="R29">
        <f t="shared" si="2"/>
        <v>0</v>
      </c>
      <c r="S29">
        <v>2</v>
      </c>
      <c r="T29">
        <v>5</v>
      </c>
      <c r="U29">
        <f t="shared" si="6"/>
        <v>-3</v>
      </c>
      <c r="V29">
        <v>0</v>
      </c>
      <c r="W29">
        <v>0</v>
      </c>
      <c r="X29">
        <v>5</v>
      </c>
      <c r="Y29">
        <f t="shared" si="7"/>
        <v>1.25</v>
      </c>
      <c r="Z29">
        <f t="shared" si="8"/>
        <v>0</v>
      </c>
    </row>
    <row r="30" spans="1:26" x14ac:dyDescent="0.25">
      <c r="A30" t="s">
        <v>0</v>
      </c>
      <c r="B30" t="s">
        <v>136</v>
      </c>
      <c r="C30" t="s">
        <v>154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  <c r="J30">
        <v>0</v>
      </c>
      <c r="K30">
        <f t="shared" si="1"/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f t="shared" si="2"/>
        <v>0</v>
      </c>
      <c r="S30">
        <v>0</v>
      </c>
      <c r="T30">
        <v>0</v>
      </c>
      <c r="U30">
        <f t="shared" si="6"/>
        <v>0</v>
      </c>
      <c r="V30">
        <v>0</v>
      </c>
      <c r="W30">
        <v>0</v>
      </c>
      <c r="X30">
        <v>2</v>
      </c>
      <c r="Y30">
        <f t="shared" si="7"/>
        <v>2</v>
      </c>
      <c r="Z30">
        <f t="shared" si="8"/>
        <v>0</v>
      </c>
    </row>
    <row r="31" spans="1:26" x14ac:dyDescent="0.25">
      <c r="A31" t="s">
        <v>27</v>
      </c>
      <c r="B31" t="s">
        <v>137</v>
      </c>
      <c r="C31" t="s">
        <v>154</v>
      </c>
      <c r="D31">
        <v>1</v>
      </c>
      <c r="E31">
        <v>13</v>
      </c>
      <c r="F31">
        <v>1</v>
      </c>
      <c r="G31">
        <v>2</v>
      </c>
      <c r="H31">
        <f t="shared" si="0"/>
        <v>3</v>
      </c>
      <c r="I31">
        <v>5</v>
      </c>
      <c r="J31">
        <v>10</v>
      </c>
      <c r="K31">
        <f t="shared" si="1"/>
        <v>-5</v>
      </c>
      <c r="L31">
        <v>1</v>
      </c>
      <c r="M31">
        <v>45</v>
      </c>
      <c r="N31">
        <v>1</v>
      </c>
      <c r="O31">
        <v>12</v>
      </c>
      <c r="P31">
        <v>1</v>
      </c>
      <c r="Q31">
        <v>6</v>
      </c>
      <c r="R31">
        <f t="shared" si="2"/>
        <v>7</v>
      </c>
      <c r="S31">
        <v>7</v>
      </c>
      <c r="T31">
        <v>9</v>
      </c>
      <c r="U31">
        <f t="shared" si="6"/>
        <v>-2</v>
      </c>
      <c r="V31">
        <v>0</v>
      </c>
      <c r="W31">
        <v>24</v>
      </c>
      <c r="X31">
        <v>19</v>
      </c>
      <c r="Y31">
        <f t="shared" si="7"/>
        <v>1.5833333333333333</v>
      </c>
      <c r="Z31">
        <f t="shared" si="8"/>
        <v>19</v>
      </c>
    </row>
    <row r="32" spans="1:26" x14ac:dyDescent="0.25">
      <c r="A32" t="s">
        <v>28</v>
      </c>
      <c r="B32" t="s">
        <v>138</v>
      </c>
      <c r="C32" t="s">
        <v>154</v>
      </c>
      <c r="D32">
        <v>1</v>
      </c>
      <c r="E32">
        <v>15</v>
      </c>
      <c r="F32">
        <v>6</v>
      </c>
      <c r="G32">
        <v>4</v>
      </c>
      <c r="H32">
        <f t="shared" si="0"/>
        <v>10</v>
      </c>
      <c r="I32">
        <v>15</v>
      </c>
      <c r="J32">
        <v>16</v>
      </c>
      <c r="K32">
        <f t="shared" si="1"/>
        <v>-1</v>
      </c>
      <c r="L32">
        <v>1</v>
      </c>
      <c r="M32">
        <v>8</v>
      </c>
      <c r="N32">
        <v>1</v>
      </c>
      <c r="O32">
        <v>15</v>
      </c>
      <c r="P32">
        <v>5</v>
      </c>
      <c r="Q32">
        <v>4</v>
      </c>
      <c r="R32">
        <f t="shared" si="2"/>
        <v>9</v>
      </c>
      <c r="S32">
        <v>13</v>
      </c>
      <c r="T32">
        <v>12</v>
      </c>
      <c r="U32">
        <f t="shared" si="6"/>
        <v>1</v>
      </c>
      <c r="V32">
        <v>0</v>
      </c>
      <c r="W32">
        <v>4</v>
      </c>
      <c r="X32">
        <v>42</v>
      </c>
      <c r="Y32">
        <f t="shared" si="7"/>
        <v>2.8</v>
      </c>
      <c r="Z32">
        <f t="shared" si="8"/>
        <v>8.4</v>
      </c>
    </row>
    <row r="33" spans="1:26" x14ac:dyDescent="0.25">
      <c r="A33" t="s">
        <v>29</v>
      </c>
      <c r="B33" t="s">
        <v>149</v>
      </c>
      <c r="C33" t="s">
        <v>154</v>
      </c>
      <c r="D33">
        <v>1</v>
      </c>
      <c r="E33">
        <v>3</v>
      </c>
      <c r="F33">
        <v>0</v>
      </c>
      <c r="G33">
        <v>0</v>
      </c>
      <c r="H33">
        <f t="shared" si="0"/>
        <v>0</v>
      </c>
      <c r="I33">
        <v>0</v>
      </c>
      <c r="J33">
        <v>2</v>
      </c>
      <c r="K33">
        <f t="shared" si="1"/>
        <v>-2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f t="shared" si="2"/>
        <v>0</v>
      </c>
      <c r="S33">
        <v>0</v>
      </c>
      <c r="T33">
        <v>0</v>
      </c>
      <c r="U33">
        <f t="shared" si="6"/>
        <v>0</v>
      </c>
      <c r="V33">
        <v>0</v>
      </c>
      <c r="W33">
        <v>0</v>
      </c>
      <c r="X33">
        <v>0</v>
      </c>
      <c r="Y33">
        <f t="shared" si="7"/>
        <v>0</v>
      </c>
      <c r="Z33">
        <f t="shared" si="8"/>
        <v>0</v>
      </c>
    </row>
    <row r="34" spans="1:26" x14ac:dyDescent="0.25">
      <c r="A34" t="s">
        <v>30</v>
      </c>
      <c r="B34" t="s">
        <v>139</v>
      </c>
      <c r="C34" t="s">
        <v>154</v>
      </c>
      <c r="D34">
        <v>1</v>
      </c>
      <c r="E34">
        <v>4</v>
      </c>
      <c r="F34">
        <v>2</v>
      </c>
      <c r="G34">
        <v>2</v>
      </c>
      <c r="H34">
        <f t="shared" si="0"/>
        <v>4</v>
      </c>
      <c r="I34">
        <v>6</v>
      </c>
      <c r="J34">
        <v>2</v>
      </c>
      <c r="K34">
        <f t="shared" si="1"/>
        <v>4</v>
      </c>
      <c r="L34">
        <v>0</v>
      </c>
      <c r="M34">
        <v>2</v>
      </c>
      <c r="N34">
        <v>1</v>
      </c>
      <c r="O34">
        <v>11</v>
      </c>
      <c r="P34">
        <v>4</v>
      </c>
      <c r="Q34">
        <v>0</v>
      </c>
      <c r="R34">
        <f t="shared" si="2"/>
        <v>4</v>
      </c>
      <c r="S34">
        <v>6</v>
      </c>
      <c r="T34">
        <v>5</v>
      </c>
      <c r="U34">
        <f t="shared" si="6"/>
        <v>1</v>
      </c>
      <c r="V34">
        <v>2</v>
      </c>
      <c r="W34">
        <v>10</v>
      </c>
      <c r="X34">
        <v>38</v>
      </c>
      <c r="Y34">
        <f t="shared" si="7"/>
        <v>3.4545454545454546</v>
      </c>
      <c r="Z34">
        <f t="shared" si="8"/>
        <v>9.5</v>
      </c>
    </row>
    <row r="35" spans="1:26" x14ac:dyDescent="0.25">
      <c r="A35" t="s">
        <v>31</v>
      </c>
      <c r="B35" t="s">
        <v>140</v>
      </c>
      <c r="C35" t="s">
        <v>154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  <c r="J35">
        <v>0</v>
      </c>
      <c r="K35">
        <f t="shared" si="1"/>
        <v>0</v>
      </c>
      <c r="L35">
        <v>0</v>
      </c>
      <c r="M35">
        <v>0</v>
      </c>
      <c r="N35">
        <v>1</v>
      </c>
      <c r="O35">
        <v>4</v>
      </c>
      <c r="P35">
        <v>0</v>
      </c>
      <c r="Q35">
        <v>0</v>
      </c>
      <c r="R35">
        <f t="shared" si="2"/>
        <v>0</v>
      </c>
      <c r="S35">
        <v>1</v>
      </c>
      <c r="T35">
        <v>2</v>
      </c>
      <c r="U35">
        <f t="shared" si="6"/>
        <v>-1</v>
      </c>
      <c r="V35">
        <v>0</v>
      </c>
      <c r="W35">
        <v>2</v>
      </c>
      <c r="X35">
        <v>1</v>
      </c>
      <c r="Y35">
        <f t="shared" si="7"/>
        <v>0.25</v>
      </c>
      <c r="Z35">
        <f t="shared" si="8"/>
        <v>0</v>
      </c>
    </row>
    <row r="36" spans="1:26" x14ac:dyDescent="0.25">
      <c r="A36" t="s">
        <v>32</v>
      </c>
      <c r="B36" t="s">
        <v>141</v>
      </c>
      <c r="C36" t="s">
        <v>153</v>
      </c>
      <c r="D36">
        <v>1</v>
      </c>
      <c r="E36">
        <v>15</v>
      </c>
      <c r="F36">
        <v>1</v>
      </c>
      <c r="G36">
        <v>9</v>
      </c>
      <c r="H36">
        <f t="shared" si="0"/>
        <v>10</v>
      </c>
      <c r="I36">
        <v>20</v>
      </c>
      <c r="J36">
        <v>14</v>
      </c>
      <c r="K36">
        <f t="shared" si="1"/>
        <v>6</v>
      </c>
      <c r="L36">
        <v>0</v>
      </c>
      <c r="M36">
        <v>12</v>
      </c>
      <c r="N36">
        <v>1</v>
      </c>
      <c r="O36">
        <v>13</v>
      </c>
      <c r="P36">
        <v>0</v>
      </c>
      <c r="Q36">
        <v>1</v>
      </c>
      <c r="R36">
        <f t="shared" si="2"/>
        <v>1</v>
      </c>
      <c r="S36">
        <v>5</v>
      </c>
      <c r="T36">
        <v>4</v>
      </c>
      <c r="U36">
        <f t="shared" si="6"/>
        <v>1</v>
      </c>
      <c r="V36">
        <v>0</v>
      </c>
      <c r="W36">
        <v>8</v>
      </c>
      <c r="X36">
        <v>25</v>
      </c>
      <c r="Y36">
        <f t="shared" si="7"/>
        <v>1.9230769230769231</v>
      </c>
      <c r="Z36">
        <f t="shared" si="8"/>
        <v>0</v>
      </c>
    </row>
    <row r="37" spans="1:26" x14ac:dyDescent="0.25">
      <c r="A37" t="s">
        <v>33</v>
      </c>
      <c r="B37" t="s">
        <v>142</v>
      </c>
      <c r="C37" t="s">
        <v>154</v>
      </c>
      <c r="D37">
        <v>1</v>
      </c>
      <c r="E37">
        <v>18</v>
      </c>
      <c r="F37">
        <v>21</v>
      </c>
      <c r="G37">
        <v>9</v>
      </c>
      <c r="H37">
        <f t="shared" si="0"/>
        <v>30</v>
      </c>
      <c r="I37">
        <v>30</v>
      </c>
      <c r="J37">
        <v>18</v>
      </c>
      <c r="K37">
        <f t="shared" si="1"/>
        <v>12</v>
      </c>
      <c r="L37">
        <v>2</v>
      </c>
      <c r="M37">
        <v>6</v>
      </c>
      <c r="N37">
        <v>1</v>
      </c>
      <c r="O37">
        <v>16</v>
      </c>
      <c r="P37">
        <v>11</v>
      </c>
      <c r="Q37">
        <v>9</v>
      </c>
      <c r="R37">
        <f t="shared" si="2"/>
        <v>20</v>
      </c>
      <c r="S37">
        <v>18</v>
      </c>
      <c r="T37">
        <v>16</v>
      </c>
      <c r="U37">
        <f t="shared" si="6"/>
        <v>2</v>
      </c>
      <c r="V37">
        <v>1</v>
      </c>
      <c r="W37">
        <v>41</v>
      </c>
      <c r="X37">
        <v>91</v>
      </c>
      <c r="Y37">
        <f t="shared" si="7"/>
        <v>5.6875</v>
      </c>
      <c r="Z37">
        <f t="shared" si="8"/>
        <v>8.2727272727272734</v>
      </c>
    </row>
    <row r="38" spans="1:26" x14ac:dyDescent="0.25">
      <c r="A38" t="s">
        <v>34</v>
      </c>
      <c r="B38" t="s">
        <v>143</v>
      </c>
      <c r="C38" t="s">
        <v>153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  <c r="J38">
        <v>0</v>
      </c>
      <c r="K38">
        <f t="shared" si="1"/>
        <v>0</v>
      </c>
      <c r="L38">
        <v>0</v>
      </c>
      <c r="M38">
        <v>0</v>
      </c>
      <c r="N38">
        <v>1</v>
      </c>
      <c r="O38">
        <v>13</v>
      </c>
      <c r="P38">
        <v>0</v>
      </c>
      <c r="Q38">
        <v>0</v>
      </c>
      <c r="R38">
        <f t="shared" si="2"/>
        <v>0</v>
      </c>
      <c r="S38">
        <v>4</v>
      </c>
      <c r="T38">
        <v>8</v>
      </c>
      <c r="U38">
        <f t="shared" si="6"/>
        <v>-4</v>
      </c>
      <c r="V38">
        <v>0</v>
      </c>
      <c r="W38">
        <v>0</v>
      </c>
      <c r="X38">
        <v>8</v>
      </c>
      <c r="Y38">
        <f t="shared" si="7"/>
        <v>0.61538461538461542</v>
      </c>
      <c r="Z38">
        <f t="shared" si="8"/>
        <v>0</v>
      </c>
    </row>
    <row r="39" spans="1:26" x14ac:dyDescent="0.25">
      <c r="A39" t="s">
        <v>35</v>
      </c>
      <c r="B39" t="s">
        <v>144</v>
      </c>
      <c r="C39" t="s">
        <v>154</v>
      </c>
      <c r="D39">
        <v>1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  <c r="J39">
        <v>0</v>
      </c>
      <c r="K39">
        <f t="shared" si="1"/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f t="shared" si="2"/>
        <v>0</v>
      </c>
      <c r="S39">
        <v>0</v>
      </c>
      <c r="T39">
        <v>0</v>
      </c>
      <c r="U39">
        <f t="shared" si="6"/>
        <v>0</v>
      </c>
      <c r="V39">
        <v>0</v>
      </c>
      <c r="W39">
        <v>0</v>
      </c>
      <c r="X39">
        <v>0</v>
      </c>
      <c r="Y39">
        <f t="shared" si="7"/>
        <v>0</v>
      </c>
      <c r="Z39">
        <f t="shared" si="8"/>
        <v>0</v>
      </c>
    </row>
    <row r="40" spans="1:26" x14ac:dyDescent="0.25">
      <c r="A40" t="s">
        <v>36</v>
      </c>
      <c r="B40" t="s">
        <v>145</v>
      </c>
      <c r="C40" t="s">
        <v>154</v>
      </c>
      <c r="D40">
        <v>1</v>
      </c>
      <c r="E40">
        <v>11</v>
      </c>
      <c r="F40">
        <v>6</v>
      </c>
      <c r="G40">
        <v>8</v>
      </c>
      <c r="H40">
        <f t="shared" si="0"/>
        <v>14</v>
      </c>
      <c r="I40">
        <v>15</v>
      </c>
      <c r="J40">
        <v>12</v>
      </c>
      <c r="K40">
        <f t="shared" si="1"/>
        <v>3</v>
      </c>
      <c r="L40">
        <v>1</v>
      </c>
      <c r="M40">
        <v>8</v>
      </c>
      <c r="N40">
        <v>1</v>
      </c>
      <c r="O40">
        <v>14</v>
      </c>
      <c r="P40">
        <v>5</v>
      </c>
      <c r="Q40">
        <v>10</v>
      </c>
      <c r="R40">
        <f t="shared" si="2"/>
        <v>15</v>
      </c>
      <c r="S40">
        <v>17</v>
      </c>
      <c r="T40">
        <v>16</v>
      </c>
      <c r="U40">
        <f t="shared" si="6"/>
        <v>1</v>
      </c>
      <c r="V40">
        <v>2</v>
      </c>
      <c r="W40">
        <v>10</v>
      </c>
      <c r="X40">
        <v>46</v>
      </c>
      <c r="Y40">
        <f t="shared" si="7"/>
        <v>3.2857142857142856</v>
      </c>
      <c r="Z40">
        <f t="shared" si="8"/>
        <v>9.1999999999999993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A26" sqref="A26"/>
    </sheetView>
  </sheetViews>
  <sheetFormatPr baseColWidth="10" defaultRowHeight="15" x14ac:dyDescent="0.25"/>
  <cols>
    <col min="2" max="2" width="22" customWidth="1"/>
    <col min="3" max="3" width="104.8554687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t="s">
        <v>88</v>
      </c>
      <c r="B2" t="s">
        <v>41</v>
      </c>
      <c r="C2" t="s">
        <v>42</v>
      </c>
    </row>
    <row r="3" spans="1:3" x14ac:dyDescent="0.25">
      <c r="A3" t="s">
        <v>89</v>
      </c>
      <c r="B3" t="s">
        <v>43</v>
      </c>
      <c r="C3" t="s">
        <v>44</v>
      </c>
    </row>
    <row r="4" spans="1:3" x14ac:dyDescent="0.25">
      <c r="A4" t="s">
        <v>90</v>
      </c>
      <c r="B4" t="s">
        <v>45</v>
      </c>
      <c r="C4" t="s">
        <v>46</v>
      </c>
    </row>
    <row r="5" spans="1:3" x14ac:dyDescent="0.25">
      <c r="A5" t="s">
        <v>91</v>
      </c>
      <c r="B5" t="s">
        <v>47</v>
      </c>
      <c r="C5" t="s">
        <v>48</v>
      </c>
    </row>
    <row r="6" spans="1:3" x14ac:dyDescent="0.25">
      <c r="A6" t="s">
        <v>92</v>
      </c>
      <c r="B6" t="s">
        <v>49</v>
      </c>
      <c r="C6" t="s">
        <v>50</v>
      </c>
    </row>
    <row r="7" spans="1:3" x14ac:dyDescent="0.25">
      <c r="A7" t="s">
        <v>93</v>
      </c>
      <c r="B7" t="s">
        <v>51</v>
      </c>
      <c r="C7" t="s">
        <v>52</v>
      </c>
    </row>
    <row r="8" spans="1:3" x14ac:dyDescent="0.25">
      <c r="A8" t="s">
        <v>94</v>
      </c>
      <c r="B8" t="s">
        <v>53</v>
      </c>
      <c r="C8" t="s">
        <v>54</v>
      </c>
    </row>
    <row r="9" spans="1:3" x14ac:dyDescent="0.25">
      <c r="A9" t="s">
        <v>95</v>
      </c>
      <c r="B9" t="s">
        <v>55</v>
      </c>
      <c r="C9" t="s">
        <v>56</v>
      </c>
    </row>
    <row r="10" spans="1:3" x14ac:dyDescent="0.25">
      <c r="A10" t="s">
        <v>96</v>
      </c>
      <c r="B10" t="s">
        <v>57</v>
      </c>
      <c r="C10" t="s">
        <v>58</v>
      </c>
    </row>
    <row r="11" spans="1:3" x14ac:dyDescent="0.25">
      <c r="A11" t="s">
        <v>97</v>
      </c>
      <c r="B11" t="s">
        <v>59</v>
      </c>
      <c r="C11" t="s">
        <v>60</v>
      </c>
    </row>
    <row r="12" spans="1:3" x14ac:dyDescent="0.25">
      <c r="A12" t="s">
        <v>98</v>
      </c>
      <c r="B12" t="s">
        <v>61</v>
      </c>
      <c r="C12" t="s">
        <v>71</v>
      </c>
    </row>
    <row r="13" spans="1:3" x14ac:dyDescent="0.25">
      <c r="A13" t="s">
        <v>99</v>
      </c>
      <c r="B13" t="s">
        <v>62</v>
      </c>
      <c r="C13" t="s">
        <v>72</v>
      </c>
    </row>
    <row r="14" spans="1:3" x14ac:dyDescent="0.25">
      <c r="A14" t="s">
        <v>100</v>
      </c>
      <c r="B14" t="s">
        <v>63</v>
      </c>
      <c r="C14" t="s">
        <v>73</v>
      </c>
    </row>
    <row r="15" spans="1:3" x14ac:dyDescent="0.25">
      <c r="A15" t="s">
        <v>101</v>
      </c>
      <c r="B15" t="s">
        <v>64</v>
      </c>
      <c r="C15" t="s">
        <v>74</v>
      </c>
    </row>
    <row r="16" spans="1:3" x14ac:dyDescent="0.25">
      <c r="A16" t="s">
        <v>102</v>
      </c>
      <c r="B16" t="s">
        <v>65</v>
      </c>
      <c r="C16" t="s">
        <v>75</v>
      </c>
    </row>
    <row r="17" spans="1:3" x14ac:dyDescent="0.25">
      <c r="A17" t="s">
        <v>103</v>
      </c>
      <c r="B17" t="s">
        <v>66</v>
      </c>
      <c r="C17" t="s">
        <v>76</v>
      </c>
    </row>
    <row r="18" spans="1:3" x14ac:dyDescent="0.25">
      <c r="A18" t="s">
        <v>104</v>
      </c>
      <c r="B18" t="s">
        <v>67</v>
      </c>
      <c r="C18" t="s">
        <v>77</v>
      </c>
    </row>
    <row r="19" spans="1:3" x14ac:dyDescent="0.25">
      <c r="A19" t="s">
        <v>105</v>
      </c>
      <c r="B19" t="s">
        <v>68</v>
      </c>
      <c r="C19" t="s">
        <v>78</v>
      </c>
    </row>
    <row r="20" spans="1:3" x14ac:dyDescent="0.25">
      <c r="A20" t="s">
        <v>106</v>
      </c>
      <c r="B20" t="s">
        <v>69</v>
      </c>
      <c r="C20" t="s">
        <v>79</v>
      </c>
    </row>
    <row r="21" spans="1:3" x14ac:dyDescent="0.25">
      <c r="A21" t="s">
        <v>107</v>
      </c>
      <c r="B21" t="s">
        <v>70</v>
      </c>
      <c r="C21" t="s">
        <v>80</v>
      </c>
    </row>
    <row r="22" spans="1:3" x14ac:dyDescent="0.25">
      <c r="A22" t="s">
        <v>108</v>
      </c>
      <c r="B22" t="s">
        <v>81</v>
      </c>
      <c r="C22" t="s">
        <v>84</v>
      </c>
    </row>
    <row r="23" spans="1:3" x14ac:dyDescent="0.25">
      <c r="A23" t="s">
        <v>110</v>
      </c>
      <c r="B23" t="s">
        <v>82</v>
      </c>
      <c r="C23" t="s">
        <v>86</v>
      </c>
    </row>
    <row r="24" spans="1:3" x14ac:dyDescent="0.25">
      <c r="A24" t="s">
        <v>109</v>
      </c>
      <c r="B24" t="s">
        <v>83</v>
      </c>
      <c r="C24" t="s">
        <v>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Dornow, Benjamin</dc:creator>
  <cp:lastModifiedBy>Dornow, Benjamin</cp:lastModifiedBy>
  <dcterms:created xsi:type="dcterms:W3CDTF">2024-03-25T13:36:19Z</dcterms:created>
  <dcterms:modified xsi:type="dcterms:W3CDTF">2024-04-09T20:21:48Z</dcterms:modified>
</cp:coreProperties>
</file>