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90" yWindow="60" windowWidth="13530" windowHeight="11760" activeTab="4"/>
  </bookViews>
  <sheets>
    <sheet name="SINTAXIS" sheetId="3" r:id="rId1"/>
    <sheet name="dic 2011" sheetId="2" r:id="rId2"/>
    <sheet name="IPC Actual" sheetId="1" r:id="rId3"/>
    <sheet name="dic 2012 " sheetId="4" r:id="rId4"/>
    <sheet name="serie_ipc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G302" i="1" l="1"/>
  <c r="I302" i="1"/>
  <c r="I300" i="1"/>
  <c r="I301" i="1"/>
  <c r="G301" i="1"/>
  <c r="G300" i="1"/>
  <c r="I299" i="1"/>
  <c r="G299" i="1"/>
  <c r="I298" i="1"/>
  <c r="G298" i="1"/>
  <c r="I296" i="1"/>
  <c r="I297" i="1"/>
  <c r="G297" i="1"/>
  <c r="G296" i="1"/>
  <c r="I295" i="1"/>
  <c r="G295" i="1"/>
  <c r="I294" i="1"/>
  <c r="G294" i="1"/>
  <c r="I293" i="1"/>
  <c r="G293" i="1"/>
  <c r="I289" i="1"/>
  <c r="I290" i="1"/>
  <c r="I291" i="1"/>
  <c r="I292" i="1"/>
  <c r="G289" i="1"/>
  <c r="G290" i="1"/>
  <c r="G291" i="1"/>
  <c r="G292" i="1"/>
  <c r="I287" i="1"/>
  <c r="I288" i="1"/>
  <c r="G287" i="1"/>
  <c r="G288" i="1"/>
  <c r="I284" i="1"/>
  <c r="I285" i="1"/>
  <c r="I286" i="1"/>
  <c r="G284" i="1"/>
  <c r="G285" i="1"/>
  <c r="G286" i="1"/>
  <c r="I283" i="1"/>
  <c r="G283" i="1"/>
  <c r="I282" i="1"/>
  <c r="G282" i="1"/>
  <c r="I280" i="1"/>
  <c r="I281" i="1"/>
  <c r="G280" i="1"/>
  <c r="G281" i="1"/>
  <c r="I278" i="1"/>
  <c r="I279" i="1"/>
  <c r="G278" i="1"/>
  <c r="G279" i="1"/>
  <c r="G275" i="1"/>
  <c r="G276" i="1"/>
  <c r="G277" i="1"/>
  <c r="I277" i="1"/>
  <c r="I276" i="1"/>
  <c r="I275" i="1"/>
  <c r="I274" i="1"/>
  <c r="I273" i="1"/>
  <c r="G274" i="1"/>
  <c r="G273" i="1"/>
  <c r="I272" i="1"/>
  <c r="G272" i="1"/>
  <c r="I271" i="1"/>
  <c r="G271" i="1"/>
  <c r="I270" i="1"/>
  <c r="G270" i="1"/>
  <c r="I269" i="1"/>
  <c r="G269" i="1"/>
  <c r="I268" i="1"/>
  <c r="G268" i="1"/>
  <c r="I267" i="1"/>
  <c r="G267" i="1"/>
  <c r="I266" i="1"/>
  <c r="G266" i="1"/>
  <c r="I265" i="1"/>
  <c r="G265" i="1"/>
  <c r="I264" i="1"/>
  <c r="G264" i="1"/>
  <c r="I263" i="1"/>
  <c r="G263" i="1"/>
  <c r="I262" i="1"/>
  <c r="G262" i="1"/>
  <c r="I261" i="1"/>
  <c r="G261" i="1"/>
  <c r="I260" i="1"/>
  <c r="G260" i="1"/>
  <c r="I259" i="1"/>
  <c r="G259" i="1"/>
  <c r="I257" i="1"/>
  <c r="I258" i="1"/>
  <c r="G258" i="1"/>
  <c r="G257" i="1"/>
  <c r="I256" i="1"/>
  <c r="G256" i="1"/>
  <c r="I255" i="1"/>
  <c r="G255" i="1"/>
  <c r="I254" i="1"/>
  <c r="G254" i="1"/>
  <c r="I253" i="1"/>
  <c r="G253" i="1"/>
  <c r="I252" i="1"/>
  <c r="G252" i="1"/>
  <c r="I251" i="1"/>
  <c r="G251" i="1"/>
  <c r="I250" i="1"/>
  <c r="G250" i="1"/>
  <c r="I249" i="1"/>
  <c r="G249" i="1"/>
  <c r="G248" i="1"/>
  <c r="I248" i="1"/>
  <c r="I247" i="1"/>
  <c r="G247" i="1"/>
  <c r="I246" i="1"/>
  <c r="M339" i="1"/>
  <c r="G246" i="1"/>
  <c r="M321" i="1"/>
  <c r="I245" i="1"/>
  <c r="M338" i="1"/>
  <c r="G245" i="1"/>
  <c r="M320" i="1"/>
  <c r="G243" i="1"/>
  <c r="M318" i="1"/>
  <c r="I243" i="1"/>
  <c r="M336" i="1"/>
  <c r="G244" i="1"/>
  <c r="M319" i="1"/>
  <c r="I244" i="1"/>
  <c r="M337" i="1"/>
  <c r="E164" i="1"/>
  <c r="I242" i="1"/>
  <c r="M335" i="1"/>
  <c r="G242" i="1"/>
  <c r="M317" i="1"/>
  <c r="I241" i="1"/>
  <c r="M334" i="1"/>
  <c r="G241" i="1"/>
  <c r="M316" i="1"/>
  <c r="I240" i="1"/>
  <c r="M333" i="1"/>
  <c r="G240" i="1"/>
  <c r="M315" i="1"/>
  <c r="I239" i="1"/>
  <c r="M332" i="1"/>
  <c r="G239" i="1"/>
  <c r="M314" i="1"/>
  <c r="I238" i="1"/>
  <c r="M331" i="1"/>
  <c r="G238" i="1"/>
  <c r="M313" i="1"/>
  <c r="I237" i="1"/>
  <c r="M330" i="1"/>
  <c r="G237" i="1"/>
  <c r="M312" i="1"/>
  <c r="I236" i="1"/>
  <c r="M329" i="1"/>
  <c r="G236" i="1"/>
  <c r="M311" i="1"/>
  <c r="I235" i="1"/>
  <c r="M328" i="1"/>
  <c r="G235" i="1"/>
  <c r="M310" i="1"/>
  <c r="I234" i="1"/>
  <c r="G234" i="1"/>
  <c r="I233" i="1"/>
  <c r="G233" i="1"/>
  <c r="G232" i="1"/>
  <c r="I232" i="1"/>
  <c r="I231" i="1"/>
  <c r="G231" i="1"/>
  <c r="G230" i="1"/>
  <c r="I230" i="1"/>
  <c r="I229" i="1"/>
  <c r="G229" i="1"/>
  <c r="E161" i="1"/>
  <c r="G168" i="1"/>
  <c r="I228" i="1"/>
  <c r="G228" i="1"/>
  <c r="G226" i="1"/>
  <c r="I227" i="1"/>
  <c r="I226" i="1"/>
  <c r="J226" i="1"/>
  <c r="G227" i="1"/>
  <c r="K229" i="1"/>
  <c r="J229" i="1"/>
  <c r="J228" i="1"/>
  <c r="J227" i="1"/>
  <c r="K227" i="1"/>
  <c r="K228" i="1"/>
  <c r="K226" i="1"/>
  <c r="K225" i="1"/>
  <c r="J225" i="1"/>
  <c r="J224" i="1"/>
  <c r="K224" i="1"/>
  <c r="K223" i="1"/>
  <c r="J223" i="1"/>
  <c r="I225" i="1"/>
  <c r="G225" i="1"/>
  <c r="G224" i="1"/>
  <c r="I224" i="1"/>
  <c r="I222" i="1"/>
  <c r="I223" i="1"/>
  <c r="G222" i="1"/>
  <c r="G223" i="1"/>
  <c r="I221" i="1"/>
  <c r="G221" i="1"/>
  <c r="I220" i="1"/>
  <c r="G220" i="1"/>
  <c r="I219" i="1"/>
  <c r="G219" i="1"/>
  <c r="I218" i="1"/>
  <c r="G218" i="1"/>
  <c r="I217" i="1"/>
  <c r="G217" i="1"/>
  <c r="I216" i="1"/>
  <c r="G216" i="1"/>
  <c r="I215" i="1"/>
  <c r="G215" i="1"/>
  <c r="I212" i="1"/>
  <c r="I213" i="1"/>
  <c r="I214" i="1"/>
  <c r="G212" i="1"/>
  <c r="G213" i="1"/>
  <c r="G214" i="1"/>
  <c r="I211" i="1"/>
  <c r="G211" i="1"/>
  <c r="I210" i="1"/>
  <c r="G210" i="1"/>
  <c r="I208" i="1"/>
  <c r="I209" i="1"/>
  <c r="G208" i="1"/>
  <c r="G209" i="1"/>
  <c r="I207" i="1"/>
  <c r="G206" i="1"/>
  <c r="G207" i="1"/>
  <c r="I206" i="1"/>
  <c r="I205" i="1"/>
  <c r="G205" i="1"/>
  <c r="I204" i="1"/>
  <c r="G204" i="1"/>
  <c r="I203" i="1"/>
  <c r="G203" i="1"/>
  <c r="I200" i="1"/>
  <c r="I201" i="1"/>
  <c r="I202" i="1"/>
  <c r="G200" i="1"/>
  <c r="G201" i="1"/>
  <c r="G202" i="1"/>
  <c r="G164" i="1"/>
  <c r="E99" i="1"/>
  <c r="E88" i="1"/>
  <c r="L147" i="1"/>
  <c r="L148" i="1"/>
  <c r="L149" i="1"/>
  <c r="L150" i="1"/>
  <c r="L151" i="1"/>
  <c r="L152" i="1"/>
  <c r="L153" i="1"/>
  <c r="L154" i="1"/>
  <c r="L155" i="1"/>
  <c r="L156" i="1"/>
  <c r="L157" i="1"/>
  <c r="L146" i="1"/>
  <c r="J146" i="1"/>
  <c r="J148" i="1"/>
  <c r="J149" i="1"/>
  <c r="J150" i="1"/>
  <c r="J151" i="1"/>
  <c r="J152" i="1"/>
  <c r="J153" i="1"/>
  <c r="J154" i="1"/>
  <c r="J155" i="1"/>
  <c r="J156" i="1"/>
  <c r="J157" i="1"/>
  <c r="J147" i="1"/>
  <c r="I198" i="1"/>
  <c r="I199" i="1"/>
  <c r="G198" i="1"/>
  <c r="G199" i="1"/>
  <c r="I197" i="1"/>
  <c r="G197" i="1"/>
  <c r="I195" i="1"/>
  <c r="I196" i="1"/>
  <c r="G195" i="1"/>
  <c r="G196" i="1"/>
  <c r="G194" i="1"/>
  <c r="I193" i="1"/>
  <c r="I194" i="1"/>
  <c r="G193" i="1"/>
  <c r="I192" i="1"/>
  <c r="G192" i="1"/>
  <c r="I191" i="1"/>
  <c r="G191" i="1"/>
  <c r="G132" i="2"/>
  <c r="G133" i="2"/>
  <c r="G134" i="2"/>
  <c r="G135" i="2"/>
  <c r="G136" i="2"/>
  <c r="G137" i="2"/>
  <c r="G138" i="2"/>
  <c r="G139" i="2"/>
  <c r="G140" i="2"/>
  <c r="G141" i="2"/>
  <c r="G142" i="2"/>
  <c r="G131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I190" i="1"/>
  <c r="G190" i="1"/>
  <c r="I189" i="1"/>
  <c r="G189" i="1"/>
  <c r="G141" i="4"/>
  <c r="G140" i="4"/>
  <c r="G139" i="4"/>
  <c r="G138" i="4"/>
  <c r="G137" i="4"/>
  <c r="G136" i="4"/>
  <c r="G135" i="4"/>
  <c r="G134" i="4"/>
  <c r="G133" i="4"/>
  <c r="G132" i="4"/>
  <c r="G131" i="4"/>
  <c r="G130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7" i="4"/>
  <c r="E124" i="4"/>
  <c r="E121" i="4"/>
  <c r="E126" i="4"/>
  <c r="E120" i="4"/>
  <c r="E122" i="4"/>
  <c r="E123" i="4"/>
  <c r="E125" i="4"/>
  <c r="E128" i="4"/>
  <c r="E142" i="4"/>
  <c r="G120" i="4"/>
  <c r="G121" i="4"/>
  <c r="G122" i="4"/>
  <c r="G123" i="4"/>
  <c r="G124" i="4"/>
  <c r="G125" i="4"/>
  <c r="G126" i="4"/>
  <c r="G127" i="4"/>
  <c r="G128" i="4"/>
  <c r="G129" i="4"/>
  <c r="G142" i="4"/>
  <c r="G119" i="4"/>
  <c r="E119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I188" i="1"/>
  <c r="G188" i="1"/>
  <c r="I184" i="1"/>
  <c r="I185" i="1"/>
  <c r="G184" i="1"/>
  <c r="G185" i="1"/>
  <c r="I186" i="1"/>
  <c r="I187" i="1"/>
  <c r="I182" i="1"/>
  <c r="I183" i="1"/>
  <c r="G182" i="1"/>
  <c r="G183" i="1"/>
  <c r="F99" i="1"/>
  <c r="F121" i="1"/>
  <c r="F140" i="1"/>
  <c r="F135" i="1"/>
  <c r="F145" i="1"/>
  <c r="F122" i="1"/>
  <c r="F156" i="1"/>
  <c r="F124" i="1"/>
  <c r="F158" i="1"/>
  <c r="I179" i="1"/>
  <c r="I180" i="1"/>
  <c r="I181" i="1"/>
  <c r="G179" i="1"/>
  <c r="G180" i="1"/>
  <c r="G181" i="1"/>
  <c r="G186" i="1"/>
  <c r="G187" i="1"/>
  <c r="I178" i="1"/>
  <c r="G178" i="1"/>
  <c r="I177" i="1"/>
  <c r="G177" i="1"/>
  <c r="I176" i="1"/>
  <c r="G176" i="1"/>
  <c r="G120" i="2"/>
  <c r="G121" i="2"/>
  <c r="G122" i="2"/>
  <c r="G123" i="2"/>
  <c r="G124" i="2"/>
  <c r="G125" i="2"/>
  <c r="G126" i="2"/>
  <c r="G127" i="2"/>
  <c r="G128" i="2"/>
  <c r="G129" i="2"/>
  <c r="G119" i="2"/>
  <c r="E120" i="2"/>
  <c r="E121" i="2"/>
  <c r="E122" i="2"/>
  <c r="E123" i="2"/>
  <c r="E124" i="2"/>
  <c r="E125" i="2"/>
  <c r="E126" i="2"/>
  <c r="E127" i="2"/>
  <c r="E128" i="2"/>
  <c r="E129" i="2"/>
  <c r="E130" i="2"/>
  <c r="E11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9" i="2"/>
  <c r="G130" i="2"/>
  <c r="I175" i="1"/>
  <c r="G175" i="1"/>
  <c r="R150" i="1"/>
  <c r="Q150" i="1"/>
  <c r="I174" i="1"/>
  <c r="G174" i="1"/>
  <c r="I172" i="1"/>
  <c r="I173" i="1"/>
  <c r="G172" i="1"/>
  <c r="G173" i="1"/>
  <c r="N152" i="1"/>
  <c r="N153" i="1"/>
  <c r="N154" i="1"/>
  <c r="N155" i="1"/>
  <c r="N156" i="1"/>
  <c r="N157" i="1"/>
  <c r="N158" i="1"/>
  <c r="N151" i="1"/>
  <c r="M152" i="1"/>
  <c r="M153" i="1"/>
  <c r="M154" i="1"/>
  <c r="M155" i="1"/>
  <c r="M156" i="1"/>
  <c r="M157" i="1"/>
  <c r="M158" i="1"/>
  <c r="M151" i="1"/>
  <c r="I171" i="1"/>
  <c r="G171" i="1"/>
  <c r="I148" i="1"/>
  <c r="I149" i="1"/>
  <c r="I150" i="1"/>
  <c r="I151" i="1"/>
  <c r="I152" i="1"/>
  <c r="I153" i="1"/>
  <c r="I154" i="1"/>
  <c r="I155" i="1"/>
  <c r="I156" i="1"/>
  <c r="I157" i="1"/>
  <c r="I158" i="1"/>
  <c r="I147" i="1"/>
  <c r="F157" i="1"/>
  <c r="G161" i="1"/>
  <c r="I170" i="1"/>
  <c r="G170" i="1"/>
  <c r="E167" i="1"/>
  <c r="I168" i="1"/>
  <c r="I169" i="1"/>
  <c r="G169" i="1"/>
  <c r="I167" i="1"/>
  <c r="G167" i="1"/>
  <c r="G165" i="1"/>
  <c r="I165" i="1"/>
  <c r="I166" i="1"/>
  <c r="I164" i="1"/>
  <c r="G166" i="1"/>
  <c r="E165" i="1"/>
  <c r="E166" i="1"/>
  <c r="E158" i="1"/>
  <c r="E156" i="1"/>
  <c r="E157" i="1"/>
  <c r="F155" i="1"/>
  <c r="F147" i="1"/>
  <c r="F148" i="1"/>
  <c r="F149" i="1"/>
  <c r="F150" i="1"/>
  <c r="F151" i="1"/>
  <c r="F152" i="1"/>
  <c r="F153" i="1"/>
  <c r="F154" i="1"/>
  <c r="E154" i="1"/>
  <c r="E155" i="1"/>
  <c r="E153" i="1"/>
  <c r="E151" i="1"/>
  <c r="E152" i="1"/>
  <c r="F112" i="1"/>
  <c r="F113" i="1"/>
  <c r="F114" i="1"/>
  <c r="F115" i="1"/>
  <c r="F116" i="1"/>
  <c r="F117" i="1"/>
  <c r="F118" i="1"/>
  <c r="F119" i="1"/>
  <c r="F120" i="1"/>
  <c r="F111" i="1"/>
  <c r="F125" i="1"/>
  <c r="F126" i="1"/>
  <c r="F127" i="1"/>
  <c r="F128" i="1"/>
  <c r="F129" i="1"/>
  <c r="F130" i="1"/>
  <c r="F131" i="1"/>
  <c r="F132" i="1"/>
  <c r="F133" i="1"/>
  <c r="F134" i="1"/>
  <c r="F123" i="1"/>
  <c r="F146" i="1"/>
  <c r="F136" i="1"/>
  <c r="F137" i="1"/>
  <c r="F138" i="1"/>
  <c r="F139" i="1"/>
  <c r="F141" i="1"/>
  <c r="F142" i="1"/>
  <c r="F143" i="1"/>
  <c r="F144" i="1"/>
  <c r="F100" i="1"/>
  <c r="F101" i="1"/>
  <c r="F102" i="1"/>
  <c r="F103" i="1"/>
  <c r="F104" i="1"/>
  <c r="F105" i="1"/>
  <c r="F106" i="1"/>
  <c r="F107" i="1"/>
  <c r="F108" i="1"/>
  <c r="F109" i="1"/>
  <c r="F110" i="1"/>
  <c r="E150" i="1"/>
  <c r="E147" i="1"/>
  <c r="E148" i="1"/>
  <c r="E149" i="1"/>
  <c r="E145" i="1"/>
  <c r="E146" i="1"/>
  <c r="E143" i="1"/>
  <c r="E144" i="1"/>
  <c r="E141" i="1"/>
  <c r="E142" i="1"/>
  <c r="E140" i="1"/>
  <c r="E133" i="1"/>
  <c r="E134" i="1"/>
  <c r="E135" i="1"/>
  <c r="E136" i="1"/>
  <c r="E137" i="1"/>
  <c r="E138" i="1"/>
  <c r="E139" i="1"/>
  <c r="E132" i="1"/>
  <c r="E131" i="1"/>
  <c r="E130" i="1"/>
  <c r="E129" i="1"/>
  <c r="E127" i="1"/>
  <c r="E1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</calcChain>
</file>

<file path=xl/sharedStrings.xml><?xml version="1.0" encoding="utf-8"?>
<sst xmlns="http://schemas.openxmlformats.org/spreadsheetml/2006/main" count="2550" uniqueCount="103">
  <si>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</si>
  <si>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</si>
  <si>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</si>
  <si>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</si>
  <si>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</si>
  <si>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</si>
  <si>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</si>
  <si>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</si>
  <si>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</si>
  <si>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</si>
  <si>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</si>
  <si>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</si>
  <si>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 xml:space="preserve">IPC </t>
  </si>
  <si>
    <t>COEFICIENTE</t>
  </si>
  <si>
    <t>SEP</t>
  </si>
  <si>
    <t>ene</t>
  </si>
  <si>
    <t>feb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</si>
  <si>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</si>
  <si>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</si>
  <si>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</si>
  <si>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</si>
  <si>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</si>
  <si>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</si>
  <si>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</si>
  <si>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</si>
  <si>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</si>
  <si>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</si>
  <si>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</si>
  <si>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</si>
  <si>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mar</t>
  </si>
  <si>
    <t>abr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</si>
  <si>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</si>
  <si>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</si>
  <si>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</si>
  <si>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</si>
  <si>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</si>
  <si>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</si>
  <si>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</si>
  <si>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</si>
  <si>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enero</t>
  </si>
  <si>
    <t>febrero</t>
  </si>
  <si>
    <t>marzo</t>
  </si>
  <si>
    <t>abril</t>
  </si>
  <si>
    <t>NUEVO IPC</t>
  </si>
  <si>
    <t>ENERO</t>
  </si>
  <si>
    <t>tot pais</t>
  </si>
  <si>
    <t>coef_tot</t>
  </si>
  <si>
    <t>Mdeo</t>
  </si>
  <si>
    <t>Interior</t>
  </si>
  <si>
    <t>coef_mdeo</t>
  </si>
  <si>
    <t>coef_int</t>
  </si>
  <si>
    <t>VINCULADO</t>
  </si>
  <si>
    <t>septiembre</t>
  </si>
  <si>
    <t xml:space="preserve">TOMAR SIEMPRE EL DATO DEL MES ANTERIOR </t>
  </si>
  <si>
    <t>coeficiente para diciembre 2010</t>
  </si>
  <si>
    <t>A DIC2010</t>
  </si>
  <si>
    <t>coef mdeo</t>
  </si>
  <si>
    <t>coef  interior</t>
  </si>
  <si>
    <t>Para principales resultados 2011 a precios de diciembre 2011,</t>
  </si>
  <si>
    <t>mdeo</t>
  </si>
  <si>
    <t>interior</t>
  </si>
  <si>
    <t xml:space="preserve">Total </t>
  </si>
  <si>
    <t xml:space="preserve">Dic </t>
  </si>
  <si>
    <t>base total 2002 a 2010</t>
  </si>
  <si>
    <t>if</t>
  </si>
  <si>
    <t>(</t>
  </si>
  <si>
    <t>mes</t>
  </si>
  <si>
    <t>)</t>
  </si>
  <si>
    <t xml:space="preserve">coef_ipc </t>
  </si>
  <si>
    <t>sintaxis de coeficiente ipc por año</t>
  </si>
  <si>
    <t>=</t>
  </si>
  <si>
    <t>.</t>
  </si>
  <si>
    <t>and</t>
  </si>
  <si>
    <t xml:space="preserve">dpto </t>
  </si>
  <si>
    <t>&gt;</t>
  </si>
  <si>
    <t>El coeficiente siempre se calcula como el indicador en el mes de referencia sobre el año base. Y para volver los ingresos constantes se divide por este coeficiente. No importa si estamos llevando para atrás o para adelante.</t>
  </si>
  <si>
    <t>IF</t>
  </si>
  <si>
    <t>dpto</t>
  </si>
  <si>
    <t>coef_ipc</t>
  </si>
  <si>
    <t>PARA SINTAXIS SPSS</t>
  </si>
  <si>
    <t>MONTEVIDEO</t>
  </si>
  <si>
    <t>INTERIOR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</si>
  <si>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</si>
  <si>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</si>
  <si>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</si>
  <si>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</si>
  <si>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</si>
  <si>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</si>
  <si>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</si>
  <si>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</si>
  <si>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</si>
  <si>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</si>
  <si>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</si>
  <si>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</si>
  <si>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COEF ENERO 2005 (todo base vieja)</t>
  </si>
  <si>
    <t>ipc 2010 base nueva</t>
  </si>
  <si>
    <t>coef enero 2005 (todo base nueva)</t>
  </si>
  <si>
    <t>BASE NUEVA A PRECIOS ENERO 2005</t>
  </si>
  <si>
    <t>PRIMER SEMESTRE DE 2014</t>
  </si>
  <si>
    <t>Los valores de las columnas F y H se levantan de la web. Son valores del IPC para Montevideo e Interior.</t>
  </si>
  <si>
    <t xml:space="preserve">Mayo </t>
  </si>
  <si>
    <t xml:space="preserve">                                                               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</si>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</sst>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#,"/>
    <numFmt numFmtId="166" formatCode="0.0000000"/>
    <numFmt numFmtId="167" formatCode="0.00000000"/>
  </numFmts>
  <fonts count="13" x14ac:knownFonts="1">
    <font>
      <sz val="10"/>
      <name val="Arial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"/>
      <color indexed="16"/>
      <name val="Courier"/>
      <family val="3"/>
    </font>
    <font>
      <sz val="12"/>
      <name val="Courier"/>
      <family val="3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5"/>
      <name val="Arial"/>
      <family val="2"/>
    </font>
    <font>
      <sz val="11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5" fontId="4" fillId="0" borderId="0">
      <protection locked="0"/>
    </xf>
    <xf numFmtId="165" fontId="4" fillId="0" borderId="0">
      <protection locked="0"/>
    </xf>
    <xf numFmtId="165" fontId="4" fillId="0" borderId="0">
      <protection locked="0"/>
    </xf>
    <xf numFmtId="165" fontId="4" fillId="0" borderId="0">
      <protection locked="0"/>
    </xf>
    <xf numFmtId="165" fontId="4" fillId="0" borderId="0">
      <protection locked="0"/>
    </xf>
    <xf numFmtId="165" fontId="4" fillId="0" borderId="0">
      <protection locked="0"/>
    </xf>
    <xf numFmtId="165" fontId="4" fillId="0" borderId="0">
      <protection locked="0"/>
    </xf>
    <xf numFmtId="0" fontId="5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164" fontId="3" fillId="2" borderId="1" xfId="0" applyNumberFormat="1" applyFont="1" applyFill="1" applyBorder="1" applyProtection="1"/>
    <xf numFmtId="164" fontId="3" fillId="2" borderId="1" xfId="0" applyNumberFormat="1" applyFont="1" applyFill="1" applyBorder="1" applyAlignment="1" applyProtection="1">
      <alignment horizontal="right"/>
    </xf>
    <xf numFmtId="0" fontId="1" fillId="0" borderId="1" xfId="0" applyFont="1" applyFill="1" applyBorder="1"/>
    <xf numFmtId="0" fontId="2" fillId="0" borderId="1" xfId="0" applyFont="1" applyFill="1" applyBorder="1" applyAlignment="1" applyProtection="1">
      <alignment horizontal="left"/>
    </xf>
    <xf numFmtId="0" fontId="0" fillId="0" borderId="1" xfId="0" applyBorder="1"/>
    <xf numFmtId="0" fontId="1" fillId="0" borderId="1" xfId="0" applyFont="1" applyFill="1" applyBorder="1" applyProtection="1"/>
    <xf numFmtId="164" fontId="3" fillId="2" borderId="0" xfId="8" applyNumberFormat="1" applyFont="1" applyFill="1" applyAlignment="1" applyProtection="1">
      <alignment horizontal="right"/>
    </xf>
    <xf numFmtId="164" fontId="3" fillId="2" borderId="0" xfId="0" applyNumberFormat="1" applyFont="1" applyFill="1" applyAlignment="1" applyProtection="1">
      <alignment horizontal="right"/>
    </xf>
    <xf numFmtId="0" fontId="2" fillId="0" borderId="0" xfId="0" applyFont="1" applyFill="1" applyBorder="1" applyAlignment="1" applyProtection="1">
      <alignment horizontal="left"/>
    </xf>
    <xf numFmtId="164" fontId="3" fillId="0" borderId="0" xfId="0" applyNumberFormat="1" applyFont="1" applyFill="1" applyAlignment="1" applyProtection="1">
      <alignment horizontal="right"/>
    </xf>
    <xf numFmtId="164" fontId="6" fillId="0" borderId="0" xfId="0" applyNumberFormat="1" applyFont="1" applyFill="1" applyAlignment="1" applyProtection="1">
      <alignment horizontal="right"/>
    </xf>
    <xf numFmtId="0" fontId="0" fillId="0" borderId="0" xfId="0" applyFill="1" applyBorder="1"/>
    <xf numFmtId="164" fontId="3" fillId="0" borderId="0" xfId="8" applyNumberFormat="1" applyFont="1" applyFill="1" applyAlignment="1" applyProtection="1">
      <alignment horizontal="right"/>
    </xf>
    <xf numFmtId="2" fontId="6" fillId="0" borderId="0" xfId="0" applyNumberFormat="1" applyFont="1" applyProtection="1"/>
    <xf numFmtId="17" fontId="7" fillId="0" borderId="0" xfId="0" applyNumberFormat="1" applyFont="1"/>
    <xf numFmtId="0" fontId="0" fillId="3" borderId="0" xfId="0" applyFill="1"/>
    <xf numFmtId="2" fontId="6" fillId="0" borderId="0" xfId="0" applyNumberFormat="1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164" fontId="2" fillId="0" borderId="0" xfId="0" applyNumberFormat="1" applyFont="1" applyFill="1" applyAlignment="1" applyProtection="1">
      <alignment horizontal="right"/>
    </xf>
    <xf numFmtId="0" fontId="7" fillId="0" borderId="0" xfId="0" applyFont="1"/>
    <xf numFmtId="0" fontId="7" fillId="4" borderId="0" xfId="0" applyFont="1" applyFill="1"/>
    <xf numFmtId="0" fontId="7" fillId="4" borderId="0" xfId="0" applyFont="1" applyFill="1" applyBorder="1"/>
    <xf numFmtId="166" fontId="0" fillId="4" borderId="0" xfId="0" applyNumberFormat="1" applyFill="1"/>
    <xf numFmtId="166" fontId="8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 applyAlignment="1" applyProtection="1">
      <alignment horizontal="right"/>
    </xf>
    <xf numFmtId="0" fontId="8" fillId="0" borderId="0" xfId="0" applyFont="1" applyAlignment="1">
      <alignment horizontal="right"/>
    </xf>
    <xf numFmtId="2" fontId="0" fillId="0" borderId="0" xfId="0" applyNumberFormat="1" applyFill="1" applyBorder="1"/>
    <xf numFmtId="0" fontId="7" fillId="0" borderId="0" xfId="0" applyFont="1" applyFill="1" applyBorder="1"/>
    <xf numFmtId="2" fontId="0" fillId="0" borderId="0" xfId="0" applyNumberFormat="1"/>
    <xf numFmtId="17" fontId="0" fillId="0" borderId="0" xfId="0" applyNumberFormat="1"/>
    <xf numFmtId="0" fontId="0" fillId="0" borderId="0" xfId="0" applyBorder="1"/>
    <xf numFmtId="0" fontId="1" fillId="0" borderId="0" xfId="0" applyFont="1" applyFill="1" applyBorder="1"/>
    <xf numFmtId="167" fontId="0" fillId="0" borderId="0" xfId="0" applyNumberFormat="1"/>
    <xf numFmtId="2" fontId="8" fillId="0" borderId="0" xfId="0" applyNumberFormat="1" applyFont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0" fontId="0" fillId="5" borderId="0" xfId="0" applyFill="1" applyBorder="1"/>
    <xf numFmtId="0" fontId="7" fillId="5" borderId="0" xfId="0" applyFont="1" applyFill="1" applyBorder="1"/>
    <xf numFmtId="2" fontId="7" fillId="5" borderId="0" xfId="0" applyNumberFormat="1" applyFont="1" applyFill="1" applyBorder="1"/>
    <xf numFmtId="2" fontId="0" fillId="6" borderId="0" xfId="0" applyNumberFormat="1" applyFill="1"/>
    <xf numFmtId="0" fontId="7" fillId="5" borderId="0" xfId="0" applyFont="1" applyFill="1"/>
    <xf numFmtId="0" fontId="0" fillId="7" borderId="0" xfId="0" applyFill="1"/>
    <xf numFmtId="2" fontId="7" fillId="6" borderId="0" xfId="0" applyNumberFormat="1" applyFont="1" applyFill="1"/>
    <xf numFmtId="0" fontId="7" fillId="7" borderId="0" xfId="0" applyFont="1" applyFill="1"/>
    <xf numFmtId="0" fontId="0" fillId="0" borderId="0" xfId="0" quotePrefix="1"/>
    <xf numFmtId="0" fontId="2" fillId="5" borderId="0" xfId="0" applyFont="1" applyFill="1" applyBorder="1" applyAlignment="1" applyProtection="1">
      <alignment horizontal="left"/>
    </xf>
    <xf numFmtId="0" fontId="0" fillId="5" borderId="0" xfId="0" applyFill="1"/>
    <xf numFmtId="2" fontId="8" fillId="5" borderId="0" xfId="0" applyNumberFormat="1" applyFont="1" applyFill="1" applyBorder="1" applyAlignment="1">
      <alignment horizontal="right"/>
    </xf>
    <xf numFmtId="2" fontId="6" fillId="5" borderId="0" xfId="0" applyNumberFormat="1" applyFont="1" applyFill="1" applyAlignment="1">
      <alignment horizontal="right"/>
    </xf>
    <xf numFmtId="2" fontId="8" fillId="5" borderId="0" xfId="0" applyNumberFormat="1" applyFont="1" applyFill="1" applyAlignment="1">
      <alignment horizontal="right"/>
    </xf>
    <xf numFmtId="2" fontId="8" fillId="5" borderId="0" xfId="0" applyNumberFormat="1" applyFont="1" applyFill="1" applyBorder="1"/>
    <xf numFmtId="2" fontId="8" fillId="5" borderId="0" xfId="0" applyNumberFormat="1" applyFont="1" applyFill="1"/>
    <xf numFmtId="17" fontId="7" fillId="0" borderId="0" xfId="0" applyNumberFormat="1" applyFont="1" applyBorder="1"/>
    <xf numFmtId="0" fontId="0" fillId="3" borderId="0" xfId="0" applyFill="1" applyBorder="1"/>
    <xf numFmtId="0" fontId="0" fillId="4" borderId="0" xfId="0" applyFill="1" applyBorder="1"/>
    <xf numFmtId="167" fontId="0" fillId="0" borderId="0" xfId="0" applyNumberFormat="1" applyFill="1"/>
    <xf numFmtId="2" fontId="6" fillId="0" borderId="0" xfId="0" applyNumberFormat="1" applyFont="1" applyFill="1"/>
    <xf numFmtId="0" fontId="2" fillId="4" borderId="0" xfId="0" applyFont="1" applyFill="1" applyBorder="1" applyAlignment="1" applyProtection="1">
      <alignment horizontal="left"/>
    </xf>
    <xf numFmtId="0" fontId="0" fillId="4" borderId="0" xfId="0" applyFill="1"/>
    <xf numFmtId="0" fontId="0" fillId="0" borderId="2" xfId="0" applyBorder="1"/>
    <xf numFmtId="0" fontId="7" fillId="0" borderId="3" xfId="0" applyFont="1" applyBorder="1"/>
    <xf numFmtId="0" fontId="11" fillId="0" borderId="0" xfId="0" applyFont="1"/>
    <xf numFmtId="166" fontId="0" fillId="0" borderId="2" xfId="0" applyNumberFormat="1" applyBorder="1"/>
    <xf numFmtId="166" fontId="0" fillId="0" borderId="4" xfId="0" applyNumberFormat="1" applyBorder="1"/>
    <xf numFmtId="166" fontId="0" fillId="0" borderId="0" xfId="0" applyNumberFormat="1"/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</xf>
    <xf numFmtId="2" fontId="8" fillId="0" borderId="0" xfId="0" applyNumberFormat="1" applyFont="1" applyBorder="1" applyAlignment="1"/>
    <xf numFmtId="166" fontId="0" fillId="0" borderId="0" xfId="0" applyNumberFormat="1" applyFill="1"/>
    <xf numFmtId="2" fontId="12" fillId="0" borderId="0" xfId="0" applyNumberFormat="1" applyFont="1"/>
    <xf numFmtId="2" fontId="12" fillId="0" borderId="0" xfId="0" applyNumberFormat="1" applyFont="1" applyBorder="1" applyAlignment="1"/>
    <xf numFmtId="2" fontId="6" fillId="0" borderId="0" xfId="0" applyNumberFormat="1" applyFont="1" applyFill="1" applyAlignment="1"/>
    <xf numFmtId="2" fontId="12" fillId="0" borderId="0" xfId="0" applyNumberFormat="1" applyFont="1" applyAlignment="1">
      <alignment horizontal="right"/>
    </xf>
    <xf numFmtId="0" fontId="6" fillId="0" borderId="0" xfId="0" applyFont="1"/>
    <xf numFmtId="2" fontId="6" fillId="8" borderId="0" xfId="0" applyNumberFormat="1" applyFont="1" applyFill="1"/>
    <xf numFmtId="2" fontId="6" fillId="8" borderId="0" xfId="0" applyNumberFormat="1" applyFont="1" applyFill="1" applyAlignment="1"/>
    <xf numFmtId="2" fontId="8" fillId="0" borderId="0" xfId="0" applyNumberFormat="1" applyFont="1" applyBorder="1"/>
    <xf numFmtId="2" fontId="6" fillId="8" borderId="0" xfId="0" applyNumberFormat="1" applyFont="1" applyFill="1" applyAlignment="1"/>
    <xf numFmtId="2" fontId="6" fillId="8" borderId="0" xfId="0" applyNumberFormat="1" applyFont="1" applyFill="1" applyAlignment="1"/>
    <xf numFmtId="2" fontId="6" fillId="8" borderId="0" xfId="0" applyNumberFormat="1" applyFont="1" applyFill="1" applyBorder="1"/>
    <xf numFmtId="0" fontId="7" fillId="4" borderId="3" xfId="0" applyFont="1" applyFill="1" applyBorder="1" applyAlignment="1">
      <alignment horizontal="center" vertical="center" textRotation="90" wrapText="1"/>
    </xf>
    <xf numFmtId="0" fontId="7" fillId="4" borderId="2" xfId="0" applyFont="1" applyFill="1" applyBorder="1" applyAlignment="1">
      <alignment horizontal="center" vertical="center" textRotation="90" wrapText="1"/>
    </xf>
    <xf numFmtId="0" fontId="7" fillId="4" borderId="4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</cellXfs>
  <cellStyles count="9">
    <cellStyle name="F2" xfId="1"/>
    <cellStyle name="F3" xfId="2"/>
    <cellStyle name="F4" xfId="3"/>
    <cellStyle name="F5" xfId="4"/>
    <cellStyle name="F6" xfId="5"/>
    <cellStyle name="F7" xfId="6"/>
    <cellStyle name="F8" xfId="7"/>
    <cellStyle name="Normal" xfId="0" builtinId="0"/>
    <cellStyle name="Normal_Hoja1" xf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cari/Downloads/IPC%204%20indvar_%20div%20M_B10_Tot%20Pais_Int%20y%20Mon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C_Cua 4"/>
    </sheetNames>
    <sheetDataSet>
      <sheetData sheetId="0">
        <row r="1017">
          <cell r="H1017">
            <v>151.74</v>
          </cell>
          <cell r="M1017">
            <v>147.88</v>
          </cell>
        </row>
        <row r="1034">
          <cell r="H1034">
            <v>155.22999999999999</v>
          </cell>
          <cell r="M1034">
            <v>151.79</v>
          </cell>
        </row>
        <row r="1051">
          <cell r="H1051">
            <v>157.85</v>
          </cell>
          <cell r="M1051">
            <v>154.03</v>
          </cell>
        </row>
        <row r="1068">
          <cell r="H1068">
            <v>159.51</v>
          </cell>
          <cell r="M1068">
            <v>155.6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opLeftCell="A34" workbookViewId="0">
      <selection activeCell="E232" sqref="E232"/>
    </sheetView>
  </sheetViews>
  <sheetFormatPr baseColWidth="10" defaultRowHeight="12.75" x14ac:dyDescent="0.2"/>
  <cols>
    <col min="9" max="9" width="17.7109375" bestFit="1" customWidth="1"/>
    <col min="12" max="12" width="17.7109375" bestFit="1" customWidth="1"/>
    <col min="13" max="13" width="20.42578125" customWidth="1"/>
    <col min="14" max="14" width="18.7109375" customWidth="1"/>
  </cols>
  <sheetData>
    <row r="1" spans="1:12" x14ac:dyDescent="0.2">
      <c r="C1" s="31"/>
      <c r="K1" t="s">
        <v>59</v>
      </c>
      <c r="L1" t="s">
        <v>60</v>
      </c>
    </row>
    <row r="2" spans="1:12" x14ac:dyDescent="0.2">
      <c r="B2">
        <v>2002</v>
      </c>
      <c r="C2">
        <v>2003</v>
      </c>
      <c r="D2">
        <v>2004</v>
      </c>
      <c r="E2">
        <v>2005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2011</v>
      </c>
    </row>
    <row r="3" spans="1:12" x14ac:dyDescent="0.2">
      <c r="A3" t="s">
        <v>39</v>
      </c>
      <c r="B3">
        <v>2.4279007377598929</v>
      </c>
      <c r="C3">
        <v>1.9275825346112885</v>
      </c>
      <c r="D3">
        <v>1.7493556701030928</v>
      </c>
      <c r="E3">
        <v>1.6259919149573288</v>
      </c>
      <c r="F3">
        <v>1.5500999143591205</v>
      </c>
      <c r="G3">
        <v>1.4571313565007378</v>
      </c>
      <c r="H3">
        <v>1.3428960059354518</v>
      </c>
      <c r="I3">
        <v>1.2297588042124334</v>
      </c>
      <c r="J3">
        <v>1.1612489307100085</v>
      </c>
      <c r="K3">
        <v>1.0859999999999999</v>
      </c>
      <c r="L3">
        <v>1.0859999999999999</v>
      </c>
    </row>
    <row r="4" spans="1:12" x14ac:dyDescent="0.2">
      <c r="A4" t="s">
        <v>40</v>
      </c>
      <c r="B4">
        <v>2.4069148936170213</v>
      </c>
      <c r="C4">
        <v>1.89231573444851</v>
      </c>
      <c r="D4">
        <v>1.7121236008198013</v>
      </c>
      <c r="E4">
        <v>1.6199284009546537</v>
      </c>
      <c r="F4">
        <v>1.5291467192340187</v>
      </c>
      <c r="G4">
        <v>1.4315844977590297</v>
      </c>
      <c r="H4">
        <v>1.3325153374233127</v>
      </c>
      <c r="I4">
        <v>1.2202247191011235</v>
      </c>
      <c r="J4">
        <v>1.1505456086449835</v>
      </c>
      <c r="K4">
        <v>1.0763758521885189</v>
      </c>
      <c r="L4">
        <v>1.0677263303386317</v>
      </c>
    </row>
    <row r="5" spans="1:12" x14ac:dyDescent="0.2">
      <c r="A5" t="s">
        <v>41</v>
      </c>
      <c r="B5">
        <v>2.3904908650671359</v>
      </c>
      <c r="C5">
        <v>1.8669417225373903</v>
      </c>
      <c r="D5">
        <v>1.7118537200504413</v>
      </c>
      <c r="E5">
        <v>1.6199284009546537</v>
      </c>
      <c r="F5">
        <v>1.5190935795216114</v>
      </c>
      <c r="G5">
        <v>1.4229559748427674</v>
      </c>
      <c r="H5">
        <v>1.3203647416413373</v>
      </c>
      <c r="I5">
        <v>1.223386279148361</v>
      </c>
      <c r="J5">
        <v>1.1441213653603033</v>
      </c>
      <c r="K5">
        <v>1.0663664839467502</v>
      </c>
      <c r="L5">
        <v>1.0577017114914427</v>
      </c>
    </row>
    <row r="6" spans="1:12" x14ac:dyDescent="0.2">
      <c r="A6" t="s">
        <v>42</v>
      </c>
      <c r="B6">
        <v>2.3696268819550514</v>
      </c>
      <c r="C6">
        <v>1.8441161487519102</v>
      </c>
      <c r="D6">
        <v>1.7013943286855711</v>
      </c>
      <c r="E6">
        <v>1.6129511361948612</v>
      </c>
      <c r="F6">
        <v>1.5142219743446736</v>
      </c>
      <c r="G6">
        <v>1.4103896103896103</v>
      </c>
      <c r="H6">
        <v>1.3054453660295708</v>
      </c>
      <c r="I6">
        <v>1.2140860816098378</v>
      </c>
      <c r="J6">
        <v>1.1333750782717595</v>
      </c>
      <c r="K6">
        <v>1.0515444015444015</v>
      </c>
      <c r="L6">
        <v>1.0428116864333239</v>
      </c>
    </row>
    <row r="7" spans="1:12" x14ac:dyDescent="0.2">
      <c r="A7" t="s">
        <v>31</v>
      </c>
      <c r="B7">
        <v>2.3324742268041234</v>
      </c>
      <c r="C7">
        <v>1.8267451640033641</v>
      </c>
      <c r="D7">
        <v>1.6808543569106948</v>
      </c>
      <c r="E7">
        <v>1.5965892384592766</v>
      </c>
      <c r="F7">
        <v>1.5062413314840499</v>
      </c>
      <c r="G7">
        <v>1.3933795227097767</v>
      </c>
      <c r="H7">
        <v>1.3012221423436376</v>
      </c>
      <c r="I7">
        <v>1.2146292361033442</v>
      </c>
      <c r="J7">
        <v>1.1313678508177936</v>
      </c>
      <c r="K7">
        <v>1.0471979236758626</v>
      </c>
      <c r="L7">
        <v>1.0403039630627164</v>
      </c>
    </row>
    <row r="8" spans="1:12" x14ac:dyDescent="0.2">
      <c r="A8" t="s">
        <v>32</v>
      </c>
      <c r="B8">
        <v>2.3047538200339557</v>
      </c>
      <c r="C8">
        <v>1.8200100553041727</v>
      </c>
      <c r="D8">
        <v>1.6633481390718332</v>
      </c>
      <c r="E8">
        <v>1.5963545494634719</v>
      </c>
      <c r="F8">
        <v>1.4968986905582358</v>
      </c>
      <c r="G8">
        <v>1.3827349121466768</v>
      </c>
      <c r="H8">
        <v>1.2899394227342915</v>
      </c>
      <c r="I8">
        <v>1.2096235241701938</v>
      </c>
      <c r="J8">
        <v>1.1296026627834408</v>
      </c>
      <c r="K8">
        <v>1.0430869398697817</v>
      </c>
      <c r="L8">
        <v>1.0377086931491077</v>
      </c>
    </row>
    <row r="9" spans="1:12" x14ac:dyDescent="0.2">
      <c r="A9" t="s">
        <v>33</v>
      </c>
      <c r="B9">
        <v>2.2648592283628779</v>
      </c>
      <c r="C9">
        <v>1.8169650326250626</v>
      </c>
      <c r="D9">
        <v>1.6580152671755723</v>
      </c>
      <c r="E9">
        <v>1.5921419146752676</v>
      </c>
      <c r="F9">
        <v>1.4921681780708984</v>
      </c>
      <c r="G9">
        <v>1.3809766022380467</v>
      </c>
      <c r="H9">
        <v>1.2736015011141082</v>
      </c>
      <c r="I9">
        <v>1.196035242290749</v>
      </c>
      <c r="J9">
        <v>1.1264391660616118</v>
      </c>
      <c r="K9">
        <v>1.0381170192490947</v>
      </c>
      <c r="L9">
        <v>1.0358203237237813</v>
      </c>
    </row>
    <row r="10" spans="1:12" x14ac:dyDescent="0.2">
      <c r="A10" t="s">
        <v>34</v>
      </c>
      <c r="B10">
        <v>2.1599045346062051</v>
      </c>
      <c r="C10">
        <v>1.8078907940735807</v>
      </c>
      <c r="D10">
        <v>1.6414752116082225</v>
      </c>
      <c r="E10">
        <v>1.5718627876682587</v>
      </c>
      <c r="F10">
        <v>1.4795640326975474</v>
      </c>
      <c r="G10">
        <v>1.3696556942867952</v>
      </c>
      <c r="H10">
        <v>1.2679509632224166</v>
      </c>
      <c r="I10">
        <v>1.1844257825280837</v>
      </c>
      <c r="J10">
        <v>1.1143033039195567</v>
      </c>
      <c r="K10">
        <v>1.0305552927821398</v>
      </c>
      <c r="L10">
        <v>1.0279441117764472</v>
      </c>
    </row>
    <row r="11" spans="1:12" x14ac:dyDescent="0.2">
      <c r="A11" t="s">
        <v>52</v>
      </c>
      <c r="B11">
        <v>2.0409697425295996</v>
      </c>
      <c r="C11">
        <v>1.7870659865064997</v>
      </c>
      <c r="D11">
        <v>1.6223483716761278</v>
      </c>
      <c r="E11">
        <v>1.5684575389948008</v>
      </c>
      <c r="F11">
        <v>1.4679643146796431</v>
      </c>
      <c r="G11">
        <v>1.3463922638234564</v>
      </c>
      <c r="H11">
        <v>1.2552011095700415</v>
      </c>
      <c r="I11">
        <v>1.1700064641241112</v>
      </c>
      <c r="J11">
        <v>1.1011965118637193</v>
      </c>
      <c r="K11">
        <v>1.0240646738108667</v>
      </c>
      <c r="L11">
        <v>1.0230820168385206</v>
      </c>
    </row>
    <row r="12" spans="1:12" x14ac:dyDescent="0.2">
      <c r="A12" t="s">
        <v>36</v>
      </c>
      <c r="B12">
        <v>1.9792236194641881</v>
      </c>
      <c r="C12">
        <v>1.7730612244897959</v>
      </c>
      <c r="D12">
        <v>1.6177565916877701</v>
      </c>
      <c r="E12">
        <v>1.5563198624247634</v>
      </c>
      <c r="F12">
        <v>1.4600699112664695</v>
      </c>
      <c r="G12">
        <v>1.3407407407407406</v>
      </c>
      <c r="H12">
        <v>1.2477022058823528</v>
      </c>
      <c r="I12">
        <v>1.1672398968185724</v>
      </c>
      <c r="J12">
        <v>1.0978568540234532</v>
      </c>
      <c r="K12">
        <v>1.0187020759304284</v>
      </c>
      <c r="L12">
        <v>1.0181698361890417</v>
      </c>
    </row>
    <row r="13" spans="1:12" x14ac:dyDescent="0.2">
      <c r="A13" t="s">
        <v>37</v>
      </c>
      <c r="B13">
        <v>1.9602888086642598</v>
      </c>
      <c r="C13">
        <v>1.7638460289101834</v>
      </c>
      <c r="D13">
        <v>1.6230757734269914</v>
      </c>
      <c r="E13">
        <v>1.551650235747964</v>
      </c>
      <c r="F13">
        <v>1.4630203421797114</v>
      </c>
      <c r="G13">
        <v>1.3438930825392896</v>
      </c>
      <c r="H13">
        <v>1.243558914462384</v>
      </c>
      <c r="I13">
        <v>1.1673653660109642</v>
      </c>
      <c r="J13">
        <v>1.0909090909090908</v>
      </c>
      <c r="K13">
        <v>1.0110440835266821</v>
      </c>
      <c r="L13">
        <v>1.0114093332086411</v>
      </c>
    </row>
    <row r="14" spans="1:12" x14ac:dyDescent="0.2">
      <c r="A14" t="s">
        <v>38</v>
      </c>
      <c r="B14">
        <v>1.9518332135154564</v>
      </c>
      <c r="C14">
        <v>1.760985892654451</v>
      </c>
      <c r="D14">
        <v>1.6274539187771615</v>
      </c>
      <c r="E14">
        <v>1.5534258332141324</v>
      </c>
      <c r="F14">
        <v>1.4624293024508481</v>
      </c>
      <c r="G14">
        <v>1.3468932159245939</v>
      </c>
      <c r="H14">
        <v>1.2412847182535147</v>
      </c>
      <c r="I14">
        <v>1.1667382896433176</v>
      </c>
      <c r="J14">
        <v>1.09167671893848</v>
      </c>
      <c r="K14">
        <v>1.0073046694405916</v>
      </c>
      <c r="L14">
        <v>1.0067020385367216</v>
      </c>
    </row>
    <row r="18" spans="1:10" x14ac:dyDescent="0.2">
      <c r="A18" s="45" t="s">
        <v>69</v>
      </c>
      <c r="B18" s="45"/>
      <c r="C18" s="45"/>
    </row>
    <row r="19" spans="1:10" x14ac:dyDescent="0.2">
      <c r="A19" s="22" t="s">
        <v>69</v>
      </c>
    </row>
    <row r="20" spans="1:10" x14ac:dyDescent="0.2">
      <c r="A20" t="s">
        <v>64</v>
      </c>
      <c r="B20" t="s">
        <v>65</v>
      </c>
      <c r="C20" t="s">
        <v>66</v>
      </c>
      <c r="D20" s="46" t="s">
        <v>70</v>
      </c>
      <c r="E20">
        <v>1</v>
      </c>
      <c r="F20" t="s">
        <v>67</v>
      </c>
      <c r="G20" t="s">
        <v>68</v>
      </c>
      <c r="H20" s="46" t="s">
        <v>70</v>
      </c>
      <c r="I20">
        <v>2.4279007377598929</v>
      </c>
      <c r="J20" t="s">
        <v>71</v>
      </c>
    </row>
    <row r="21" spans="1:10" x14ac:dyDescent="0.2">
      <c r="A21" t="s">
        <v>64</v>
      </c>
      <c r="B21" t="s">
        <v>65</v>
      </c>
      <c r="C21" t="s">
        <v>66</v>
      </c>
      <c r="D21" s="46" t="s">
        <v>70</v>
      </c>
      <c r="E21">
        <v>2</v>
      </c>
      <c r="F21" t="s">
        <v>67</v>
      </c>
      <c r="G21" t="s">
        <v>68</v>
      </c>
      <c r="H21" s="46" t="s">
        <v>70</v>
      </c>
      <c r="I21">
        <v>2.4069148936170213</v>
      </c>
      <c r="J21" t="s">
        <v>71</v>
      </c>
    </row>
    <row r="22" spans="1:10" x14ac:dyDescent="0.2">
      <c r="A22" t="s">
        <v>64</v>
      </c>
      <c r="B22" t="s">
        <v>65</v>
      </c>
      <c r="C22" t="s">
        <v>66</v>
      </c>
      <c r="D22" s="46" t="s">
        <v>70</v>
      </c>
      <c r="E22">
        <v>3</v>
      </c>
      <c r="F22" t="s">
        <v>67</v>
      </c>
      <c r="G22" t="s">
        <v>68</v>
      </c>
      <c r="H22" s="46" t="s">
        <v>70</v>
      </c>
      <c r="I22">
        <v>2.3904908650671359</v>
      </c>
      <c r="J22" t="s">
        <v>71</v>
      </c>
    </row>
    <row r="23" spans="1:10" x14ac:dyDescent="0.2">
      <c r="A23" t="s">
        <v>64</v>
      </c>
      <c r="B23" t="s">
        <v>65</v>
      </c>
      <c r="C23" t="s">
        <v>66</v>
      </c>
      <c r="D23" s="46" t="s">
        <v>70</v>
      </c>
      <c r="E23">
        <v>4</v>
      </c>
      <c r="F23" t="s">
        <v>67</v>
      </c>
      <c r="G23" t="s">
        <v>68</v>
      </c>
      <c r="H23" s="46" t="s">
        <v>70</v>
      </c>
      <c r="I23">
        <v>2.3696268819550514</v>
      </c>
      <c r="J23" t="s">
        <v>71</v>
      </c>
    </row>
    <row r="24" spans="1:10" x14ac:dyDescent="0.2">
      <c r="A24" t="s">
        <v>64</v>
      </c>
      <c r="B24" t="s">
        <v>65</v>
      </c>
      <c r="C24" t="s">
        <v>66</v>
      </c>
      <c r="D24" s="46" t="s">
        <v>70</v>
      </c>
      <c r="E24">
        <v>5</v>
      </c>
      <c r="F24" t="s">
        <v>67</v>
      </c>
      <c r="G24" t="s">
        <v>68</v>
      </c>
      <c r="H24" s="46" t="s">
        <v>70</v>
      </c>
      <c r="I24">
        <v>2.3324742268041234</v>
      </c>
      <c r="J24" t="s">
        <v>71</v>
      </c>
    </row>
    <row r="25" spans="1:10" x14ac:dyDescent="0.2">
      <c r="A25" t="s">
        <v>64</v>
      </c>
      <c r="B25" t="s">
        <v>65</v>
      </c>
      <c r="C25" t="s">
        <v>66</v>
      </c>
      <c r="D25" s="46" t="s">
        <v>70</v>
      </c>
      <c r="E25">
        <v>6</v>
      </c>
      <c r="F25" t="s">
        <v>67</v>
      </c>
      <c r="G25" t="s">
        <v>68</v>
      </c>
      <c r="H25" s="46" t="s">
        <v>70</v>
      </c>
      <c r="I25">
        <v>2.3047538200339557</v>
      </c>
      <c r="J25" t="s">
        <v>71</v>
      </c>
    </row>
    <row r="26" spans="1:10" x14ac:dyDescent="0.2">
      <c r="A26" t="s">
        <v>64</v>
      </c>
      <c r="B26" t="s">
        <v>65</v>
      </c>
      <c r="C26" t="s">
        <v>66</v>
      </c>
      <c r="D26" s="46" t="s">
        <v>70</v>
      </c>
      <c r="E26">
        <v>7</v>
      </c>
      <c r="F26" t="s">
        <v>67</v>
      </c>
      <c r="G26" t="s">
        <v>68</v>
      </c>
      <c r="H26" s="46" t="s">
        <v>70</v>
      </c>
      <c r="I26">
        <v>2.2648592283628779</v>
      </c>
      <c r="J26" t="s">
        <v>71</v>
      </c>
    </row>
    <row r="27" spans="1:10" x14ac:dyDescent="0.2">
      <c r="A27" t="s">
        <v>64</v>
      </c>
      <c r="B27" t="s">
        <v>65</v>
      </c>
      <c r="C27" t="s">
        <v>66</v>
      </c>
      <c r="D27" s="46" t="s">
        <v>70</v>
      </c>
      <c r="E27">
        <v>8</v>
      </c>
      <c r="F27" t="s">
        <v>67</v>
      </c>
      <c r="G27" t="s">
        <v>68</v>
      </c>
      <c r="H27" s="46" t="s">
        <v>70</v>
      </c>
      <c r="I27">
        <v>2.1599045346062051</v>
      </c>
      <c r="J27" t="s">
        <v>71</v>
      </c>
    </row>
    <row r="28" spans="1:10" x14ac:dyDescent="0.2">
      <c r="A28" t="s">
        <v>64</v>
      </c>
      <c r="B28" t="s">
        <v>65</v>
      </c>
      <c r="C28" t="s">
        <v>66</v>
      </c>
      <c r="D28" s="46" t="s">
        <v>70</v>
      </c>
      <c r="E28">
        <v>9</v>
      </c>
      <c r="F28" t="s">
        <v>67</v>
      </c>
      <c r="G28" t="s">
        <v>68</v>
      </c>
      <c r="H28" s="46" t="s">
        <v>70</v>
      </c>
      <c r="I28">
        <v>2.0409697425295996</v>
      </c>
      <c r="J28" t="s">
        <v>71</v>
      </c>
    </row>
    <row r="29" spans="1:10" x14ac:dyDescent="0.2">
      <c r="A29" t="s">
        <v>64</v>
      </c>
      <c r="B29" t="s">
        <v>65</v>
      </c>
      <c r="C29" t="s">
        <v>66</v>
      </c>
      <c r="D29" s="46" t="s">
        <v>70</v>
      </c>
      <c r="E29">
        <v>10</v>
      </c>
      <c r="F29" t="s">
        <v>67</v>
      </c>
      <c r="G29" t="s">
        <v>68</v>
      </c>
      <c r="H29" s="46" t="s">
        <v>70</v>
      </c>
      <c r="I29">
        <v>1.9792236194641881</v>
      </c>
      <c r="J29" t="s">
        <v>71</v>
      </c>
    </row>
    <row r="30" spans="1:10" x14ac:dyDescent="0.2">
      <c r="A30" t="s">
        <v>64</v>
      </c>
      <c r="B30" t="s">
        <v>65</v>
      </c>
      <c r="C30" t="s">
        <v>66</v>
      </c>
      <c r="D30" s="46" t="s">
        <v>70</v>
      </c>
      <c r="E30">
        <v>11</v>
      </c>
      <c r="F30" t="s">
        <v>67</v>
      </c>
      <c r="G30" t="s">
        <v>68</v>
      </c>
      <c r="H30" s="46" t="s">
        <v>70</v>
      </c>
      <c r="I30">
        <v>1.9602888086642598</v>
      </c>
      <c r="J30" t="s">
        <v>71</v>
      </c>
    </row>
    <row r="31" spans="1:10" x14ac:dyDescent="0.2">
      <c r="A31" t="s">
        <v>64</v>
      </c>
      <c r="B31" t="s">
        <v>65</v>
      </c>
      <c r="C31" t="s">
        <v>66</v>
      </c>
      <c r="D31" s="46" t="s">
        <v>70</v>
      </c>
      <c r="E31">
        <v>12</v>
      </c>
      <c r="F31" t="s">
        <v>67</v>
      </c>
      <c r="G31" t="s">
        <v>68</v>
      </c>
      <c r="H31" s="46" t="s">
        <v>70</v>
      </c>
      <c r="I31">
        <v>1.9518332135154564</v>
      </c>
      <c r="J31" t="s">
        <v>71</v>
      </c>
    </row>
    <row r="34" spans="1:10" x14ac:dyDescent="0.2">
      <c r="A34" s="22">
        <v>2003</v>
      </c>
    </row>
    <row r="35" spans="1:10" x14ac:dyDescent="0.2">
      <c r="A35" t="s">
        <v>64</v>
      </c>
      <c r="B35" t="s">
        <v>65</v>
      </c>
      <c r="C35" t="s">
        <v>66</v>
      </c>
      <c r="D35" s="46" t="s">
        <v>70</v>
      </c>
      <c r="E35">
        <v>1</v>
      </c>
      <c r="F35" t="s">
        <v>67</v>
      </c>
      <c r="G35" t="s">
        <v>68</v>
      </c>
      <c r="H35" s="46" t="s">
        <v>70</v>
      </c>
      <c r="I35">
        <v>1.9275825346112885</v>
      </c>
      <c r="J35" t="s">
        <v>71</v>
      </c>
    </row>
    <row r="36" spans="1:10" x14ac:dyDescent="0.2">
      <c r="A36" t="s">
        <v>64</v>
      </c>
      <c r="B36" t="s">
        <v>65</v>
      </c>
      <c r="C36" t="s">
        <v>66</v>
      </c>
      <c r="D36" s="46" t="s">
        <v>70</v>
      </c>
      <c r="E36">
        <v>2</v>
      </c>
      <c r="F36" t="s">
        <v>67</v>
      </c>
      <c r="G36" t="s">
        <v>68</v>
      </c>
      <c r="H36" s="46" t="s">
        <v>70</v>
      </c>
      <c r="I36">
        <v>1.89231573444851</v>
      </c>
      <c r="J36" t="s">
        <v>71</v>
      </c>
    </row>
    <row r="37" spans="1:10" x14ac:dyDescent="0.2">
      <c r="A37" t="s">
        <v>64</v>
      </c>
      <c r="B37" t="s">
        <v>65</v>
      </c>
      <c r="C37" t="s">
        <v>66</v>
      </c>
      <c r="D37" s="46" t="s">
        <v>70</v>
      </c>
      <c r="E37">
        <v>3</v>
      </c>
      <c r="F37" t="s">
        <v>67</v>
      </c>
      <c r="G37" t="s">
        <v>68</v>
      </c>
      <c r="H37" s="46" t="s">
        <v>70</v>
      </c>
      <c r="I37">
        <v>1.8669417225373903</v>
      </c>
      <c r="J37" t="s">
        <v>71</v>
      </c>
    </row>
    <row r="38" spans="1:10" x14ac:dyDescent="0.2">
      <c r="A38" t="s">
        <v>64</v>
      </c>
      <c r="B38" t="s">
        <v>65</v>
      </c>
      <c r="C38" t="s">
        <v>66</v>
      </c>
      <c r="D38" s="46" t="s">
        <v>70</v>
      </c>
      <c r="E38">
        <v>4</v>
      </c>
      <c r="F38" t="s">
        <v>67</v>
      </c>
      <c r="G38" t="s">
        <v>68</v>
      </c>
      <c r="H38" s="46" t="s">
        <v>70</v>
      </c>
      <c r="I38">
        <v>1.8441161487519102</v>
      </c>
      <c r="J38" t="s">
        <v>71</v>
      </c>
    </row>
    <row r="39" spans="1:10" x14ac:dyDescent="0.2">
      <c r="A39" t="s">
        <v>64</v>
      </c>
      <c r="B39" t="s">
        <v>65</v>
      </c>
      <c r="C39" t="s">
        <v>66</v>
      </c>
      <c r="D39" s="46" t="s">
        <v>70</v>
      </c>
      <c r="E39">
        <v>5</v>
      </c>
      <c r="F39" t="s">
        <v>67</v>
      </c>
      <c r="G39" t="s">
        <v>68</v>
      </c>
      <c r="H39" s="46" t="s">
        <v>70</v>
      </c>
      <c r="I39">
        <v>1.8267451640033641</v>
      </c>
      <c r="J39" t="s">
        <v>71</v>
      </c>
    </row>
    <row r="40" spans="1:10" x14ac:dyDescent="0.2">
      <c r="A40" t="s">
        <v>64</v>
      </c>
      <c r="B40" t="s">
        <v>65</v>
      </c>
      <c r="C40" t="s">
        <v>66</v>
      </c>
      <c r="D40" s="46" t="s">
        <v>70</v>
      </c>
      <c r="E40">
        <v>6</v>
      </c>
      <c r="F40" t="s">
        <v>67</v>
      </c>
      <c r="G40" t="s">
        <v>68</v>
      </c>
      <c r="H40" s="46" t="s">
        <v>70</v>
      </c>
      <c r="I40">
        <v>1.8200100553041727</v>
      </c>
      <c r="J40" t="s">
        <v>71</v>
      </c>
    </row>
    <row r="41" spans="1:10" x14ac:dyDescent="0.2">
      <c r="A41" t="s">
        <v>64</v>
      </c>
      <c r="B41" t="s">
        <v>65</v>
      </c>
      <c r="C41" t="s">
        <v>66</v>
      </c>
      <c r="D41" s="46" t="s">
        <v>70</v>
      </c>
      <c r="E41">
        <v>7</v>
      </c>
      <c r="F41" t="s">
        <v>67</v>
      </c>
      <c r="G41" t="s">
        <v>68</v>
      </c>
      <c r="H41" s="46" t="s">
        <v>70</v>
      </c>
      <c r="I41">
        <v>1.8169650326250626</v>
      </c>
      <c r="J41" t="s">
        <v>71</v>
      </c>
    </row>
    <row r="42" spans="1:10" x14ac:dyDescent="0.2">
      <c r="A42" t="s">
        <v>64</v>
      </c>
      <c r="B42" t="s">
        <v>65</v>
      </c>
      <c r="C42" t="s">
        <v>66</v>
      </c>
      <c r="D42" s="46" t="s">
        <v>70</v>
      </c>
      <c r="E42">
        <v>8</v>
      </c>
      <c r="F42" t="s">
        <v>67</v>
      </c>
      <c r="G42" t="s">
        <v>68</v>
      </c>
      <c r="H42" s="46" t="s">
        <v>70</v>
      </c>
      <c r="I42">
        <v>1.8078907940735807</v>
      </c>
      <c r="J42" t="s">
        <v>71</v>
      </c>
    </row>
    <row r="43" spans="1:10" x14ac:dyDescent="0.2">
      <c r="A43" t="s">
        <v>64</v>
      </c>
      <c r="B43" t="s">
        <v>65</v>
      </c>
      <c r="C43" t="s">
        <v>66</v>
      </c>
      <c r="D43" s="46" t="s">
        <v>70</v>
      </c>
      <c r="E43">
        <v>9</v>
      </c>
      <c r="F43" t="s">
        <v>67</v>
      </c>
      <c r="G43" t="s">
        <v>68</v>
      </c>
      <c r="H43" s="46" t="s">
        <v>70</v>
      </c>
      <c r="I43">
        <v>1.7870659865064997</v>
      </c>
      <c r="J43" t="s">
        <v>71</v>
      </c>
    </row>
    <row r="44" spans="1:10" x14ac:dyDescent="0.2">
      <c r="A44" t="s">
        <v>64</v>
      </c>
      <c r="B44" t="s">
        <v>65</v>
      </c>
      <c r="C44" t="s">
        <v>66</v>
      </c>
      <c r="D44" s="46" t="s">
        <v>70</v>
      </c>
      <c r="E44">
        <v>10</v>
      </c>
      <c r="F44" t="s">
        <v>67</v>
      </c>
      <c r="G44" t="s">
        <v>68</v>
      </c>
      <c r="H44" s="46" t="s">
        <v>70</v>
      </c>
      <c r="I44">
        <v>1.7730612244897959</v>
      </c>
      <c r="J44" t="s">
        <v>71</v>
      </c>
    </row>
    <row r="45" spans="1:10" x14ac:dyDescent="0.2">
      <c r="A45" t="s">
        <v>64</v>
      </c>
      <c r="B45" t="s">
        <v>65</v>
      </c>
      <c r="C45" t="s">
        <v>66</v>
      </c>
      <c r="D45" s="46" t="s">
        <v>70</v>
      </c>
      <c r="E45">
        <v>11</v>
      </c>
      <c r="F45" t="s">
        <v>67</v>
      </c>
      <c r="G45" t="s">
        <v>68</v>
      </c>
      <c r="H45" s="46" t="s">
        <v>70</v>
      </c>
      <c r="I45">
        <v>1.7638460289101834</v>
      </c>
      <c r="J45" t="s">
        <v>71</v>
      </c>
    </row>
    <row r="46" spans="1:10" x14ac:dyDescent="0.2">
      <c r="A46" t="s">
        <v>64</v>
      </c>
      <c r="B46" t="s">
        <v>65</v>
      </c>
      <c r="C46" t="s">
        <v>66</v>
      </c>
      <c r="D46" s="46" t="s">
        <v>70</v>
      </c>
      <c r="E46">
        <v>12</v>
      </c>
      <c r="F46" t="s">
        <v>67</v>
      </c>
      <c r="G46" t="s">
        <v>68</v>
      </c>
      <c r="H46" s="46" t="s">
        <v>70</v>
      </c>
      <c r="I46">
        <v>1.760985892654451</v>
      </c>
      <c r="J46" t="s">
        <v>71</v>
      </c>
    </row>
    <row r="49" spans="1:10" x14ac:dyDescent="0.2">
      <c r="A49" s="22">
        <v>2004</v>
      </c>
    </row>
    <row r="50" spans="1:10" x14ac:dyDescent="0.2">
      <c r="A50" t="s">
        <v>64</v>
      </c>
      <c r="B50" t="s">
        <v>65</v>
      </c>
      <c r="C50" t="s">
        <v>66</v>
      </c>
      <c r="D50" s="46" t="s">
        <v>70</v>
      </c>
      <c r="E50">
        <v>1</v>
      </c>
      <c r="F50" t="s">
        <v>67</v>
      </c>
      <c r="G50" t="s">
        <v>68</v>
      </c>
      <c r="H50" s="46" t="s">
        <v>70</v>
      </c>
      <c r="I50">
        <v>1.7493556701030928</v>
      </c>
      <c r="J50" t="s">
        <v>71</v>
      </c>
    </row>
    <row r="51" spans="1:10" x14ac:dyDescent="0.2">
      <c r="A51" t="s">
        <v>64</v>
      </c>
      <c r="B51" t="s">
        <v>65</v>
      </c>
      <c r="C51" t="s">
        <v>66</v>
      </c>
      <c r="D51" s="46" t="s">
        <v>70</v>
      </c>
      <c r="E51">
        <v>2</v>
      </c>
      <c r="F51" t="s">
        <v>67</v>
      </c>
      <c r="G51" t="s">
        <v>68</v>
      </c>
      <c r="H51" s="46" t="s">
        <v>70</v>
      </c>
      <c r="I51">
        <v>1.7121236008198013</v>
      </c>
      <c r="J51" t="s">
        <v>71</v>
      </c>
    </row>
    <row r="52" spans="1:10" x14ac:dyDescent="0.2">
      <c r="A52" t="s">
        <v>64</v>
      </c>
      <c r="B52" t="s">
        <v>65</v>
      </c>
      <c r="C52" t="s">
        <v>66</v>
      </c>
      <c r="D52" s="46" t="s">
        <v>70</v>
      </c>
      <c r="E52">
        <v>3</v>
      </c>
      <c r="F52" t="s">
        <v>67</v>
      </c>
      <c r="G52" t="s">
        <v>68</v>
      </c>
      <c r="H52" s="46" t="s">
        <v>70</v>
      </c>
      <c r="I52">
        <v>1.7118537200504413</v>
      </c>
      <c r="J52" t="s">
        <v>71</v>
      </c>
    </row>
    <row r="53" spans="1:10" x14ac:dyDescent="0.2">
      <c r="A53" t="s">
        <v>64</v>
      </c>
      <c r="B53" t="s">
        <v>65</v>
      </c>
      <c r="C53" t="s">
        <v>66</v>
      </c>
      <c r="D53" s="46" t="s">
        <v>70</v>
      </c>
      <c r="E53">
        <v>4</v>
      </c>
      <c r="F53" t="s">
        <v>67</v>
      </c>
      <c r="G53" t="s">
        <v>68</v>
      </c>
      <c r="H53" s="46" t="s">
        <v>70</v>
      </c>
      <c r="I53">
        <v>1.7013943286855711</v>
      </c>
      <c r="J53" t="s">
        <v>71</v>
      </c>
    </row>
    <row r="54" spans="1:10" x14ac:dyDescent="0.2">
      <c r="A54" t="s">
        <v>64</v>
      </c>
      <c r="B54" t="s">
        <v>65</v>
      </c>
      <c r="C54" t="s">
        <v>66</v>
      </c>
      <c r="D54" s="46" t="s">
        <v>70</v>
      </c>
      <c r="E54">
        <v>5</v>
      </c>
      <c r="F54" t="s">
        <v>67</v>
      </c>
      <c r="G54" t="s">
        <v>68</v>
      </c>
      <c r="H54" s="46" t="s">
        <v>70</v>
      </c>
      <c r="I54">
        <v>1.6808543569106948</v>
      </c>
      <c r="J54" t="s">
        <v>71</v>
      </c>
    </row>
    <row r="55" spans="1:10" x14ac:dyDescent="0.2">
      <c r="A55" t="s">
        <v>64</v>
      </c>
      <c r="B55" t="s">
        <v>65</v>
      </c>
      <c r="C55" t="s">
        <v>66</v>
      </c>
      <c r="D55" s="46" t="s">
        <v>70</v>
      </c>
      <c r="E55">
        <v>6</v>
      </c>
      <c r="F55" t="s">
        <v>67</v>
      </c>
      <c r="G55" t="s">
        <v>68</v>
      </c>
      <c r="H55" s="46" t="s">
        <v>70</v>
      </c>
      <c r="I55">
        <v>1.6633481390718332</v>
      </c>
      <c r="J55" t="s">
        <v>71</v>
      </c>
    </row>
    <row r="56" spans="1:10" x14ac:dyDescent="0.2">
      <c r="A56" t="s">
        <v>64</v>
      </c>
      <c r="B56" t="s">
        <v>65</v>
      </c>
      <c r="C56" t="s">
        <v>66</v>
      </c>
      <c r="D56" s="46" t="s">
        <v>70</v>
      </c>
      <c r="E56">
        <v>7</v>
      </c>
      <c r="F56" t="s">
        <v>67</v>
      </c>
      <c r="G56" t="s">
        <v>68</v>
      </c>
      <c r="H56" s="46" t="s">
        <v>70</v>
      </c>
      <c r="I56">
        <v>1.6580152671755723</v>
      </c>
      <c r="J56" t="s">
        <v>71</v>
      </c>
    </row>
    <row r="57" spans="1:10" x14ac:dyDescent="0.2">
      <c r="A57" t="s">
        <v>64</v>
      </c>
      <c r="B57" t="s">
        <v>65</v>
      </c>
      <c r="C57" t="s">
        <v>66</v>
      </c>
      <c r="D57" s="46" t="s">
        <v>70</v>
      </c>
      <c r="E57">
        <v>8</v>
      </c>
      <c r="F57" t="s">
        <v>67</v>
      </c>
      <c r="G57" t="s">
        <v>68</v>
      </c>
      <c r="H57" s="46" t="s">
        <v>70</v>
      </c>
      <c r="I57">
        <v>1.6414752116082225</v>
      </c>
      <c r="J57" t="s">
        <v>71</v>
      </c>
    </row>
    <row r="58" spans="1:10" x14ac:dyDescent="0.2">
      <c r="A58" t="s">
        <v>64</v>
      </c>
      <c r="B58" t="s">
        <v>65</v>
      </c>
      <c r="C58" t="s">
        <v>66</v>
      </c>
      <c r="D58" s="46" t="s">
        <v>70</v>
      </c>
      <c r="E58">
        <v>9</v>
      </c>
      <c r="F58" t="s">
        <v>67</v>
      </c>
      <c r="G58" t="s">
        <v>68</v>
      </c>
      <c r="H58" s="46" t="s">
        <v>70</v>
      </c>
      <c r="I58">
        <v>1.6223483716761278</v>
      </c>
      <c r="J58" t="s">
        <v>71</v>
      </c>
    </row>
    <row r="59" spans="1:10" x14ac:dyDescent="0.2">
      <c r="A59" t="s">
        <v>64</v>
      </c>
      <c r="B59" t="s">
        <v>65</v>
      </c>
      <c r="C59" t="s">
        <v>66</v>
      </c>
      <c r="D59" s="46" t="s">
        <v>70</v>
      </c>
      <c r="E59">
        <v>10</v>
      </c>
      <c r="F59" t="s">
        <v>67</v>
      </c>
      <c r="G59" t="s">
        <v>68</v>
      </c>
      <c r="H59" s="46" t="s">
        <v>70</v>
      </c>
      <c r="I59">
        <v>1.6177565916877701</v>
      </c>
      <c r="J59" t="s">
        <v>71</v>
      </c>
    </row>
    <row r="60" spans="1:10" x14ac:dyDescent="0.2">
      <c r="A60" t="s">
        <v>64</v>
      </c>
      <c r="B60" t="s">
        <v>65</v>
      </c>
      <c r="C60" t="s">
        <v>66</v>
      </c>
      <c r="D60" s="46" t="s">
        <v>70</v>
      </c>
      <c r="E60">
        <v>11</v>
      </c>
      <c r="F60" t="s">
        <v>67</v>
      </c>
      <c r="G60" t="s">
        <v>68</v>
      </c>
      <c r="H60" s="46" t="s">
        <v>70</v>
      </c>
      <c r="I60">
        <v>1.6230757734269914</v>
      </c>
      <c r="J60" t="s">
        <v>71</v>
      </c>
    </row>
    <row r="61" spans="1:10" x14ac:dyDescent="0.2">
      <c r="A61" t="s">
        <v>64</v>
      </c>
      <c r="B61" t="s">
        <v>65</v>
      </c>
      <c r="C61" t="s">
        <v>66</v>
      </c>
      <c r="D61" s="46" t="s">
        <v>70</v>
      </c>
      <c r="E61">
        <v>12</v>
      </c>
      <c r="F61" t="s">
        <v>67</v>
      </c>
      <c r="G61" t="s">
        <v>68</v>
      </c>
      <c r="H61" s="46" t="s">
        <v>70</v>
      </c>
      <c r="I61">
        <v>1.6274539187771615</v>
      </c>
      <c r="J61" t="s">
        <v>71</v>
      </c>
    </row>
    <row r="64" spans="1:10" x14ac:dyDescent="0.2">
      <c r="A64" s="22">
        <v>2005</v>
      </c>
    </row>
    <row r="65" spans="1:14" x14ac:dyDescent="0.2">
      <c r="A65" t="s">
        <v>64</v>
      </c>
      <c r="B65" t="s">
        <v>65</v>
      </c>
      <c r="C65" t="s">
        <v>66</v>
      </c>
      <c r="D65" s="46" t="s">
        <v>70</v>
      </c>
      <c r="E65">
        <v>1</v>
      </c>
      <c r="F65" t="s">
        <v>67</v>
      </c>
      <c r="G65" t="s">
        <v>68</v>
      </c>
      <c r="H65" s="46" t="s">
        <v>70</v>
      </c>
      <c r="I65">
        <v>1.6259919149573288</v>
      </c>
      <c r="J65" t="s">
        <v>71</v>
      </c>
    </row>
    <row r="66" spans="1:14" x14ac:dyDescent="0.2">
      <c r="A66" t="s">
        <v>64</v>
      </c>
      <c r="B66" t="s">
        <v>65</v>
      </c>
      <c r="C66" t="s">
        <v>66</v>
      </c>
      <c r="D66" s="46" t="s">
        <v>70</v>
      </c>
      <c r="E66">
        <v>2</v>
      </c>
      <c r="F66" t="s">
        <v>67</v>
      </c>
      <c r="G66" t="s">
        <v>68</v>
      </c>
      <c r="H66" s="46" t="s">
        <v>70</v>
      </c>
      <c r="I66">
        <v>1.6199284009546537</v>
      </c>
      <c r="J66" t="s">
        <v>71</v>
      </c>
    </row>
    <row r="67" spans="1:14" x14ac:dyDescent="0.2">
      <c r="A67" t="s">
        <v>64</v>
      </c>
      <c r="B67" t="s">
        <v>65</v>
      </c>
      <c r="C67" t="s">
        <v>66</v>
      </c>
      <c r="D67" s="46" t="s">
        <v>70</v>
      </c>
      <c r="E67">
        <v>3</v>
      </c>
      <c r="F67" t="s">
        <v>67</v>
      </c>
      <c r="G67" t="s">
        <v>68</v>
      </c>
      <c r="H67" s="46" t="s">
        <v>70</v>
      </c>
      <c r="I67">
        <v>1.6199284009546537</v>
      </c>
      <c r="J67" t="s">
        <v>71</v>
      </c>
    </row>
    <row r="68" spans="1:14" x14ac:dyDescent="0.2">
      <c r="A68" t="s">
        <v>64</v>
      </c>
      <c r="B68" t="s">
        <v>65</v>
      </c>
      <c r="C68" t="s">
        <v>66</v>
      </c>
      <c r="D68" s="46" t="s">
        <v>70</v>
      </c>
      <c r="E68">
        <v>4</v>
      </c>
      <c r="F68" t="s">
        <v>67</v>
      </c>
      <c r="G68" t="s">
        <v>68</v>
      </c>
      <c r="H68" s="46" t="s">
        <v>70</v>
      </c>
      <c r="I68">
        <v>1.6129511361948612</v>
      </c>
      <c r="J68" t="s">
        <v>71</v>
      </c>
    </row>
    <row r="69" spans="1:14" x14ac:dyDescent="0.2">
      <c r="A69" t="s">
        <v>64</v>
      </c>
      <c r="B69" t="s">
        <v>65</v>
      </c>
      <c r="C69" t="s">
        <v>66</v>
      </c>
      <c r="D69" s="46" t="s">
        <v>70</v>
      </c>
      <c r="E69">
        <v>5</v>
      </c>
      <c r="F69" t="s">
        <v>67</v>
      </c>
      <c r="G69" t="s">
        <v>68</v>
      </c>
      <c r="H69" s="46" t="s">
        <v>70</v>
      </c>
      <c r="I69">
        <v>1.5965892384592766</v>
      </c>
      <c r="J69" t="s">
        <v>71</v>
      </c>
    </row>
    <row r="70" spans="1:14" x14ac:dyDescent="0.2">
      <c r="A70" t="s">
        <v>64</v>
      </c>
      <c r="B70" t="s">
        <v>65</v>
      </c>
      <c r="C70" t="s">
        <v>66</v>
      </c>
      <c r="D70" s="46" t="s">
        <v>70</v>
      </c>
      <c r="E70">
        <v>6</v>
      </c>
      <c r="F70" t="s">
        <v>67</v>
      </c>
      <c r="G70" t="s">
        <v>68</v>
      </c>
      <c r="H70" s="46" t="s">
        <v>70</v>
      </c>
      <c r="I70">
        <v>1.5963545494634719</v>
      </c>
      <c r="J70" t="s">
        <v>71</v>
      </c>
    </row>
    <row r="71" spans="1:14" x14ac:dyDescent="0.2">
      <c r="A71" t="s">
        <v>64</v>
      </c>
      <c r="B71" t="s">
        <v>65</v>
      </c>
      <c r="C71" t="s">
        <v>66</v>
      </c>
      <c r="D71" s="46" t="s">
        <v>70</v>
      </c>
      <c r="E71">
        <v>7</v>
      </c>
      <c r="F71" t="s">
        <v>67</v>
      </c>
      <c r="G71" t="s">
        <v>68</v>
      </c>
      <c r="H71" s="46" t="s">
        <v>70</v>
      </c>
      <c r="I71">
        <v>1.5921419146752676</v>
      </c>
      <c r="J71" t="s">
        <v>71</v>
      </c>
    </row>
    <row r="72" spans="1:14" x14ac:dyDescent="0.2">
      <c r="A72" t="s">
        <v>64</v>
      </c>
      <c r="B72" t="s">
        <v>65</v>
      </c>
      <c r="C72" t="s">
        <v>66</v>
      </c>
      <c r="D72" s="46" t="s">
        <v>70</v>
      </c>
      <c r="E72">
        <v>8</v>
      </c>
      <c r="F72" t="s">
        <v>67</v>
      </c>
      <c r="G72" t="s">
        <v>68</v>
      </c>
      <c r="H72" s="46" t="s">
        <v>70</v>
      </c>
      <c r="I72">
        <v>1.5718627876682587</v>
      </c>
      <c r="J72" t="s">
        <v>71</v>
      </c>
    </row>
    <row r="73" spans="1:14" x14ac:dyDescent="0.2">
      <c r="A73" t="s">
        <v>64</v>
      </c>
      <c r="B73" t="s">
        <v>65</v>
      </c>
      <c r="C73" t="s">
        <v>66</v>
      </c>
      <c r="D73" s="46" t="s">
        <v>70</v>
      </c>
      <c r="E73">
        <v>9</v>
      </c>
      <c r="F73" t="s">
        <v>67</v>
      </c>
      <c r="G73" t="s">
        <v>68</v>
      </c>
      <c r="H73" s="46" t="s">
        <v>70</v>
      </c>
      <c r="I73">
        <v>1.5684575389948008</v>
      </c>
      <c r="J73" t="s">
        <v>71</v>
      </c>
    </row>
    <row r="74" spans="1:14" x14ac:dyDescent="0.2">
      <c r="A74" t="s">
        <v>64</v>
      </c>
      <c r="B74" t="s">
        <v>65</v>
      </c>
      <c r="C74" t="s">
        <v>66</v>
      </c>
      <c r="D74" s="46" t="s">
        <v>70</v>
      </c>
      <c r="E74">
        <v>10</v>
      </c>
      <c r="F74" t="s">
        <v>67</v>
      </c>
      <c r="G74" t="s">
        <v>68</v>
      </c>
      <c r="H74" s="46" t="s">
        <v>70</v>
      </c>
      <c r="I74">
        <v>1.5563198624247634</v>
      </c>
      <c r="J74" t="s">
        <v>71</v>
      </c>
    </row>
    <row r="75" spans="1:14" x14ac:dyDescent="0.2">
      <c r="A75" t="s">
        <v>64</v>
      </c>
      <c r="B75" t="s">
        <v>65</v>
      </c>
      <c r="C75" t="s">
        <v>66</v>
      </c>
      <c r="D75" s="46" t="s">
        <v>70</v>
      </c>
      <c r="E75">
        <v>11</v>
      </c>
      <c r="F75" t="s">
        <v>67</v>
      </c>
      <c r="G75" t="s">
        <v>68</v>
      </c>
      <c r="H75" s="46" t="s">
        <v>70</v>
      </c>
      <c r="I75">
        <v>1.551650235747964</v>
      </c>
      <c r="J75" t="s">
        <v>71</v>
      </c>
    </row>
    <row r="76" spans="1:14" x14ac:dyDescent="0.2">
      <c r="A76" t="s">
        <v>64</v>
      </c>
      <c r="B76" t="s">
        <v>65</v>
      </c>
      <c r="C76" t="s">
        <v>66</v>
      </c>
      <c r="D76" s="46" t="s">
        <v>70</v>
      </c>
      <c r="E76">
        <v>12</v>
      </c>
      <c r="F76" t="s">
        <v>67</v>
      </c>
      <c r="G76" t="s">
        <v>68</v>
      </c>
      <c r="H76" s="46" t="s">
        <v>70</v>
      </c>
      <c r="I76">
        <v>1.5534258332141324</v>
      </c>
      <c r="J76" t="s">
        <v>71</v>
      </c>
      <c r="M76" s="23" t="s">
        <v>97</v>
      </c>
      <c r="N76" s="60"/>
    </row>
    <row r="79" spans="1:14" x14ac:dyDescent="0.2">
      <c r="A79" s="22">
        <v>2006</v>
      </c>
    </row>
    <row r="80" spans="1:14" x14ac:dyDescent="0.2">
      <c r="A80" t="s">
        <v>64</v>
      </c>
      <c r="B80" t="s">
        <v>65</v>
      </c>
      <c r="C80" t="s">
        <v>66</v>
      </c>
      <c r="D80" s="46" t="s">
        <v>70</v>
      </c>
      <c r="E80">
        <v>1</v>
      </c>
      <c r="F80" t="s">
        <v>67</v>
      </c>
      <c r="G80" t="s">
        <v>68</v>
      </c>
      <c r="H80" s="46" t="s">
        <v>70</v>
      </c>
      <c r="I80">
        <v>1.5500999143591205</v>
      </c>
      <c r="J80" t="s">
        <v>71</v>
      </c>
      <c r="M80" s="22">
        <v>2006</v>
      </c>
    </row>
    <row r="81" spans="1:22" x14ac:dyDescent="0.2">
      <c r="A81" t="s">
        <v>64</v>
      </c>
      <c r="B81" t="s">
        <v>65</v>
      </c>
      <c r="C81" t="s">
        <v>66</v>
      </c>
      <c r="D81" s="46" t="s">
        <v>70</v>
      </c>
      <c r="E81">
        <v>2</v>
      </c>
      <c r="F81" t="s">
        <v>67</v>
      </c>
      <c r="G81" t="s">
        <v>68</v>
      </c>
      <c r="H81" s="46" t="s">
        <v>70</v>
      </c>
      <c r="I81">
        <v>1.5291467192340187</v>
      </c>
      <c r="J81" t="s">
        <v>71</v>
      </c>
      <c r="M81" t="s">
        <v>64</v>
      </c>
      <c r="N81" t="s">
        <v>65</v>
      </c>
      <c r="O81" t="s">
        <v>66</v>
      </c>
      <c r="P81" s="46" t="s">
        <v>70</v>
      </c>
      <c r="Q81">
        <v>1</v>
      </c>
      <c r="R81" t="s">
        <v>67</v>
      </c>
      <c r="S81" t="s">
        <v>68</v>
      </c>
      <c r="T81" s="46" t="s">
        <v>70</v>
      </c>
      <c r="U81">
        <v>1.0450931002123771</v>
      </c>
      <c r="V81" t="s">
        <v>71</v>
      </c>
    </row>
    <row r="82" spans="1:22" x14ac:dyDescent="0.2">
      <c r="A82" t="s">
        <v>64</v>
      </c>
      <c r="B82" t="s">
        <v>65</v>
      </c>
      <c r="C82" t="s">
        <v>66</v>
      </c>
      <c r="D82" s="46" t="s">
        <v>70</v>
      </c>
      <c r="E82">
        <v>3</v>
      </c>
      <c r="F82" t="s">
        <v>67</v>
      </c>
      <c r="G82" t="s">
        <v>68</v>
      </c>
      <c r="H82" s="46" t="s">
        <v>70</v>
      </c>
      <c r="I82">
        <v>1.5190935795216114</v>
      </c>
      <c r="J82" t="s">
        <v>71</v>
      </c>
      <c r="M82" t="s">
        <v>64</v>
      </c>
      <c r="N82" t="s">
        <v>65</v>
      </c>
      <c r="O82" t="s">
        <v>66</v>
      </c>
      <c r="P82" s="46" t="s">
        <v>70</v>
      </c>
      <c r="Q82">
        <v>2</v>
      </c>
      <c r="R82" t="s">
        <v>67</v>
      </c>
      <c r="S82" t="s">
        <v>68</v>
      </c>
      <c r="T82" s="46" t="s">
        <v>70</v>
      </c>
      <c r="U82">
        <v>1.0593668197757693</v>
      </c>
      <c r="V82" t="s">
        <v>71</v>
      </c>
    </row>
    <row r="83" spans="1:22" x14ac:dyDescent="0.2">
      <c r="A83" t="s">
        <v>64</v>
      </c>
      <c r="B83" t="s">
        <v>65</v>
      </c>
      <c r="C83" t="s">
        <v>66</v>
      </c>
      <c r="D83" s="46" t="s">
        <v>70</v>
      </c>
      <c r="E83">
        <v>4</v>
      </c>
      <c r="F83" t="s">
        <v>67</v>
      </c>
      <c r="G83" t="s">
        <v>68</v>
      </c>
      <c r="H83" s="46" t="s">
        <v>70</v>
      </c>
      <c r="I83">
        <v>1.5142219743446736</v>
      </c>
      <c r="J83" t="s">
        <v>71</v>
      </c>
      <c r="M83" t="s">
        <v>64</v>
      </c>
      <c r="N83" t="s">
        <v>65</v>
      </c>
      <c r="O83" t="s">
        <v>66</v>
      </c>
      <c r="P83" s="46" t="s">
        <v>70</v>
      </c>
      <c r="Q83">
        <v>3</v>
      </c>
      <c r="R83" t="s">
        <v>67</v>
      </c>
      <c r="S83" t="s">
        <v>68</v>
      </c>
      <c r="T83" s="46" t="s">
        <v>70</v>
      </c>
      <c r="U83">
        <v>1.0664295945078284</v>
      </c>
      <c r="V83" t="s">
        <v>71</v>
      </c>
    </row>
    <row r="84" spans="1:22" x14ac:dyDescent="0.2">
      <c r="A84" t="s">
        <v>64</v>
      </c>
      <c r="B84" t="s">
        <v>65</v>
      </c>
      <c r="C84" t="s">
        <v>66</v>
      </c>
      <c r="D84" s="46" t="s">
        <v>70</v>
      </c>
      <c r="E84">
        <v>5</v>
      </c>
      <c r="F84" t="s">
        <v>67</v>
      </c>
      <c r="G84" t="s">
        <v>68</v>
      </c>
      <c r="H84" s="46" t="s">
        <v>70</v>
      </c>
      <c r="I84">
        <v>1.5062413314840499</v>
      </c>
      <c r="J84" t="s">
        <v>71</v>
      </c>
      <c r="M84" t="s">
        <v>64</v>
      </c>
      <c r="N84" t="s">
        <v>65</v>
      </c>
      <c r="O84" t="s">
        <v>66</v>
      </c>
      <c r="P84" s="46" t="s">
        <v>70</v>
      </c>
      <c r="Q84">
        <v>4</v>
      </c>
      <c r="R84" t="s">
        <v>67</v>
      </c>
      <c r="S84" t="s">
        <v>68</v>
      </c>
      <c r="T84" s="46" t="s">
        <v>70</v>
      </c>
      <c r="U84">
        <v>1.0698375067911297</v>
      </c>
      <c r="V84" t="s">
        <v>71</v>
      </c>
    </row>
    <row r="85" spans="1:22" x14ac:dyDescent="0.2">
      <c r="A85" t="s">
        <v>64</v>
      </c>
      <c r="B85" t="s">
        <v>65</v>
      </c>
      <c r="C85" t="s">
        <v>66</v>
      </c>
      <c r="D85" s="46" t="s">
        <v>70</v>
      </c>
      <c r="E85">
        <v>6</v>
      </c>
      <c r="F85" t="s">
        <v>67</v>
      </c>
      <c r="G85" t="s">
        <v>68</v>
      </c>
      <c r="H85" s="46" t="s">
        <v>70</v>
      </c>
      <c r="I85">
        <v>1.4968986905582358</v>
      </c>
      <c r="J85" t="s">
        <v>71</v>
      </c>
      <c r="M85" t="s">
        <v>64</v>
      </c>
      <c r="N85" t="s">
        <v>65</v>
      </c>
      <c r="O85" t="s">
        <v>66</v>
      </c>
      <c r="P85" s="46" t="s">
        <v>70</v>
      </c>
      <c r="Q85">
        <v>5</v>
      </c>
      <c r="R85" t="s">
        <v>67</v>
      </c>
      <c r="S85" t="s">
        <v>68</v>
      </c>
      <c r="T85" s="46" t="s">
        <v>70</v>
      </c>
      <c r="U85">
        <v>1.075418580530449</v>
      </c>
      <c r="V85" t="s">
        <v>71</v>
      </c>
    </row>
    <row r="86" spans="1:22" x14ac:dyDescent="0.2">
      <c r="A86" t="s">
        <v>64</v>
      </c>
      <c r="B86" t="s">
        <v>65</v>
      </c>
      <c r="C86" t="s">
        <v>66</v>
      </c>
      <c r="D86" s="46" t="s">
        <v>70</v>
      </c>
      <c r="E86">
        <v>7</v>
      </c>
      <c r="F86" t="s">
        <v>67</v>
      </c>
      <c r="G86" t="s">
        <v>68</v>
      </c>
      <c r="H86" s="46" t="s">
        <v>70</v>
      </c>
      <c r="I86">
        <v>1.4921681780708984</v>
      </c>
      <c r="J86" t="s">
        <v>71</v>
      </c>
      <c r="M86" t="s">
        <v>64</v>
      </c>
      <c r="N86" t="s">
        <v>65</v>
      </c>
      <c r="O86" t="s">
        <v>66</v>
      </c>
      <c r="P86" s="46" t="s">
        <v>70</v>
      </c>
      <c r="Q86">
        <v>6</v>
      </c>
      <c r="R86" t="s">
        <v>67</v>
      </c>
      <c r="S86" t="s">
        <v>68</v>
      </c>
      <c r="T86" s="46" t="s">
        <v>70</v>
      </c>
      <c r="U86">
        <v>1.0821850150639603</v>
      </c>
      <c r="V86" t="s">
        <v>71</v>
      </c>
    </row>
    <row r="87" spans="1:22" x14ac:dyDescent="0.2">
      <c r="A87" t="s">
        <v>64</v>
      </c>
      <c r="B87" t="s">
        <v>65</v>
      </c>
      <c r="C87" t="s">
        <v>66</v>
      </c>
      <c r="D87" s="46" t="s">
        <v>70</v>
      </c>
      <c r="E87">
        <v>8</v>
      </c>
      <c r="F87" t="s">
        <v>67</v>
      </c>
      <c r="G87" t="s">
        <v>68</v>
      </c>
      <c r="H87" s="46" t="s">
        <v>70</v>
      </c>
      <c r="I87">
        <v>1.4795640326975474</v>
      </c>
      <c r="J87" t="s">
        <v>71</v>
      </c>
      <c r="M87" t="s">
        <v>64</v>
      </c>
      <c r="N87" t="s">
        <v>65</v>
      </c>
      <c r="O87" t="s">
        <v>66</v>
      </c>
      <c r="P87" s="46" t="s">
        <v>70</v>
      </c>
      <c r="Q87">
        <v>7</v>
      </c>
      <c r="R87" t="s">
        <v>67</v>
      </c>
      <c r="S87" t="s">
        <v>68</v>
      </c>
      <c r="T87" s="46" t="s">
        <v>70</v>
      </c>
      <c r="U87">
        <v>1.0856423173803527</v>
      </c>
      <c r="V87" t="s">
        <v>71</v>
      </c>
    </row>
    <row r="88" spans="1:22" x14ac:dyDescent="0.2">
      <c r="A88" t="s">
        <v>64</v>
      </c>
      <c r="B88" t="s">
        <v>65</v>
      </c>
      <c r="C88" t="s">
        <v>66</v>
      </c>
      <c r="D88" s="46" t="s">
        <v>70</v>
      </c>
      <c r="E88">
        <v>9</v>
      </c>
      <c r="F88" t="s">
        <v>67</v>
      </c>
      <c r="G88" t="s">
        <v>68</v>
      </c>
      <c r="H88" s="46" t="s">
        <v>70</v>
      </c>
      <c r="I88">
        <v>1.4679643146796431</v>
      </c>
      <c r="J88" t="s">
        <v>71</v>
      </c>
      <c r="M88" t="s">
        <v>64</v>
      </c>
      <c r="N88" t="s">
        <v>65</v>
      </c>
      <c r="O88" t="s">
        <v>66</v>
      </c>
      <c r="P88" s="46" t="s">
        <v>70</v>
      </c>
      <c r="Q88">
        <v>8</v>
      </c>
      <c r="R88" t="s">
        <v>67</v>
      </c>
      <c r="S88" t="s">
        <v>68</v>
      </c>
      <c r="T88" s="46" t="s">
        <v>70</v>
      </c>
      <c r="U88">
        <v>1.0948782535684298</v>
      </c>
      <c r="V88" t="s">
        <v>71</v>
      </c>
    </row>
    <row r="89" spans="1:22" x14ac:dyDescent="0.2">
      <c r="A89" t="s">
        <v>64</v>
      </c>
      <c r="B89" t="s">
        <v>65</v>
      </c>
      <c r="C89" t="s">
        <v>66</v>
      </c>
      <c r="D89" s="46" t="s">
        <v>70</v>
      </c>
      <c r="E89">
        <v>10</v>
      </c>
      <c r="F89" t="s">
        <v>67</v>
      </c>
      <c r="G89" t="s">
        <v>68</v>
      </c>
      <c r="H89" s="46" t="s">
        <v>70</v>
      </c>
      <c r="I89">
        <v>1.4600699112664695</v>
      </c>
      <c r="J89" t="s">
        <v>71</v>
      </c>
      <c r="M89" t="s">
        <v>64</v>
      </c>
      <c r="N89" t="s">
        <v>65</v>
      </c>
      <c r="O89" t="s">
        <v>66</v>
      </c>
      <c r="P89" s="46" t="s">
        <v>70</v>
      </c>
      <c r="Q89">
        <v>9</v>
      </c>
      <c r="R89" t="s">
        <v>67</v>
      </c>
      <c r="S89" t="s">
        <v>68</v>
      </c>
      <c r="T89" s="46" t="s">
        <v>70</v>
      </c>
      <c r="U89">
        <v>1.1035215093594113</v>
      </c>
      <c r="V89" t="s">
        <v>71</v>
      </c>
    </row>
    <row r="90" spans="1:22" x14ac:dyDescent="0.2">
      <c r="A90" t="s">
        <v>64</v>
      </c>
      <c r="B90" t="s">
        <v>65</v>
      </c>
      <c r="C90" t="s">
        <v>66</v>
      </c>
      <c r="D90" s="46" t="s">
        <v>70</v>
      </c>
      <c r="E90">
        <v>11</v>
      </c>
      <c r="F90" t="s">
        <v>67</v>
      </c>
      <c r="G90" t="s">
        <v>68</v>
      </c>
      <c r="H90" s="46" t="s">
        <v>70</v>
      </c>
      <c r="I90">
        <v>1.4630203421797114</v>
      </c>
      <c r="J90" t="s">
        <v>71</v>
      </c>
      <c r="M90" t="s">
        <v>64</v>
      </c>
      <c r="N90" t="s">
        <v>65</v>
      </c>
      <c r="O90" t="s">
        <v>66</v>
      </c>
      <c r="P90" s="46" t="s">
        <v>70</v>
      </c>
      <c r="Q90">
        <v>10</v>
      </c>
      <c r="R90" t="s">
        <v>67</v>
      </c>
      <c r="S90" t="s">
        <v>68</v>
      </c>
      <c r="T90" s="46" t="s">
        <v>70</v>
      </c>
      <c r="U90">
        <v>1.1094483133303699</v>
      </c>
      <c r="V90" t="s">
        <v>71</v>
      </c>
    </row>
    <row r="91" spans="1:22" x14ac:dyDescent="0.2">
      <c r="A91" t="s">
        <v>64</v>
      </c>
      <c r="B91" t="s">
        <v>65</v>
      </c>
      <c r="C91" t="s">
        <v>66</v>
      </c>
      <c r="D91" s="46" t="s">
        <v>70</v>
      </c>
      <c r="E91">
        <v>12</v>
      </c>
      <c r="F91" t="s">
        <v>67</v>
      </c>
      <c r="G91" t="s">
        <v>68</v>
      </c>
      <c r="H91" s="46" t="s">
        <v>70</v>
      </c>
      <c r="I91">
        <v>1.4624293024508481</v>
      </c>
      <c r="J91" t="s">
        <v>71</v>
      </c>
      <c r="M91" t="s">
        <v>64</v>
      </c>
      <c r="N91" t="s">
        <v>65</v>
      </c>
      <c r="O91" t="s">
        <v>66</v>
      </c>
      <c r="P91" s="46" t="s">
        <v>70</v>
      </c>
      <c r="Q91">
        <v>11</v>
      </c>
      <c r="R91" t="s">
        <v>67</v>
      </c>
      <c r="S91" t="s">
        <v>68</v>
      </c>
      <c r="T91" s="46" t="s">
        <v>70</v>
      </c>
      <c r="U91">
        <v>1.1072257618412604</v>
      </c>
      <c r="V91" t="s">
        <v>71</v>
      </c>
    </row>
    <row r="92" spans="1:22" x14ac:dyDescent="0.2">
      <c r="M92" t="s">
        <v>64</v>
      </c>
      <c r="N92" t="s">
        <v>65</v>
      </c>
      <c r="O92" t="s">
        <v>66</v>
      </c>
      <c r="P92" s="46" t="s">
        <v>70</v>
      </c>
      <c r="Q92">
        <v>12</v>
      </c>
      <c r="R92" t="s">
        <v>67</v>
      </c>
      <c r="S92" t="s">
        <v>68</v>
      </c>
      <c r="T92" s="46" t="s">
        <v>70</v>
      </c>
      <c r="U92">
        <v>1.107620882105991</v>
      </c>
      <c r="V92" t="s">
        <v>71</v>
      </c>
    </row>
    <row r="95" spans="1:22" x14ac:dyDescent="0.2">
      <c r="A95" s="22">
        <v>2007</v>
      </c>
    </row>
    <row r="96" spans="1:22" x14ac:dyDescent="0.2">
      <c r="A96" t="s">
        <v>64</v>
      </c>
      <c r="B96" t="s">
        <v>65</v>
      </c>
      <c r="C96" t="s">
        <v>66</v>
      </c>
      <c r="D96" s="46" t="s">
        <v>70</v>
      </c>
      <c r="E96">
        <v>1</v>
      </c>
      <c r="F96" t="s">
        <v>67</v>
      </c>
      <c r="G96" t="s">
        <v>68</v>
      </c>
      <c r="H96" s="46" t="s">
        <v>70</v>
      </c>
      <c r="I96">
        <v>1.4571313565007378</v>
      </c>
      <c r="J96" t="s">
        <v>71</v>
      </c>
    </row>
    <row r="97" spans="1:10" x14ac:dyDescent="0.2">
      <c r="A97" t="s">
        <v>64</v>
      </c>
      <c r="B97" t="s">
        <v>65</v>
      </c>
      <c r="C97" t="s">
        <v>66</v>
      </c>
      <c r="D97" s="46" t="s">
        <v>70</v>
      </c>
      <c r="E97">
        <v>2</v>
      </c>
      <c r="F97" t="s">
        <v>67</v>
      </c>
      <c r="G97" t="s">
        <v>68</v>
      </c>
      <c r="H97" s="46" t="s">
        <v>70</v>
      </c>
      <c r="I97">
        <v>1.4315844977590297</v>
      </c>
      <c r="J97" t="s">
        <v>71</v>
      </c>
    </row>
    <row r="98" spans="1:10" x14ac:dyDescent="0.2">
      <c r="A98" t="s">
        <v>64</v>
      </c>
      <c r="B98" t="s">
        <v>65</v>
      </c>
      <c r="C98" t="s">
        <v>66</v>
      </c>
      <c r="D98" s="46" t="s">
        <v>70</v>
      </c>
      <c r="E98">
        <v>3</v>
      </c>
      <c r="F98" t="s">
        <v>67</v>
      </c>
      <c r="G98" t="s">
        <v>68</v>
      </c>
      <c r="H98" s="46" t="s">
        <v>70</v>
      </c>
      <c r="I98">
        <v>1.4229559748427674</v>
      </c>
      <c r="J98" t="s">
        <v>71</v>
      </c>
    </row>
    <row r="99" spans="1:10" x14ac:dyDescent="0.2">
      <c r="A99" t="s">
        <v>64</v>
      </c>
      <c r="B99" t="s">
        <v>65</v>
      </c>
      <c r="C99" t="s">
        <v>66</v>
      </c>
      <c r="D99" s="46" t="s">
        <v>70</v>
      </c>
      <c r="E99">
        <v>4</v>
      </c>
      <c r="F99" t="s">
        <v>67</v>
      </c>
      <c r="G99" t="s">
        <v>68</v>
      </c>
      <c r="H99" s="46" t="s">
        <v>70</v>
      </c>
      <c r="I99">
        <v>1.4103896103896103</v>
      </c>
      <c r="J99" t="s">
        <v>71</v>
      </c>
    </row>
    <row r="100" spans="1:10" x14ac:dyDescent="0.2">
      <c r="A100" t="s">
        <v>64</v>
      </c>
      <c r="B100" t="s">
        <v>65</v>
      </c>
      <c r="C100" t="s">
        <v>66</v>
      </c>
      <c r="D100" s="46" t="s">
        <v>70</v>
      </c>
      <c r="E100">
        <v>5</v>
      </c>
      <c r="F100" t="s">
        <v>67</v>
      </c>
      <c r="G100" t="s">
        <v>68</v>
      </c>
      <c r="H100" s="46" t="s">
        <v>70</v>
      </c>
      <c r="I100">
        <v>1.3933795227097767</v>
      </c>
      <c r="J100" t="s">
        <v>71</v>
      </c>
    </row>
    <row r="101" spans="1:10" x14ac:dyDescent="0.2">
      <c r="A101" t="s">
        <v>64</v>
      </c>
      <c r="B101" t="s">
        <v>65</v>
      </c>
      <c r="C101" t="s">
        <v>66</v>
      </c>
      <c r="D101" s="46" t="s">
        <v>70</v>
      </c>
      <c r="E101">
        <v>6</v>
      </c>
      <c r="F101" t="s">
        <v>67</v>
      </c>
      <c r="G101" t="s">
        <v>68</v>
      </c>
      <c r="H101" s="46" t="s">
        <v>70</v>
      </c>
      <c r="I101">
        <v>1.3827349121466768</v>
      </c>
      <c r="J101" t="s">
        <v>71</v>
      </c>
    </row>
    <row r="102" spans="1:10" x14ac:dyDescent="0.2">
      <c r="A102" t="s">
        <v>64</v>
      </c>
      <c r="B102" t="s">
        <v>65</v>
      </c>
      <c r="C102" t="s">
        <v>66</v>
      </c>
      <c r="D102" s="46" t="s">
        <v>70</v>
      </c>
      <c r="E102">
        <v>7</v>
      </c>
      <c r="F102" t="s">
        <v>67</v>
      </c>
      <c r="G102" t="s">
        <v>68</v>
      </c>
      <c r="H102" s="46" t="s">
        <v>70</v>
      </c>
      <c r="I102">
        <v>1.3809766022380467</v>
      </c>
      <c r="J102" t="s">
        <v>71</v>
      </c>
    </row>
    <row r="103" spans="1:10" x14ac:dyDescent="0.2">
      <c r="A103" t="s">
        <v>64</v>
      </c>
      <c r="B103" t="s">
        <v>65</v>
      </c>
      <c r="C103" t="s">
        <v>66</v>
      </c>
      <c r="D103" s="46" t="s">
        <v>70</v>
      </c>
      <c r="E103">
        <v>8</v>
      </c>
      <c r="F103" t="s">
        <v>67</v>
      </c>
      <c r="G103" t="s">
        <v>68</v>
      </c>
      <c r="H103" s="46" t="s">
        <v>70</v>
      </c>
      <c r="I103">
        <v>1.3696556942867952</v>
      </c>
      <c r="J103" t="s">
        <v>71</v>
      </c>
    </row>
    <row r="104" spans="1:10" x14ac:dyDescent="0.2">
      <c r="A104" t="s">
        <v>64</v>
      </c>
      <c r="B104" t="s">
        <v>65</v>
      </c>
      <c r="C104" t="s">
        <v>66</v>
      </c>
      <c r="D104" s="46" t="s">
        <v>70</v>
      </c>
      <c r="E104">
        <v>9</v>
      </c>
      <c r="F104" t="s">
        <v>67</v>
      </c>
      <c r="G104" t="s">
        <v>68</v>
      </c>
      <c r="H104" s="46" t="s">
        <v>70</v>
      </c>
      <c r="I104">
        <v>1.3463922638234564</v>
      </c>
      <c r="J104" t="s">
        <v>71</v>
      </c>
    </row>
    <row r="105" spans="1:10" x14ac:dyDescent="0.2">
      <c r="A105" t="s">
        <v>64</v>
      </c>
      <c r="B105" t="s">
        <v>65</v>
      </c>
      <c r="C105" t="s">
        <v>66</v>
      </c>
      <c r="D105" s="46" t="s">
        <v>70</v>
      </c>
      <c r="E105">
        <v>10</v>
      </c>
      <c r="F105" t="s">
        <v>67</v>
      </c>
      <c r="G105" t="s">
        <v>68</v>
      </c>
      <c r="H105" s="46" t="s">
        <v>70</v>
      </c>
      <c r="I105">
        <v>1.3407407407407406</v>
      </c>
      <c r="J105" t="s">
        <v>71</v>
      </c>
    </row>
    <row r="106" spans="1:10" x14ac:dyDescent="0.2">
      <c r="A106" t="s">
        <v>64</v>
      </c>
      <c r="B106" t="s">
        <v>65</v>
      </c>
      <c r="C106" t="s">
        <v>66</v>
      </c>
      <c r="D106" s="46" t="s">
        <v>70</v>
      </c>
      <c r="E106">
        <v>11</v>
      </c>
      <c r="F106" t="s">
        <v>67</v>
      </c>
      <c r="G106" t="s">
        <v>68</v>
      </c>
      <c r="H106" s="46" t="s">
        <v>70</v>
      </c>
      <c r="I106">
        <v>1.3438930825392896</v>
      </c>
      <c r="J106" t="s">
        <v>71</v>
      </c>
    </row>
    <row r="107" spans="1:10" x14ac:dyDescent="0.2">
      <c r="A107" t="s">
        <v>64</v>
      </c>
      <c r="B107" t="s">
        <v>65</v>
      </c>
      <c r="C107" t="s">
        <v>66</v>
      </c>
      <c r="D107" s="46" t="s">
        <v>70</v>
      </c>
      <c r="E107">
        <v>12</v>
      </c>
      <c r="F107" t="s">
        <v>67</v>
      </c>
      <c r="G107" t="s">
        <v>68</v>
      </c>
      <c r="H107" s="46" t="s">
        <v>70</v>
      </c>
      <c r="I107">
        <v>1.3468932159245939</v>
      </c>
      <c r="J107" t="s">
        <v>71</v>
      </c>
    </row>
    <row r="110" spans="1:10" x14ac:dyDescent="0.2">
      <c r="A110" s="22">
        <v>2008</v>
      </c>
    </row>
    <row r="111" spans="1:10" x14ac:dyDescent="0.2">
      <c r="A111" t="s">
        <v>64</v>
      </c>
      <c r="B111" t="s">
        <v>65</v>
      </c>
      <c r="C111" t="s">
        <v>66</v>
      </c>
      <c r="D111" s="46" t="s">
        <v>70</v>
      </c>
      <c r="E111">
        <v>1</v>
      </c>
      <c r="F111" t="s">
        <v>67</v>
      </c>
      <c r="G111" t="s">
        <v>68</v>
      </c>
      <c r="H111" s="46" t="s">
        <v>70</v>
      </c>
      <c r="I111">
        <v>1.3428960059354518</v>
      </c>
      <c r="J111" t="s">
        <v>71</v>
      </c>
    </row>
    <row r="112" spans="1:10" x14ac:dyDescent="0.2">
      <c r="A112" t="s">
        <v>64</v>
      </c>
      <c r="B112" t="s">
        <v>65</v>
      </c>
      <c r="C112" t="s">
        <v>66</v>
      </c>
      <c r="D112" s="46" t="s">
        <v>70</v>
      </c>
      <c r="E112">
        <v>2</v>
      </c>
      <c r="F112" t="s">
        <v>67</v>
      </c>
      <c r="G112" t="s">
        <v>68</v>
      </c>
      <c r="H112" s="46" t="s">
        <v>70</v>
      </c>
      <c r="I112">
        <v>1.3325153374233127</v>
      </c>
      <c r="J112" t="s">
        <v>71</v>
      </c>
    </row>
    <row r="113" spans="1:10" x14ac:dyDescent="0.2">
      <c r="A113" t="s">
        <v>64</v>
      </c>
      <c r="B113" t="s">
        <v>65</v>
      </c>
      <c r="C113" t="s">
        <v>66</v>
      </c>
      <c r="D113" s="46" t="s">
        <v>70</v>
      </c>
      <c r="E113">
        <v>3</v>
      </c>
      <c r="F113" t="s">
        <v>67</v>
      </c>
      <c r="G113" t="s">
        <v>68</v>
      </c>
      <c r="H113" s="46" t="s">
        <v>70</v>
      </c>
      <c r="I113">
        <v>1.3203647416413373</v>
      </c>
      <c r="J113" t="s">
        <v>71</v>
      </c>
    </row>
    <row r="114" spans="1:10" x14ac:dyDescent="0.2">
      <c r="A114" t="s">
        <v>64</v>
      </c>
      <c r="B114" t="s">
        <v>65</v>
      </c>
      <c r="C114" t="s">
        <v>66</v>
      </c>
      <c r="D114" s="46" t="s">
        <v>70</v>
      </c>
      <c r="E114">
        <v>4</v>
      </c>
      <c r="F114" t="s">
        <v>67</v>
      </c>
      <c r="G114" t="s">
        <v>68</v>
      </c>
      <c r="H114" s="46" t="s">
        <v>70</v>
      </c>
      <c r="I114">
        <v>1.3054453660295708</v>
      </c>
      <c r="J114" t="s">
        <v>71</v>
      </c>
    </row>
    <row r="115" spans="1:10" x14ac:dyDescent="0.2">
      <c r="A115" t="s">
        <v>64</v>
      </c>
      <c r="B115" t="s">
        <v>65</v>
      </c>
      <c r="C115" t="s">
        <v>66</v>
      </c>
      <c r="D115" s="46" t="s">
        <v>70</v>
      </c>
      <c r="E115">
        <v>5</v>
      </c>
      <c r="F115" t="s">
        <v>67</v>
      </c>
      <c r="G115" t="s">
        <v>68</v>
      </c>
      <c r="H115" s="46" t="s">
        <v>70</v>
      </c>
      <c r="I115">
        <v>1.3012221423436376</v>
      </c>
      <c r="J115" t="s">
        <v>71</v>
      </c>
    </row>
    <row r="116" spans="1:10" x14ac:dyDescent="0.2">
      <c r="A116" t="s">
        <v>64</v>
      </c>
      <c r="B116" t="s">
        <v>65</v>
      </c>
      <c r="C116" t="s">
        <v>66</v>
      </c>
      <c r="D116" s="46" t="s">
        <v>70</v>
      </c>
      <c r="E116">
        <v>6</v>
      </c>
      <c r="F116" t="s">
        <v>67</v>
      </c>
      <c r="G116" t="s">
        <v>68</v>
      </c>
      <c r="H116" s="46" t="s">
        <v>70</v>
      </c>
      <c r="I116">
        <v>1.2899394227342915</v>
      </c>
      <c r="J116" t="s">
        <v>71</v>
      </c>
    </row>
    <row r="117" spans="1:10" x14ac:dyDescent="0.2">
      <c r="A117" t="s">
        <v>64</v>
      </c>
      <c r="B117" t="s">
        <v>65</v>
      </c>
      <c r="C117" t="s">
        <v>66</v>
      </c>
      <c r="D117" s="46" t="s">
        <v>70</v>
      </c>
      <c r="E117">
        <v>7</v>
      </c>
      <c r="F117" t="s">
        <v>67</v>
      </c>
      <c r="G117" t="s">
        <v>68</v>
      </c>
      <c r="H117" s="46" t="s">
        <v>70</v>
      </c>
      <c r="I117">
        <v>1.2736015011141082</v>
      </c>
      <c r="J117" t="s">
        <v>71</v>
      </c>
    </row>
    <row r="118" spans="1:10" x14ac:dyDescent="0.2">
      <c r="A118" t="s">
        <v>64</v>
      </c>
      <c r="B118" t="s">
        <v>65</v>
      </c>
      <c r="C118" t="s">
        <v>66</v>
      </c>
      <c r="D118" s="46" t="s">
        <v>70</v>
      </c>
      <c r="E118">
        <v>8</v>
      </c>
      <c r="F118" t="s">
        <v>67</v>
      </c>
      <c r="G118" t="s">
        <v>68</v>
      </c>
      <c r="H118" s="46" t="s">
        <v>70</v>
      </c>
      <c r="I118">
        <v>1.2679509632224166</v>
      </c>
      <c r="J118" t="s">
        <v>71</v>
      </c>
    </row>
    <row r="119" spans="1:10" x14ac:dyDescent="0.2">
      <c r="A119" t="s">
        <v>64</v>
      </c>
      <c r="B119" t="s">
        <v>65</v>
      </c>
      <c r="C119" t="s">
        <v>66</v>
      </c>
      <c r="D119" s="46" t="s">
        <v>70</v>
      </c>
      <c r="E119">
        <v>9</v>
      </c>
      <c r="F119" t="s">
        <v>67</v>
      </c>
      <c r="G119" t="s">
        <v>68</v>
      </c>
      <c r="H119" s="46" t="s">
        <v>70</v>
      </c>
      <c r="I119">
        <v>1.2552011095700415</v>
      </c>
      <c r="J119" t="s">
        <v>71</v>
      </c>
    </row>
    <row r="120" spans="1:10" x14ac:dyDescent="0.2">
      <c r="A120" t="s">
        <v>64</v>
      </c>
      <c r="B120" t="s">
        <v>65</v>
      </c>
      <c r="C120" t="s">
        <v>66</v>
      </c>
      <c r="D120" s="46" t="s">
        <v>70</v>
      </c>
      <c r="E120">
        <v>10</v>
      </c>
      <c r="F120" t="s">
        <v>67</v>
      </c>
      <c r="G120" t="s">
        <v>68</v>
      </c>
      <c r="H120" s="46" t="s">
        <v>70</v>
      </c>
      <c r="I120">
        <v>1.2477022058823528</v>
      </c>
      <c r="J120" t="s">
        <v>71</v>
      </c>
    </row>
    <row r="121" spans="1:10" x14ac:dyDescent="0.2">
      <c r="A121" t="s">
        <v>64</v>
      </c>
      <c r="B121" t="s">
        <v>65</v>
      </c>
      <c r="C121" t="s">
        <v>66</v>
      </c>
      <c r="D121" s="46" t="s">
        <v>70</v>
      </c>
      <c r="E121">
        <v>11</v>
      </c>
      <c r="F121" t="s">
        <v>67</v>
      </c>
      <c r="G121" t="s">
        <v>68</v>
      </c>
      <c r="H121" s="46" t="s">
        <v>70</v>
      </c>
      <c r="I121">
        <v>1.243558914462384</v>
      </c>
      <c r="J121" t="s">
        <v>71</v>
      </c>
    </row>
    <row r="122" spans="1:10" x14ac:dyDescent="0.2">
      <c r="A122" t="s">
        <v>64</v>
      </c>
      <c r="B122" t="s">
        <v>65</v>
      </c>
      <c r="C122" t="s">
        <v>66</v>
      </c>
      <c r="D122" s="46" t="s">
        <v>70</v>
      </c>
      <c r="E122">
        <v>12</v>
      </c>
      <c r="F122" t="s">
        <v>67</v>
      </c>
      <c r="G122" t="s">
        <v>68</v>
      </c>
      <c r="H122" s="46" t="s">
        <v>70</v>
      </c>
      <c r="I122">
        <v>1.2412847182535147</v>
      </c>
      <c r="J122" t="s">
        <v>71</v>
      </c>
    </row>
    <row r="125" spans="1:10" x14ac:dyDescent="0.2">
      <c r="A125" s="22">
        <v>2009</v>
      </c>
    </row>
    <row r="126" spans="1:10" x14ac:dyDescent="0.2">
      <c r="A126" t="s">
        <v>64</v>
      </c>
      <c r="B126" t="s">
        <v>65</v>
      </c>
      <c r="C126" t="s">
        <v>66</v>
      </c>
      <c r="D126" s="46" t="s">
        <v>70</v>
      </c>
      <c r="E126">
        <v>1</v>
      </c>
      <c r="F126" t="s">
        <v>67</v>
      </c>
      <c r="G126" t="s">
        <v>68</v>
      </c>
      <c r="H126" s="46" t="s">
        <v>70</v>
      </c>
      <c r="I126">
        <v>1.2297588042124334</v>
      </c>
      <c r="J126" t="s">
        <v>71</v>
      </c>
    </row>
    <row r="127" spans="1:10" x14ac:dyDescent="0.2">
      <c r="A127" t="s">
        <v>64</v>
      </c>
      <c r="B127" t="s">
        <v>65</v>
      </c>
      <c r="C127" t="s">
        <v>66</v>
      </c>
      <c r="D127" s="46" t="s">
        <v>70</v>
      </c>
      <c r="E127">
        <v>2</v>
      </c>
      <c r="F127" t="s">
        <v>67</v>
      </c>
      <c r="G127" t="s">
        <v>68</v>
      </c>
      <c r="H127" s="46" t="s">
        <v>70</v>
      </c>
      <c r="I127">
        <v>1.2202247191011235</v>
      </c>
      <c r="J127" t="s">
        <v>71</v>
      </c>
    </row>
    <row r="128" spans="1:10" x14ac:dyDescent="0.2">
      <c r="A128" t="s">
        <v>64</v>
      </c>
      <c r="B128" t="s">
        <v>65</v>
      </c>
      <c r="C128" t="s">
        <v>66</v>
      </c>
      <c r="D128" s="46" t="s">
        <v>70</v>
      </c>
      <c r="E128">
        <v>3</v>
      </c>
      <c r="F128" t="s">
        <v>67</v>
      </c>
      <c r="G128" t="s">
        <v>68</v>
      </c>
      <c r="H128" s="46" t="s">
        <v>70</v>
      </c>
      <c r="I128">
        <v>1.223386279148361</v>
      </c>
      <c r="J128" t="s">
        <v>71</v>
      </c>
    </row>
    <row r="129" spans="1:10" x14ac:dyDescent="0.2">
      <c r="A129" t="s">
        <v>64</v>
      </c>
      <c r="B129" t="s">
        <v>65</v>
      </c>
      <c r="C129" t="s">
        <v>66</v>
      </c>
      <c r="D129" s="46" t="s">
        <v>70</v>
      </c>
      <c r="E129">
        <v>4</v>
      </c>
      <c r="F129" t="s">
        <v>67</v>
      </c>
      <c r="G129" t="s">
        <v>68</v>
      </c>
      <c r="H129" s="46" t="s">
        <v>70</v>
      </c>
      <c r="I129">
        <v>1.2140860816098378</v>
      </c>
      <c r="J129" t="s">
        <v>71</v>
      </c>
    </row>
    <row r="130" spans="1:10" x14ac:dyDescent="0.2">
      <c r="A130" t="s">
        <v>64</v>
      </c>
      <c r="B130" t="s">
        <v>65</v>
      </c>
      <c r="C130" t="s">
        <v>66</v>
      </c>
      <c r="D130" s="46" t="s">
        <v>70</v>
      </c>
      <c r="E130">
        <v>5</v>
      </c>
      <c r="F130" t="s">
        <v>67</v>
      </c>
      <c r="G130" t="s">
        <v>68</v>
      </c>
      <c r="H130" s="46" t="s">
        <v>70</v>
      </c>
      <c r="I130">
        <v>1.2146292361033442</v>
      </c>
      <c r="J130" t="s">
        <v>71</v>
      </c>
    </row>
    <row r="131" spans="1:10" x14ac:dyDescent="0.2">
      <c r="A131" t="s">
        <v>64</v>
      </c>
      <c r="B131" t="s">
        <v>65</v>
      </c>
      <c r="C131" t="s">
        <v>66</v>
      </c>
      <c r="D131" s="46" t="s">
        <v>70</v>
      </c>
      <c r="E131">
        <v>6</v>
      </c>
      <c r="F131" t="s">
        <v>67</v>
      </c>
      <c r="G131" t="s">
        <v>68</v>
      </c>
      <c r="H131" s="46" t="s">
        <v>70</v>
      </c>
      <c r="I131">
        <v>1.2096235241701938</v>
      </c>
      <c r="J131" t="s">
        <v>71</v>
      </c>
    </row>
    <row r="132" spans="1:10" x14ac:dyDescent="0.2">
      <c r="A132" t="s">
        <v>64</v>
      </c>
      <c r="B132" t="s">
        <v>65</v>
      </c>
      <c r="C132" t="s">
        <v>66</v>
      </c>
      <c r="D132" s="46" t="s">
        <v>70</v>
      </c>
      <c r="E132">
        <v>7</v>
      </c>
      <c r="F132" t="s">
        <v>67</v>
      </c>
      <c r="G132" t="s">
        <v>68</v>
      </c>
      <c r="H132" s="46" t="s">
        <v>70</v>
      </c>
      <c r="I132">
        <v>1.196035242290749</v>
      </c>
      <c r="J132" t="s">
        <v>71</v>
      </c>
    </row>
    <row r="133" spans="1:10" x14ac:dyDescent="0.2">
      <c r="A133" t="s">
        <v>64</v>
      </c>
      <c r="B133" t="s">
        <v>65</v>
      </c>
      <c r="C133" t="s">
        <v>66</v>
      </c>
      <c r="D133" s="46" t="s">
        <v>70</v>
      </c>
      <c r="E133">
        <v>8</v>
      </c>
      <c r="F133" t="s">
        <v>67</v>
      </c>
      <c r="G133" t="s">
        <v>68</v>
      </c>
      <c r="H133" s="46" t="s">
        <v>70</v>
      </c>
      <c r="I133">
        <v>1.1844257825280837</v>
      </c>
      <c r="J133" t="s">
        <v>71</v>
      </c>
    </row>
    <row r="134" spans="1:10" x14ac:dyDescent="0.2">
      <c r="A134" t="s">
        <v>64</v>
      </c>
      <c r="B134" t="s">
        <v>65</v>
      </c>
      <c r="C134" t="s">
        <v>66</v>
      </c>
      <c r="D134" s="46" t="s">
        <v>70</v>
      </c>
      <c r="E134">
        <v>9</v>
      </c>
      <c r="F134" t="s">
        <v>67</v>
      </c>
      <c r="G134" t="s">
        <v>68</v>
      </c>
      <c r="H134" s="46" t="s">
        <v>70</v>
      </c>
      <c r="I134">
        <v>1.1700064641241112</v>
      </c>
      <c r="J134" t="s">
        <v>71</v>
      </c>
    </row>
    <row r="135" spans="1:10" x14ac:dyDescent="0.2">
      <c r="A135" t="s">
        <v>64</v>
      </c>
      <c r="B135" t="s">
        <v>65</v>
      </c>
      <c r="C135" t="s">
        <v>66</v>
      </c>
      <c r="D135" s="46" t="s">
        <v>70</v>
      </c>
      <c r="E135">
        <v>10</v>
      </c>
      <c r="F135" t="s">
        <v>67</v>
      </c>
      <c r="G135" t="s">
        <v>68</v>
      </c>
      <c r="H135" s="46" t="s">
        <v>70</v>
      </c>
      <c r="I135">
        <v>1.1672398968185724</v>
      </c>
      <c r="J135" t="s">
        <v>71</v>
      </c>
    </row>
    <row r="136" spans="1:10" x14ac:dyDescent="0.2">
      <c r="A136" t="s">
        <v>64</v>
      </c>
      <c r="B136" t="s">
        <v>65</v>
      </c>
      <c r="C136" t="s">
        <v>66</v>
      </c>
      <c r="D136" s="46" t="s">
        <v>70</v>
      </c>
      <c r="E136">
        <v>11</v>
      </c>
      <c r="F136" t="s">
        <v>67</v>
      </c>
      <c r="G136" t="s">
        <v>68</v>
      </c>
      <c r="H136" s="46" t="s">
        <v>70</v>
      </c>
      <c r="I136">
        <v>1.1673653660109642</v>
      </c>
      <c r="J136" t="s">
        <v>71</v>
      </c>
    </row>
    <row r="137" spans="1:10" x14ac:dyDescent="0.2">
      <c r="A137" t="s">
        <v>64</v>
      </c>
      <c r="B137" t="s">
        <v>65</v>
      </c>
      <c r="C137" t="s">
        <v>66</v>
      </c>
      <c r="D137" s="46" t="s">
        <v>70</v>
      </c>
      <c r="E137">
        <v>12</v>
      </c>
      <c r="F137" t="s">
        <v>67</v>
      </c>
      <c r="G137" t="s">
        <v>68</v>
      </c>
      <c r="H137" s="46" t="s">
        <v>70</v>
      </c>
      <c r="I137">
        <v>1.1667382896433176</v>
      </c>
      <c r="J137" t="s">
        <v>71</v>
      </c>
    </row>
    <row r="139" spans="1:10" x14ac:dyDescent="0.2">
      <c r="A139" s="22">
        <v>2010</v>
      </c>
    </row>
    <row r="140" spans="1:10" x14ac:dyDescent="0.2">
      <c r="A140" t="s">
        <v>64</v>
      </c>
      <c r="B140" t="s">
        <v>65</v>
      </c>
      <c r="C140" t="s">
        <v>66</v>
      </c>
      <c r="D140" s="46" t="s">
        <v>70</v>
      </c>
      <c r="E140">
        <v>1</v>
      </c>
      <c r="F140" t="s">
        <v>67</v>
      </c>
      <c r="G140" t="s">
        <v>68</v>
      </c>
      <c r="H140" s="46" t="s">
        <v>70</v>
      </c>
      <c r="I140">
        <v>1.1612489307100085</v>
      </c>
      <c r="J140" t="s">
        <v>71</v>
      </c>
    </row>
    <row r="141" spans="1:10" x14ac:dyDescent="0.2">
      <c r="A141" t="s">
        <v>64</v>
      </c>
      <c r="B141" t="s">
        <v>65</v>
      </c>
      <c r="C141" t="s">
        <v>66</v>
      </c>
      <c r="D141" s="46" t="s">
        <v>70</v>
      </c>
      <c r="E141">
        <v>2</v>
      </c>
      <c r="F141" t="s">
        <v>67</v>
      </c>
      <c r="G141" t="s">
        <v>68</v>
      </c>
      <c r="H141" s="46" t="s">
        <v>70</v>
      </c>
      <c r="I141">
        <v>1.1505456086449835</v>
      </c>
      <c r="J141" t="s">
        <v>71</v>
      </c>
    </row>
    <row r="142" spans="1:10" x14ac:dyDescent="0.2">
      <c r="A142" t="s">
        <v>64</v>
      </c>
      <c r="B142" t="s">
        <v>65</v>
      </c>
      <c r="C142" t="s">
        <v>66</v>
      </c>
      <c r="D142" s="46" t="s">
        <v>70</v>
      </c>
      <c r="E142">
        <v>3</v>
      </c>
      <c r="F142" t="s">
        <v>67</v>
      </c>
      <c r="G142" t="s">
        <v>68</v>
      </c>
      <c r="H142" s="46" t="s">
        <v>70</v>
      </c>
      <c r="I142">
        <v>1.1441213653603033</v>
      </c>
      <c r="J142" t="s">
        <v>71</v>
      </c>
    </row>
    <row r="143" spans="1:10" x14ac:dyDescent="0.2">
      <c r="A143" t="s">
        <v>64</v>
      </c>
      <c r="B143" t="s">
        <v>65</v>
      </c>
      <c r="C143" t="s">
        <v>66</v>
      </c>
      <c r="D143" s="46" t="s">
        <v>70</v>
      </c>
      <c r="E143">
        <v>4</v>
      </c>
      <c r="F143" t="s">
        <v>67</v>
      </c>
      <c r="G143" t="s">
        <v>68</v>
      </c>
      <c r="H143" s="46" t="s">
        <v>70</v>
      </c>
      <c r="I143">
        <v>1.1333750782717595</v>
      </c>
      <c r="J143" t="s">
        <v>71</v>
      </c>
    </row>
    <row r="144" spans="1:10" x14ac:dyDescent="0.2">
      <c r="A144" t="s">
        <v>64</v>
      </c>
      <c r="B144" t="s">
        <v>65</v>
      </c>
      <c r="C144" t="s">
        <v>66</v>
      </c>
      <c r="D144" s="46" t="s">
        <v>70</v>
      </c>
      <c r="E144">
        <v>5</v>
      </c>
      <c r="F144" t="s">
        <v>67</v>
      </c>
      <c r="G144" t="s">
        <v>68</v>
      </c>
      <c r="H144" s="46" t="s">
        <v>70</v>
      </c>
      <c r="I144">
        <v>1.1313678508177936</v>
      </c>
      <c r="J144" t="s">
        <v>71</v>
      </c>
    </row>
    <row r="145" spans="1:14" x14ac:dyDescent="0.2">
      <c r="A145" t="s">
        <v>64</v>
      </c>
      <c r="B145" t="s">
        <v>65</v>
      </c>
      <c r="C145" t="s">
        <v>66</v>
      </c>
      <c r="D145" s="46" t="s">
        <v>70</v>
      </c>
      <c r="E145">
        <v>6</v>
      </c>
      <c r="F145" t="s">
        <v>67</v>
      </c>
      <c r="G145" t="s">
        <v>68</v>
      </c>
      <c r="H145" s="46" t="s">
        <v>70</v>
      </c>
      <c r="I145">
        <v>1.1296026627834408</v>
      </c>
      <c r="J145" t="s">
        <v>71</v>
      </c>
    </row>
    <row r="146" spans="1:14" x14ac:dyDescent="0.2">
      <c r="A146" t="s">
        <v>64</v>
      </c>
      <c r="B146" t="s">
        <v>65</v>
      </c>
      <c r="C146" t="s">
        <v>66</v>
      </c>
      <c r="D146" s="46" t="s">
        <v>70</v>
      </c>
      <c r="E146">
        <v>7</v>
      </c>
      <c r="F146" t="s">
        <v>67</v>
      </c>
      <c r="G146" t="s">
        <v>68</v>
      </c>
      <c r="H146" s="46" t="s">
        <v>70</v>
      </c>
      <c r="I146">
        <v>1.1264391660616118</v>
      </c>
      <c r="J146" t="s">
        <v>71</v>
      </c>
    </row>
    <row r="147" spans="1:14" x14ac:dyDescent="0.2">
      <c r="A147" t="s">
        <v>64</v>
      </c>
      <c r="B147" t="s">
        <v>65</v>
      </c>
      <c r="C147" t="s">
        <v>66</v>
      </c>
      <c r="D147" s="46" t="s">
        <v>70</v>
      </c>
      <c r="E147">
        <v>8</v>
      </c>
      <c r="F147" t="s">
        <v>67</v>
      </c>
      <c r="G147" t="s">
        <v>68</v>
      </c>
      <c r="H147" s="46" t="s">
        <v>70</v>
      </c>
      <c r="I147">
        <v>1.1143033039195567</v>
      </c>
      <c r="J147" t="s">
        <v>71</v>
      </c>
    </row>
    <row r="148" spans="1:14" x14ac:dyDescent="0.2">
      <c r="A148" t="s">
        <v>64</v>
      </c>
      <c r="B148" t="s">
        <v>65</v>
      </c>
      <c r="C148" t="s">
        <v>66</v>
      </c>
      <c r="D148" s="46" t="s">
        <v>70</v>
      </c>
      <c r="E148">
        <v>9</v>
      </c>
      <c r="F148" t="s">
        <v>67</v>
      </c>
      <c r="G148" t="s">
        <v>68</v>
      </c>
      <c r="H148" s="46" t="s">
        <v>70</v>
      </c>
      <c r="I148">
        <v>1.1011965118637193</v>
      </c>
      <c r="J148" t="s">
        <v>71</v>
      </c>
    </row>
    <row r="149" spans="1:14" x14ac:dyDescent="0.2">
      <c r="A149" t="s">
        <v>64</v>
      </c>
      <c r="B149" t="s">
        <v>65</v>
      </c>
      <c r="C149" t="s">
        <v>66</v>
      </c>
      <c r="D149" s="46" t="s">
        <v>70</v>
      </c>
      <c r="E149">
        <v>10</v>
      </c>
      <c r="F149" t="s">
        <v>67</v>
      </c>
      <c r="G149" t="s">
        <v>68</v>
      </c>
      <c r="H149" s="46" t="s">
        <v>70</v>
      </c>
      <c r="I149">
        <v>1.0978568540234532</v>
      </c>
      <c r="J149" t="s">
        <v>71</v>
      </c>
    </row>
    <row r="150" spans="1:14" x14ac:dyDescent="0.2">
      <c r="A150" t="s">
        <v>64</v>
      </c>
      <c r="B150" t="s">
        <v>65</v>
      </c>
      <c r="C150" t="s">
        <v>66</v>
      </c>
      <c r="D150" s="46" t="s">
        <v>70</v>
      </c>
      <c r="E150">
        <v>11</v>
      </c>
      <c r="F150" t="s">
        <v>67</v>
      </c>
      <c r="G150" t="s">
        <v>68</v>
      </c>
      <c r="H150" s="46" t="s">
        <v>70</v>
      </c>
      <c r="I150">
        <v>1.0909090909090908</v>
      </c>
      <c r="J150" t="s">
        <v>71</v>
      </c>
    </row>
    <row r="151" spans="1:14" x14ac:dyDescent="0.2">
      <c r="A151" t="s">
        <v>64</v>
      </c>
      <c r="B151" t="s">
        <v>65</v>
      </c>
      <c r="C151" t="s">
        <v>66</v>
      </c>
      <c r="D151" s="46" t="s">
        <v>70</v>
      </c>
      <c r="E151">
        <v>12</v>
      </c>
      <c r="F151" t="s">
        <v>67</v>
      </c>
      <c r="G151" t="s">
        <v>68</v>
      </c>
      <c r="H151" s="46" t="s">
        <v>70</v>
      </c>
      <c r="I151">
        <v>1.09167671893848</v>
      </c>
      <c r="J151" t="s">
        <v>71</v>
      </c>
    </row>
    <row r="154" spans="1:14" x14ac:dyDescent="0.2">
      <c r="A154">
        <v>2011</v>
      </c>
    </row>
    <row r="155" spans="1:14" x14ac:dyDescent="0.2">
      <c r="A155" t="s">
        <v>64</v>
      </c>
      <c r="B155" t="s">
        <v>65</v>
      </c>
      <c r="C155" t="s">
        <v>66</v>
      </c>
      <c r="D155" s="46" t="s">
        <v>70</v>
      </c>
      <c r="E155">
        <v>1</v>
      </c>
      <c r="F155" t="s">
        <v>72</v>
      </c>
      <c r="G155" t="s">
        <v>73</v>
      </c>
      <c r="H155" t="s">
        <v>70</v>
      </c>
      <c r="I155">
        <v>1</v>
      </c>
      <c r="J155" t="s">
        <v>67</v>
      </c>
      <c r="K155" t="s">
        <v>68</v>
      </c>
      <c r="L155" s="46" t="s">
        <v>70</v>
      </c>
      <c r="N155" t="s">
        <v>71</v>
      </c>
    </row>
    <row r="156" spans="1:14" x14ac:dyDescent="0.2">
      <c r="A156" t="s">
        <v>64</v>
      </c>
      <c r="B156" t="s">
        <v>65</v>
      </c>
      <c r="C156" t="s">
        <v>66</v>
      </c>
      <c r="D156" s="46" t="s">
        <v>70</v>
      </c>
      <c r="E156">
        <v>2</v>
      </c>
      <c r="F156" t="s">
        <v>72</v>
      </c>
      <c r="G156" t="s">
        <v>73</v>
      </c>
      <c r="H156" t="s">
        <v>70</v>
      </c>
      <c r="I156">
        <v>1</v>
      </c>
      <c r="J156" t="s">
        <v>67</v>
      </c>
      <c r="K156" t="s">
        <v>68</v>
      </c>
      <c r="L156" s="46" t="s">
        <v>70</v>
      </c>
      <c r="N156" t="s">
        <v>71</v>
      </c>
    </row>
    <row r="157" spans="1:14" x14ac:dyDescent="0.2">
      <c r="A157" t="s">
        <v>64</v>
      </c>
      <c r="B157" t="s">
        <v>65</v>
      </c>
      <c r="C157" t="s">
        <v>66</v>
      </c>
      <c r="D157" s="46" t="s">
        <v>70</v>
      </c>
      <c r="E157">
        <v>3</v>
      </c>
      <c r="F157" t="s">
        <v>72</v>
      </c>
      <c r="G157" t="s">
        <v>73</v>
      </c>
      <c r="H157" t="s">
        <v>70</v>
      </c>
      <c r="I157">
        <v>1</v>
      </c>
      <c r="J157" t="s">
        <v>67</v>
      </c>
      <c r="K157" t="s">
        <v>68</v>
      </c>
      <c r="L157" s="46" t="s">
        <v>70</v>
      </c>
      <c r="N157" t="s">
        <v>71</v>
      </c>
    </row>
    <row r="158" spans="1:14" x14ac:dyDescent="0.2">
      <c r="A158" t="s">
        <v>64</v>
      </c>
      <c r="B158" t="s">
        <v>65</v>
      </c>
      <c r="C158" t="s">
        <v>66</v>
      </c>
      <c r="D158" s="46" t="s">
        <v>70</v>
      </c>
      <c r="E158">
        <v>4</v>
      </c>
      <c r="F158" t="s">
        <v>72</v>
      </c>
      <c r="G158" t="s">
        <v>73</v>
      </c>
      <c r="H158" t="s">
        <v>70</v>
      </c>
      <c r="I158">
        <v>1</v>
      </c>
      <c r="J158" t="s">
        <v>67</v>
      </c>
      <c r="K158" t="s">
        <v>68</v>
      </c>
      <c r="L158" s="46" t="s">
        <v>70</v>
      </c>
      <c r="N158" t="s">
        <v>71</v>
      </c>
    </row>
    <row r="159" spans="1:14" x14ac:dyDescent="0.2">
      <c r="A159" t="s">
        <v>64</v>
      </c>
      <c r="B159" t="s">
        <v>65</v>
      </c>
      <c r="C159" t="s">
        <v>66</v>
      </c>
      <c r="D159" s="46" t="s">
        <v>70</v>
      </c>
      <c r="E159">
        <v>5</v>
      </c>
      <c r="F159" t="s">
        <v>72</v>
      </c>
      <c r="G159" t="s">
        <v>73</v>
      </c>
      <c r="H159" t="s">
        <v>70</v>
      </c>
      <c r="I159">
        <v>1</v>
      </c>
      <c r="J159" t="s">
        <v>67</v>
      </c>
      <c r="K159" t="s">
        <v>68</v>
      </c>
      <c r="L159" s="46" t="s">
        <v>70</v>
      </c>
      <c r="N159" t="s">
        <v>71</v>
      </c>
    </row>
    <row r="160" spans="1:14" x14ac:dyDescent="0.2">
      <c r="A160" t="s">
        <v>64</v>
      </c>
      <c r="B160" t="s">
        <v>65</v>
      </c>
      <c r="C160" t="s">
        <v>66</v>
      </c>
      <c r="D160" s="46" t="s">
        <v>70</v>
      </c>
      <c r="E160">
        <v>6</v>
      </c>
      <c r="F160" t="s">
        <v>72</v>
      </c>
      <c r="G160" t="s">
        <v>73</v>
      </c>
      <c r="H160" t="s">
        <v>70</v>
      </c>
      <c r="I160">
        <v>1</v>
      </c>
      <c r="J160" t="s">
        <v>67</v>
      </c>
      <c r="K160" t="s">
        <v>68</v>
      </c>
      <c r="L160" s="46" t="s">
        <v>70</v>
      </c>
      <c r="N160" t="s">
        <v>71</v>
      </c>
    </row>
    <row r="161" spans="1:14" x14ac:dyDescent="0.2">
      <c r="A161" t="s">
        <v>64</v>
      </c>
      <c r="B161" t="s">
        <v>65</v>
      </c>
      <c r="C161" t="s">
        <v>66</v>
      </c>
      <c r="D161" s="46" t="s">
        <v>70</v>
      </c>
      <c r="E161">
        <v>7</v>
      </c>
      <c r="F161" t="s">
        <v>72</v>
      </c>
      <c r="G161" t="s">
        <v>73</v>
      </c>
      <c r="H161" t="s">
        <v>70</v>
      </c>
      <c r="I161">
        <v>1</v>
      </c>
      <c r="J161" t="s">
        <v>67</v>
      </c>
      <c r="K161" t="s">
        <v>68</v>
      </c>
      <c r="L161" s="46" t="s">
        <v>70</v>
      </c>
      <c r="N161" t="s">
        <v>71</v>
      </c>
    </row>
    <row r="162" spans="1:14" x14ac:dyDescent="0.2">
      <c r="A162" t="s">
        <v>64</v>
      </c>
      <c r="B162" t="s">
        <v>65</v>
      </c>
      <c r="C162" t="s">
        <v>66</v>
      </c>
      <c r="D162" s="46" t="s">
        <v>70</v>
      </c>
      <c r="E162">
        <v>8</v>
      </c>
      <c r="F162" t="s">
        <v>72</v>
      </c>
      <c r="G162" t="s">
        <v>73</v>
      </c>
      <c r="H162" t="s">
        <v>70</v>
      </c>
      <c r="I162">
        <v>1</v>
      </c>
      <c r="J162" t="s">
        <v>67</v>
      </c>
      <c r="K162" t="s">
        <v>68</v>
      </c>
      <c r="L162" s="46" t="s">
        <v>70</v>
      </c>
      <c r="N162" t="s">
        <v>71</v>
      </c>
    </row>
    <row r="163" spans="1:14" x14ac:dyDescent="0.2">
      <c r="A163" t="s">
        <v>64</v>
      </c>
      <c r="B163" t="s">
        <v>65</v>
      </c>
      <c r="C163" t="s">
        <v>66</v>
      </c>
      <c r="D163" s="46" t="s">
        <v>70</v>
      </c>
      <c r="E163">
        <v>9</v>
      </c>
      <c r="F163" t="s">
        <v>72</v>
      </c>
      <c r="G163" t="s">
        <v>73</v>
      </c>
      <c r="H163" t="s">
        <v>70</v>
      </c>
      <c r="I163">
        <v>1</v>
      </c>
      <c r="J163" t="s">
        <v>67</v>
      </c>
      <c r="K163" t="s">
        <v>68</v>
      </c>
      <c r="L163" s="46" t="s">
        <v>70</v>
      </c>
      <c r="N163" t="s">
        <v>71</v>
      </c>
    </row>
    <row r="164" spans="1:14" x14ac:dyDescent="0.2">
      <c r="A164" t="s">
        <v>64</v>
      </c>
      <c r="B164" t="s">
        <v>65</v>
      </c>
      <c r="C164" t="s">
        <v>66</v>
      </c>
      <c r="D164" s="46" t="s">
        <v>70</v>
      </c>
      <c r="E164">
        <v>10</v>
      </c>
      <c r="F164" t="s">
        <v>72</v>
      </c>
      <c r="G164" t="s">
        <v>73</v>
      </c>
      <c r="H164" t="s">
        <v>70</v>
      </c>
      <c r="I164">
        <v>1</v>
      </c>
      <c r="J164" t="s">
        <v>67</v>
      </c>
      <c r="K164" t="s">
        <v>68</v>
      </c>
      <c r="L164" s="46" t="s">
        <v>70</v>
      </c>
      <c r="N164" t="s">
        <v>71</v>
      </c>
    </row>
    <row r="165" spans="1:14" x14ac:dyDescent="0.2">
      <c r="A165" t="s">
        <v>64</v>
      </c>
      <c r="B165" t="s">
        <v>65</v>
      </c>
      <c r="C165" t="s">
        <v>66</v>
      </c>
      <c r="D165" s="46" t="s">
        <v>70</v>
      </c>
      <c r="E165">
        <v>11</v>
      </c>
      <c r="F165" t="s">
        <v>72</v>
      </c>
      <c r="G165" t="s">
        <v>73</v>
      </c>
      <c r="H165" t="s">
        <v>70</v>
      </c>
      <c r="I165">
        <v>1</v>
      </c>
      <c r="J165" t="s">
        <v>67</v>
      </c>
      <c r="K165" t="s">
        <v>68</v>
      </c>
      <c r="L165" s="46" t="s">
        <v>70</v>
      </c>
      <c r="N165" t="s">
        <v>71</v>
      </c>
    </row>
    <row r="166" spans="1:14" x14ac:dyDescent="0.2">
      <c r="A166" t="s">
        <v>64</v>
      </c>
      <c r="B166" t="s">
        <v>65</v>
      </c>
      <c r="C166" t="s">
        <v>66</v>
      </c>
      <c r="D166" s="46" t="s">
        <v>70</v>
      </c>
      <c r="E166">
        <v>12</v>
      </c>
      <c r="F166" t="s">
        <v>72</v>
      </c>
      <c r="G166" t="s">
        <v>73</v>
      </c>
      <c r="H166" t="s">
        <v>70</v>
      </c>
      <c r="I166">
        <v>1</v>
      </c>
      <c r="J166" t="s">
        <v>67</v>
      </c>
      <c r="K166" t="s">
        <v>68</v>
      </c>
      <c r="L166" s="46" t="s">
        <v>70</v>
      </c>
      <c r="N166" t="s">
        <v>71</v>
      </c>
    </row>
    <row r="169" spans="1:14" x14ac:dyDescent="0.2">
      <c r="A169">
        <v>2012</v>
      </c>
    </row>
    <row r="170" spans="1:14" x14ac:dyDescent="0.2">
      <c r="A170" t="s">
        <v>64</v>
      </c>
      <c r="B170" t="s">
        <v>65</v>
      </c>
      <c r="C170" t="s">
        <v>66</v>
      </c>
      <c r="D170" s="46" t="s">
        <v>70</v>
      </c>
      <c r="E170">
        <v>1</v>
      </c>
      <c r="F170" t="s">
        <v>72</v>
      </c>
      <c r="G170" t="s">
        <v>73</v>
      </c>
      <c r="H170" t="s">
        <v>74</v>
      </c>
      <c r="I170">
        <v>1</v>
      </c>
      <c r="J170" t="s">
        <v>67</v>
      </c>
      <c r="K170" t="s">
        <v>68</v>
      </c>
      <c r="L170" s="46" t="s">
        <v>70</v>
      </c>
      <c r="M170" s="35">
        <v>1</v>
      </c>
      <c r="N170" t="s">
        <v>71</v>
      </c>
    </row>
    <row r="171" spans="1:14" x14ac:dyDescent="0.2">
      <c r="A171" t="s">
        <v>64</v>
      </c>
      <c r="B171" t="s">
        <v>65</v>
      </c>
      <c r="C171" t="s">
        <v>66</v>
      </c>
      <c r="D171" s="46" t="s">
        <v>70</v>
      </c>
      <c r="E171">
        <v>2</v>
      </c>
      <c r="F171" t="s">
        <v>72</v>
      </c>
      <c r="G171" t="s">
        <v>73</v>
      </c>
      <c r="H171" t="s">
        <v>74</v>
      </c>
      <c r="I171">
        <v>1</v>
      </c>
      <c r="J171" t="s">
        <v>67</v>
      </c>
      <c r="K171" t="s">
        <v>68</v>
      </c>
      <c r="L171" s="46" t="s">
        <v>70</v>
      </c>
      <c r="M171" s="35">
        <v>0.99192882692836837</v>
      </c>
      <c r="N171" t="s">
        <v>71</v>
      </c>
    </row>
    <row r="172" spans="1:14" x14ac:dyDescent="0.2">
      <c r="A172" t="s">
        <v>64</v>
      </c>
      <c r="B172" t="s">
        <v>65</v>
      </c>
      <c r="C172" t="s">
        <v>66</v>
      </c>
      <c r="D172" s="46" t="s">
        <v>70</v>
      </c>
      <c r="E172">
        <v>3</v>
      </c>
      <c r="F172" t="s">
        <v>72</v>
      </c>
      <c r="G172" t="s">
        <v>73</v>
      </c>
      <c r="H172" t="s">
        <v>74</v>
      </c>
      <c r="I172">
        <v>1</v>
      </c>
      <c r="J172" t="s">
        <v>67</v>
      </c>
      <c r="K172" t="s">
        <v>68</v>
      </c>
      <c r="L172" s="46" t="s">
        <v>70</v>
      </c>
      <c r="M172" s="35">
        <v>0.98551120831055228</v>
      </c>
      <c r="N172" t="s">
        <v>71</v>
      </c>
    </row>
    <row r="173" spans="1:14" x14ac:dyDescent="0.2">
      <c r="A173" t="s">
        <v>64</v>
      </c>
      <c r="B173" t="s">
        <v>65</v>
      </c>
      <c r="C173" t="s">
        <v>66</v>
      </c>
      <c r="D173" s="46" t="s">
        <v>70</v>
      </c>
      <c r="E173">
        <v>4</v>
      </c>
      <c r="F173" t="s">
        <v>72</v>
      </c>
      <c r="G173" t="s">
        <v>73</v>
      </c>
      <c r="H173" t="s">
        <v>74</v>
      </c>
      <c r="I173">
        <v>1</v>
      </c>
      <c r="J173" t="s">
        <v>67</v>
      </c>
      <c r="K173" t="s">
        <v>68</v>
      </c>
      <c r="L173" s="46" t="s">
        <v>70</v>
      </c>
      <c r="M173" s="35">
        <v>0.97511495807411419</v>
      </c>
      <c r="N173" t="s">
        <v>71</v>
      </c>
    </row>
    <row r="174" spans="1:14" x14ac:dyDescent="0.2">
      <c r="A174" t="s">
        <v>64</v>
      </c>
      <c r="B174" t="s">
        <v>65</v>
      </c>
      <c r="C174" t="s">
        <v>66</v>
      </c>
      <c r="D174" s="46" t="s">
        <v>70</v>
      </c>
      <c r="E174">
        <v>5</v>
      </c>
      <c r="F174" t="s">
        <v>72</v>
      </c>
      <c r="G174" t="s">
        <v>73</v>
      </c>
      <c r="H174" t="s">
        <v>74</v>
      </c>
      <c r="I174">
        <v>1</v>
      </c>
      <c r="J174" t="s">
        <v>67</v>
      </c>
      <c r="K174" t="s">
        <v>68</v>
      </c>
      <c r="L174" s="46" t="s">
        <v>70</v>
      </c>
      <c r="M174" s="35">
        <v>0.96648793565683644</v>
      </c>
      <c r="N174" t="s">
        <v>71</v>
      </c>
    </row>
    <row r="175" spans="1:14" x14ac:dyDescent="0.2">
      <c r="A175" t="s">
        <v>64</v>
      </c>
      <c r="B175" t="s">
        <v>65</v>
      </c>
      <c r="C175" t="s">
        <v>66</v>
      </c>
      <c r="D175" s="46" t="s">
        <v>70</v>
      </c>
      <c r="E175">
        <v>6</v>
      </c>
      <c r="F175" t="s">
        <v>72</v>
      </c>
      <c r="G175" t="s">
        <v>73</v>
      </c>
      <c r="H175" t="s">
        <v>74</v>
      </c>
      <c r="I175">
        <v>1</v>
      </c>
      <c r="J175" t="s">
        <v>67</v>
      </c>
      <c r="K175" t="s">
        <v>68</v>
      </c>
      <c r="L175" s="46" t="s">
        <v>70</v>
      </c>
      <c r="M175" s="35">
        <v>0.96278821330009801</v>
      </c>
      <c r="N175" t="s">
        <v>71</v>
      </c>
    </row>
    <row r="176" spans="1:14" x14ac:dyDescent="0.2">
      <c r="A176" t="s">
        <v>64</v>
      </c>
      <c r="B176" t="s">
        <v>65</v>
      </c>
      <c r="C176" t="s">
        <v>66</v>
      </c>
      <c r="D176" s="46" t="s">
        <v>70</v>
      </c>
      <c r="E176">
        <v>7</v>
      </c>
      <c r="F176" t="s">
        <v>72</v>
      </c>
      <c r="G176" t="s">
        <v>73</v>
      </c>
      <c r="H176" t="s">
        <v>74</v>
      </c>
      <c r="I176">
        <v>1</v>
      </c>
      <c r="J176" t="s">
        <v>67</v>
      </c>
      <c r="K176" t="s">
        <v>68</v>
      </c>
      <c r="L176" s="46" t="s">
        <v>70</v>
      </c>
      <c r="M176" s="35">
        <v>0.96124788907652658</v>
      </c>
      <c r="N176" t="s">
        <v>71</v>
      </c>
    </row>
    <row r="177" spans="1:14" x14ac:dyDescent="0.2">
      <c r="A177" t="s">
        <v>64</v>
      </c>
      <c r="B177" t="s">
        <v>65</v>
      </c>
      <c r="C177" t="s">
        <v>66</v>
      </c>
      <c r="D177" s="46" t="s">
        <v>70</v>
      </c>
      <c r="E177">
        <v>8</v>
      </c>
      <c r="F177" t="s">
        <v>72</v>
      </c>
      <c r="G177" t="s">
        <v>73</v>
      </c>
      <c r="H177" t="s">
        <v>74</v>
      </c>
      <c r="I177">
        <v>1</v>
      </c>
      <c r="J177" t="s">
        <v>67</v>
      </c>
      <c r="K177" t="s">
        <v>68</v>
      </c>
      <c r="L177" s="46" t="s">
        <v>70</v>
      </c>
      <c r="M177" s="35">
        <v>0.9604795737122559</v>
      </c>
      <c r="N177" t="s">
        <v>71</v>
      </c>
    </row>
    <row r="178" spans="1:14" x14ac:dyDescent="0.2">
      <c r="A178" t="s">
        <v>64</v>
      </c>
      <c r="B178" t="s">
        <v>65</v>
      </c>
      <c r="C178" t="s">
        <v>66</v>
      </c>
      <c r="D178" s="46" t="s">
        <v>70</v>
      </c>
      <c r="E178">
        <v>9</v>
      </c>
      <c r="F178" t="s">
        <v>72</v>
      </c>
      <c r="G178" t="s">
        <v>73</v>
      </c>
      <c r="H178" t="s">
        <v>74</v>
      </c>
      <c r="I178">
        <v>1</v>
      </c>
      <c r="J178" t="s">
        <v>67</v>
      </c>
      <c r="K178" t="s">
        <v>68</v>
      </c>
      <c r="L178" s="46" t="s">
        <v>70</v>
      </c>
      <c r="M178" s="35">
        <v>0.95143837424122468</v>
      </c>
      <c r="N178" t="s">
        <v>71</v>
      </c>
    </row>
    <row r="179" spans="1:14" x14ac:dyDescent="0.2">
      <c r="A179" t="s">
        <v>64</v>
      </c>
      <c r="B179" t="s">
        <v>65</v>
      </c>
      <c r="C179" t="s">
        <v>66</v>
      </c>
      <c r="D179" s="46" t="s">
        <v>70</v>
      </c>
      <c r="E179">
        <v>10</v>
      </c>
      <c r="F179" t="s">
        <v>72</v>
      </c>
      <c r="G179" t="s">
        <v>73</v>
      </c>
      <c r="H179" t="s">
        <v>74</v>
      </c>
      <c r="I179">
        <v>1</v>
      </c>
      <c r="J179" t="s">
        <v>67</v>
      </c>
      <c r="K179" t="s">
        <v>68</v>
      </c>
      <c r="L179" s="46" t="s">
        <v>70</v>
      </c>
      <c r="M179" s="35">
        <v>0.94002607561929608</v>
      </c>
      <c r="N179" t="s">
        <v>71</v>
      </c>
    </row>
    <row r="180" spans="1:14" x14ac:dyDescent="0.2">
      <c r="A180" t="s">
        <v>64</v>
      </c>
      <c r="B180" t="s">
        <v>65</v>
      </c>
      <c r="C180" t="s">
        <v>66</v>
      </c>
      <c r="D180" s="46" t="s">
        <v>70</v>
      </c>
      <c r="E180">
        <v>11</v>
      </c>
      <c r="F180" t="s">
        <v>72</v>
      </c>
      <c r="G180" t="s">
        <v>73</v>
      </c>
      <c r="H180" t="s">
        <v>74</v>
      </c>
      <c r="I180">
        <v>1</v>
      </c>
      <c r="J180" t="s">
        <v>67</v>
      </c>
      <c r="K180" t="s">
        <v>68</v>
      </c>
      <c r="L180" s="46" t="s">
        <v>70</v>
      </c>
      <c r="M180" s="35">
        <v>0.92880453452421852</v>
      </c>
      <c r="N180" t="s">
        <v>71</v>
      </c>
    </row>
    <row r="181" spans="1:14" x14ac:dyDescent="0.2">
      <c r="A181" t="s">
        <v>64</v>
      </c>
      <c r="B181" t="s">
        <v>65</v>
      </c>
      <c r="C181" t="s">
        <v>66</v>
      </c>
      <c r="D181" s="46" t="s">
        <v>70</v>
      </c>
      <c r="E181">
        <v>12</v>
      </c>
      <c r="F181" t="s">
        <v>72</v>
      </c>
      <c r="G181" t="s">
        <v>73</v>
      </c>
      <c r="H181" t="s">
        <v>74</v>
      </c>
      <c r="I181">
        <v>1</v>
      </c>
      <c r="J181" t="s">
        <v>67</v>
      </c>
      <c r="K181" t="s">
        <v>68</v>
      </c>
      <c r="L181" s="46" t="s">
        <v>70</v>
      </c>
      <c r="M181" s="35">
        <v>0.92467510259917929</v>
      </c>
      <c r="N181" t="s">
        <v>71</v>
      </c>
    </row>
    <row r="183" spans="1:14" x14ac:dyDescent="0.2">
      <c r="A183" t="s">
        <v>64</v>
      </c>
      <c r="B183" t="s">
        <v>65</v>
      </c>
      <c r="C183" t="s">
        <v>66</v>
      </c>
      <c r="D183" s="46" t="s">
        <v>70</v>
      </c>
      <c r="E183">
        <v>1</v>
      </c>
      <c r="F183" t="s">
        <v>72</v>
      </c>
      <c r="G183" t="s">
        <v>73</v>
      </c>
      <c r="H183" t="s">
        <v>70</v>
      </c>
      <c r="I183">
        <v>1</v>
      </c>
      <c r="J183" t="s">
        <v>67</v>
      </c>
      <c r="K183" t="s">
        <v>68</v>
      </c>
      <c r="L183" s="46" t="s">
        <v>70</v>
      </c>
      <c r="M183" s="57">
        <v>1</v>
      </c>
      <c r="N183" t="s">
        <v>71</v>
      </c>
    </row>
    <row r="184" spans="1:14" x14ac:dyDescent="0.2">
      <c r="A184" t="s">
        <v>64</v>
      </c>
      <c r="B184" t="s">
        <v>65</v>
      </c>
      <c r="C184" t="s">
        <v>66</v>
      </c>
      <c r="D184" s="46" t="s">
        <v>70</v>
      </c>
      <c r="E184">
        <v>2</v>
      </c>
      <c r="F184" t="s">
        <v>72</v>
      </c>
      <c r="G184" t="s">
        <v>73</v>
      </c>
      <c r="H184" t="s">
        <v>70</v>
      </c>
      <c r="I184">
        <v>1</v>
      </c>
      <c r="J184" t="s">
        <v>67</v>
      </c>
      <c r="K184" t="s">
        <v>68</v>
      </c>
      <c r="L184" s="46" t="s">
        <v>70</v>
      </c>
      <c r="M184" s="57">
        <v>0.99325309992706046</v>
      </c>
      <c r="N184" t="s">
        <v>71</v>
      </c>
    </row>
    <row r="185" spans="1:14" x14ac:dyDescent="0.2">
      <c r="A185" t="s">
        <v>64</v>
      </c>
      <c r="B185" t="s">
        <v>65</v>
      </c>
      <c r="C185" t="s">
        <v>66</v>
      </c>
      <c r="D185" s="46" t="s">
        <v>70</v>
      </c>
      <c r="E185">
        <v>3</v>
      </c>
      <c r="F185" t="s">
        <v>72</v>
      </c>
      <c r="G185" t="s">
        <v>73</v>
      </c>
      <c r="H185" t="s">
        <v>70</v>
      </c>
      <c r="I185">
        <v>1</v>
      </c>
      <c r="J185" t="s">
        <v>67</v>
      </c>
      <c r="K185" t="s">
        <v>68</v>
      </c>
      <c r="L185" s="46" t="s">
        <v>70</v>
      </c>
      <c r="M185" s="57">
        <v>0.98374571067365002</v>
      </c>
      <c r="N185" t="s">
        <v>71</v>
      </c>
    </row>
    <row r="186" spans="1:14" x14ac:dyDescent="0.2">
      <c r="A186" t="s">
        <v>64</v>
      </c>
      <c r="B186" t="s">
        <v>65</v>
      </c>
      <c r="C186" t="s">
        <v>66</v>
      </c>
      <c r="D186" s="46" t="s">
        <v>70</v>
      </c>
      <c r="E186">
        <v>4</v>
      </c>
      <c r="F186" t="s">
        <v>72</v>
      </c>
      <c r="G186" t="s">
        <v>73</v>
      </c>
      <c r="H186" t="s">
        <v>70</v>
      </c>
      <c r="I186">
        <v>1</v>
      </c>
      <c r="J186" t="s">
        <v>67</v>
      </c>
      <c r="K186" t="s">
        <v>68</v>
      </c>
      <c r="L186" s="46" t="s">
        <v>70</v>
      </c>
      <c r="M186" s="57">
        <v>0.97468014672989178</v>
      </c>
      <c r="N186" t="s">
        <v>71</v>
      </c>
    </row>
    <row r="187" spans="1:14" x14ac:dyDescent="0.2">
      <c r="A187" t="s">
        <v>64</v>
      </c>
      <c r="B187" t="s">
        <v>65</v>
      </c>
      <c r="C187" t="s">
        <v>66</v>
      </c>
      <c r="D187" s="46" t="s">
        <v>70</v>
      </c>
      <c r="E187">
        <v>5</v>
      </c>
      <c r="F187" t="s">
        <v>72</v>
      </c>
      <c r="G187" t="s">
        <v>73</v>
      </c>
      <c r="H187" t="s">
        <v>70</v>
      </c>
      <c r="I187">
        <v>1</v>
      </c>
      <c r="J187" t="s">
        <v>67</v>
      </c>
      <c r="K187" t="s">
        <v>68</v>
      </c>
      <c r="L187" s="46" t="s">
        <v>70</v>
      </c>
      <c r="M187" s="57">
        <v>0.96732374356242223</v>
      </c>
      <c r="N187" t="s">
        <v>71</v>
      </c>
    </row>
    <row r="188" spans="1:14" x14ac:dyDescent="0.2">
      <c r="A188" t="s">
        <v>64</v>
      </c>
      <c r="B188" t="s">
        <v>65</v>
      </c>
      <c r="C188" t="s">
        <v>66</v>
      </c>
      <c r="D188" s="46" t="s">
        <v>70</v>
      </c>
      <c r="E188">
        <v>6</v>
      </c>
      <c r="F188" t="s">
        <v>72</v>
      </c>
      <c r="G188" t="s">
        <v>73</v>
      </c>
      <c r="H188" t="s">
        <v>70</v>
      </c>
      <c r="I188">
        <v>1</v>
      </c>
      <c r="J188" t="s">
        <v>67</v>
      </c>
      <c r="K188" t="s">
        <v>68</v>
      </c>
      <c r="L188" s="46" t="s">
        <v>70</v>
      </c>
      <c r="M188" s="57">
        <v>0.96347395418767134</v>
      </c>
      <c r="N188" t="s">
        <v>71</v>
      </c>
    </row>
    <row r="189" spans="1:14" x14ac:dyDescent="0.2">
      <c r="A189" t="s">
        <v>64</v>
      </c>
      <c r="B189" t="s">
        <v>65</v>
      </c>
      <c r="C189" t="s">
        <v>66</v>
      </c>
      <c r="D189" s="46" t="s">
        <v>70</v>
      </c>
      <c r="E189">
        <v>7</v>
      </c>
      <c r="F189" t="s">
        <v>72</v>
      </c>
      <c r="G189" t="s">
        <v>73</v>
      </c>
      <c r="H189" t="s">
        <v>70</v>
      </c>
      <c r="I189">
        <v>1</v>
      </c>
      <c r="J189" t="s">
        <v>67</v>
      </c>
      <c r="K189" t="s">
        <v>68</v>
      </c>
      <c r="L189" s="46" t="s">
        <v>70</v>
      </c>
      <c r="M189" s="57">
        <v>0.95957015766757681</v>
      </c>
      <c r="N189" t="s">
        <v>71</v>
      </c>
    </row>
    <row r="190" spans="1:14" x14ac:dyDescent="0.2">
      <c r="A190" t="s">
        <v>64</v>
      </c>
      <c r="B190" t="s">
        <v>65</v>
      </c>
      <c r="C190" t="s">
        <v>66</v>
      </c>
      <c r="D190" s="46" t="s">
        <v>70</v>
      </c>
      <c r="E190">
        <v>8</v>
      </c>
      <c r="F190" t="s">
        <v>72</v>
      </c>
      <c r="G190" t="s">
        <v>73</v>
      </c>
      <c r="H190" t="s">
        <v>70</v>
      </c>
      <c r="I190">
        <v>1</v>
      </c>
      <c r="J190" t="s">
        <v>67</v>
      </c>
      <c r="K190" t="s">
        <v>68</v>
      </c>
      <c r="L190" s="46" t="s">
        <v>70</v>
      </c>
      <c r="M190" s="57">
        <v>0.95569786823405567</v>
      </c>
      <c r="N190" t="s">
        <v>71</v>
      </c>
    </row>
    <row r="191" spans="1:14" x14ac:dyDescent="0.2">
      <c r="A191" t="s">
        <v>64</v>
      </c>
      <c r="B191" t="s">
        <v>65</v>
      </c>
      <c r="C191" t="s">
        <v>66</v>
      </c>
      <c r="D191" s="46" t="s">
        <v>70</v>
      </c>
      <c r="E191">
        <v>9</v>
      </c>
      <c r="F191" t="s">
        <v>72</v>
      </c>
      <c r="G191" t="s">
        <v>73</v>
      </c>
      <c r="H191" t="s">
        <v>70</v>
      </c>
      <c r="I191">
        <v>1</v>
      </c>
      <c r="J191" t="s">
        <v>67</v>
      </c>
      <c r="K191" t="s">
        <v>68</v>
      </c>
      <c r="L191" s="46" t="s">
        <v>70</v>
      </c>
      <c r="M191" s="57">
        <v>0.94689265536723166</v>
      </c>
      <c r="N191" t="s">
        <v>71</v>
      </c>
    </row>
    <row r="192" spans="1:14" x14ac:dyDescent="0.2">
      <c r="A192" t="s">
        <v>64</v>
      </c>
      <c r="B192" t="s">
        <v>65</v>
      </c>
      <c r="C192" t="s">
        <v>66</v>
      </c>
      <c r="D192" s="46" t="s">
        <v>70</v>
      </c>
      <c r="E192">
        <v>10</v>
      </c>
      <c r="F192" t="s">
        <v>72</v>
      </c>
      <c r="G192" t="s">
        <v>73</v>
      </c>
      <c r="H192" t="s">
        <v>70</v>
      </c>
      <c r="I192">
        <v>1</v>
      </c>
      <c r="J192" t="s">
        <v>67</v>
      </c>
      <c r="K192" t="s">
        <v>68</v>
      </c>
      <c r="L192" s="46" t="s">
        <v>70</v>
      </c>
      <c r="M192" s="57">
        <v>0.93558914462384057</v>
      </c>
      <c r="N192" t="s">
        <v>71</v>
      </c>
    </row>
    <row r="193" spans="1:14" x14ac:dyDescent="0.2">
      <c r="A193" t="s">
        <v>64</v>
      </c>
      <c r="B193" t="s">
        <v>65</v>
      </c>
      <c r="C193" t="s">
        <v>66</v>
      </c>
      <c r="D193" s="46" t="s">
        <v>70</v>
      </c>
      <c r="E193">
        <v>11</v>
      </c>
      <c r="F193" t="s">
        <v>72</v>
      </c>
      <c r="G193" t="s">
        <v>73</v>
      </c>
      <c r="H193" t="s">
        <v>70</v>
      </c>
      <c r="I193">
        <v>1</v>
      </c>
      <c r="J193" t="s">
        <v>67</v>
      </c>
      <c r="K193" t="s">
        <v>68</v>
      </c>
      <c r="L193" s="46" t="s">
        <v>70</v>
      </c>
      <c r="M193" s="57">
        <v>0.92549486024976646</v>
      </c>
      <c r="N193" t="s">
        <v>71</v>
      </c>
    </row>
    <row r="194" spans="1:14" x14ac:dyDescent="0.2">
      <c r="A194" t="s">
        <v>64</v>
      </c>
      <c r="B194" t="s">
        <v>65</v>
      </c>
      <c r="C194" t="s">
        <v>66</v>
      </c>
      <c r="D194" s="46" t="s">
        <v>70</v>
      </c>
      <c r="E194">
        <v>12</v>
      </c>
      <c r="F194" t="s">
        <v>72</v>
      </c>
      <c r="G194" t="s">
        <v>73</v>
      </c>
      <c r="H194" t="s">
        <v>70</v>
      </c>
      <c r="I194">
        <v>1</v>
      </c>
      <c r="J194" t="s">
        <v>67</v>
      </c>
      <c r="K194" t="s">
        <v>68</v>
      </c>
      <c r="L194" s="46" t="s">
        <v>70</v>
      </c>
      <c r="M194" s="57">
        <v>0.9228293096145701</v>
      </c>
      <c r="N194" t="s">
        <v>71</v>
      </c>
    </row>
    <row r="198" spans="1:14" x14ac:dyDescent="0.2">
      <c r="A198" t="s">
        <v>64</v>
      </c>
      <c r="B198" t="s">
        <v>65</v>
      </c>
      <c r="C198" t="s">
        <v>66</v>
      </c>
      <c r="D198" s="46" t="s">
        <v>70</v>
      </c>
      <c r="E198">
        <v>1</v>
      </c>
      <c r="F198" t="s">
        <v>72</v>
      </c>
      <c r="G198" t="s">
        <v>73</v>
      </c>
      <c r="H198" t="s">
        <v>74</v>
      </c>
      <c r="I198">
        <v>1</v>
      </c>
      <c r="J198" t="s">
        <v>67</v>
      </c>
      <c r="K198" t="s">
        <v>68</v>
      </c>
      <c r="L198" s="46" t="s">
        <v>70</v>
      </c>
      <c r="M198">
        <v>1.0859999999999999</v>
      </c>
    </row>
    <row r="199" spans="1:14" x14ac:dyDescent="0.2">
      <c r="A199" t="s">
        <v>64</v>
      </c>
      <c r="B199" t="s">
        <v>65</v>
      </c>
      <c r="C199" t="s">
        <v>66</v>
      </c>
      <c r="D199" s="46" t="s">
        <v>70</v>
      </c>
      <c r="E199">
        <v>2</v>
      </c>
      <c r="F199" t="s">
        <v>72</v>
      </c>
      <c r="G199" t="s">
        <v>73</v>
      </c>
      <c r="H199" t="s">
        <v>74</v>
      </c>
      <c r="I199">
        <v>1</v>
      </c>
      <c r="J199" t="s">
        <v>67</v>
      </c>
      <c r="K199" t="s">
        <v>68</v>
      </c>
      <c r="L199" s="46" t="s">
        <v>70</v>
      </c>
      <c r="M199">
        <v>1.0677263303386317</v>
      </c>
    </row>
    <row r="200" spans="1:14" x14ac:dyDescent="0.2">
      <c r="A200" t="s">
        <v>64</v>
      </c>
      <c r="B200" t="s">
        <v>65</v>
      </c>
      <c r="C200" t="s">
        <v>66</v>
      </c>
      <c r="D200" s="46" t="s">
        <v>70</v>
      </c>
      <c r="E200">
        <v>3</v>
      </c>
      <c r="F200" t="s">
        <v>72</v>
      </c>
      <c r="G200" t="s">
        <v>73</v>
      </c>
      <c r="H200" t="s">
        <v>74</v>
      </c>
      <c r="I200">
        <v>1</v>
      </c>
      <c r="J200" t="s">
        <v>67</v>
      </c>
      <c r="K200" t="s">
        <v>68</v>
      </c>
      <c r="L200" s="46" t="s">
        <v>70</v>
      </c>
      <c r="M200">
        <v>1.0577017114914427</v>
      </c>
    </row>
    <row r="201" spans="1:14" x14ac:dyDescent="0.2">
      <c r="A201" t="s">
        <v>64</v>
      </c>
      <c r="B201" t="s">
        <v>65</v>
      </c>
      <c r="C201" t="s">
        <v>66</v>
      </c>
      <c r="D201" s="46" t="s">
        <v>70</v>
      </c>
      <c r="E201">
        <v>4</v>
      </c>
      <c r="F201" t="s">
        <v>72</v>
      </c>
      <c r="G201" t="s">
        <v>73</v>
      </c>
      <c r="H201" t="s">
        <v>74</v>
      </c>
      <c r="I201">
        <v>1</v>
      </c>
      <c r="J201" t="s">
        <v>67</v>
      </c>
      <c r="K201" t="s">
        <v>68</v>
      </c>
      <c r="L201" s="46" t="s">
        <v>70</v>
      </c>
      <c r="M201">
        <v>1.0428116864333239</v>
      </c>
    </row>
    <row r="202" spans="1:14" x14ac:dyDescent="0.2">
      <c r="A202" t="s">
        <v>64</v>
      </c>
      <c r="B202" t="s">
        <v>65</v>
      </c>
      <c r="C202" t="s">
        <v>66</v>
      </c>
      <c r="D202" s="46" t="s">
        <v>70</v>
      </c>
      <c r="E202">
        <v>5</v>
      </c>
      <c r="F202" t="s">
        <v>72</v>
      </c>
      <c r="G202" t="s">
        <v>73</v>
      </c>
      <c r="H202" t="s">
        <v>74</v>
      </c>
      <c r="I202">
        <v>1</v>
      </c>
      <c r="J202" t="s">
        <v>67</v>
      </c>
      <c r="K202" t="s">
        <v>68</v>
      </c>
      <c r="L202" s="46" t="s">
        <v>70</v>
      </c>
      <c r="M202">
        <v>1.0403039630627164</v>
      </c>
    </row>
    <row r="203" spans="1:14" x14ac:dyDescent="0.2">
      <c r="A203" t="s">
        <v>64</v>
      </c>
      <c r="B203" t="s">
        <v>65</v>
      </c>
      <c r="C203" t="s">
        <v>66</v>
      </c>
      <c r="D203" s="46" t="s">
        <v>70</v>
      </c>
      <c r="E203">
        <v>6</v>
      </c>
      <c r="F203" t="s">
        <v>72</v>
      </c>
      <c r="G203" t="s">
        <v>73</v>
      </c>
      <c r="H203" t="s">
        <v>74</v>
      </c>
      <c r="I203">
        <v>1</v>
      </c>
      <c r="J203" t="s">
        <v>67</v>
      </c>
      <c r="K203" t="s">
        <v>68</v>
      </c>
      <c r="L203" s="46" t="s">
        <v>70</v>
      </c>
      <c r="M203">
        <v>1.0377086931491077</v>
      </c>
    </row>
    <row r="204" spans="1:14" x14ac:dyDescent="0.2">
      <c r="A204" t="s">
        <v>64</v>
      </c>
      <c r="B204" t="s">
        <v>65</v>
      </c>
      <c r="C204" t="s">
        <v>66</v>
      </c>
      <c r="D204" s="46" t="s">
        <v>70</v>
      </c>
      <c r="E204">
        <v>7</v>
      </c>
      <c r="F204" t="s">
        <v>72</v>
      </c>
      <c r="G204" t="s">
        <v>73</v>
      </c>
      <c r="H204" t="s">
        <v>74</v>
      </c>
      <c r="I204">
        <v>1</v>
      </c>
      <c r="J204" t="s">
        <v>67</v>
      </c>
      <c r="K204" t="s">
        <v>68</v>
      </c>
      <c r="L204" s="46" t="s">
        <v>70</v>
      </c>
      <c r="M204">
        <v>1.0358203237237813</v>
      </c>
    </row>
    <row r="205" spans="1:14" x14ac:dyDescent="0.2">
      <c r="A205" t="s">
        <v>64</v>
      </c>
      <c r="B205" t="s">
        <v>65</v>
      </c>
      <c r="C205" t="s">
        <v>66</v>
      </c>
      <c r="D205" s="46" t="s">
        <v>70</v>
      </c>
      <c r="E205">
        <v>8</v>
      </c>
      <c r="F205" t="s">
        <v>72</v>
      </c>
      <c r="G205" t="s">
        <v>73</v>
      </c>
      <c r="H205" t="s">
        <v>74</v>
      </c>
      <c r="I205">
        <v>1</v>
      </c>
      <c r="J205" t="s">
        <v>67</v>
      </c>
      <c r="K205" t="s">
        <v>68</v>
      </c>
      <c r="L205" s="46" t="s">
        <v>70</v>
      </c>
      <c r="M205">
        <v>1.0279441117764472</v>
      </c>
    </row>
    <row r="206" spans="1:14" x14ac:dyDescent="0.2">
      <c r="A206" t="s">
        <v>64</v>
      </c>
      <c r="B206" t="s">
        <v>65</v>
      </c>
      <c r="C206" t="s">
        <v>66</v>
      </c>
      <c r="D206" s="46" t="s">
        <v>70</v>
      </c>
      <c r="E206">
        <v>9</v>
      </c>
      <c r="F206" t="s">
        <v>72</v>
      </c>
      <c r="G206" t="s">
        <v>73</v>
      </c>
      <c r="H206" t="s">
        <v>74</v>
      </c>
      <c r="I206">
        <v>1</v>
      </c>
      <c r="J206" t="s">
        <v>67</v>
      </c>
      <c r="K206" t="s">
        <v>68</v>
      </c>
      <c r="L206" s="46" t="s">
        <v>70</v>
      </c>
      <c r="M206">
        <v>1.0230820168385206</v>
      </c>
    </row>
    <row r="207" spans="1:14" x14ac:dyDescent="0.2">
      <c r="A207" t="s">
        <v>64</v>
      </c>
      <c r="B207" t="s">
        <v>65</v>
      </c>
      <c r="C207" t="s">
        <v>66</v>
      </c>
      <c r="D207" s="46" t="s">
        <v>70</v>
      </c>
      <c r="E207">
        <v>10</v>
      </c>
      <c r="F207" t="s">
        <v>72</v>
      </c>
      <c r="G207" t="s">
        <v>73</v>
      </c>
      <c r="H207" t="s">
        <v>74</v>
      </c>
      <c r="I207">
        <v>1</v>
      </c>
      <c r="J207" t="s">
        <v>67</v>
      </c>
      <c r="K207" t="s">
        <v>68</v>
      </c>
      <c r="L207" s="46" t="s">
        <v>70</v>
      </c>
      <c r="M207">
        <v>1.0181698361890417</v>
      </c>
    </row>
    <row r="208" spans="1:14" x14ac:dyDescent="0.2">
      <c r="A208" t="s">
        <v>64</v>
      </c>
      <c r="B208" t="s">
        <v>65</v>
      </c>
      <c r="C208" t="s">
        <v>66</v>
      </c>
      <c r="D208" s="46" t="s">
        <v>70</v>
      </c>
      <c r="E208">
        <v>11</v>
      </c>
      <c r="F208" t="s">
        <v>72</v>
      </c>
      <c r="G208" t="s">
        <v>73</v>
      </c>
      <c r="H208" t="s">
        <v>74</v>
      </c>
      <c r="I208">
        <v>1</v>
      </c>
      <c r="J208" t="s">
        <v>67</v>
      </c>
      <c r="K208" t="s">
        <v>68</v>
      </c>
      <c r="L208" s="46" t="s">
        <v>70</v>
      </c>
      <c r="M208">
        <v>1.0114093332086411</v>
      </c>
    </row>
    <row r="209" spans="1:14" x14ac:dyDescent="0.2">
      <c r="A209" t="s">
        <v>64</v>
      </c>
      <c r="B209" t="s">
        <v>65</v>
      </c>
      <c r="C209" t="s">
        <v>66</v>
      </c>
      <c r="D209" s="46" t="s">
        <v>70</v>
      </c>
      <c r="E209">
        <v>12</v>
      </c>
      <c r="F209" t="s">
        <v>72</v>
      </c>
      <c r="G209" t="s">
        <v>73</v>
      </c>
      <c r="H209" t="s">
        <v>74</v>
      </c>
      <c r="I209">
        <v>1</v>
      </c>
      <c r="J209" t="s">
        <v>67</v>
      </c>
      <c r="K209" t="s">
        <v>68</v>
      </c>
      <c r="L209" s="46" t="s">
        <v>70</v>
      </c>
      <c r="M209">
        <v>1.0067020385367216</v>
      </c>
    </row>
    <row r="213" spans="1:14" x14ac:dyDescent="0.2">
      <c r="A213" t="s">
        <v>98</v>
      </c>
    </row>
    <row r="217" spans="1:14" x14ac:dyDescent="0.2">
      <c r="A217" t="s">
        <v>76</v>
      </c>
      <c r="B217" t="s">
        <v>65</v>
      </c>
      <c r="C217" t="s">
        <v>66</v>
      </c>
      <c r="D217" t="s">
        <v>70</v>
      </c>
      <c r="E217">
        <v>1</v>
      </c>
      <c r="F217" t="s">
        <v>72</v>
      </c>
      <c r="G217" t="s">
        <v>77</v>
      </c>
      <c r="H217" t="s">
        <v>70</v>
      </c>
      <c r="I217">
        <v>1</v>
      </c>
      <c r="J217" t="s">
        <v>67</v>
      </c>
      <c r="K217" t="s">
        <v>78</v>
      </c>
      <c r="L217" t="s">
        <v>70</v>
      </c>
      <c r="M217">
        <v>1.8991646778042957</v>
      </c>
      <c r="N217" t="s">
        <v>71</v>
      </c>
    </row>
    <row r="218" spans="1:14" x14ac:dyDescent="0.2">
      <c r="A218" t="s">
        <v>76</v>
      </c>
      <c r="B218" t="s">
        <v>65</v>
      </c>
      <c r="C218" t="s">
        <v>66</v>
      </c>
      <c r="D218" t="s">
        <v>70</v>
      </c>
      <c r="E218">
        <v>2</v>
      </c>
      <c r="F218" t="s">
        <v>72</v>
      </c>
      <c r="G218" t="s">
        <v>77</v>
      </c>
      <c r="H218" t="s">
        <v>70</v>
      </c>
      <c r="I218">
        <v>1</v>
      </c>
      <c r="J218" t="s">
        <v>67</v>
      </c>
      <c r="K218" t="s">
        <v>78</v>
      </c>
      <c r="L218" t="s">
        <v>70</v>
      </c>
      <c r="M218">
        <v>1.9480906921241048</v>
      </c>
      <c r="N218" t="s">
        <v>71</v>
      </c>
    </row>
    <row r="219" spans="1:14" x14ac:dyDescent="0.2">
      <c r="A219" t="s">
        <v>76</v>
      </c>
      <c r="B219" t="s">
        <v>65</v>
      </c>
      <c r="C219" t="s">
        <v>66</v>
      </c>
      <c r="D219" t="s">
        <v>70</v>
      </c>
      <c r="E219">
        <v>3</v>
      </c>
      <c r="F219" t="s">
        <v>72</v>
      </c>
      <c r="G219" t="s">
        <v>77</v>
      </c>
      <c r="H219" t="s">
        <v>70</v>
      </c>
      <c r="I219">
        <v>1</v>
      </c>
      <c r="J219" t="s">
        <v>67</v>
      </c>
      <c r="K219" t="s">
        <v>78</v>
      </c>
      <c r="L219" t="s">
        <v>70</v>
      </c>
      <c r="M219">
        <v>1.9776252983293556</v>
      </c>
      <c r="N219" t="s">
        <v>71</v>
      </c>
    </row>
    <row r="220" spans="1:14" x14ac:dyDescent="0.2">
      <c r="A220" t="s">
        <v>76</v>
      </c>
      <c r="B220" t="s">
        <v>65</v>
      </c>
      <c r="C220" t="s">
        <v>66</v>
      </c>
      <c r="D220" t="s">
        <v>70</v>
      </c>
      <c r="E220">
        <v>4</v>
      </c>
      <c r="F220" t="s">
        <v>72</v>
      </c>
      <c r="G220" t="s">
        <v>77</v>
      </c>
      <c r="H220" t="s">
        <v>70</v>
      </c>
      <c r="I220">
        <v>1</v>
      </c>
      <c r="J220" t="s">
        <v>67</v>
      </c>
      <c r="K220" t="s">
        <v>78</v>
      </c>
      <c r="L220" t="s">
        <v>70</v>
      </c>
      <c r="M220">
        <v>1.989558472553699</v>
      </c>
      <c r="N220" t="s">
        <v>71</v>
      </c>
    </row>
    <row r="221" spans="1:14" x14ac:dyDescent="0.2">
      <c r="A221" t="s">
        <v>76</v>
      </c>
      <c r="B221" t="s">
        <v>65</v>
      </c>
      <c r="C221" t="s">
        <v>66</v>
      </c>
      <c r="D221" t="s">
        <v>70</v>
      </c>
      <c r="E221">
        <v>5</v>
      </c>
      <c r="F221" t="s">
        <v>72</v>
      </c>
      <c r="G221" t="s">
        <v>77</v>
      </c>
      <c r="H221" t="s">
        <v>70</v>
      </c>
      <c r="I221">
        <v>1</v>
      </c>
      <c r="J221" t="s">
        <v>67</v>
      </c>
      <c r="K221" t="s">
        <v>78</v>
      </c>
      <c r="L221" t="s">
        <v>70</v>
      </c>
      <c r="M221">
        <v>1.9880668257756562</v>
      </c>
      <c r="N221" t="s">
        <v>71</v>
      </c>
    </row>
    <row r="222" spans="1:14" x14ac:dyDescent="0.2">
      <c r="A222" t="s">
        <v>76</v>
      </c>
      <c r="B222" t="s">
        <v>65</v>
      </c>
      <c r="C222" t="s">
        <v>66</v>
      </c>
      <c r="D222" t="s">
        <v>70</v>
      </c>
      <c r="E222">
        <v>6</v>
      </c>
      <c r="F222" t="s">
        <v>72</v>
      </c>
      <c r="G222" t="s">
        <v>77</v>
      </c>
      <c r="H222" t="s">
        <v>70</v>
      </c>
      <c r="I222">
        <v>1</v>
      </c>
      <c r="J222" t="s">
        <v>67</v>
      </c>
      <c r="K222" t="s">
        <v>78</v>
      </c>
      <c r="L222" t="s">
        <v>70</v>
      </c>
      <c r="M222">
        <v>1.9962708830548925</v>
      </c>
      <c r="N222" t="s">
        <v>71</v>
      </c>
    </row>
    <row r="224" spans="1:14" x14ac:dyDescent="0.2">
      <c r="A224" t="s">
        <v>76</v>
      </c>
      <c r="B224" t="s">
        <v>65</v>
      </c>
      <c r="C224" t="s">
        <v>66</v>
      </c>
      <c r="D224" t="s">
        <v>70</v>
      </c>
      <c r="E224">
        <v>1</v>
      </c>
      <c r="F224" t="s">
        <v>72</v>
      </c>
      <c r="G224" t="s">
        <v>77</v>
      </c>
      <c r="H224" t="s">
        <v>74</v>
      </c>
      <c r="I224">
        <v>1</v>
      </c>
      <c r="J224" t="s">
        <v>67</v>
      </c>
      <c r="K224" t="s">
        <v>78</v>
      </c>
      <c r="L224" t="s">
        <v>70</v>
      </c>
      <c r="M224">
        <v>1.8690334128878279</v>
      </c>
      <c r="N224" t="s">
        <v>71</v>
      </c>
    </row>
    <row r="225" spans="1:14" x14ac:dyDescent="0.2">
      <c r="A225" t="s">
        <v>76</v>
      </c>
      <c r="B225" t="s">
        <v>65</v>
      </c>
      <c r="C225" t="s">
        <v>66</v>
      </c>
      <c r="D225" t="s">
        <v>70</v>
      </c>
      <c r="E225">
        <v>2</v>
      </c>
      <c r="F225" t="s">
        <v>72</v>
      </c>
      <c r="G225" t="s">
        <v>77</v>
      </c>
      <c r="H225" t="s">
        <v>74</v>
      </c>
      <c r="I225">
        <v>1</v>
      </c>
      <c r="J225" t="s">
        <v>67</v>
      </c>
      <c r="K225" t="s">
        <v>78</v>
      </c>
      <c r="L225" t="s">
        <v>70</v>
      </c>
      <c r="M225">
        <v>1.9191527446300713</v>
      </c>
      <c r="N225" t="s">
        <v>71</v>
      </c>
    </row>
    <row r="226" spans="1:14" x14ac:dyDescent="0.2">
      <c r="A226" t="s">
        <v>76</v>
      </c>
      <c r="B226" t="s">
        <v>65</v>
      </c>
      <c r="C226" t="s">
        <v>66</v>
      </c>
      <c r="D226" t="s">
        <v>70</v>
      </c>
      <c r="E226">
        <v>3</v>
      </c>
      <c r="F226" t="s">
        <v>72</v>
      </c>
      <c r="G226" t="s">
        <v>77</v>
      </c>
      <c r="H226" t="s">
        <v>74</v>
      </c>
      <c r="I226">
        <v>1</v>
      </c>
      <c r="J226" t="s">
        <v>67</v>
      </c>
      <c r="K226" t="s">
        <v>78</v>
      </c>
      <c r="L226" t="s">
        <v>70</v>
      </c>
      <c r="M226">
        <v>1.9546539379474936</v>
      </c>
      <c r="N226" t="s">
        <v>71</v>
      </c>
    </row>
    <row r="227" spans="1:14" x14ac:dyDescent="0.2">
      <c r="A227" t="s">
        <v>76</v>
      </c>
      <c r="B227" t="s">
        <v>65</v>
      </c>
      <c r="C227" t="s">
        <v>66</v>
      </c>
      <c r="D227" t="s">
        <v>70</v>
      </c>
      <c r="E227">
        <v>4</v>
      </c>
      <c r="F227" t="s">
        <v>72</v>
      </c>
      <c r="G227" t="s">
        <v>77</v>
      </c>
      <c r="H227" t="s">
        <v>74</v>
      </c>
      <c r="I227">
        <v>1</v>
      </c>
      <c r="J227" t="s">
        <v>67</v>
      </c>
      <c r="K227" t="s">
        <v>78</v>
      </c>
      <c r="L227" t="s">
        <v>70</v>
      </c>
      <c r="M227">
        <v>1.9656921241050118</v>
      </c>
      <c r="N227" t="s">
        <v>71</v>
      </c>
    </row>
    <row r="228" spans="1:14" x14ac:dyDescent="0.2">
      <c r="A228" t="s">
        <v>76</v>
      </c>
      <c r="B228" t="s">
        <v>65</v>
      </c>
      <c r="C228" t="s">
        <v>66</v>
      </c>
      <c r="D228" t="s">
        <v>70</v>
      </c>
      <c r="E228">
        <v>5</v>
      </c>
      <c r="F228" t="s">
        <v>72</v>
      </c>
      <c r="G228" t="s">
        <v>77</v>
      </c>
      <c r="H228" t="s">
        <v>74</v>
      </c>
      <c r="I228">
        <v>1</v>
      </c>
      <c r="J228" t="s">
        <v>67</v>
      </c>
      <c r="K228" t="s">
        <v>78</v>
      </c>
      <c r="L228" t="s">
        <v>70</v>
      </c>
      <c r="M228">
        <v>1.964797136038186</v>
      </c>
      <c r="N228" t="s">
        <v>71</v>
      </c>
    </row>
    <row r="229" spans="1:14" x14ac:dyDescent="0.2">
      <c r="A229" t="s">
        <v>76</v>
      </c>
      <c r="B229" t="s">
        <v>65</v>
      </c>
      <c r="C229" t="s">
        <v>66</v>
      </c>
      <c r="D229" t="s">
        <v>70</v>
      </c>
      <c r="E229">
        <v>6</v>
      </c>
      <c r="F229" t="s">
        <v>72</v>
      </c>
      <c r="G229" t="s">
        <v>77</v>
      </c>
      <c r="H229" t="s">
        <v>74</v>
      </c>
      <c r="I229">
        <v>1</v>
      </c>
      <c r="J229" t="s">
        <v>67</v>
      </c>
      <c r="K229" t="s">
        <v>78</v>
      </c>
      <c r="L229" t="s">
        <v>70</v>
      </c>
      <c r="M229">
        <v>1.9682279236276845</v>
      </c>
      <c r="N229" t="s">
        <v>71</v>
      </c>
    </row>
  </sheetData>
  <phoneticPr fontId="9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0"/>
  <sheetViews>
    <sheetView topLeftCell="A100" workbookViewId="0">
      <selection activeCell="E119" sqref="E119"/>
    </sheetView>
  </sheetViews>
  <sheetFormatPr baseColWidth="10" defaultRowHeight="12.75" x14ac:dyDescent="0.2"/>
  <cols>
    <col min="2" max="2" width="35" customWidth="1"/>
    <col min="3" max="3" width="11.42578125" style="31" customWidth="1"/>
  </cols>
  <sheetData>
    <row r="3" spans="1:5" ht="28.5" customHeight="1" x14ac:dyDescent="0.2">
      <c r="A3" t="s">
        <v>58</v>
      </c>
    </row>
    <row r="8" spans="1:5" x14ac:dyDescent="0.2">
      <c r="E8" t="s">
        <v>62</v>
      </c>
    </row>
    <row r="9" spans="1:5" x14ac:dyDescent="0.2">
      <c r="A9">
        <v>2001</v>
      </c>
      <c r="B9" t="s">
        <v>0</v>
      </c>
      <c r="C9" s="31">
        <v>135.1</v>
      </c>
      <c r="D9" s="18">
        <v>44.73</v>
      </c>
      <c r="E9">
        <f>+$C$145/D9</f>
        <v>2.4279007377598929</v>
      </c>
    </row>
    <row r="10" spans="1:5" x14ac:dyDescent="0.2">
      <c r="A10">
        <v>2002</v>
      </c>
      <c r="B10" t="s">
        <v>1</v>
      </c>
      <c r="C10" s="31">
        <v>136.28</v>
      </c>
      <c r="D10" s="18">
        <v>45.12</v>
      </c>
      <c r="E10">
        <f t="shared" ref="E10:E73" si="0">+$C$145/D10</f>
        <v>2.4069148936170213</v>
      </c>
    </row>
    <row r="11" spans="1:5" x14ac:dyDescent="0.2">
      <c r="B11" t="s">
        <v>2</v>
      </c>
      <c r="C11" s="31">
        <v>137.19</v>
      </c>
      <c r="D11" s="18">
        <v>45.43</v>
      </c>
      <c r="E11">
        <f t="shared" si="0"/>
        <v>2.3904908650671359</v>
      </c>
    </row>
    <row r="12" spans="1:5" x14ac:dyDescent="0.2">
      <c r="B12" t="s">
        <v>3</v>
      </c>
      <c r="C12" s="31">
        <v>138.4</v>
      </c>
      <c r="D12" s="18">
        <v>45.83</v>
      </c>
      <c r="E12">
        <f t="shared" si="0"/>
        <v>2.3696268819550514</v>
      </c>
    </row>
    <row r="13" spans="1:5" x14ac:dyDescent="0.2">
      <c r="B13" t="s">
        <v>4</v>
      </c>
      <c r="C13" s="31">
        <v>140.63</v>
      </c>
      <c r="D13" s="18">
        <v>46.56</v>
      </c>
      <c r="E13">
        <f t="shared" si="0"/>
        <v>2.3324742268041234</v>
      </c>
    </row>
    <row r="14" spans="1:5" x14ac:dyDescent="0.2">
      <c r="B14" t="s">
        <v>5</v>
      </c>
      <c r="C14" s="31">
        <v>142.30000000000001</v>
      </c>
      <c r="D14" s="18">
        <v>47.12</v>
      </c>
      <c r="E14">
        <f t="shared" si="0"/>
        <v>2.3047538200339557</v>
      </c>
    </row>
    <row r="15" spans="1:5" x14ac:dyDescent="0.2">
      <c r="B15" t="s">
        <v>6</v>
      </c>
      <c r="C15" s="31">
        <v>144.82</v>
      </c>
      <c r="D15" s="18">
        <v>47.95</v>
      </c>
      <c r="E15">
        <f t="shared" si="0"/>
        <v>2.2648592283628779</v>
      </c>
    </row>
    <row r="16" spans="1:5" x14ac:dyDescent="0.2">
      <c r="B16" t="s">
        <v>7</v>
      </c>
      <c r="C16" s="31">
        <v>151.86000000000001</v>
      </c>
      <c r="D16" s="18">
        <v>50.28</v>
      </c>
      <c r="E16">
        <f t="shared" si="0"/>
        <v>2.1599045346062051</v>
      </c>
    </row>
    <row r="17" spans="1:5" x14ac:dyDescent="0.2">
      <c r="B17" t="s">
        <v>8</v>
      </c>
      <c r="C17" s="31">
        <v>160.71</v>
      </c>
      <c r="D17" s="18">
        <v>53.21</v>
      </c>
      <c r="E17">
        <f t="shared" si="0"/>
        <v>2.0409697425295996</v>
      </c>
    </row>
    <row r="18" spans="1:5" x14ac:dyDescent="0.2">
      <c r="B18" t="s">
        <v>9</v>
      </c>
      <c r="C18" s="31">
        <v>165.72</v>
      </c>
      <c r="D18" s="18">
        <v>54.87</v>
      </c>
      <c r="E18">
        <f t="shared" si="0"/>
        <v>1.9792236194641881</v>
      </c>
    </row>
    <row r="19" spans="1:5" x14ac:dyDescent="0.2">
      <c r="B19" t="s">
        <v>10</v>
      </c>
      <c r="C19" s="31">
        <v>167.32</v>
      </c>
      <c r="D19" s="18">
        <v>55.4</v>
      </c>
      <c r="E19">
        <f t="shared" si="0"/>
        <v>1.9602888086642598</v>
      </c>
    </row>
    <row r="20" spans="1:5" x14ac:dyDescent="0.2">
      <c r="B20" t="s">
        <v>11</v>
      </c>
      <c r="C20" s="31">
        <v>168.04</v>
      </c>
      <c r="D20" s="18">
        <v>55.64</v>
      </c>
      <c r="E20">
        <f t="shared" si="0"/>
        <v>1.9518332135154564</v>
      </c>
    </row>
    <row r="21" spans="1:5" x14ac:dyDescent="0.2">
      <c r="B21" t="s">
        <v>0</v>
      </c>
      <c r="C21" s="31">
        <v>170.15</v>
      </c>
      <c r="D21" s="18">
        <v>56.34</v>
      </c>
      <c r="E21">
        <f t="shared" si="0"/>
        <v>1.9275825346112885</v>
      </c>
    </row>
    <row r="22" spans="1:5" x14ac:dyDescent="0.2">
      <c r="A22">
        <v>2003</v>
      </c>
      <c r="B22" t="s">
        <v>1</v>
      </c>
      <c r="C22" s="31">
        <v>173.33</v>
      </c>
      <c r="D22" s="18">
        <v>57.39</v>
      </c>
      <c r="E22">
        <f t="shared" si="0"/>
        <v>1.89231573444851</v>
      </c>
    </row>
    <row r="23" spans="1:5" x14ac:dyDescent="0.2">
      <c r="B23" t="s">
        <v>2</v>
      </c>
      <c r="C23" s="31">
        <v>175.68</v>
      </c>
      <c r="D23" s="18">
        <v>58.17</v>
      </c>
      <c r="E23">
        <f t="shared" si="0"/>
        <v>1.8669417225373903</v>
      </c>
    </row>
    <row r="24" spans="1:5" x14ac:dyDescent="0.2">
      <c r="B24" t="s">
        <v>3</v>
      </c>
      <c r="C24" s="31">
        <v>177.86</v>
      </c>
      <c r="D24" s="18">
        <v>58.89</v>
      </c>
      <c r="E24">
        <f t="shared" si="0"/>
        <v>1.8441161487519102</v>
      </c>
    </row>
    <row r="25" spans="1:5" x14ac:dyDescent="0.2">
      <c r="B25" t="s">
        <v>4</v>
      </c>
      <c r="C25" s="31">
        <v>179.55</v>
      </c>
      <c r="D25" s="18">
        <v>59.45</v>
      </c>
      <c r="E25">
        <f t="shared" si="0"/>
        <v>1.8267451640033641</v>
      </c>
    </row>
    <row r="26" spans="1:5" x14ac:dyDescent="0.2">
      <c r="B26" t="s">
        <v>5</v>
      </c>
      <c r="C26" s="31">
        <v>180.22</v>
      </c>
      <c r="D26" s="18">
        <v>59.67</v>
      </c>
      <c r="E26">
        <f t="shared" si="0"/>
        <v>1.8200100553041727</v>
      </c>
    </row>
    <row r="27" spans="1:5" x14ac:dyDescent="0.2">
      <c r="B27" t="s">
        <v>6</v>
      </c>
      <c r="C27" s="31">
        <v>180.51</v>
      </c>
      <c r="D27" s="18">
        <v>59.77</v>
      </c>
      <c r="E27">
        <f t="shared" si="0"/>
        <v>1.8169650326250626</v>
      </c>
    </row>
    <row r="28" spans="1:5" x14ac:dyDescent="0.2">
      <c r="B28" t="s">
        <v>7</v>
      </c>
      <c r="C28" s="31">
        <v>181.41</v>
      </c>
      <c r="D28" s="18">
        <v>60.07</v>
      </c>
      <c r="E28">
        <f t="shared" si="0"/>
        <v>1.8078907940735807</v>
      </c>
    </row>
    <row r="29" spans="1:5" x14ac:dyDescent="0.2">
      <c r="B29" t="s">
        <v>8</v>
      </c>
      <c r="C29" s="31">
        <v>183.52</v>
      </c>
      <c r="D29" s="18">
        <v>60.77</v>
      </c>
      <c r="E29">
        <f t="shared" si="0"/>
        <v>1.7870659865064997</v>
      </c>
    </row>
    <row r="30" spans="1:5" x14ac:dyDescent="0.2">
      <c r="B30" t="s">
        <v>9</v>
      </c>
      <c r="C30" s="31">
        <v>184.99</v>
      </c>
      <c r="D30" s="18">
        <v>61.25</v>
      </c>
      <c r="E30">
        <f t="shared" si="0"/>
        <v>1.7730612244897959</v>
      </c>
    </row>
    <row r="31" spans="1:5" x14ac:dyDescent="0.2">
      <c r="B31" t="s">
        <v>10</v>
      </c>
      <c r="C31" s="31">
        <v>185.96</v>
      </c>
      <c r="D31" s="18">
        <v>61.57</v>
      </c>
      <c r="E31">
        <f t="shared" si="0"/>
        <v>1.7638460289101834</v>
      </c>
    </row>
    <row r="32" spans="1:5" x14ac:dyDescent="0.2">
      <c r="B32" t="s">
        <v>11</v>
      </c>
      <c r="C32" s="31">
        <v>186.26</v>
      </c>
      <c r="D32" s="18">
        <v>61.67</v>
      </c>
      <c r="E32">
        <f t="shared" si="0"/>
        <v>1.760985892654451</v>
      </c>
    </row>
    <row r="33" spans="1:5" x14ac:dyDescent="0.2">
      <c r="B33" t="s">
        <v>0</v>
      </c>
      <c r="C33" s="31">
        <v>187.48</v>
      </c>
      <c r="D33" s="18">
        <v>62.08</v>
      </c>
      <c r="E33">
        <f t="shared" si="0"/>
        <v>1.7493556701030928</v>
      </c>
    </row>
    <row r="34" spans="1:5" x14ac:dyDescent="0.2">
      <c r="A34">
        <v>2004</v>
      </c>
      <c r="B34" t="s">
        <v>1</v>
      </c>
      <c r="C34" s="31">
        <v>191.58</v>
      </c>
      <c r="D34" s="18">
        <v>63.43</v>
      </c>
      <c r="E34">
        <f t="shared" si="0"/>
        <v>1.7121236008198013</v>
      </c>
    </row>
    <row r="35" spans="1:5" x14ac:dyDescent="0.2">
      <c r="B35" t="s">
        <v>2</v>
      </c>
      <c r="C35" s="31">
        <v>191.61</v>
      </c>
      <c r="D35" s="18">
        <v>63.44</v>
      </c>
      <c r="E35">
        <f t="shared" si="0"/>
        <v>1.7118537200504413</v>
      </c>
    </row>
    <row r="36" spans="1:5" x14ac:dyDescent="0.2">
      <c r="B36" t="s">
        <v>3</v>
      </c>
      <c r="C36" s="31">
        <v>192.76</v>
      </c>
      <c r="D36" s="18">
        <v>63.83</v>
      </c>
      <c r="E36">
        <f t="shared" si="0"/>
        <v>1.7013943286855711</v>
      </c>
    </row>
    <row r="37" spans="1:5" x14ac:dyDescent="0.2">
      <c r="B37" t="s">
        <v>4</v>
      </c>
      <c r="C37" s="31">
        <v>195.14</v>
      </c>
      <c r="D37" s="18">
        <v>64.61</v>
      </c>
      <c r="E37">
        <f t="shared" si="0"/>
        <v>1.6808543569106948</v>
      </c>
    </row>
    <row r="38" spans="1:5" x14ac:dyDescent="0.2">
      <c r="B38" t="s">
        <v>5</v>
      </c>
      <c r="C38" s="31">
        <v>197.17</v>
      </c>
      <c r="D38" s="18">
        <v>65.290000000000006</v>
      </c>
      <c r="E38">
        <f t="shared" si="0"/>
        <v>1.6633481390718332</v>
      </c>
    </row>
    <row r="39" spans="1:5" x14ac:dyDescent="0.2">
      <c r="B39" t="s">
        <v>6</v>
      </c>
      <c r="C39" s="31">
        <v>197.82</v>
      </c>
      <c r="D39" s="18">
        <v>65.5</v>
      </c>
      <c r="E39">
        <f t="shared" si="0"/>
        <v>1.6580152671755723</v>
      </c>
    </row>
    <row r="40" spans="1:5" x14ac:dyDescent="0.2">
      <c r="B40" t="s">
        <v>7</v>
      </c>
      <c r="C40" s="31">
        <v>199.82</v>
      </c>
      <c r="D40" s="18">
        <v>66.16</v>
      </c>
      <c r="E40">
        <f t="shared" si="0"/>
        <v>1.6414752116082225</v>
      </c>
    </row>
    <row r="41" spans="1:5" x14ac:dyDescent="0.2">
      <c r="B41" t="s">
        <v>8</v>
      </c>
      <c r="C41" s="31">
        <v>202.18</v>
      </c>
      <c r="D41" s="18">
        <v>66.94</v>
      </c>
      <c r="E41">
        <f t="shared" si="0"/>
        <v>1.6223483716761278</v>
      </c>
    </row>
    <row r="42" spans="1:5" x14ac:dyDescent="0.2">
      <c r="B42" t="s">
        <v>9</v>
      </c>
      <c r="C42" s="31">
        <v>202.73</v>
      </c>
      <c r="D42" s="18">
        <v>67.13</v>
      </c>
      <c r="E42">
        <f t="shared" si="0"/>
        <v>1.6177565916877701</v>
      </c>
    </row>
    <row r="43" spans="1:5" x14ac:dyDescent="0.2">
      <c r="B43" t="s">
        <v>10</v>
      </c>
      <c r="C43" s="31">
        <v>202.06</v>
      </c>
      <c r="D43" s="18">
        <v>66.91</v>
      </c>
      <c r="E43">
        <f t="shared" si="0"/>
        <v>1.6230757734269914</v>
      </c>
    </row>
    <row r="44" spans="1:5" x14ac:dyDescent="0.2">
      <c r="B44" t="s">
        <v>11</v>
      </c>
      <c r="C44" s="31">
        <v>201.53</v>
      </c>
      <c r="D44" s="18">
        <v>66.73</v>
      </c>
      <c r="E44">
        <f t="shared" si="0"/>
        <v>1.6274539187771615</v>
      </c>
    </row>
    <row r="45" spans="1:5" x14ac:dyDescent="0.2">
      <c r="B45" t="s">
        <v>0</v>
      </c>
      <c r="C45" s="31">
        <v>201.71</v>
      </c>
      <c r="D45" s="18">
        <v>66.790000000000006</v>
      </c>
      <c r="E45">
        <f t="shared" si="0"/>
        <v>1.6259919149573288</v>
      </c>
    </row>
    <row r="46" spans="1:5" x14ac:dyDescent="0.2">
      <c r="A46">
        <v>2005</v>
      </c>
      <c r="B46" t="s">
        <v>1</v>
      </c>
      <c r="C46" s="31">
        <v>202.47</v>
      </c>
      <c r="D46" s="18">
        <v>67.040000000000006</v>
      </c>
      <c r="E46">
        <f t="shared" si="0"/>
        <v>1.6199284009546537</v>
      </c>
    </row>
    <row r="47" spans="1:5" x14ac:dyDescent="0.2">
      <c r="B47" t="s">
        <v>2</v>
      </c>
      <c r="C47" s="31">
        <v>202.46</v>
      </c>
      <c r="D47" s="18">
        <v>67.040000000000006</v>
      </c>
      <c r="E47">
        <f t="shared" si="0"/>
        <v>1.6199284009546537</v>
      </c>
    </row>
    <row r="48" spans="1:5" x14ac:dyDescent="0.2">
      <c r="B48" t="s">
        <v>3</v>
      </c>
      <c r="C48" s="31">
        <v>203.33</v>
      </c>
      <c r="D48" s="18">
        <v>67.33</v>
      </c>
      <c r="E48">
        <f t="shared" si="0"/>
        <v>1.6129511361948612</v>
      </c>
    </row>
    <row r="49" spans="1:5" x14ac:dyDescent="0.2">
      <c r="B49" t="s">
        <v>4</v>
      </c>
      <c r="C49" s="31">
        <v>205.42</v>
      </c>
      <c r="D49" s="18">
        <v>68.02</v>
      </c>
      <c r="E49">
        <f t="shared" si="0"/>
        <v>1.5965892384592766</v>
      </c>
    </row>
    <row r="50" spans="1:5" x14ac:dyDescent="0.2">
      <c r="B50" t="s">
        <v>5</v>
      </c>
      <c r="C50" s="31">
        <v>205.46</v>
      </c>
      <c r="D50" s="18">
        <v>68.03</v>
      </c>
      <c r="E50">
        <f t="shared" si="0"/>
        <v>1.5963545494634719</v>
      </c>
    </row>
    <row r="51" spans="1:5" x14ac:dyDescent="0.2">
      <c r="B51" t="s">
        <v>6</v>
      </c>
      <c r="C51" s="31">
        <v>206.01</v>
      </c>
      <c r="D51" s="18">
        <v>68.209999999999994</v>
      </c>
      <c r="E51">
        <f t="shared" si="0"/>
        <v>1.5921419146752676</v>
      </c>
    </row>
    <row r="52" spans="1:5" x14ac:dyDescent="0.2">
      <c r="B52" t="s">
        <v>7</v>
      </c>
      <c r="C52" s="31">
        <v>208.66</v>
      </c>
      <c r="D52" s="18">
        <v>69.09</v>
      </c>
      <c r="E52">
        <f t="shared" si="0"/>
        <v>1.5718627876682587</v>
      </c>
    </row>
    <row r="53" spans="1:5" x14ac:dyDescent="0.2">
      <c r="B53" t="s">
        <v>8</v>
      </c>
      <c r="C53" s="31">
        <v>209.1</v>
      </c>
      <c r="D53" s="18">
        <v>69.239999999999995</v>
      </c>
      <c r="E53">
        <f t="shared" si="0"/>
        <v>1.5684575389948008</v>
      </c>
    </row>
    <row r="54" spans="1:5" x14ac:dyDescent="0.2">
      <c r="B54" t="s">
        <v>14</v>
      </c>
      <c r="C54" s="31">
        <v>210.73</v>
      </c>
      <c r="D54" s="18">
        <v>69.78</v>
      </c>
      <c r="E54">
        <f t="shared" si="0"/>
        <v>1.5563198624247634</v>
      </c>
    </row>
    <row r="55" spans="1:5" x14ac:dyDescent="0.2">
      <c r="B55" t="s">
        <v>10</v>
      </c>
      <c r="C55" s="31">
        <v>211.39</v>
      </c>
      <c r="D55" s="18">
        <v>69.989999999999995</v>
      </c>
      <c r="E55">
        <f t="shared" si="0"/>
        <v>1.551650235747964</v>
      </c>
    </row>
    <row r="56" spans="1:5" x14ac:dyDescent="0.2">
      <c r="B56" t="s">
        <v>11</v>
      </c>
      <c r="C56" s="31">
        <v>211.14</v>
      </c>
      <c r="D56" s="18">
        <v>69.91</v>
      </c>
      <c r="E56">
        <f t="shared" si="0"/>
        <v>1.5534258332141324</v>
      </c>
    </row>
    <row r="57" spans="1:5" x14ac:dyDescent="0.2">
      <c r="B57" t="s">
        <v>0</v>
      </c>
      <c r="C57" s="31">
        <v>211.6</v>
      </c>
      <c r="D57" s="18">
        <v>70.06</v>
      </c>
      <c r="E57">
        <f t="shared" si="0"/>
        <v>1.5500999143591205</v>
      </c>
    </row>
    <row r="58" spans="1:5" x14ac:dyDescent="0.2">
      <c r="A58">
        <v>2006</v>
      </c>
      <c r="B58" t="s">
        <v>15</v>
      </c>
      <c r="C58" s="31">
        <v>214.49</v>
      </c>
      <c r="D58" s="18">
        <v>71.02</v>
      </c>
      <c r="E58">
        <f t="shared" si="0"/>
        <v>1.5291467192340187</v>
      </c>
    </row>
    <row r="59" spans="1:5" x14ac:dyDescent="0.2">
      <c r="B59" t="s">
        <v>16</v>
      </c>
      <c r="C59" s="31">
        <v>215.92</v>
      </c>
      <c r="D59" s="18">
        <v>71.489999999999995</v>
      </c>
      <c r="E59">
        <f t="shared" si="0"/>
        <v>1.5190935795216114</v>
      </c>
    </row>
    <row r="60" spans="1:5" x14ac:dyDescent="0.2">
      <c r="B60" t="s">
        <v>3</v>
      </c>
      <c r="C60" s="31">
        <v>216.61</v>
      </c>
      <c r="D60" s="18">
        <v>71.72</v>
      </c>
      <c r="E60">
        <f t="shared" si="0"/>
        <v>1.5142219743446736</v>
      </c>
    </row>
    <row r="61" spans="1:5" x14ac:dyDescent="0.2">
      <c r="B61" t="s">
        <v>4</v>
      </c>
      <c r="C61" s="31">
        <v>217.74</v>
      </c>
      <c r="D61" s="18">
        <v>72.099999999999994</v>
      </c>
      <c r="E61">
        <f t="shared" si="0"/>
        <v>1.5062413314840499</v>
      </c>
    </row>
    <row r="62" spans="1:5" x14ac:dyDescent="0.2">
      <c r="B62" t="s">
        <v>5</v>
      </c>
      <c r="C62" s="31">
        <v>219.11</v>
      </c>
      <c r="D62" s="18">
        <v>72.55</v>
      </c>
      <c r="E62">
        <f t="shared" si="0"/>
        <v>1.4968986905582358</v>
      </c>
    </row>
    <row r="63" spans="1:5" x14ac:dyDescent="0.2">
      <c r="B63" t="s">
        <v>6</v>
      </c>
      <c r="C63" s="31">
        <v>219.81</v>
      </c>
      <c r="D63" s="18">
        <v>72.78</v>
      </c>
      <c r="E63">
        <f t="shared" si="0"/>
        <v>1.4921681780708984</v>
      </c>
    </row>
    <row r="64" spans="1:5" x14ac:dyDescent="0.2">
      <c r="B64" t="s">
        <v>7</v>
      </c>
      <c r="C64" s="31">
        <v>221.68</v>
      </c>
      <c r="D64" s="18">
        <v>73.400000000000006</v>
      </c>
      <c r="E64">
        <f t="shared" si="0"/>
        <v>1.4795640326975474</v>
      </c>
    </row>
    <row r="65" spans="1:5" x14ac:dyDescent="0.2">
      <c r="B65" t="s">
        <v>8</v>
      </c>
      <c r="C65" s="31">
        <v>223.43</v>
      </c>
      <c r="D65" s="18">
        <v>73.98</v>
      </c>
      <c r="E65">
        <f t="shared" si="0"/>
        <v>1.4679643146796431</v>
      </c>
    </row>
    <row r="66" spans="1:5" x14ac:dyDescent="0.2">
      <c r="B66" t="s">
        <v>14</v>
      </c>
      <c r="C66" s="31">
        <v>224.63</v>
      </c>
      <c r="D66" s="18">
        <v>74.38</v>
      </c>
      <c r="E66">
        <f t="shared" si="0"/>
        <v>1.4600699112664695</v>
      </c>
    </row>
    <row r="67" spans="1:5" x14ac:dyDescent="0.2">
      <c r="B67" t="s">
        <v>10</v>
      </c>
      <c r="C67" s="31">
        <v>224.18</v>
      </c>
      <c r="D67" s="18">
        <v>74.23</v>
      </c>
      <c r="E67">
        <f t="shared" si="0"/>
        <v>1.4630203421797114</v>
      </c>
    </row>
    <row r="68" spans="1:5" x14ac:dyDescent="0.2">
      <c r="B68" t="s">
        <v>11</v>
      </c>
      <c r="C68" s="31">
        <v>224.26</v>
      </c>
      <c r="D68" s="18">
        <v>74.260000000000005</v>
      </c>
      <c r="E68">
        <f t="shared" si="0"/>
        <v>1.4624293024508481</v>
      </c>
    </row>
    <row r="69" spans="1:5" x14ac:dyDescent="0.2">
      <c r="B69" t="s">
        <v>0</v>
      </c>
      <c r="C69" s="31">
        <v>225.1</v>
      </c>
      <c r="D69" s="18">
        <v>74.53</v>
      </c>
      <c r="E69">
        <f t="shared" si="0"/>
        <v>1.4571313565007378</v>
      </c>
    </row>
    <row r="70" spans="1:5" x14ac:dyDescent="0.2">
      <c r="A70">
        <v>2007</v>
      </c>
      <c r="B70" t="s">
        <v>17</v>
      </c>
      <c r="C70" s="31">
        <v>229.09</v>
      </c>
      <c r="D70" s="18">
        <v>75.86</v>
      </c>
      <c r="E70">
        <f t="shared" si="0"/>
        <v>1.4315844977590297</v>
      </c>
    </row>
    <row r="71" spans="1:5" x14ac:dyDescent="0.2">
      <c r="B71" t="s">
        <v>18</v>
      </c>
      <c r="C71" s="31">
        <v>230.49</v>
      </c>
      <c r="D71" s="18">
        <v>76.319999999999993</v>
      </c>
      <c r="E71">
        <f t="shared" si="0"/>
        <v>1.4229559748427674</v>
      </c>
    </row>
    <row r="72" spans="1:5" x14ac:dyDescent="0.2">
      <c r="B72" t="s">
        <v>19</v>
      </c>
      <c r="C72" s="31">
        <v>232.56</v>
      </c>
      <c r="D72" s="18">
        <v>77</v>
      </c>
      <c r="E72">
        <f t="shared" si="0"/>
        <v>1.4103896103896103</v>
      </c>
    </row>
    <row r="73" spans="1:5" x14ac:dyDescent="0.2">
      <c r="B73" t="s">
        <v>20</v>
      </c>
      <c r="C73" s="31">
        <v>235.4</v>
      </c>
      <c r="D73" s="18">
        <v>77.94</v>
      </c>
      <c r="E73">
        <f t="shared" si="0"/>
        <v>1.3933795227097767</v>
      </c>
    </row>
    <row r="74" spans="1:5" x14ac:dyDescent="0.2">
      <c r="B74" t="s">
        <v>21</v>
      </c>
      <c r="C74" s="31">
        <v>237.19</v>
      </c>
      <c r="D74" s="18">
        <v>78.540000000000006</v>
      </c>
      <c r="E74">
        <f t="shared" ref="E74:E117" si="1">+$C$145/D74</f>
        <v>1.3827349121466768</v>
      </c>
    </row>
    <row r="75" spans="1:5" x14ac:dyDescent="0.2">
      <c r="B75" t="s">
        <v>22</v>
      </c>
      <c r="C75" s="31">
        <v>237.51</v>
      </c>
      <c r="D75" s="18">
        <v>78.64</v>
      </c>
      <c r="E75">
        <f t="shared" si="1"/>
        <v>1.3809766022380467</v>
      </c>
    </row>
    <row r="76" spans="1:5" x14ac:dyDescent="0.2">
      <c r="B76" t="s">
        <v>23</v>
      </c>
      <c r="C76" s="31">
        <v>239.47</v>
      </c>
      <c r="D76" s="18">
        <v>79.290000000000006</v>
      </c>
      <c r="E76">
        <f t="shared" si="1"/>
        <v>1.3696556942867952</v>
      </c>
    </row>
    <row r="77" spans="1:5" x14ac:dyDescent="0.2">
      <c r="B77" t="s">
        <v>24</v>
      </c>
      <c r="C77" s="31">
        <v>243.61</v>
      </c>
      <c r="D77" s="18">
        <v>80.66</v>
      </c>
      <c r="E77">
        <f t="shared" si="1"/>
        <v>1.3463922638234564</v>
      </c>
    </row>
    <row r="78" spans="1:5" x14ac:dyDescent="0.2">
      <c r="B78" t="s">
        <v>25</v>
      </c>
      <c r="C78" s="31">
        <v>244.62</v>
      </c>
      <c r="D78" s="18">
        <v>81</v>
      </c>
      <c r="E78">
        <f t="shared" si="1"/>
        <v>1.3407407407407406</v>
      </c>
    </row>
    <row r="79" spans="1:5" x14ac:dyDescent="0.2">
      <c r="B79" t="s">
        <v>26</v>
      </c>
      <c r="C79" s="31">
        <v>244.06</v>
      </c>
      <c r="D79" s="18">
        <v>80.81</v>
      </c>
      <c r="E79">
        <f t="shared" si="1"/>
        <v>1.3438930825392896</v>
      </c>
    </row>
    <row r="80" spans="1:5" x14ac:dyDescent="0.2">
      <c r="B80" t="s">
        <v>27</v>
      </c>
      <c r="C80" s="31">
        <v>243.5</v>
      </c>
      <c r="D80" s="18">
        <v>80.63</v>
      </c>
      <c r="E80">
        <f t="shared" si="1"/>
        <v>1.3468932159245939</v>
      </c>
    </row>
    <row r="81" spans="1:5" x14ac:dyDescent="0.2">
      <c r="B81" t="s">
        <v>28</v>
      </c>
      <c r="C81" s="31">
        <v>244.24</v>
      </c>
      <c r="D81" s="18">
        <v>80.87</v>
      </c>
      <c r="E81">
        <f t="shared" si="1"/>
        <v>1.3428960059354518</v>
      </c>
    </row>
    <row r="82" spans="1:5" x14ac:dyDescent="0.2">
      <c r="A82">
        <v>2008</v>
      </c>
      <c r="B82" t="s">
        <v>17</v>
      </c>
      <c r="C82" s="31">
        <v>246.14</v>
      </c>
      <c r="D82" s="18">
        <v>81.5</v>
      </c>
      <c r="E82">
        <f t="shared" si="1"/>
        <v>1.3325153374233127</v>
      </c>
    </row>
    <row r="83" spans="1:5" x14ac:dyDescent="0.2">
      <c r="B83" t="s">
        <v>18</v>
      </c>
      <c r="C83" s="31">
        <v>248.39</v>
      </c>
      <c r="D83" s="18">
        <v>82.25</v>
      </c>
      <c r="E83">
        <f t="shared" si="1"/>
        <v>1.3203647416413373</v>
      </c>
    </row>
    <row r="84" spans="1:5" x14ac:dyDescent="0.2">
      <c r="B84" t="s">
        <v>19</v>
      </c>
      <c r="C84" s="31">
        <v>251.23</v>
      </c>
      <c r="D84" s="18">
        <v>83.19</v>
      </c>
      <c r="E84">
        <f t="shared" si="1"/>
        <v>1.3054453660295708</v>
      </c>
    </row>
    <row r="85" spans="1:5" x14ac:dyDescent="0.2">
      <c r="B85" t="s">
        <v>20</v>
      </c>
      <c r="C85" s="31">
        <v>252.06</v>
      </c>
      <c r="D85" s="18">
        <v>83.46</v>
      </c>
      <c r="E85">
        <f t="shared" si="1"/>
        <v>1.3012221423436376</v>
      </c>
    </row>
    <row r="86" spans="1:5" x14ac:dyDescent="0.2">
      <c r="B86" t="s">
        <v>21</v>
      </c>
      <c r="C86" s="31">
        <v>254.26</v>
      </c>
      <c r="D86" s="18">
        <v>84.19</v>
      </c>
      <c r="E86">
        <f t="shared" si="1"/>
        <v>1.2899394227342915</v>
      </c>
    </row>
    <row r="87" spans="1:5" x14ac:dyDescent="0.2">
      <c r="B87" t="s">
        <v>22</v>
      </c>
      <c r="C87" s="31">
        <v>257.52</v>
      </c>
      <c r="D87" s="18">
        <v>85.27</v>
      </c>
      <c r="E87">
        <f t="shared" si="1"/>
        <v>1.2736015011141082</v>
      </c>
    </row>
    <row r="88" spans="1:5" x14ac:dyDescent="0.2">
      <c r="B88" t="s">
        <v>23</v>
      </c>
      <c r="C88" s="31">
        <v>258.67</v>
      </c>
      <c r="D88" s="18">
        <v>85.65</v>
      </c>
      <c r="E88">
        <f t="shared" si="1"/>
        <v>1.2679509632224166</v>
      </c>
    </row>
    <row r="89" spans="1:5" x14ac:dyDescent="0.2">
      <c r="B89" t="s">
        <v>24</v>
      </c>
      <c r="C89" s="31">
        <v>261.3</v>
      </c>
      <c r="D89" s="18">
        <v>86.52</v>
      </c>
      <c r="E89">
        <f t="shared" si="1"/>
        <v>1.2552011095700415</v>
      </c>
    </row>
    <row r="90" spans="1:5" x14ac:dyDescent="0.2">
      <c r="B90" t="s">
        <v>25</v>
      </c>
      <c r="C90" s="31">
        <v>262.87</v>
      </c>
      <c r="D90" s="18">
        <v>87.04</v>
      </c>
      <c r="E90">
        <f t="shared" si="1"/>
        <v>1.2477022058823528</v>
      </c>
    </row>
    <row r="91" spans="1:5" x14ac:dyDescent="0.2">
      <c r="B91" t="s">
        <v>26</v>
      </c>
      <c r="C91" s="31">
        <v>263.74</v>
      </c>
      <c r="D91" s="18">
        <v>87.33</v>
      </c>
      <c r="E91">
        <f t="shared" si="1"/>
        <v>1.243558914462384</v>
      </c>
    </row>
    <row r="92" spans="1:5" x14ac:dyDescent="0.2">
      <c r="B92" t="s">
        <v>27</v>
      </c>
      <c r="C92" s="31">
        <v>264.23169999999999</v>
      </c>
      <c r="D92" s="18">
        <v>87.49</v>
      </c>
      <c r="E92">
        <f t="shared" si="1"/>
        <v>1.2412847182535147</v>
      </c>
    </row>
    <row r="93" spans="1:5" x14ac:dyDescent="0.2">
      <c r="B93" t="s">
        <v>28</v>
      </c>
      <c r="C93" s="31">
        <v>266.69</v>
      </c>
      <c r="D93" s="18">
        <v>88.31</v>
      </c>
      <c r="E93">
        <f t="shared" si="1"/>
        <v>1.2297588042124334</v>
      </c>
    </row>
    <row r="94" spans="1:5" x14ac:dyDescent="0.2">
      <c r="A94">
        <v>2009</v>
      </c>
      <c r="B94" t="s">
        <v>15</v>
      </c>
      <c r="C94" s="31">
        <v>268.8</v>
      </c>
      <c r="D94" s="18">
        <v>89</v>
      </c>
      <c r="E94">
        <f t="shared" si="1"/>
        <v>1.2202247191011235</v>
      </c>
    </row>
    <row r="95" spans="1:5" x14ac:dyDescent="0.2">
      <c r="B95" t="s">
        <v>16</v>
      </c>
      <c r="C95" s="31">
        <v>268.08</v>
      </c>
      <c r="D95" s="18">
        <v>88.77</v>
      </c>
      <c r="E95">
        <f t="shared" si="1"/>
        <v>1.223386279148361</v>
      </c>
    </row>
    <row r="96" spans="1:5" x14ac:dyDescent="0.2">
      <c r="B96" t="s">
        <v>29</v>
      </c>
      <c r="C96" s="31">
        <v>270.14</v>
      </c>
      <c r="D96" s="18">
        <v>89.45</v>
      </c>
      <c r="E96">
        <f t="shared" si="1"/>
        <v>1.2140860816098378</v>
      </c>
    </row>
    <row r="97" spans="1:5" x14ac:dyDescent="0.2">
      <c r="B97" t="s">
        <v>30</v>
      </c>
      <c r="C97" s="31">
        <v>270.02999999999997</v>
      </c>
      <c r="D97" s="18">
        <v>89.41</v>
      </c>
      <c r="E97">
        <f t="shared" si="1"/>
        <v>1.2146292361033442</v>
      </c>
    </row>
    <row r="98" spans="1:5" x14ac:dyDescent="0.2">
      <c r="B98" t="s">
        <v>31</v>
      </c>
      <c r="C98" s="31">
        <v>271.13</v>
      </c>
      <c r="D98" s="18">
        <v>89.78</v>
      </c>
      <c r="E98">
        <f t="shared" si="1"/>
        <v>1.2096235241701938</v>
      </c>
    </row>
    <row r="99" spans="1:5" x14ac:dyDescent="0.2">
      <c r="B99" t="s">
        <v>32</v>
      </c>
      <c r="C99" s="31">
        <v>274.20999999999998</v>
      </c>
      <c r="D99" s="18">
        <v>90.8</v>
      </c>
      <c r="E99">
        <f t="shared" si="1"/>
        <v>1.196035242290749</v>
      </c>
    </row>
    <row r="100" spans="1:5" x14ac:dyDescent="0.2">
      <c r="B100" t="s">
        <v>33</v>
      </c>
      <c r="C100" s="31">
        <v>276.92</v>
      </c>
      <c r="D100" s="18">
        <v>91.69</v>
      </c>
      <c r="E100">
        <f t="shared" si="1"/>
        <v>1.1844257825280837</v>
      </c>
    </row>
    <row r="101" spans="1:5" x14ac:dyDescent="0.2">
      <c r="B101" t="s">
        <v>34</v>
      </c>
      <c r="C101" s="31">
        <v>280.33</v>
      </c>
      <c r="D101" s="18">
        <v>92.82</v>
      </c>
      <c r="E101">
        <f t="shared" si="1"/>
        <v>1.1700064641241112</v>
      </c>
    </row>
    <row r="102" spans="1:5" x14ac:dyDescent="0.2">
      <c r="B102" t="s">
        <v>35</v>
      </c>
      <c r="C102" s="31">
        <v>280.98</v>
      </c>
      <c r="D102" s="18">
        <v>93.04</v>
      </c>
      <c r="E102">
        <f t="shared" si="1"/>
        <v>1.1672398968185724</v>
      </c>
    </row>
    <row r="103" spans="1:5" x14ac:dyDescent="0.2">
      <c r="B103" t="s">
        <v>36</v>
      </c>
      <c r="C103" s="31">
        <v>280.95</v>
      </c>
      <c r="D103" s="18">
        <v>93.03</v>
      </c>
      <c r="E103">
        <f t="shared" si="1"/>
        <v>1.1673653660109642</v>
      </c>
    </row>
    <row r="104" spans="1:5" x14ac:dyDescent="0.2">
      <c r="B104" t="s">
        <v>37</v>
      </c>
      <c r="C104" s="31">
        <v>281.11</v>
      </c>
      <c r="D104" s="18">
        <v>93.08</v>
      </c>
      <c r="E104">
        <f t="shared" si="1"/>
        <v>1.1667382896433176</v>
      </c>
    </row>
    <row r="105" spans="1:5" x14ac:dyDescent="0.2">
      <c r="B105" t="s">
        <v>38</v>
      </c>
      <c r="C105" s="31">
        <v>282.43</v>
      </c>
      <c r="D105" s="18">
        <v>93.52</v>
      </c>
      <c r="E105">
        <f t="shared" si="1"/>
        <v>1.1612489307100085</v>
      </c>
    </row>
    <row r="106" spans="1:5" x14ac:dyDescent="0.2">
      <c r="A106">
        <v>2010</v>
      </c>
      <c r="B106" t="s">
        <v>39</v>
      </c>
      <c r="C106" s="31">
        <v>285.07</v>
      </c>
      <c r="D106" s="18">
        <v>94.39</v>
      </c>
      <c r="E106">
        <f t="shared" si="1"/>
        <v>1.1505456086449835</v>
      </c>
    </row>
    <row r="107" spans="1:5" x14ac:dyDescent="0.2">
      <c r="B107" t="s">
        <v>40</v>
      </c>
      <c r="C107" s="31">
        <v>286.66000000000003</v>
      </c>
      <c r="D107" s="18">
        <v>94.92</v>
      </c>
      <c r="E107">
        <f t="shared" si="1"/>
        <v>1.1441213653603033</v>
      </c>
    </row>
    <row r="108" spans="1:5" x14ac:dyDescent="0.2">
      <c r="B108" t="s">
        <v>41</v>
      </c>
      <c r="C108" s="31">
        <v>289.38</v>
      </c>
      <c r="D108" s="18">
        <v>95.82</v>
      </c>
      <c r="E108">
        <f t="shared" si="1"/>
        <v>1.1333750782717595</v>
      </c>
    </row>
    <row r="109" spans="1:5" x14ac:dyDescent="0.2">
      <c r="B109" t="s">
        <v>42</v>
      </c>
      <c r="C109" s="31">
        <v>289.89</v>
      </c>
      <c r="D109" s="18">
        <v>95.99</v>
      </c>
      <c r="E109">
        <f t="shared" si="1"/>
        <v>1.1313678508177936</v>
      </c>
    </row>
    <row r="110" spans="1:5" x14ac:dyDescent="0.2">
      <c r="B110" t="s">
        <v>31</v>
      </c>
      <c r="C110" s="31">
        <v>290.35000000000002</v>
      </c>
      <c r="D110" s="18">
        <v>96.14</v>
      </c>
      <c r="E110">
        <f t="shared" si="1"/>
        <v>1.1296026627834408</v>
      </c>
    </row>
    <row r="111" spans="1:5" x14ac:dyDescent="0.2">
      <c r="B111" t="s">
        <v>32</v>
      </c>
      <c r="C111" s="31">
        <v>291.17</v>
      </c>
      <c r="D111" s="18">
        <v>96.41</v>
      </c>
      <c r="E111">
        <f t="shared" si="1"/>
        <v>1.1264391660616118</v>
      </c>
    </row>
    <row r="112" spans="1:5" x14ac:dyDescent="0.2">
      <c r="B112" t="s">
        <v>33</v>
      </c>
      <c r="C112" s="31">
        <v>294.33</v>
      </c>
      <c r="D112" s="18">
        <v>97.46</v>
      </c>
      <c r="E112">
        <f t="shared" si="1"/>
        <v>1.1143033039195567</v>
      </c>
    </row>
    <row r="113" spans="1:7" x14ac:dyDescent="0.2">
      <c r="B113" t="s">
        <v>34</v>
      </c>
      <c r="C113" s="31">
        <v>297.85000000000002</v>
      </c>
      <c r="D113" s="18">
        <v>98.62</v>
      </c>
      <c r="E113">
        <f t="shared" si="1"/>
        <v>1.1011965118637193</v>
      </c>
    </row>
    <row r="114" spans="1:7" x14ac:dyDescent="0.2">
      <c r="B114" t="s">
        <v>35</v>
      </c>
      <c r="C114" s="31">
        <v>298.74</v>
      </c>
      <c r="D114" s="18">
        <v>98.92</v>
      </c>
      <c r="E114">
        <f t="shared" si="1"/>
        <v>1.0978568540234532</v>
      </c>
    </row>
    <row r="115" spans="1:7" x14ac:dyDescent="0.2">
      <c r="B115" t="s">
        <v>36</v>
      </c>
      <c r="C115" s="31">
        <v>300.66000000000003</v>
      </c>
      <c r="D115" s="18">
        <v>99.55</v>
      </c>
      <c r="E115">
        <f t="shared" si="1"/>
        <v>1.0909090909090908</v>
      </c>
    </row>
    <row r="116" spans="1:7" x14ac:dyDescent="0.2">
      <c r="B116" t="s">
        <v>37</v>
      </c>
      <c r="C116" s="31">
        <v>300.43</v>
      </c>
      <c r="D116" s="18">
        <v>99.48</v>
      </c>
      <c r="E116">
        <f t="shared" si="1"/>
        <v>1.09167671893848</v>
      </c>
    </row>
    <row r="117" spans="1:7" x14ac:dyDescent="0.2">
      <c r="B117" t="s">
        <v>38</v>
      </c>
      <c r="C117" s="31">
        <v>302.01</v>
      </c>
      <c r="D117" s="18">
        <v>100</v>
      </c>
      <c r="E117">
        <f t="shared" si="1"/>
        <v>1.0859999999999999</v>
      </c>
    </row>
    <row r="118" spans="1:7" x14ac:dyDescent="0.2">
      <c r="B118" s="38"/>
      <c r="C118" s="40" t="s">
        <v>61</v>
      </c>
      <c r="D118" s="42" t="s">
        <v>59</v>
      </c>
      <c r="E118" s="42" t="s">
        <v>59</v>
      </c>
      <c r="F118" s="39" t="s">
        <v>60</v>
      </c>
      <c r="G118" s="39" t="s">
        <v>60</v>
      </c>
    </row>
    <row r="119" spans="1:7" x14ac:dyDescent="0.2">
      <c r="A119">
        <v>2011</v>
      </c>
      <c r="B119" t="s">
        <v>39</v>
      </c>
      <c r="C119" s="31">
        <v>101.25</v>
      </c>
      <c r="D119">
        <v>101.21</v>
      </c>
      <c r="E119" s="43">
        <f>+$D$130/D119</f>
        <v>1.0763758521885189</v>
      </c>
      <c r="F119" s="31">
        <v>101.29</v>
      </c>
      <c r="G119" s="43">
        <f>+$F$130/F119</f>
        <v>1.0677263303386317</v>
      </c>
    </row>
    <row r="120" spans="1:7" x14ac:dyDescent="0.2">
      <c r="B120" t="s">
        <v>40</v>
      </c>
      <c r="C120" s="31">
        <v>102.2</v>
      </c>
      <c r="D120">
        <v>102.16</v>
      </c>
      <c r="E120" s="43">
        <f t="shared" ref="E120:E142" si="2">+$D$130/D120</f>
        <v>1.0663664839467502</v>
      </c>
      <c r="F120" s="31">
        <v>102.25</v>
      </c>
      <c r="G120" s="43">
        <f t="shared" ref="G120:G142" si="3">+$F$130/F120</f>
        <v>1.0577017114914427</v>
      </c>
    </row>
    <row r="121" spans="1:7" x14ac:dyDescent="0.2">
      <c r="B121" t="s">
        <v>41</v>
      </c>
      <c r="C121" s="31">
        <v>103.65</v>
      </c>
      <c r="D121" s="31">
        <v>103.6</v>
      </c>
      <c r="E121" s="43">
        <f t="shared" si="2"/>
        <v>1.0515444015444015</v>
      </c>
      <c r="F121" s="31">
        <v>103.71</v>
      </c>
      <c r="G121" s="43">
        <f t="shared" si="3"/>
        <v>1.0428116864333239</v>
      </c>
    </row>
    <row r="122" spans="1:7" x14ac:dyDescent="0.2">
      <c r="B122" t="s">
        <v>42</v>
      </c>
      <c r="C122" s="31">
        <v>104</v>
      </c>
      <c r="D122">
        <v>104.03</v>
      </c>
      <c r="E122" s="43">
        <f t="shared" si="2"/>
        <v>1.0471979236758626</v>
      </c>
      <c r="F122" s="31">
        <v>103.96</v>
      </c>
      <c r="G122" s="43">
        <f t="shared" si="3"/>
        <v>1.0403039630627164</v>
      </c>
    </row>
    <row r="123" spans="1:7" x14ac:dyDescent="0.2">
      <c r="B123" t="s">
        <v>31</v>
      </c>
      <c r="C123" s="31">
        <v>104.34</v>
      </c>
      <c r="D123">
        <v>104.44</v>
      </c>
      <c r="E123" s="43">
        <f t="shared" si="2"/>
        <v>1.0430869398697817</v>
      </c>
      <c r="F123" s="31">
        <v>104.22</v>
      </c>
      <c r="G123" s="43">
        <f t="shared" si="3"/>
        <v>1.0377086931491077</v>
      </c>
    </row>
    <row r="124" spans="1:7" x14ac:dyDescent="0.2">
      <c r="B124" t="s">
        <v>32</v>
      </c>
      <c r="C124" s="31">
        <v>104.71</v>
      </c>
      <c r="D124">
        <v>104.94</v>
      </c>
      <c r="E124" s="43">
        <f t="shared" si="2"/>
        <v>1.0381170192490947</v>
      </c>
      <c r="F124" s="31">
        <v>104.41</v>
      </c>
      <c r="G124" s="43">
        <f t="shared" si="3"/>
        <v>1.0358203237237813</v>
      </c>
    </row>
    <row r="125" spans="1:7" x14ac:dyDescent="0.2">
      <c r="B125" t="s">
        <v>33</v>
      </c>
      <c r="C125" s="31">
        <v>105.5</v>
      </c>
      <c r="D125">
        <v>105.71</v>
      </c>
      <c r="E125" s="43">
        <f t="shared" si="2"/>
        <v>1.0305552927821398</v>
      </c>
      <c r="F125" s="31">
        <v>105.21</v>
      </c>
      <c r="G125" s="43">
        <f t="shared" si="3"/>
        <v>1.0279441117764472</v>
      </c>
    </row>
    <row r="126" spans="1:7" x14ac:dyDescent="0.2">
      <c r="B126" t="s">
        <v>34</v>
      </c>
      <c r="C126" s="31">
        <v>106.09</v>
      </c>
      <c r="D126">
        <v>106.38</v>
      </c>
      <c r="E126" s="43">
        <f t="shared" si="2"/>
        <v>1.0240646738108667</v>
      </c>
      <c r="F126" s="31">
        <v>105.71</v>
      </c>
      <c r="G126" s="43">
        <f t="shared" si="3"/>
        <v>1.0230820168385206</v>
      </c>
    </row>
    <row r="127" spans="1:7" x14ac:dyDescent="0.2">
      <c r="B127" t="s">
        <v>52</v>
      </c>
      <c r="C127" s="31">
        <v>106.63</v>
      </c>
      <c r="D127" s="31">
        <v>106.94</v>
      </c>
      <c r="E127" s="43">
        <f t="shared" si="2"/>
        <v>1.0187020759304284</v>
      </c>
      <c r="F127" s="31">
        <v>106.22</v>
      </c>
      <c r="G127" s="43">
        <f t="shared" si="3"/>
        <v>1.0181698361890417</v>
      </c>
    </row>
    <row r="128" spans="1:7" x14ac:dyDescent="0.2">
      <c r="B128" t="s">
        <v>36</v>
      </c>
      <c r="C128" s="31">
        <v>107.39</v>
      </c>
      <c r="D128" s="31">
        <v>107.75</v>
      </c>
      <c r="E128" s="43">
        <f t="shared" si="2"/>
        <v>1.0110440835266821</v>
      </c>
      <c r="F128" s="31">
        <v>106.93</v>
      </c>
      <c r="G128" s="43">
        <f t="shared" si="3"/>
        <v>1.0114093332086411</v>
      </c>
    </row>
    <row r="129" spans="1:7" x14ac:dyDescent="0.2">
      <c r="B129" t="s">
        <v>37</v>
      </c>
      <c r="C129" s="31">
        <v>107.84</v>
      </c>
      <c r="D129" s="31">
        <v>108.15</v>
      </c>
      <c r="E129" s="43">
        <f t="shared" si="2"/>
        <v>1.0073046694405916</v>
      </c>
      <c r="F129" s="31">
        <v>107.43</v>
      </c>
      <c r="G129" s="43">
        <f t="shared" si="3"/>
        <v>1.0067020385367216</v>
      </c>
    </row>
    <row r="130" spans="1:7" x14ac:dyDescent="0.2">
      <c r="B130" t="s">
        <v>38</v>
      </c>
      <c r="C130" s="41">
        <v>108.6</v>
      </c>
      <c r="D130" s="44">
        <v>108.94</v>
      </c>
      <c r="E130" s="43">
        <f t="shared" si="2"/>
        <v>1</v>
      </c>
      <c r="F130" s="44">
        <v>108.15</v>
      </c>
      <c r="G130" s="43">
        <f>+F130/$F$130</f>
        <v>1</v>
      </c>
    </row>
    <row r="131" spans="1:7" x14ac:dyDescent="0.2">
      <c r="A131">
        <v>2012</v>
      </c>
      <c r="B131" t="s">
        <v>39</v>
      </c>
      <c r="D131" s="49">
        <v>109.68</v>
      </c>
      <c r="E131" s="43">
        <f t="shared" si="2"/>
        <v>0.99325309992706046</v>
      </c>
      <c r="F131" s="52">
        <v>109.03</v>
      </c>
      <c r="G131" s="43">
        <f t="shared" si="3"/>
        <v>0.99192882692836837</v>
      </c>
    </row>
    <row r="132" spans="1:7" x14ac:dyDescent="0.2">
      <c r="B132" t="s">
        <v>40</v>
      </c>
      <c r="D132" s="50">
        <v>110.74</v>
      </c>
      <c r="E132" s="43">
        <f t="shared" si="2"/>
        <v>0.98374571067365002</v>
      </c>
      <c r="F132" s="53">
        <v>109.74</v>
      </c>
      <c r="G132" s="43">
        <f t="shared" si="3"/>
        <v>0.98551120831055228</v>
      </c>
    </row>
    <row r="133" spans="1:7" x14ac:dyDescent="0.2">
      <c r="B133" t="s">
        <v>41</v>
      </c>
      <c r="D133" s="50">
        <v>111.77</v>
      </c>
      <c r="E133" s="43">
        <f t="shared" si="2"/>
        <v>0.97468014672989178</v>
      </c>
      <c r="F133" s="51">
        <v>110.91</v>
      </c>
      <c r="G133" s="43">
        <f t="shared" si="3"/>
        <v>0.97511495807411419</v>
      </c>
    </row>
    <row r="134" spans="1:7" x14ac:dyDescent="0.2">
      <c r="B134" t="s">
        <v>42</v>
      </c>
      <c r="D134" s="49">
        <v>112.62</v>
      </c>
      <c r="E134" s="43">
        <f t="shared" si="2"/>
        <v>0.96732374356242223</v>
      </c>
      <c r="F134" s="52">
        <v>111.9</v>
      </c>
      <c r="G134" s="43">
        <f t="shared" si="3"/>
        <v>0.96648793565683644</v>
      </c>
    </row>
    <row r="135" spans="1:7" x14ac:dyDescent="0.2">
      <c r="B135" t="s">
        <v>31</v>
      </c>
      <c r="D135" s="49">
        <v>113.07</v>
      </c>
      <c r="E135" s="43">
        <f t="shared" si="2"/>
        <v>0.96347395418767134</v>
      </c>
      <c r="F135" s="52">
        <v>112.33</v>
      </c>
      <c r="G135" s="43">
        <f t="shared" si="3"/>
        <v>0.96278821330009801</v>
      </c>
    </row>
    <row r="136" spans="1:7" x14ac:dyDescent="0.2">
      <c r="B136" t="s">
        <v>32</v>
      </c>
      <c r="D136" s="49">
        <v>113.53</v>
      </c>
      <c r="E136" s="43">
        <f t="shared" si="2"/>
        <v>0.95957015766757681</v>
      </c>
      <c r="F136" s="48">
        <v>112.51</v>
      </c>
      <c r="G136" s="43">
        <f t="shared" si="3"/>
        <v>0.96124788907652658</v>
      </c>
    </row>
    <row r="137" spans="1:7" x14ac:dyDescent="0.2">
      <c r="B137" t="s">
        <v>33</v>
      </c>
      <c r="D137" s="48">
        <v>113.99</v>
      </c>
      <c r="E137" s="43">
        <f t="shared" si="2"/>
        <v>0.95569786823405567</v>
      </c>
      <c r="F137" s="48">
        <v>112.6</v>
      </c>
      <c r="G137" s="43">
        <f t="shared" si="3"/>
        <v>0.9604795737122559</v>
      </c>
    </row>
    <row r="138" spans="1:7" x14ac:dyDescent="0.2">
      <c r="B138" t="s">
        <v>34</v>
      </c>
      <c r="D138" s="48">
        <v>115.05</v>
      </c>
      <c r="E138" s="43">
        <f t="shared" si="2"/>
        <v>0.94689265536723166</v>
      </c>
      <c r="F138" s="48">
        <v>113.67</v>
      </c>
      <c r="G138" s="43">
        <f t="shared" si="3"/>
        <v>0.95143837424122468</v>
      </c>
    </row>
    <row r="139" spans="1:7" x14ac:dyDescent="0.2">
      <c r="B139" t="s">
        <v>52</v>
      </c>
      <c r="D139" s="49">
        <v>116.44</v>
      </c>
      <c r="E139" s="43">
        <f t="shared" si="2"/>
        <v>0.93558914462384057</v>
      </c>
      <c r="F139" s="48">
        <v>115.05</v>
      </c>
      <c r="G139" s="43">
        <f t="shared" si="3"/>
        <v>0.94002607561929608</v>
      </c>
    </row>
    <row r="140" spans="1:7" x14ac:dyDescent="0.2">
      <c r="B140" t="s">
        <v>36</v>
      </c>
      <c r="D140" s="49">
        <v>117.71</v>
      </c>
      <c r="E140" s="43">
        <f t="shared" si="2"/>
        <v>0.92549486024976646</v>
      </c>
      <c r="F140" s="48">
        <v>116.44</v>
      </c>
      <c r="G140" s="43">
        <f t="shared" si="3"/>
        <v>0.92880453452421852</v>
      </c>
    </row>
    <row r="141" spans="1:7" x14ac:dyDescent="0.2">
      <c r="B141" t="s">
        <v>37</v>
      </c>
      <c r="D141" s="48">
        <v>118.05</v>
      </c>
      <c r="E141" s="43">
        <f t="shared" si="2"/>
        <v>0.9228293096145701</v>
      </c>
      <c r="F141" s="48">
        <v>116.96</v>
      </c>
      <c r="G141" s="43">
        <f t="shared" si="3"/>
        <v>0.92467510259917929</v>
      </c>
    </row>
    <row r="142" spans="1:7" x14ac:dyDescent="0.2">
      <c r="B142" t="s">
        <v>38</v>
      </c>
      <c r="D142" s="48">
        <v>117.32</v>
      </c>
      <c r="E142" s="43">
        <f t="shared" si="2"/>
        <v>0.9285714285714286</v>
      </c>
      <c r="F142" s="48">
        <v>115.92</v>
      </c>
      <c r="G142" s="43">
        <f t="shared" si="3"/>
        <v>0.93297101449275366</v>
      </c>
    </row>
    <row r="145" spans="1:12" x14ac:dyDescent="0.2">
      <c r="B145" s="16" t="s">
        <v>63</v>
      </c>
      <c r="C145" s="44">
        <v>108.6</v>
      </c>
    </row>
    <row r="147" spans="1:12" x14ac:dyDescent="0.2">
      <c r="K147" t="s">
        <v>59</v>
      </c>
      <c r="L147" t="s">
        <v>60</v>
      </c>
    </row>
    <row r="148" spans="1:12" x14ac:dyDescent="0.2">
      <c r="B148">
        <v>2002</v>
      </c>
      <c r="C148">
        <v>2003</v>
      </c>
      <c r="D148">
        <v>2004</v>
      </c>
      <c r="E148">
        <v>2005</v>
      </c>
      <c r="F148">
        <v>2006</v>
      </c>
      <c r="G148">
        <v>2007</v>
      </c>
      <c r="H148">
        <v>2008</v>
      </c>
      <c r="I148">
        <v>2009</v>
      </c>
      <c r="J148">
        <v>2010</v>
      </c>
      <c r="K148">
        <v>2011</v>
      </c>
      <c r="L148">
        <v>2011</v>
      </c>
    </row>
    <row r="149" spans="1:12" x14ac:dyDescent="0.2">
      <c r="A149" t="s">
        <v>39</v>
      </c>
      <c r="B149">
        <v>0.41187845303867404</v>
      </c>
      <c r="C149">
        <v>0.51878453038674044</v>
      </c>
      <c r="D149">
        <v>0.57163904235727436</v>
      </c>
      <c r="E149">
        <v>0.61500920810313087</v>
      </c>
      <c r="F149">
        <v>0.64511970534069984</v>
      </c>
      <c r="G149">
        <v>0.68627992633517498</v>
      </c>
      <c r="H149">
        <v>0.74465930018416215</v>
      </c>
      <c r="I149">
        <v>0.81316758747697981</v>
      </c>
      <c r="J149">
        <v>0.86114180478821367</v>
      </c>
      <c r="K149">
        <v>0.92081031307550654</v>
      </c>
      <c r="L149">
        <v>0.92081031307550654</v>
      </c>
    </row>
    <row r="150" spans="1:12" x14ac:dyDescent="0.2">
      <c r="A150" t="s">
        <v>40</v>
      </c>
      <c r="B150">
        <v>0.41546961325966852</v>
      </c>
      <c r="C150">
        <v>0.52845303867403315</v>
      </c>
      <c r="D150">
        <v>0.58406998158379375</v>
      </c>
      <c r="E150">
        <v>0.61731123388581965</v>
      </c>
      <c r="F150">
        <v>0.65395948434622464</v>
      </c>
      <c r="G150">
        <v>0.69852670349907919</v>
      </c>
      <c r="H150">
        <v>0.75046040515653778</v>
      </c>
      <c r="I150">
        <v>0.81952117863720075</v>
      </c>
      <c r="J150">
        <v>0.86915285451197055</v>
      </c>
      <c r="K150">
        <v>0.92904351018909492</v>
      </c>
      <c r="L150">
        <v>0.93656957928802587</v>
      </c>
    </row>
    <row r="151" spans="1:12" x14ac:dyDescent="0.2">
      <c r="A151" t="s">
        <v>41</v>
      </c>
      <c r="B151">
        <v>0.41832412523020257</v>
      </c>
      <c r="C151">
        <v>0.53563535911602211</v>
      </c>
      <c r="D151">
        <v>0.58416206261510129</v>
      </c>
      <c r="E151">
        <v>0.61731123388581965</v>
      </c>
      <c r="F151">
        <v>0.6582872928176795</v>
      </c>
      <c r="G151">
        <v>0.70276243093922652</v>
      </c>
      <c r="H151">
        <v>0.75736648250460414</v>
      </c>
      <c r="I151">
        <v>0.81740331491712703</v>
      </c>
      <c r="J151">
        <v>0.87403314917127073</v>
      </c>
      <c r="K151">
        <v>0.93776390673765375</v>
      </c>
      <c r="L151">
        <v>0.94544613962089685</v>
      </c>
    </row>
    <row r="152" spans="1:12" x14ac:dyDescent="0.2">
      <c r="A152" t="s">
        <v>42</v>
      </c>
      <c r="B152">
        <v>0.42200736648250459</v>
      </c>
      <c r="C152">
        <v>0.54226519337016577</v>
      </c>
      <c r="D152">
        <v>0.58775322283609577</v>
      </c>
      <c r="E152">
        <v>0.61998158379373847</v>
      </c>
      <c r="F152">
        <v>0.66040515653775322</v>
      </c>
      <c r="G152">
        <v>0.70902394106814004</v>
      </c>
      <c r="H152">
        <v>0.76602209944751387</v>
      </c>
      <c r="I152">
        <v>0.82366482504604055</v>
      </c>
      <c r="J152">
        <v>0.88232044198895021</v>
      </c>
      <c r="K152">
        <v>0.95098219203231138</v>
      </c>
      <c r="L152">
        <v>0.95894590846047145</v>
      </c>
    </row>
    <row r="153" spans="1:12" x14ac:dyDescent="0.2">
      <c r="A153" t="s">
        <v>31</v>
      </c>
      <c r="B153">
        <v>0.42872928176795583</v>
      </c>
      <c r="C153">
        <v>0.54742173112338866</v>
      </c>
      <c r="D153">
        <v>0.59493554327808473</v>
      </c>
      <c r="E153">
        <v>0.62633517495395952</v>
      </c>
      <c r="F153">
        <v>0.66390423572744017</v>
      </c>
      <c r="G153">
        <v>0.71767955801104977</v>
      </c>
      <c r="H153">
        <v>0.76850828729281762</v>
      </c>
      <c r="I153">
        <v>0.8232965009208103</v>
      </c>
      <c r="J153">
        <v>0.88388581952117862</v>
      </c>
      <c r="K153">
        <v>0.95492931889113275</v>
      </c>
      <c r="L153">
        <v>0.96125751271382331</v>
      </c>
    </row>
    <row r="154" spans="1:12" x14ac:dyDescent="0.2">
      <c r="A154" t="s">
        <v>32</v>
      </c>
      <c r="B154">
        <v>0.43388581952117866</v>
      </c>
      <c r="C154">
        <v>0.54944751381215473</v>
      </c>
      <c r="D154">
        <v>0.60119705340699825</v>
      </c>
      <c r="E154">
        <v>0.62642725598526705</v>
      </c>
      <c r="F154">
        <v>0.66804788213627997</v>
      </c>
      <c r="G154">
        <v>0.7232044198895029</v>
      </c>
      <c r="H154">
        <v>0.77523020257826891</v>
      </c>
      <c r="I154">
        <v>0.82670349907918972</v>
      </c>
      <c r="J154">
        <v>0.88526703499079196</v>
      </c>
      <c r="K154">
        <v>0.95869285845419494</v>
      </c>
      <c r="L154">
        <v>0.96366158113730926</v>
      </c>
    </row>
    <row r="155" spans="1:12" x14ac:dyDescent="0.2">
      <c r="A155" t="s">
        <v>33</v>
      </c>
      <c r="B155">
        <v>0.44152854511970541</v>
      </c>
      <c r="C155">
        <v>0.55036832412523029</v>
      </c>
      <c r="D155">
        <v>0.60313075506445679</v>
      </c>
      <c r="E155">
        <v>0.62808471454880288</v>
      </c>
      <c r="F155">
        <v>0.67016574585635369</v>
      </c>
      <c r="G155">
        <v>0.72412523020257835</v>
      </c>
      <c r="H155">
        <v>0.78517495395948433</v>
      </c>
      <c r="I155">
        <v>0.83609576427255983</v>
      </c>
      <c r="J155">
        <v>0.88775322283609581</v>
      </c>
      <c r="K155">
        <v>0.96328254084817333</v>
      </c>
      <c r="L155">
        <v>0.9654184003698566</v>
      </c>
    </row>
    <row r="156" spans="1:12" x14ac:dyDescent="0.2">
      <c r="A156" t="s">
        <v>34</v>
      </c>
      <c r="B156">
        <v>0.46298342541436466</v>
      </c>
      <c r="C156">
        <v>0.55313075506445675</v>
      </c>
      <c r="D156">
        <v>0.60920810313075502</v>
      </c>
      <c r="E156">
        <v>0.63618784530386752</v>
      </c>
      <c r="F156">
        <v>0.67587476979742178</v>
      </c>
      <c r="G156">
        <v>0.73011049723756916</v>
      </c>
      <c r="H156">
        <v>0.78867403314917139</v>
      </c>
      <c r="I156">
        <v>0.84429097605893189</v>
      </c>
      <c r="J156">
        <v>0.89742173112338852</v>
      </c>
      <c r="K156">
        <v>0.97035065173489987</v>
      </c>
      <c r="L156">
        <v>0.9728155339805824</v>
      </c>
    </row>
    <row r="157" spans="1:12" x14ac:dyDescent="0.2">
      <c r="A157" t="s">
        <v>52</v>
      </c>
      <c r="B157">
        <v>0.48996316758747699</v>
      </c>
      <c r="C157">
        <v>0.55957642725598533</v>
      </c>
      <c r="D157">
        <v>0.61639042357274398</v>
      </c>
      <c r="E157">
        <v>0.63756906077348063</v>
      </c>
      <c r="F157">
        <v>0.68121546961325974</v>
      </c>
      <c r="G157">
        <v>0.7427255985267035</v>
      </c>
      <c r="H157">
        <v>0.79668508287292816</v>
      </c>
      <c r="I157">
        <v>0.85469613259668509</v>
      </c>
      <c r="J157">
        <v>0.90810313075506455</v>
      </c>
      <c r="K157">
        <v>0.97650082614283085</v>
      </c>
      <c r="L157">
        <v>0.97743874248728602</v>
      </c>
    </row>
    <row r="158" spans="1:12" x14ac:dyDescent="0.2">
      <c r="A158" t="s">
        <v>36</v>
      </c>
      <c r="B158">
        <v>0.50524861878453042</v>
      </c>
      <c r="C158">
        <v>0.56399631675874773</v>
      </c>
      <c r="D158">
        <v>0.61813996316758746</v>
      </c>
      <c r="E158">
        <v>0.64254143646408846</v>
      </c>
      <c r="F158">
        <v>0.68489871086556164</v>
      </c>
      <c r="G158">
        <v>0.74585635359116031</v>
      </c>
      <c r="H158">
        <v>0.80147329650092092</v>
      </c>
      <c r="I158">
        <v>0.85672191528545127</v>
      </c>
      <c r="J158">
        <v>0.910865561694291</v>
      </c>
      <c r="K158">
        <v>0.98164127042408666</v>
      </c>
      <c r="L158">
        <v>0.98215441516412383</v>
      </c>
    </row>
    <row r="159" spans="1:12" x14ac:dyDescent="0.2">
      <c r="A159" t="s">
        <v>37</v>
      </c>
      <c r="B159">
        <v>0.5101289134438306</v>
      </c>
      <c r="C159">
        <v>0.56694290976058936</v>
      </c>
      <c r="D159">
        <v>0.61611418047882138</v>
      </c>
      <c r="E159">
        <v>0.644475138121547</v>
      </c>
      <c r="F159">
        <v>0.68351749539594853</v>
      </c>
      <c r="G159">
        <v>0.74410681399631684</v>
      </c>
      <c r="H159">
        <v>0.80414364640883984</v>
      </c>
      <c r="I159">
        <v>0.85662983425414374</v>
      </c>
      <c r="J159">
        <v>0.91666666666666674</v>
      </c>
      <c r="K159">
        <v>0.98907655590233157</v>
      </c>
      <c r="L159">
        <v>0.98871937124364306</v>
      </c>
    </row>
    <row r="160" spans="1:12" x14ac:dyDescent="0.2">
      <c r="A160" t="s">
        <v>38</v>
      </c>
      <c r="B160">
        <v>0.51233885819521185</v>
      </c>
      <c r="C160">
        <v>0.56786372007366492</v>
      </c>
      <c r="D160">
        <v>0.61445672191528555</v>
      </c>
      <c r="E160">
        <v>0.64373848987108651</v>
      </c>
      <c r="F160">
        <v>0.68379373848987113</v>
      </c>
      <c r="G160">
        <v>0.74244935543278079</v>
      </c>
      <c r="H160">
        <v>0.8056169429097606</v>
      </c>
      <c r="I160">
        <v>0.85709023941068141</v>
      </c>
      <c r="J160">
        <v>0.91602209944751389</v>
      </c>
      <c r="K160">
        <v>0.99274830181751428</v>
      </c>
      <c r="L160">
        <v>0.99334257975034679</v>
      </c>
    </row>
  </sheetData>
  <phoneticPr fontId="9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9"/>
  <sheetViews>
    <sheetView topLeftCell="A133" workbookViewId="0">
      <selection activeCell="Q150" sqref="Q150:R150"/>
    </sheetView>
  </sheetViews>
  <sheetFormatPr baseColWidth="10" defaultRowHeight="12.75" x14ac:dyDescent="0.2"/>
  <cols>
    <col min="5" max="5" width="13.140625" bestFit="1" customWidth="1"/>
    <col min="7" max="8" width="11.5703125" bestFit="1" customWidth="1"/>
    <col min="10" max="10" width="33.5703125" bestFit="1" customWidth="1"/>
    <col min="11" max="11" width="16" customWidth="1"/>
    <col min="12" max="12" width="18.85546875" customWidth="1"/>
  </cols>
  <sheetData>
    <row r="2" spans="2:5" x14ac:dyDescent="0.2">
      <c r="D2" s="1" t="s">
        <v>12</v>
      </c>
      <c r="E2" t="s">
        <v>13</v>
      </c>
    </row>
    <row r="3" spans="2:5" x14ac:dyDescent="0.2">
      <c r="C3" s="5" t="s">
        <v>1</v>
      </c>
      <c r="D3" s="12">
        <v>111.24</v>
      </c>
      <c r="E3" s="6">
        <f t="shared" ref="E3:E13" si="0">+D3/$D$87</f>
        <v>0.54941472810786784</v>
      </c>
    </row>
    <row r="4" spans="2:5" x14ac:dyDescent="0.2">
      <c r="C4" s="5" t="s">
        <v>2</v>
      </c>
      <c r="D4" s="12">
        <v>111.89</v>
      </c>
      <c r="E4" s="6">
        <f t="shared" si="0"/>
        <v>0.55262508025880375</v>
      </c>
    </row>
    <row r="5" spans="2:5" x14ac:dyDescent="0.2">
      <c r="C5" s="5" t="s">
        <v>3</v>
      </c>
      <c r="D5" s="12">
        <v>112.33</v>
      </c>
      <c r="E5" s="6">
        <f t="shared" si="0"/>
        <v>0.55479824171482195</v>
      </c>
    </row>
    <row r="6" spans="2:5" x14ac:dyDescent="0.2">
      <c r="C6" s="5" t="s">
        <v>4</v>
      </c>
      <c r="D6" s="12">
        <v>113.01</v>
      </c>
      <c r="E6" s="6">
        <f t="shared" si="0"/>
        <v>0.55815676396503189</v>
      </c>
    </row>
    <row r="7" spans="2:5" x14ac:dyDescent="0.2">
      <c r="C7" s="5" t="s">
        <v>5</v>
      </c>
      <c r="D7" s="12">
        <v>113.65</v>
      </c>
      <c r="E7" s="6">
        <f t="shared" si="0"/>
        <v>0.56131772608287656</v>
      </c>
    </row>
    <row r="8" spans="2:5" x14ac:dyDescent="0.2">
      <c r="C8" s="5" t="s">
        <v>6</v>
      </c>
      <c r="D8" s="12">
        <v>114.73</v>
      </c>
      <c r="E8" s="6">
        <f t="shared" si="0"/>
        <v>0.56665184965673931</v>
      </c>
    </row>
    <row r="9" spans="2:5" x14ac:dyDescent="0.2">
      <c r="C9" s="5" t="s">
        <v>7</v>
      </c>
      <c r="D9" s="12">
        <v>116.19</v>
      </c>
      <c r="E9" s="6">
        <f t="shared" si="0"/>
        <v>0.57386279448807231</v>
      </c>
    </row>
    <row r="10" spans="2:5" x14ac:dyDescent="0.2">
      <c r="C10" s="5" t="s">
        <v>8</v>
      </c>
      <c r="D10" s="12">
        <v>117.1</v>
      </c>
      <c r="E10" s="6">
        <f t="shared" si="0"/>
        <v>0.57835728749938264</v>
      </c>
    </row>
    <row r="11" spans="2:5" x14ac:dyDescent="0.2">
      <c r="C11" s="5" t="s">
        <v>9</v>
      </c>
      <c r="D11" s="12">
        <v>117.87</v>
      </c>
      <c r="E11" s="6">
        <f t="shared" si="0"/>
        <v>0.58216032004741447</v>
      </c>
    </row>
    <row r="12" spans="2:5" x14ac:dyDescent="0.2">
      <c r="C12" s="5" t="s">
        <v>10</v>
      </c>
      <c r="D12" s="11">
        <v>118.69</v>
      </c>
      <c r="E12" s="6">
        <f t="shared" si="0"/>
        <v>0.5862103027609028</v>
      </c>
    </row>
    <row r="13" spans="2:5" x14ac:dyDescent="0.2">
      <c r="C13" s="5" t="s">
        <v>11</v>
      </c>
      <c r="D13" s="11">
        <v>119.07</v>
      </c>
      <c r="E13" s="6">
        <f t="shared" si="0"/>
        <v>0.58808712401837304</v>
      </c>
    </row>
    <row r="14" spans="2:5" x14ac:dyDescent="0.2">
      <c r="B14" s="4">
        <v>1998</v>
      </c>
      <c r="C14" s="5" t="s">
        <v>0</v>
      </c>
      <c r="D14" s="11">
        <v>119.18</v>
      </c>
      <c r="E14" s="6">
        <f>+D14/$D$87</f>
        <v>0.58863041438237762</v>
      </c>
    </row>
    <row r="15" spans="2:5" x14ac:dyDescent="0.2">
      <c r="B15" s="7">
        <v>1999</v>
      </c>
      <c r="C15" s="5" t="s">
        <v>1</v>
      </c>
      <c r="D15" s="2">
        <v>119.96</v>
      </c>
      <c r="E15" s="6">
        <f t="shared" ref="E15:E78" si="1">+D15/$D$87</f>
        <v>0.59248283696350079</v>
      </c>
    </row>
    <row r="16" spans="2:5" x14ac:dyDescent="0.2">
      <c r="B16" s="4"/>
      <c r="C16" s="5" t="s">
        <v>2</v>
      </c>
      <c r="D16" s="2">
        <v>120.17</v>
      </c>
      <c r="E16" s="6">
        <f t="shared" si="1"/>
        <v>0.59352002765841849</v>
      </c>
    </row>
    <row r="17" spans="2:5" x14ac:dyDescent="0.2">
      <c r="B17" s="4"/>
      <c r="C17" s="5" t="s">
        <v>3</v>
      </c>
      <c r="D17" s="2">
        <v>120.43</v>
      </c>
      <c r="E17" s="6">
        <f t="shared" si="1"/>
        <v>0.59480416851879292</v>
      </c>
    </row>
    <row r="18" spans="2:5" x14ac:dyDescent="0.2">
      <c r="B18" s="4"/>
      <c r="C18" s="5" t="s">
        <v>4</v>
      </c>
      <c r="D18" s="2">
        <v>121.47</v>
      </c>
      <c r="E18" s="6">
        <f t="shared" si="1"/>
        <v>0.59994073196029041</v>
      </c>
    </row>
    <row r="19" spans="2:5" x14ac:dyDescent="0.2">
      <c r="B19" s="4"/>
      <c r="C19" s="5" t="s">
        <v>5</v>
      </c>
      <c r="D19" s="2">
        <v>121.66</v>
      </c>
      <c r="E19" s="6">
        <f t="shared" si="1"/>
        <v>0.60087914258902553</v>
      </c>
    </row>
    <row r="20" spans="2:5" x14ac:dyDescent="0.2">
      <c r="B20" s="4"/>
      <c r="C20" s="5" t="s">
        <v>6</v>
      </c>
      <c r="D20" s="2">
        <v>121.74</v>
      </c>
      <c r="E20" s="6">
        <f t="shared" si="1"/>
        <v>0.60127426285375607</v>
      </c>
    </row>
    <row r="21" spans="2:5" x14ac:dyDescent="0.2">
      <c r="B21" s="4"/>
      <c r="C21" s="5" t="s">
        <v>7</v>
      </c>
      <c r="D21" s="2">
        <v>122.21</v>
      </c>
      <c r="E21" s="6">
        <f t="shared" si="1"/>
        <v>0.6035955944090482</v>
      </c>
    </row>
    <row r="22" spans="2:5" x14ac:dyDescent="0.2">
      <c r="B22" s="4"/>
      <c r="C22" s="5" t="s">
        <v>8</v>
      </c>
      <c r="D22" s="2">
        <v>122.66</v>
      </c>
      <c r="E22" s="6">
        <f t="shared" si="1"/>
        <v>0.60581814589815774</v>
      </c>
    </row>
    <row r="23" spans="2:5" x14ac:dyDescent="0.2">
      <c r="B23" s="4"/>
      <c r="C23" s="5" t="s">
        <v>9</v>
      </c>
      <c r="D23" s="2">
        <v>122.69</v>
      </c>
      <c r="E23" s="6">
        <f t="shared" si="1"/>
        <v>0.60596631599743167</v>
      </c>
    </row>
    <row r="24" spans="2:5" x14ac:dyDescent="0.2">
      <c r="B24" s="4"/>
      <c r="C24" s="5" t="s">
        <v>10</v>
      </c>
      <c r="D24" s="2">
        <v>123.09</v>
      </c>
      <c r="E24" s="6">
        <f t="shared" si="1"/>
        <v>0.6079419173210846</v>
      </c>
    </row>
    <row r="25" spans="2:5" x14ac:dyDescent="0.2">
      <c r="B25" s="4"/>
      <c r="C25" s="5" t="s">
        <v>11</v>
      </c>
      <c r="D25" s="2">
        <v>123.09</v>
      </c>
      <c r="E25" s="6">
        <f t="shared" si="1"/>
        <v>0.6079419173210846</v>
      </c>
    </row>
    <row r="26" spans="2:5" x14ac:dyDescent="0.2">
      <c r="B26" s="4"/>
      <c r="C26" s="5" t="s">
        <v>0</v>
      </c>
      <c r="D26" s="2">
        <v>124.15</v>
      </c>
      <c r="E26" s="6">
        <f t="shared" si="1"/>
        <v>0.61317726082876478</v>
      </c>
    </row>
    <row r="27" spans="2:5" x14ac:dyDescent="0.2">
      <c r="B27" s="7">
        <v>2000</v>
      </c>
      <c r="C27" s="5" t="s">
        <v>1</v>
      </c>
      <c r="D27" s="2">
        <v>124.62</v>
      </c>
      <c r="E27" s="6">
        <f t="shared" si="1"/>
        <v>0.61549859238405691</v>
      </c>
    </row>
    <row r="28" spans="2:5" x14ac:dyDescent="0.2">
      <c r="B28" s="4"/>
      <c r="C28" s="5" t="s">
        <v>2</v>
      </c>
      <c r="D28" s="2">
        <v>125.04</v>
      </c>
      <c r="E28" s="6">
        <f t="shared" si="1"/>
        <v>0.61757297377389242</v>
      </c>
    </row>
    <row r="29" spans="2:5" x14ac:dyDescent="0.2">
      <c r="B29" s="4"/>
      <c r="C29" s="5" t="s">
        <v>3</v>
      </c>
      <c r="D29" s="2">
        <v>125.81</v>
      </c>
      <c r="E29" s="6">
        <f t="shared" si="1"/>
        <v>0.62137600632192425</v>
      </c>
    </row>
    <row r="30" spans="2:5" x14ac:dyDescent="0.2">
      <c r="B30" s="4"/>
      <c r="C30" s="5" t="s">
        <v>4</v>
      </c>
      <c r="D30" s="2">
        <v>126.36</v>
      </c>
      <c r="E30" s="6">
        <f t="shared" si="1"/>
        <v>0.62409245814194692</v>
      </c>
    </row>
    <row r="31" spans="2:5" x14ac:dyDescent="0.2">
      <c r="B31" s="4"/>
      <c r="C31" s="5" t="s">
        <v>5</v>
      </c>
      <c r="D31" s="2">
        <v>126.94</v>
      </c>
      <c r="E31" s="6">
        <f t="shared" si="1"/>
        <v>0.62695708006124362</v>
      </c>
    </row>
    <row r="32" spans="2:5" x14ac:dyDescent="0.2">
      <c r="B32" s="4"/>
      <c r="C32" s="5" t="s">
        <v>6</v>
      </c>
      <c r="D32" s="2">
        <v>127.57</v>
      </c>
      <c r="E32" s="6">
        <f t="shared" si="1"/>
        <v>0.63006865214599694</v>
      </c>
    </row>
    <row r="33" spans="2:5" x14ac:dyDescent="0.2">
      <c r="B33" s="4"/>
      <c r="C33" s="5" t="s">
        <v>7</v>
      </c>
      <c r="D33" s="2">
        <v>128.05000000000001</v>
      </c>
      <c r="E33" s="6">
        <f t="shared" si="1"/>
        <v>0.63243937373438042</v>
      </c>
    </row>
    <row r="34" spans="2:5" x14ac:dyDescent="0.2">
      <c r="B34" s="4"/>
      <c r="C34" s="5" t="s">
        <v>8</v>
      </c>
      <c r="D34" s="3">
        <v>128.72</v>
      </c>
      <c r="E34" s="6">
        <f t="shared" si="1"/>
        <v>0.63574850595149901</v>
      </c>
    </row>
    <row r="35" spans="2:5" x14ac:dyDescent="0.2">
      <c r="B35" s="4"/>
      <c r="C35" s="5" t="s">
        <v>9</v>
      </c>
      <c r="D35" s="3">
        <v>129.22</v>
      </c>
      <c r="E35" s="6">
        <f t="shared" si="1"/>
        <v>0.63821800760606506</v>
      </c>
    </row>
    <row r="36" spans="2:5" x14ac:dyDescent="0.2">
      <c r="B36" s="4"/>
      <c r="C36" s="5" t="s">
        <v>10</v>
      </c>
      <c r="D36" s="3">
        <v>130.11000000000001</v>
      </c>
      <c r="E36" s="6">
        <f t="shared" si="1"/>
        <v>0.64261372055119281</v>
      </c>
    </row>
    <row r="37" spans="2:5" x14ac:dyDescent="0.2">
      <c r="B37" s="4"/>
      <c r="C37" s="5" t="s">
        <v>11</v>
      </c>
      <c r="D37" s="3">
        <v>130.16999999999999</v>
      </c>
      <c r="E37" s="6">
        <f t="shared" si="1"/>
        <v>0.64291006074974066</v>
      </c>
    </row>
    <row r="38" spans="2:5" x14ac:dyDescent="0.2">
      <c r="B38" s="4"/>
      <c r="C38" s="5" t="s">
        <v>0</v>
      </c>
      <c r="D38" s="3">
        <v>130.41999999999999</v>
      </c>
      <c r="E38" s="6">
        <f t="shared" si="1"/>
        <v>0.64414481157702375</v>
      </c>
    </row>
    <row r="39" spans="2:5" x14ac:dyDescent="0.2">
      <c r="B39" s="7">
        <v>2001</v>
      </c>
      <c r="C39" s="5" t="s">
        <v>1</v>
      </c>
      <c r="D39" s="3">
        <v>130.85</v>
      </c>
      <c r="E39" s="6">
        <f t="shared" si="1"/>
        <v>0.6462685829999506</v>
      </c>
    </row>
    <row r="40" spans="2:5" x14ac:dyDescent="0.2">
      <c r="B40" s="4"/>
      <c r="C40" s="5" t="s">
        <v>2</v>
      </c>
      <c r="D40" s="3">
        <v>131.22999999999999</v>
      </c>
      <c r="E40" s="6">
        <f t="shared" si="1"/>
        <v>0.64814540425742084</v>
      </c>
    </row>
    <row r="41" spans="2:5" x14ac:dyDescent="0.2">
      <c r="B41" s="4"/>
      <c r="C41" s="5" t="s">
        <v>3</v>
      </c>
      <c r="D41" s="3">
        <v>131.72</v>
      </c>
      <c r="E41" s="6">
        <f t="shared" si="1"/>
        <v>0.65056551587889566</v>
      </c>
    </row>
    <row r="42" spans="2:5" x14ac:dyDescent="0.2">
      <c r="B42" s="4"/>
      <c r="C42" s="5" t="s">
        <v>4</v>
      </c>
      <c r="D42" s="3">
        <v>132.79</v>
      </c>
      <c r="E42" s="6">
        <f t="shared" si="1"/>
        <v>0.65585024941966708</v>
      </c>
    </row>
    <row r="43" spans="2:5" x14ac:dyDescent="0.2">
      <c r="B43" s="4"/>
      <c r="C43" s="5" t="s">
        <v>5</v>
      </c>
      <c r="D43" s="3">
        <v>133.63</v>
      </c>
      <c r="E43" s="6">
        <f t="shared" si="1"/>
        <v>0.65999901219933821</v>
      </c>
    </row>
    <row r="44" spans="2:5" x14ac:dyDescent="0.2">
      <c r="B44" s="4"/>
      <c r="C44" s="5" t="s">
        <v>6</v>
      </c>
      <c r="D44" s="3">
        <v>133.04</v>
      </c>
      <c r="E44" s="6">
        <f t="shared" si="1"/>
        <v>0.65708500024695016</v>
      </c>
    </row>
    <row r="45" spans="2:5" x14ac:dyDescent="0.2">
      <c r="B45" s="4"/>
      <c r="C45" s="5" t="s">
        <v>7</v>
      </c>
      <c r="D45" s="3">
        <v>134.21</v>
      </c>
      <c r="E45" s="6">
        <f t="shared" si="1"/>
        <v>0.66286363411863491</v>
      </c>
    </row>
    <row r="46" spans="2:5" x14ac:dyDescent="0.2">
      <c r="B46" s="4"/>
      <c r="C46" s="5" t="s">
        <v>8</v>
      </c>
      <c r="D46" s="3">
        <v>133.83000000000001</v>
      </c>
      <c r="E46" s="6">
        <f t="shared" si="1"/>
        <v>0.66098681286116467</v>
      </c>
    </row>
    <row r="47" spans="2:5" x14ac:dyDescent="0.2">
      <c r="B47" s="4"/>
      <c r="C47" s="5" t="s">
        <v>9</v>
      </c>
      <c r="D47" s="3">
        <v>134.24</v>
      </c>
      <c r="E47" s="6">
        <f t="shared" si="1"/>
        <v>0.66301180421790884</v>
      </c>
    </row>
    <row r="48" spans="2:5" x14ac:dyDescent="0.2">
      <c r="B48" s="4"/>
      <c r="C48" s="5" t="s">
        <v>10</v>
      </c>
      <c r="D48" s="3">
        <v>134.6</v>
      </c>
      <c r="E48" s="6">
        <f t="shared" si="1"/>
        <v>0.66478984540919639</v>
      </c>
    </row>
    <row r="49" spans="2:6" x14ac:dyDescent="0.2">
      <c r="B49" s="4"/>
      <c r="C49" s="5" t="s">
        <v>11</v>
      </c>
      <c r="D49" s="3">
        <v>134.71</v>
      </c>
      <c r="E49" s="6">
        <f t="shared" si="1"/>
        <v>0.66533313577320097</v>
      </c>
    </row>
    <row r="50" spans="2:6" x14ac:dyDescent="0.2">
      <c r="B50" s="4"/>
      <c r="C50" s="5" t="s">
        <v>0</v>
      </c>
      <c r="D50" s="3">
        <v>135.1</v>
      </c>
      <c r="E50" s="6">
        <f t="shared" si="1"/>
        <v>0.66725934706376255</v>
      </c>
      <c r="F50">
        <v>133.33000000000001</v>
      </c>
    </row>
    <row r="51" spans="2:6" x14ac:dyDescent="0.2">
      <c r="B51" s="7">
        <v>2002</v>
      </c>
      <c r="C51" s="5" t="s">
        <v>1</v>
      </c>
      <c r="D51" s="3">
        <v>136.28</v>
      </c>
      <c r="E51" s="6">
        <f t="shared" si="1"/>
        <v>0.67308737096853855</v>
      </c>
    </row>
    <row r="52" spans="2:6" x14ac:dyDescent="0.2">
      <c r="B52" s="4"/>
      <c r="C52" s="5" t="s">
        <v>2</v>
      </c>
      <c r="D52" s="3">
        <v>137.19</v>
      </c>
      <c r="E52" s="6">
        <f t="shared" si="1"/>
        <v>0.67758186397984888</v>
      </c>
    </row>
    <row r="53" spans="2:6" x14ac:dyDescent="0.2">
      <c r="B53" s="4"/>
      <c r="C53" s="5" t="s">
        <v>3</v>
      </c>
      <c r="D53" s="3">
        <v>138.4</v>
      </c>
      <c r="E53" s="6">
        <f t="shared" si="1"/>
        <v>0.6835580579838989</v>
      </c>
    </row>
    <row r="54" spans="2:6" x14ac:dyDescent="0.2">
      <c r="B54" s="4"/>
      <c r="C54" s="5" t="s">
        <v>4</v>
      </c>
      <c r="D54" s="3">
        <v>140.63</v>
      </c>
      <c r="E54" s="6">
        <f t="shared" si="1"/>
        <v>0.69457203536326373</v>
      </c>
    </row>
    <row r="55" spans="2:6" x14ac:dyDescent="0.2">
      <c r="B55" s="4"/>
      <c r="C55" s="5" t="s">
        <v>5</v>
      </c>
      <c r="D55" s="3">
        <v>142.30000000000001</v>
      </c>
      <c r="E55" s="6">
        <f t="shared" si="1"/>
        <v>0.70282017088951454</v>
      </c>
    </row>
    <row r="56" spans="2:6" x14ac:dyDescent="0.2">
      <c r="B56" s="4"/>
      <c r="C56" s="5" t="s">
        <v>6</v>
      </c>
      <c r="D56" s="3">
        <v>144.82</v>
      </c>
      <c r="E56" s="6">
        <f t="shared" si="1"/>
        <v>0.71526645922852761</v>
      </c>
    </row>
    <row r="57" spans="2:6" x14ac:dyDescent="0.2">
      <c r="B57" s="4"/>
      <c r="C57" s="5" t="s">
        <v>7</v>
      </c>
      <c r="D57" s="3">
        <v>151.86000000000001</v>
      </c>
      <c r="E57" s="6">
        <f t="shared" si="1"/>
        <v>0.75003704252481851</v>
      </c>
    </row>
    <row r="58" spans="2:6" x14ac:dyDescent="0.2">
      <c r="B58" s="4"/>
      <c r="C58" s="5" t="s">
        <v>8</v>
      </c>
      <c r="D58" s="3">
        <v>160.71</v>
      </c>
      <c r="E58" s="6">
        <f t="shared" si="1"/>
        <v>0.79374722181063861</v>
      </c>
    </row>
    <row r="59" spans="2:6" x14ac:dyDescent="0.2">
      <c r="B59" s="4"/>
      <c r="C59" s="5" t="s">
        <v>9</v>
      </c>
      <c r="D59" s="3">
        <v>165.72</v>
      </c>
      <c r="E59" s="6">
        <f t="shared" si="1"/>
        <v>0.81849162838939105</v>
      </c>
    </row>
    <row r="60" spans="2:6" x14ac:dyDescent="0.2">
      <c r="B60" s="4"/>
      <c r="C60" s="5" t="s">
        <v>10</v>
      </c>
      <c r="D60" s="3">
        <v>167.32</v>
      </c>
      <c r="E60" s="6">
        <f t="shared" si="1"/>
        <v>0.82639403368400255</v>
      </c>
    </row>
    <row r="61" spans="2:6" x14ac:dyDescent="0.2">
      <c r="B61" s="4"/>
      <c r="C61" s="5" t="s">
        <v>11</v>
      </c>
      <c r="D61" s="3">
        <v>168.04</v>
      </c>
      <c r="E61" s="6">
        <f t="shared" si="1"/>
        <v>0.82995011606657776</v>
      </c>
    </row>
    <row r="62" spans="2:6" x14ac:dyDescent="0.2">
      <c r="B62" s="4"/>
      <c r="C62" s="5" t="s">
        <v>0</v>
      </c>
      <c r="D62" s="3">
        <v>170.15</v>
      </c>
      <c r="E62" s="6">
        <f t="shared" si="1"/>
        <v>0.84037141304884677</v>
      </c>
      <c r="F62">
        <v>151.94999999999999</v>
      </c>
    </row>
    <row r="63" spans="2:6" x14ac:dyDescent="0.2">
      <c r="B63" s="7">
        <v>2003</v>
      </c>
      <c r="C63" s="5" t="s">
        <v>1</v>
      </c>
      <c r="D63" s="3">
        <v>173.33</v>
      </c>
      <c r="E63" s="6">
        <f t="shared" si="1"/>
        <v>0.85607744357188731</v>
      </c>
    </row>
    <row r="64" spans="2:6" x14ac:dyDescent="0.2">
      <c r="B64" s="4"/>
      <c r="C64" s="5" t="s">
        <v>2</v>
      </c>
      <c r="D64" s="3">
        <v>175.68</v>
      </c>
      <c r="E64" s="6">
        <f t="shared" si="1"/>
        <v>0.86768410134834795</v>
      </c>
    </row>
    <row r="65" spans="2:5" x14ac:dyDescent="0.2">
      <c r="B65" s="4"/>
      <c r="C65" s="5" t="s">
        <v>3</v>
      </c>
      <c r="D65" s="3">
        <v>177.86</v>
      </c>
      <c r="E65" s="6">
        <f t="shared" si="1"/>
        <v>0.87845112856225616</v>
      </c>
    </row>
    <row r="66" spans="2:5" x14ac:dyDescent="0.2">
      <c r="B66" s="4"/>
      <c r="C66" s="5" t="s">
        <v>4</v>
      </c>
      <c r="D66" s="3">
        <v>179.55</v>
      </c>
      <c r="E66" s="6">
        <f t="shared" si="1"/>
        <v>0.88679804415468966</v>
      </c>
    </row>
    <row r="67" spans="2:5" x14ac:dyDescent="0.2">
      <c r="B67" s="4"/>
      <c r="C67" s="5" t="s">
        <v>5</v>
      </c>
      <c r="D67" s="3">
        <v>180.22</v>
      </c>
      <c r="E67" s="6">
        <f t="shared" si="1"/>
        <v>0.89010717637180814</v>
      </c>
    </row>
    <row r="68" spans="2:5" x14ac:dyDescent="0.2">
      <c r="B68" s="4"/>
      <c r="C68" s="5" t="s">
        <v>6</v>
      </c>
      <c r="D68" s="3">
        <v>180.51</v>
      </c>
      <c r="E68" s="6">
        <f t="shared" si="1"/>
        <v>0.89153948733145649</v>
      </c>
    </row>
    <row r="69" spans="2:5" x14ac:dyDescent="0.2">
      <c r="B69" s="4"/>
      <c r="C69" s="5" t="s">
        <v>7</v>
      </c>
      <c r="D69" s="3">
        <v>181.41</v>
      </c>
      <c r="E69" s="6">
        <f t="shared" si="1"/>
        <v>0.89598459030967548</v>
      </c>
    </row>
    <row r="70" spans="2:5" x14ac:dyDescent="0.2">
      <c r="B70" s="4"/>
      <c r="C70" s="5" t="s">
        <v>8</v>
      </c>
      <c r="D70" s="3">
        <v>183.52</v>
      </c>
      <c r="E70" s="6">
        <f t="shared" si="1"/>
        <v>0.90640588729194449</v>
      </c>
    </row>
    <row r="71" spans="2:5" x14ac:dyDescent="0.2">
      <c r="B71" s="4"/>
      <c r="C71" s="5" t="s">
        <v>9</v>
      </c>
      <c r="D71" s="3">
        <v>184.99</v>
      </c>
      <c r="E71" s="6">
        <f t="shared" si="1"/>
        <v>0.91366622215636895</v>
      </c>
    </row>
    <row r="72" spans="2:5" x14ac:dyDescent="0.2">
      <c r="B72" s="4"/>
      <c r="C72" s="5" t="s">
        <v>10</v>
      </c>
      <c r="D72" s="3">
        <v>185.96</v>
      </c>
      <c r="E72" s="6">
        <f t="shared" si="1"/>
        <v>0.91845705536622713</v>
      </c>
    </row>
    <row r="73" spans="2:5" x14ac:dyDescent="0.2">
      <c r="B73" s="4"/>
      <c r="C73" s="5" t="s">
        <v>11</v>
      </c>
      <c r="D73" s="3">
        <v>186.26</v>
      </c>
      <c r="E73" s="6">
        <f t="shared" si="1"/>
        <v>0.91993875635896671</v>
      </c>
    </row>
    <row r="74" spans="2:5" x14ac:dyDescent="0.2">
      <c r="B74" s="4"/>
      <c r="C74" s="5" t="s">
        <v>0</v>
      </c>
      <c r="D74" s="3">
        <v>187.48</v>
      </c>
      <c r="E74" s="6">
        <f>+D74/$D$87</f>
        <v>0.92596434039610798</v>
      </c>
    </row>
    <row r="75" spans="2:5" x14ac:dyDescent="0.2">
      <c r="B75" s="7">
        <v>2004</v>
      </c>
      <c r="C75" s="5" t="s">
        <v>1</v>
      </c>
      <c r="D75" s="3">
        <v>191.58</v>
      </c>
      <c r="E75" s="6">
        <f t="shared" si="1"/>
        <v>0.94621425396355019</v>
      </c>
    </row>
    <row r="76" spans="2:5" x14ac:dyDescent="0.2">
      <c r="B76" s="4"/>
      <c r="C76" s="5" t="s">
        <v>2</v>
      </c>
      <c r="D76" s="3">
        <v>191.61</v>
      </c>
      <c r="E76" s="6">
        <f t="shared" si="1"/>
        <v>0.94636242406282423</v>
      </c>
    </row>
    <row r="77" spans="2:5" x14ac:dyDescent="0.2">
      <c r="B77" s="4"/>
      <c r="C77" s="5" t="s">
        <v>3</v>
      </c>
      <c r="D77" s="3">
        <v>192.76</v>
      </c>
      <c r="E77" s="6">
        <f t="shared" si="1"/>
        <v>0.95204227786832618</v>
      </c>
    </row>
    <row r="78" spans="2:5" x14ac:dyDescent="0.2">
      <c r="B78" s="4"/>
      <c r="C78" s="5" t="s">
        <v>4</v>
      </c>
      <c r="D78" s="3">
        <v>195.14</v>
      </c>
      <c r="E78" s="6">
        <f t="shared" si="1"/>
        <v>0.96379710574406074</v>
      </c>
    </row>
    <row r="79" spans="2:5" x14ac:dyDescent="0.2">
      <c r="B79" s="4"/>
      <c r="C79" s="5" t="s">
        <v>5</v>
      </c>
      <c r="D79" s="3">
        <v>197.17</v>
      </c>
      <c r="E79" s="6">
        <f t="shared" ref="E79:E143" si="2">+D79/$D$87</f>
        <v>0.97382328246159922</v>
      </c>
    </row>
    <row r="80" spans="2:5" x14ac:dyDescent="0.2">
      <c r="B80" s="4"/>
      <c r="C80" s="5" t="s">
        <v>6</v>
      </c>
      <c r="D80" s="3">
        <v>197.82</v>
      </c>
      <c r="E80" s="6">
        <f t="shared" si="2"/>
        <v>0.97703363461253512</v>
      </c>
    </row>
    <row r="81" spans="2:6" x14ac:dyDescent="0.2">
      <c r="B81" s="4"/>
      <c r="C81" s="5" t="s">
        <v>7</v>
      </c>
      <c r="D81" s="3">
        <v>199.82</v>
      </c>
      <c r="E81" s="6">
        <f t="shared" si="2"/>
        <v>0.98691164123079955</v>
      </c>
    </row>
    <row r="82" spans="2:6" x14ac:dyDescent="0.2">
      <c r="B82" s="4"/>
      <c r="C82" s="5" t="s">
        <v>8</v>
      </c>
      <c r="D82" s="3">
        <v>202.18</v>
      </c>
      <c r="E82" s="6">
        <f t="shared" si="2"/>
        <v>0.99856768904035165</v>
      </c>
    </row>
    <row r="83" spans="2:6" x14ac:dyDescent="0.2">
      <c r="B83" s="4"/>
      <c r="C83" s="5" t="s">
        <v>9</v>
      </c>
      <c r="D83" s="3">
        <v>202.73</v>
      </c>
      <c r="E83" s="6">
        <f t="shared" si="2"/>
        <v>1.0012841408603743</v>
      </c>
    </row>
    <row r="84" spans="2:6" x14ac:dyDescent="0.2">
      <c r="B84" s="4"/>
      <c r="C84" s="5" t="s">
        <v>10</v>
      </c>
      <c r="D84" s="3">
        <v>202.06</v>
      </c>
      <c r="E84" s="6">
        <f t="shared" si="2"/>
        <v>0.99797500864325583</v>
      </c>
    </row>
    <row r="85" spans="2:6" x14ac:dyDescent="0.2">
      <c r="B85" s="4"/>
      <c r="C85" s="5" t="s">
        <v>11</v>
      </c>
      <c r="D85" s="3">
        <v>201.53</v>
      </c>
      <c r="E85" s="6">
        <f t="shared" si="2"/>
        <v>0.99535733688941574</v>
      </c>
    </row>
    <row r="86" spans="2:6" x14ac:dyDescent="0.2">
      <c r="B86" s="4"/>
      <c r="C86" s="5" t="s">
        <v>0</v>
      </c>
      <c r="D86" s="3">
        <v>201.71</v>
      </c>
      <c r="E86" s="6">
        <f t="shared" si="2"/>
        <v>0.99624635748505952</v>
      </c>
      <c r="F86">
        <v>198.01</v>
      </c>
    </row>
    <row r="87" spans="2:6" x14ac:dyDescent="0.2">
      <c r="B87" s="4">
        <v>2005</v>
      </c>
      <c r="C87" s="4" t="s">
        <v>1</v>
      </c>
      <c r="D87" s="27">
        <v>202.47</v>
      </c>
      <c r="E87" s="6">
        <f t="shared" si="2"/>
        <v>1</v>
      </c>
    </row>
    <row r="88" spans="2:6" x14ac:dyDescent="0.2">
      <c r="B88" s="4"/>
      <c r="C88" s="4" t="s">
        <v>2</v>
      </c>
      <c r="D88" s="3">
        <v>202.46</v>
      </c>
      <c r="E88" s="6">
        <f>+D88/$D$87</f>
        <v>0.99995060996690877</v>
      </c>
    </row>
    <row r="89" spans="2:6" x14ac:dyDescent="0.2">
      <c r="B89" s="4"/>
      <c r="C89" s="4" t="s">
        <v>3</v>
      </c>
      <c r="D89" s="3">
        <v>203.33</v>
      </c>
      <c r="E89" s="6">
        <f t="shared" si="2"/>
        <v>1.0042475428458537</v>
      </c>
    </row>
    <row r="90" spans="2:6" x14ac:dyDescent="0.2">
      <c r="B90" s="4"/>
      <c r="C90" s="5" t="s">
        <v>4</v>
      </c>
      <c r="D90" s="3">
        <v>205.42</v>
      </c>
      <c r="E90" s="6">
        <f t="shared" si="2"/>
        <v>1.01457005976194</v>
      </c>
    </row>
    <row r="91" spans="2:6" x14ac:dyDescent="0.2">
      <c r="B91" s="4"/>
      <c r="C91" s="5" t="s">
        <v>5</v>
      </c>
      <c r="D91" s="3">
        <v>205.46</v>
      </c>
      <c r="E91" s="6">
        <f t="shared" si="2"/>
        <v>1.0147676198943054</v>
      </c>
    </row>
    <row r="92" spans="2:6" x14ac:dyDescent="0.2">
      <c r="B92" s="4"/>
      <c r="C92" s="5" t="s">
        <v>6</v>
      </c>
      <c r="D92" s="3">
        <v>206.01</v>
      </c>
      <c r="E92" s="6">
        <f t="shared" si="2"/>
        <v>1.0174840717143281</v>
      </c>
    </row>
    <row r="93" spans="2:6" x14ac:dyDescent="0.2">
      <c r="B93" s="4"/>
      <c r="C93" s="5" t="s">
        <v>7</v>
      </c>
      <c r="D93" s="3">
        <v>208.66</v>
      </c>
      <c r="E93" s="6">
        <f t="shared" si="2"/>
        <v>1.0305724304835284</v>
      </c>
      <c r="F93" s="8"/>
    </row>
    <row r="94" spans="2:6" x14ac:dyDescent="0.2">
      <c r="C94" s="5" t="s">
        <v>8</v>
      </c>
      <c r="D94" s="3">
        <v>209.1</v>
      </c>
      <c r="E94" s="6">
        <f t="shared" si="2"/>
        <v>1.0327455919395465</v>
      </c>
      <c r="F94" s="8"/>
    </row>
    <row r="95" spans="2:6" x14ac:dyDescent="0.2">
      <c r="C95" s="5" t="s">
        <v>14</v>
      </c>
      <c r="D95" s="8">
        <v>210.73</v>
      </c>
      <c r="E95" s="6">
        <f t="shared" si="2"/>
        <v>1.0407961673334321</v>
      </c>
      <c r="F95" s="8"/>
    </row>
    <row r="96" spans="2:6" x14ac:dyDescent="0.2">
      <c r="C96" s="5" t="s">
        <v>10</v>
      </c>
      <c r="D96" s="9">
        <v>211.39</v>
      </c>
      <c r="E96" s="6">
        <f t="shared" si="2"/>
        <v>1.0440559095174593</v>
      </c>
      <c r="F96" s="8"/>
    </row>
    <row r="97" spans="2:13" x14ac:dyDescent="0.2">
      <c r="C97" s="5" t="s">
        <v>11</v>
      </c>
      <c r="D97" s="9">
        <v>211.14</v>
      </c>
      <c r="E97" s="6">
        <f t="shared" si="2"/>
        <v>1.0428211586901763</v>
      </c>
      <c r="G97" s="54"/>
    </row>
    <row r="98" spans="2:13" x14ac:dyDescent="0.2">
      <c r="C98" s="5" t="s">
        <v>0</v>
      </c>
      <c r="D98" s="9">
        <v>211.6</v>
      </c>
      <c r="E98" s="6">
        <f t="shared" si="2"/>
        <v>1.0450931002123771</v>
      </c>
      <c r="F98" s="16">
        <v>39417</v>
      </c>
      <c r="G98" s="33"/>
    </row>
    <row r="99" spans="2:13" x14ac:dyDescent="0.2">
      <c r="B99">
        <v>2006</v>
      </c>
      <c r="C99" t="s">
        <v>15</v>
      </c>
      <c r="D99" s="9">
        <v>214.49</v>
      </c>
      <c r="E99" s="6">
        <f>+D99/$D$87</f>
        <v>1.0593668197757693</v>
      </c>
      <c r="F99">
        <f>+D99/$D$122</f>
        <v>0.87819358008516213</v>
      </c>
      <c r="G99" s="33"/>
    </row>
    <row r="100" spans="2:13" x14ac:dyDescent="0.2">
      <c r="C100" t="s">
        <v>16</v>
      </c>
      <c r="D100" s="9">
        <v>215.92</v>
      </c>
      <c r="E100" s="6">
        <f t="shared" si="2"/>
        <v>1.0664295945078284</v>
      </c>
      <c r="F100">
        <f t="shared" ref="F100:F110" si="3">+D100/$D$122</f>
        <v>0.88404847690795929</v>
      </c>
      <c r="G100" s="33"/>
    </row>
    <row r="101" spans="2:13" x14ac:dyDescent="0.2">
      <c r="C101" s="10" t="s">
        <v>3</v>
      </c>
      <c r="D101" s="9">
        <v>216.61</v>
      </c>
      <c r="E101" s="6">
        <f t="shared" si="2"/>
        <v>1.0698375067911297</v>
      </c>
      <c r="F101">
        <f t="shared" si="3"/>
        <v>0.88687356698329511</v>
      </c>
      <c r="G101" s="33"/>
    </row>
    <row r="102" spans="2:13" x14ac:dyDescent="0.2">
      <c r="C102" s="10" t="s">
        <v>4</v>
      </c>
      <c r="D102" s="9">
        <v>217.74</v>
      </c>
      <c r="E102" s="6">
        <f t="shared" si="2"/>
        <v>1.075418580530449</v>
      </c>
      <c r="F102">
        <f t="shared" si="3"/>
        <v>0.89150016377333774</v>
      </c>
      <c r="G102" s="33"/>
    </row>
    <row r="103" spans="2:13" x14ac:dyDescent="0.2">
      <c r="C103" s="10" t="s">
        <v>5</v>
      </c>
      <c r="D103" s="9">
        <v>219.11</v>
      </c>
      <c r="E103" s="6">
        <f t="shared" si="2"/>
        <v>1.0821850150639603</v>
      </c>
      <c r="F103">
        <f t="shared" si="3"/>
        <v>0.89710940058958399</v>
      </c>
      <c r="G103" s="33"/>
      <c r="J103" s="67"/>
      <c r="K103" s="18"/>
    </row>
    <row r="104" spans="2:13" x14ac:dyDescent="0.2">
      <c r="C104" s="10" t="s">
        <v>6</v>
      </c>
      <c r="D104" s="9">
        <v>219.81</v>
      </c>
      <c r="E104" s="6">
        <f t="shared" si="2"/>
        <v>1.0856423173803527</v>
      </c>
      <c r="F104">
        <f t="shared" si="3"/>
        <v>0.89997543399934488</v>
      </c>
      <c r="G104" s="33"/>
      <c r="J104" s="67"/>
      <c r="K104" s="18"/>
    </row>
    <row r="105" spans="2:13" x14ac:dyDescent="0.2">
      <c r="C105" s="10" t="s">
        <v>7</v>
      </c>
      <c r="D105">
        <v>221.68</v>
      </c>
      <c r="E105" s="6">
        <f t="shared" si="2"/>
        <v>1.0948782535684298</v>
      </c>
      <c r="F105">
        <f t="shared" si="3"/>
        <v>0.90763183753684895</v>
      </c>
      <c r="G105" s="33"/>
      <c r="I105" s="33"/>
      <c r="J105" s="67"/>
      <c r="K105" s="18"/>
      <c r="L105" s="33"/>
      <c r="M105" s="33"/>
    </row>
    <row r="106" spans="2:13" x14ac:dyDescent="0.2">
      <c r="C106" s="10" t="s">
        <v>8</v>
      </c>
      <c r="D106" s="9">
        <v>223.43</v>
      </c>
      <c r="E106" s="6">
        <f t="shared" si="2"/>
        <v>1.1035215093594113</v>
      </c>
      <c r="F106">
        <f t="shared" si="3"/>
        <v>0.91479692106125121</v>
      </c>
      <c r="G106" s="33"/>
      <c r="I106" s="33"/>
      <c r="J106" s="67"/>
      <c r="K106" s="18"/>
      <c r="L106" s="33"/>
      <c r="M106" s="33"/>
    </row>
    <row r="107" spans="2:13" x14ac:dyDescent="0.2">
      <c r="C107" s="10" t="s">
        <v>14</v>
      </c>
      <c r="D107" s="9">
        <v>224.63</v>
      </c>
      <c r="E107" s="6">
        <f t="shared" si="2"/>
        <v>1.1094483133303699</v>
      </c>
      <c r="F107">
        <f t="shared" si="3"/>
        <v>0.9197101211922698</v>
      </c>
      <c r="G107" s="33"/>
      <c r="I107" s="33"/>
      <c r="J107" s="68"/>
      <c r="K107" s="18"/>
      <c r="L107" s="33"/>
      <c r="M107" s="33"/>
    </row>
    <row r="108" spans="2:13" x14ac:dyDescent="0.2">
      <c r="C108" s="10" t="s">
        <v>10</v>
      </c>
      <c r="D108" s="9">
        <v>224.18</v>
      </c>
      <c r="E108" s="6">
        <f t="shared" si="2"/>
        <v>1.1072257618412604</v>
      </c>
      <c r="F108">
        <f t="shared" si="3"/>
        <v>0.91786767114313794</v>
      </c>
      <c r="G108" s="33"/>
      <c r="I108" s="33"/>
      <c r="J108" s="67"/>
      <c r="K108" s="18"/>
      <c r="L108" s="33"/>
      <c r="M108" s="33"/>
    </row>
    <row r="109" spans="2:13" x14ac:dyDescent="0.2">
      <c r="C109" s="10" t="s">
        <v>11</v>
      </c>
      <c r="D109" s="11">
        <v>224.26</v>
      </c>
      <c r="E109" s="6">
        <f t="shared" si="2"/>
        <v>1.107620882105991</v>
      </c>
      <c r="F109">
        <f t="shared" si="3"/>
        <v>0.91819521781853908</v>
      </c>
      <c r="G109" s="33"/>
      <c r="I109" s="33"/>
      <c r="J109" s="67"/>
      <c r="K109" s="18"/>
      <c r="L109" s="33"/>
      <c r="M109" s="33"/>
    </row>
    <row r="110" spans="2:13" x14ac:dyDescent="0.2">
      <c r="C110" s="10" t="s">
        <v>0</v>
      </c>
      <c r="D110" s="11">
        <v>225.1</v>
      </c>
      <c r="E110" s="6">
        <f t="shared" si="2"/>
        <v>1.111769644885662</v>
      </c>
      <c r="F110">
        <f t="shared" si="3"/>
        <v>0.92163445791025211</v>
      </c>
      <c r="G110" s="33"/>
      <c r="I110" s="34"/>
      <c r="J110" s="67"/>
      <c r="K110" s="18"/>
      <c r="L110" s="33"/>
      <c r="M110" s="33"/>
    </row>
    <row r="111" spans="2:13" x14ac:dyDescent="0.2">
      <c r="B111">
        <v>2007</v>
      </c>
      <c r="C111" s="10" t="s">
        <v>17</v>
      </c>
      <c r="D111" s="11">
        <v>229.09</v>
      </c>
      <c r="E111" s="6">
        <f t="shared" si="2"/>
        <v>1.1314762680890997</v>
      </c>
      <c r="F111" s="17">
        <f>+D111/$D$122</f>
        <v>0.93797084834588929</v>
      </c>
      <c r="G111" s="33"/>
      <c r="I111" s="34"/>
      <c r="J111" s="67"/>
      <c r="K111" s="18"/>
      <c r="L111" s="33"/>
      <c r="M111" s="33"/>
    </row>
    <row r="112" spans="2:13" x14ac:dyDescent="0.2">
      <c r="C112" s="10" t="s">
        <v>18</v>
      </c>
      <c r="D112" s="11">
        <v>230.49</v>
      </c>
      <c r="E112" s="6">
        <f t="shared" si="2"/>
        <v>1.1383908727218848</v>
      </c>
      <c r="F112" s="17">
        <f t="shared" ref="F112:F120" si="4">+D112/$D$122</f>
        <v>0.94370291516541105</v>
      </c>
      <c r="G112" s="33"/>
      <c r="I112" s="34"/>
      <c r="J112" s="67"/>
      <c r="K112" s="18"/>
      <c r="L112" s="33"/>
      <c r="M112" s="33"/>
    </row>
    <row r="113" spans="2:13" x14ac:dyDescent="0.2">
      <c r="C113" s="10" t="s">
        <v>19</v>
      </c>
      <c r="D113" s="11">
        <v>232.56</v>
      </c>
      <c r="E113" s="6">
        <f t="shared" si="2"/>
        <v>1.1486146095717884</v>
      </c>
      <c r="F113" s="17">
        <f t="shared" si="4"/>
        <v>0.9521781853914183</v>
      </c>
      <c r="G113" s="33"/>
      <c r="I113" s="10"/>
      <c r="J113" s="69"/>
      <c r="K113" s="18"/>
      <c r="L113" s="33"/>
      <c r="M113" s="33"/>
    </row>
    <row r="114" spans="2:13" x14ac:dyDescent="0.2">
      <c r="C114" s="10" t="s">
        <v>20</v>
      </c>
      <c r="D114" s="11">
        <v>235.4</v>
      </c>
      <c r="E114" s="6">
        <f t="shared" si="2"/>
        <v>1.1626413789697239</v>
      </c>
      <c r="F114" s="17">
        <f t="shared" si="4"/>
        <v>0.9638060923681625</v>
      </c>
      <c r="G114" s="33"/>
      <c r="I114" s="10"/>
      <c r="J114" s="67"/>
      <c r="K114" s="18"/>
      <c r="L114" s="33"/>
      <c r="M114" s="33"/>
    </row>
    <row r="115" spans="2:13" x14ac:dyDescent="0.2">
      <c r="C115" s="10" t="s">
        <v>21</v>
      </c>
      <c r="D115" s="11">
        <v>237.19</v>
      </c>
      <c r="E115" s="6">
        <f t="shared" si="2"/>
        <v>1.1714821948930705</v>
      </c>
      <c r="F115" s="17">
        <f t="shared" si="4"/>
        <v>0.97113494923026522</v>
      </c>
      <c r="G115" s="33"/>
      <c r="I115" s="10"/>
      <c r="J115" s="67"/>
      <c r="K115" s="18"/>
      <c r="L115" s="33"/>
      <c r="M115" s="33"/>
    </row>
    <row r="116" spans="2:13" x14ac:dyDescent="0.2">
      <c r="C116" s="10" t="s">
        <v>22</v>
      </c>
      <c r="D116" s="11">
        <v>237.51</v>
      </c>
      <c r="E116" s="6">
        <f t="shared" si="2"/>
        <v>1.1730626759519929</v>
      </c>
      <c r="F116" s="17">
        <f t="shared" si="4"/>
        <v>0.97244513593187021</v>
      </c>
      <c r="G116" s="33"/>
      <c r="I116" s="10"/>
      <c r="J116" s="33"/>
      <c r="K116" s="33"/>
      <c r="L116" s="33"/>
      <c r="M116" s="33"/>
    </row>
    <row r="117" spans="2:13" x14ac:dyDescent="0.2">
      <c r="C117" s="10" t="s">
        <v>23</v>
      </c>
      <c r="D117" s="11">
        <v>239.47</v>
      </c>
      <c r="E117" s="6">
        <f t="shared" si="2"/>
        <v>1.1827431224378919</v>
      </c>
      <c r="F117" s="17">
        <f t="shared" si="4"/>
        <v>0.9804700294792007</v>
      </c>
      <c r="G117" s="33"/>
      <c r="I117" s="10"/>
      <c r="J117" s="33"/>
      <c r="K117" s="33"/>
      <c r="L117" s="33"/>
      <c r="M117" s="33"/>
    </row>
    <row r="118" spans="2:13" x14ac:dyDescent="0.2">
      <c r="C118" s="10" t="s">
        <v>24</v>
      </c>
      <c r="D118" s="11">
        <v>243.61</v>
      </c>
      <c r="E118" s="6">
        <f t="shared" si="2"/>
        <v>1.2031905961376994</v>
      </c>
      <c r="F118" s="17">
        <f t="shared" si="4"/>
        <v>0.9974205699312152</v>
      </c>
      <c r="G118" s="33"/>
      <c r="I118" s="10"/>
      <c r="J118" s="33"/>
      <c r="K118" s="33"/>
      <c r="L118" s="33"/>
      <c r="M118" s="33"/>
    </row>
    <row r="119" spans="2:13" x14ac:dyDescent="0.2">
      <c r="C119" s="10" t="s">
        <v>25</v>
      </c>
      <c r="D119" s="11">
        <v>244.62</v>
      </c>
      <c r="E119" s="6">
        <f t="shared" si="2"/>
        <v>1.2081789894799231</v>
      </c>
      <c r="F119" s="17">
        <f t="shared" si="4"/>
        <v>1.0015558467081558</v>
      </c>
      <c r="G119" s="33"/>
      <c r="I119" s="10"/>
      <c r="J119" s="33"/>
      <c r="K119" s="33"/>
      <c r="L119" s="33"/>
      <c r="M119" s="33"/>
    </row>
    <row r="120" spans="2:13" x14ac:dyDescent="0.2">
      <c r="C120" s="10" t="s">
        <v>26</v>
      </c>
      <c r="D120" s="11">
        <v>244.06</v>
      </c>
      <c r="E120" s="6">
        <f t="shared" si="2"/>
        <v>1.2054131476268088</v>
      </c>
      <c r="F120" s="17">
        <f t="shared" si="4"/>
        <v>0.99926301998034717</v>
      </c>
      <c r="G120" s="33"/>
      <c r="I120" s="10"/>
      <c r="J120" s="33"/>
      <c r="K120" s="33"/>
      <c r="L120" s="33"/>
      <c r="M120" s="33"/>
    </row>
    <row r="121" spans="2:13" x14ac:dyDescent="0.2">
      <c r="C121" s="10" t="s">
        <v>27</v>
      </c>
      <c r="D121" s="11">
        <v>243.5</v>
      </c>
      <c r="E121" s="6">
        <f t="shared" si="2"/>
        <v>1.2026473057736948</v>
      </c>
      <c r="F121" s="17">
        <f>+D121/$D$122</f>
        <v>0.99697019325253844</v>
      </c>
      <c r="G121" s="33"/>
      <c r="I121" s="10"/>
      <c r="J121" s="33"/>
      <c r="K121" s="33"/>
      <c r="L121" s="33"/>
      <c r="M121" s="33"/>
    </row>
    <row r="122" spans="2:13" x14ac:dyDescent="0.2">
      <c r="C122" s="10" t="s">
        <v>28</v>
      </c>
      <c r="D122" s="11">
        <v>244.24</v>
      </c>
      <c r="E122" s="6">
        <f t="shared" si="2"/>
        <v>1.2063021682224528</v>
      </c>
      <c r="F122" s="55">
        <f>+D122/$D$122</f>
        <v>1</v>
      </c>
      <c r="G122" s="33"/>
      <c r="I122" s="33"/>
      <c r="J122" s="33"/>
      <c r="K122" s="33"/>
      <c r="L122" s="33"/>
      <c r="M122" s="33"/>
    </row>
    <row r="123" spans="2:13" x14ac:dyDescent="0.2">
      <c r="B123">
        <v>2008</v>
      </c>
      <c r="C123" s="10" t="s">
        <v>17</v>
      </c>
      <c r="D123" s="11">
        <v>246.14</v>
      </c>
      <c r="E123" s="13">
        <f t="shared" si="2"/>
        <v>1.2156862745098038</v>
      </c>
      <c r="F123" s="56">
        <f>+D123/$D$122</f>
        <v>1.0077792335407794</v>
      </c>
      <c r="I123" s="33"/>
      <c r="J123" s="33"/>
      <c r="K123" s="33"/>
      <c r="L123" s="33"/>
      <c r="M123" s="33"/>
    </row>
    <row r="124" spans="2:13" x14ac:dyDescent="0.2">
      <c r="C124" s="10" t="s">
        <v>18</v>
      </c>
      <c r="D124">
        <v>248.39</v>
      </c>
      <c r="E124" s="13">
        <f t="shared" si="2"/>
        <v>1.2267990319553514</v>
      </c>
      <c r="F124" s="56">
        <f>+D124/$D$122</f>
        <v>1.0169914837864396</v>
      </c>
      <c r="I124" s="33"/>
      <c r="J124" s="33"/>
      <c r="K124" s="33"/>
      <c r="L124" s="33"/>
      <c r="M124" s="33"/>
    </row>
    <row r="125" spans="2:13" x14ac:dyDescent="0.2">
      <c r="C125" s="10" t="s">
        <v>19</v>
      </c>
      <c r="D125" s="11">
        <v>251.23</v>
      </c>
      <c r="E125" s="13">
        <f t="shared" si="2"/>
        <v>1.2408258013532869</v>
      </c>
      <c r="F125" s="56">
        <f t="shared" ref="F125:F134" si="5">+D125/$D$122</f>
        <v>1.0286193907631838</v>
      </c>
    </row>
    <row r="126" spans="2:13" x14ac:dyDescent="0.2">
      <c r="C126" s="10" t="s">
        <v>20</v>
      </c>
      <c r="D126" s="14">
        <v>252.06</v>
      </c>
      <c r="E126" s="13">
        <f t="shared" si="2"/>
        <v>1.2449251740998666</v>
      </c>
      <c r="F126" s="56">
        <f t="shared" si="5"/>
        <v>1.0320176875204716</v>
      </c>
    </row>
    <row r="127" spans="2:13" x14ac:dyDescent="0.2">
      <c r="C127" s="10" t="s">
        <v>21</v>
      </c>
      <c r="D127" s="11">
        <v>254.26</v>
      </c>
      <c r="E127" s="13">
        <f t="shared" si="2"/>
        <v>1.2557909813799575</v>
      </c>
      <c r="F127" s="56">
        <f t="shared" si="5"/>
        <v>1.0410252210940059</v>
      </c>
    </row>
    <row r="128" spans="2:13" x14ac:dyDescent="0.2">
      <c r="C128" s="10" t="s">
        <v>22</v>
      </c>
      <c r="D128" s="11">
        <v>257.52</v>
      </c>
      <c r="E128" s="13">
        <f t="shared" si="2"/>
        <v>1.2718921321677286</v>
      </c>
      <c r="F128" s="56">
        <f t="shared" si="5"/>
        <v>1.0543727481166065</v>
      </c>
    </row>
    <row r="129" spans="2:17" x14ac:dyDescent="0.2">
      <c r="C129" s="10" t="s">
        <v>23</v>
      </c>
      <c r="D129" s="14">
        <v>258.67</v>
      </c>
      <c r="E129" s="13">
        <f t="shared" si="2"/>
        <v>1.2775719859732306</v>
      </c>
      <c r="F129" s="56">
        <f t="shared" si="5"/>
        <v>1.0590812315754996</v>
      </c>
    </row>
    <row r="130" spans="2:17" ht="13.5" thickBot="1" x14ac:dyDescent="0.25">
      <c r="C130" s="10" t="s">
        <v>24</v>
      </c>
      <c r="D130" s="14">
        <v>261.3</v>
      </c>
      <c r="E130" s="13">
        <f t="shared" si="2"/>
        <v>1.2905615646762485</v>
      </c>
      <c r="F130" s="56">
        <f t="shared" si="5"/>
        <v>1.0698493285293154</v>
      </c>
    </row>
    <row r="131" spans="2:17" x14ac:dyDescent="0.2">
      <c r="C131" s="10" t="s">
        <v>25</v>
      </c>
      <c r="D131" s="11">
        <v>262.87</v>
      </c>
      <c r="E131" s="13">
        <f t="shared" si="2"/>
        <v>1.298315799871586</v>
      </c>
      <c r="F131" s="56">
        <f t="shared" si="5"/>
        <v>1.0762774320340649</v>
      </c>
      <c r="I131" s="87" t="s">
        <v>75</v>
      </c>
      <c r="J131" s="88"/>
      <c r="K131" s="88"/>
      <c r="L131" s="88"/>
      <c r="M131" s="88"/>
      <c r="N131" s="88"/>
      <c r="O131" s="88"/>
      <c r="P131" s="88"/>
      <c r="Q131" s="89"/>
    </row>
    <row r="132" spans="2:17" x14ac:dyDescent="0.2">
      <c r="C132" s="10" t="s">
        <v>26</v>
      </c>
      <c r="D132" s="11">
        <v>263.74</v>
      </c>
      <c r="E132" s="13">
        <f t="shared" si="2"/>
        <v>1.302612732750531</v>
      </c>
      <c r="F132" s="56">
        <f t="shared" si="5"/>
        <v>1.0798395021290534</v>
      </c>
      <c r="I132" s="90"/>
      <c r="J132" s="91"/>
      <c r="K132" s="91"/>
      <c r="L132" s="91"/>
      <c r="M132" s="91"/>
      <c r="N132" s="91"/>
      <c r="O132" s="91"/>
      <c r="P132" s="91"/>
      <c r="Q132" s="92"/>
    </row>
    <row r="133" spans="2:17" x14ac:dyDescent="0.2">
      <c r="C133" s="10" t="s">
        <v>27</v>
      </c>
      <c r="D133" s="11">
        <v>264.23169999999999</v>
      </c>
      <c r="E133" s="13">
        <f t="shared" si="2"/>
        <v>1.3050412406776313</v>
      </c>
      <c r="F133" s="56">
        <f t="shared" si="5"/>
        <v>1.0818526858827382</v>
      </c>
      <c r="I133" s="90"/>
      <c r="J133" s="91"/>
      <c r="K133" s="91"/>
      <c r="L133" s="91"/>
      <c r="M133" s="91"/>
      <c r="N133" s="91"/>
      <c r="O133" s="91"/>
      <c r="P133" s="91"/>
      <c r="Q133" s="92"/>
    </row>
    <row r="134" spans="2:17" x14ac:dyDescent="0.2">
      <c r="C134" s="10" t="s">
        <v>28</v>
      </c>
      <c r="D134" s="11">
        <v>266.69</v>
      </c>
      <c r="E134" s="13">
        <f t="shared" si="2"/>
        <v>1.3171827925124711</v>
      </c>
      <c r="F134" s="56">
        <f t="shared" si="5"/>
        <v>1.0919177857844742</v>
      </c>
      <c r="G134" s="10" t="s">
        <v>28</v>
      </c>
      <c r="I134" s="90"/>
      <c r="J134" s="91"/>
      <c r="K134" s="91"/>
      <c r="L134" s="91"/>
      <c r="M134" s="91"/>
      <c r="N134" s="91"/>
      <c r="O134" s="91"/>
      <c r="P134" s="91"/>
      <c r="Q134" s="92"/>
    </row>
    <row r="135" spans="2:17" x14ac:dyDescent="0.2">
      <c r="B135">
        <v>2009</v>
      </c>
      <c r="C135" s="10" t="s">
        <v>15</v>
      </c>
      <c r="D135" s="11">
        <v>268.8</v>
      </c>
      <c r="E135" s="13">
        <f t="shared" si="2"/>
        <v>1.3276040894947401</v>
      </c>
      <c r="F135" s="55">
        <f>+D135/$D$122</f>
        <v>1.1005568293481822</v>
      </c>
      <c r="G135" s="10" t="s">
        <v>15</v>
      </c>
      <c r="I135" s="90"/>
      <c r="J135" s="91"/>
      <c r="K135" s="91"/>
      <c r="L135" s="91"/>
      <c r="M135" s="91"/>
      <c r="N135" s="91"/>
      <c r="O135" s="91"/>
      <c r="P135" s="91"/>
      <c r="Q135" s="92"/>
    </row>
    <row r="136" spans="2:17" x14ac:dyDescent="0.2">
      <c r="C136" s="10" t="s">
        <v>16</v>
      </c>
      <c r="D136" s="11">
        <v>268.08</v>
      </c>
      <c r="E136" s="13">
        <f t="shared" si="2"/>
        <v>1.3240480071121647</v>
      </c>
      <c r="F136" s="55">
        <f t="shared" ref="F136:F144" si="6">+D136/$D$122</f>
        <v>1.0976089092695709</v>
      </c>
      <c r="G136" s="10" t="s">
        <v>16</v>
      </c>
      <c r="I136" s="90"/>
      <c r="J136" s="91"/>
      <c r="K136" s="91"/>
      <c r="L136" s="91"/>
      <c r="M136" s="91"/>
      <c r="N136" s="91"/>
      <c r="O136" s="91"/>
      <c r="P136" s="91"/>
      <c r="Q136" s="92"/>
    </row>
    <row r="137" spans="2:17" x14ac:dyDescent="0.2">
      <c r="C137" s="10" t="s">
        <v>29</v>
      </c>
      <c r="D137" s="15">
        <v>270.14</v>
      </c>
      <c r="E137" s="13">
        <f t="shared" si="2"/>
        <v>1.334222353928977</v>
      </c>
      <c r="F137" s="55">
        <f t="shared" si="6"/>
        <v>1.106043236161153</v>
      </c>
      <c r="G137" s="10" t="s">
        <v>29</v>
      </c>
      <c r="I137" s="90"/>
      <c r="J137" s="91"/>
      <c r="K137" s="91"/>
      <c r="L137" s="91"/>
      <c r="M137" s="91"/>
      <c r="N137" s="91"/>
      <c r="O137" s="91"/>
      <c r="P137" s="91"/>
      <c r="Q137" s="92"/>
    </row>
    <row r="138" spans="2:17" x14ac:dyDescent="0.2">
      <c r="C138" s="10" t="s">
        <v>30</v>
      </c>
      <c r="D138" s="11">
        <v>270.02999999999997</v>
      </c>
      <c r="E138" s="13">
        <f t="shared" si="2"/>
        <v>1.3336790635649725</v>
      </c>
      <c r="F138" s="55">
        <f t="shared" si="6"/>
        <v>1.1055928594824762</v>
      </c>
      <c r="G138" s="10" t="s">
        <v>30</v>
      </c>
      <c r="I138" s="90"/>
      <c r="J138" s="91"/>
      <c r="K138" s="91"/>
      <c r="L138" s="91"/>
      <c r="M138" s="91"/>
      <c r="N138" s="91"/>
      <c r="O138" s="91"/>
      <c r="P138" s="91"/>
      <c r="Q138" s="92"/>
    </row>
    <row r="139" spans="2:17" ht="13.5" thickBot="1" x14ac:dyDescent="0.25">
      <c r="C139" s="10" t="s">
        <v>31</v>
      </c>
      <c r="D139" s="15">
        <v>271.13</v>
      </c>
      <c r="E139" s="13">
        <f t="shared" si="2"/>
        <v>1.339111967205018</v>
      </c>
      <c r="F139" s="55">
        <f t="shared" si="6"/>
        <v>1.1100966262692433</v>
      </c>
      <c r="G139" s="10" t="s">
        <v>31</v>
      </c>
      <c r="I139" s="93"/>
      <c r="J139" s="94"/>
      <c r="K139" s="94"/>
      <c r="L139" s="94"/>
      <c r="M139" s="94"/>
      <c r="N139" s="94"/>
      <c r="O139" s="94"/>
      <c r="P139" s="94"/>
      <c r="Q139" s="95"/>
    </row>
    <row r="140" spans="2:17" x14ac:dyDescent="0.2">
      <c r="C140" s="10" t="s">
        <v>32</v>
      </c>
      <c r="D140" s="15">
        <v>274.20999999999998</v>
      </c>
      <c r="E140" s="13">
        <f t="shared" si="2"/>
        <v>1.3543240973971451</v>
      </c>
      <c r="F140" s="55">
        <f>+D140/$D$122</f>
        <v>1.1227071732721912</v>
      </c>
      <c r="G140" s="10" t="s">
        <v>32</v>
      </c>
    </row>
    <row r="141" spans="2:17" x14ac:dyDescent="0.2">
      <c r="C141" s="10" t="s">
        <v>33</v>
      </c>
      <c r="D141" s="15">
        <v>276.92</v>
      </c>
      <c r="E141" s="13">
        <f t="shared" si="2"/>
        <v>1.3677087963648937</v>
      </c>
      <c r="F141" s="55">
        <f t="shared" si="6"/>
        <v>1.1338028169014085</v>
      </c>
      <c r="G141" s="10" t="s">
        <v>33</v>
      </c>
    </row>
    <row r="142" spans="2:17" x14ac:dyDescent="0.2">
      <c r="C142" s="10" t="s">
        <v>34</v>
      </c>
      <c r="D142" s="15">
        <v>280.33</v>
      </c>
      <c r="E142" s="13">
        <f t="shared" si="2"/>
        <v>1.3845507976490343</v>
      </c>
      <c r="F142" s="55">
        <f t="shared" si="6"/>
        <v>1.1477644939403864</v>
      </c>
      <c r="G142" s="10" t="s">
        <v>34</v>
      </c>
    </row>
    <row r="143" spans="2:17" ht="13.5" thickBot="1" x14ac:dyDescent="0.25">
      <c r="C143" s="10" t="s">
        <v>35</v>
      </c>
      <c r="D143" s="11">
        <v>280.98</v>
      </c>
      <c r="E143" s="13">
        <f t="shared" si="2"/>
        <v>1.3877611497999705</v>
      </c>
      <c r="F143" s="55">
        <f t="shared" si="6"/>
        <v>1.1504258106780216</v>
      </c>
      <c r="G143" s="10" t="s">
        <v>35</v>
      </c>
    </row>
    <row r="144" spans="2:17" x14ac:dyDescent="0.2">
      <c r="C144" s="10" t="s">
        <v>36</v>
      </c>
      <c r="D144" s="11">
        <v>280.95</v>
      </c>
      <c r="E144" s="13">
        <f t="shared" ref="E144:E158" si="7">+D144/$D$87</f>
        <v>1.3876129797006964</v>
      </c>
      <c r="F144" s="55">
        <f t="shared" si="6"/>
        <v>1.150302980674746</v>
      </c>
      <c r="G144" s="10" t="s">
        <v>36</v>
      </c>
      <c r="H144" t="s">
        <v>54</v>
      </c>
      <c r="J144" s="62" t="s">
        <v>94</v>
      </c>
      <c r="K144" s="22" t="s">
        <v>95</v>
      </c>
      <c r="L144" s="62" t="s">
        <v>96</v>
      </c>
    </row>
    <row r="145" spans="2:18" x14ac:dyDescent="0.2">
      <c r="C145" s="10" t="s">
        <v>37</v>
      </c>
      <c r="D145" s="11">
        <v>281.11</v>
      </c>
      <c r="E145" s="13">
        <f t="shared" si="7"/>
        <v>1.3884032202301577</v>
      </c>
      <c r="F145" s="55">
        <f>+D145/$D$122</f>
        <v>1.1509580740255487</v>
      </c>
      <c r="G145" s="10" t="s">
        <v>37</v>
      </c>
      <c r="H145" s="32">
        <v>40513</v>
      </c>
      <c r="I145" s="11">
        <v>302.01</v>
      </c>
      <c r="J145" s="61"/>
      <c r="L145" s="61"/>
    </row>
    <row r="146" spans="2:18" x14ac:dyDescent="0.2">
      <c r="C146" s="10" t="s">
        <v>38</v>
      </c>
      <c r="D146" s="11">
        <v>282.43</v>
      </c>
      <c r="E146" s="13">
        <f t="shared" si="7"/>
        <v>1.3949227045982122</v>
      </c>
      <c r="F146" s="55">
        <f>+D146/$D$122</f>
        <v>1.1563625941696691</v>
      </c>
      <c r="G146" s="10" t="s">
        <v>38</v>
      </c>
      <c r="J146" s="64">
        <f>+D146/$D$87</f>
        <v>1.3949227045982122</v>
      </c>
      <c r="K146" s="18">
        <v>93.52</v>
      </c>
      <c r="L146" s="64">
        <f>+K146/$D$161</f>
        <v>1.3949880668257755</v>
      </c>
    </row>
    <row r="147" spans="2:18" x14ac:dyDescent="0.2">
      <c r="B147">
        <v>2010</v>
      </c>
      <c r="C147" s="10" t="s">
        <v>39</v>
      </c>
      <c r="D147" s="11">
        <v>285.07</v>
      </c>
      <c r="E147" s="13">
        <f t="shared" si="7"/>
        <v>1.4079616733343212</v>
      </c>
      <c r="F147" s="55">
        <f t="shared" ref="F147:F157" si="8">+D147/$D$122</f>
        <v>1.1671716344579102</v>
      </c>
      <c r="G147" s="10" t="s">
        <v>39</v>
      </c>
      <c r="I147">
        <f>+D147/$I$145</f>
        <v>0.94390914208138799</v>
      </c>
      <c r="J147" s="64">
        <f>+D147/$D$87</f>
        <v>1.4079616733343212</v>
      </c>
      <c r="K147" s="18">
        <v>94.39</v>
      </c>
      <c r="L147" s="64">
        <f t="shared" ref="L147:L157" si="9">+K147/$D$161</f>
        <v>1.4079653937947494</v>
      </c>
    </row>
    <row r="148" spans="2:18" x14ac:dyDescent="0.2">
      <c r="C148" s="10" t="s">
        <v>40</v>
      </c>
      <c r="D148" s="11">
        <v>286.66000000000003</v>
      </c>
      <c r="E148" s="13">
        <f t="shared" si="7"/>
        <v>1.4158146885958416</v>
      </c>
      <c r="F148" s="55">
        <f t="shared" si="8"/>
        <v>1.17368162463151</v>
      </c>
      <c r="G148" s="10" t="s">
        <v>40</v>
      </c>
      <c r="I148">
        <f t="shared" ref="I148:I158" si="10">+D148/$I$145</f>
        <v>0.94917386841495321</v>
      </c>
      <c r="J148" s="64">
        <f t="shared" ref="J148:J157" si="11">+D148/$D$87</f>
        <v>1.4158146885958416</v>
      </c>
      <c r="K148" s="18">
        <v>94.92</v>
      </c>
      <c r="L148" s="64">
        <f t="shared" si="9"/>
        <v>1.415871121718377</v>
      </c>
    </row>
    <row r="149" spans="2:18" x14ac:dyDescent="0.2">
      <c r="C149" s="10" t="s">
        <v>41</v>
      </c>
      <c r="D149" s="11">
        <v>289.38</v>
      </c>
      <c r="E149" s="13">
        <f t="shared" si="7"/>
        <v>1.4292487775966809</v>
      </c>
      <c r="F149" s="55">
        <f t="shared" si="8"/>
        <v>1.1848182115951522</v>
      </c>
      <c r="G149" s="10" t="s">
        <v>41</v>
      </c>
      <c r="I149">
        <f t="shared" si="10"/>
        <v>0.95818019270885069</v>
      </c>
      <c r="J149" s="64">
        <f t="shared" si="11"/>
        <v>1.4292487775966809</v>
      </c>
      <c r="K149" s="18">
        <v>95.82</v>
      </c>
      <c r="L149" s="64">
        <f t="shared" si="9"/>
        <v>1.4292959427207634</v>
      </c>
      <c r="M149" s="86" t="s">
        <v>55</v>
      </c>
      <c r="N149" s="86"/>
      <c r="Q149" t="s">
        <v>56</v>
      </c>
      <c r="R149" t="s">
        <v>57</v>
      </c>
    </row>
    <row r="150" spans="2:18" x14ac:dyDescent="0.2">
      <c r="C150" s="10" t="s">
        <v>42</v>
      </c>
      <c r="D150" s="11">
        <v>289.89</v>
      </c>
      <c r="E150" s="13">
        <f t="shared" si="7"/>
        <v>1.4317676692843384</v>
      </c>
      <c r="F150" s="55">
        <f t="shared" si="8"/>
        <v>1.1869063216508351</v>
      </c>
      <c r="G150" s="10" t="s">
        <v>42</v>
      </c>
      <c r="I150">
        <f t="shared" si="10"/>
        <v>0.95986887851395652</v>
      </c>
      <c r="J150" s="64">
        <f t="shared" si="11"/>
        <v>1.4317676692843384</v>
      </c>
      <c r="K150" s="18">
        <v>95.99</v>
      </c>
      <c r="L150" s="64">
        <f t="shared" si="9"/>
        <v>1.4318317422434366</v>
      </c>
      <c r="M150" s="23" t="s">
        <v>49</v>
      </c>
      <c r="N150" s="23" t="s">
        <v>50</v>
      </c>
      <c r="P150" s="10" t="s">
        <v>39</v>
      </c>
      <c r="Q150">
        <f>100/D161</f>
        <v>1.4916467780429592</v>
      </c>
      <c r="R150" s="35">
        <f>100/D161</f>
        <v>1.4916467780429592</v>
      </c>
    </row>
    <row r="151" spans="2:18" x14ac:dyDescent="0.2">
      <c r="C151" s="10" t="s">
        <v>31</v>
      </c>
      <c r="D151" s="15">
        <v>290.35000000000002</v>
      </c>
      <c r="E151" s="13">
        <f t="shared" si="7"/>
        <v>1.4340396108065394</v>
      </c>
      <c r="F151" s="55">
        <f t="shared" si="8"/>
        <v>1.1887897150343925</v>
      </c>
      <c r="G151" s="10" t="s">
        <v>31</v>
      </c>
      <c r="I151">
        <f t="shared" si="10"/>
        <v>0.96139200688718929</v>
      </c>
      <c r="J151" s="64">
        <f t="shared" si="11"/>
        <v>1.4340396108065394</v>
      </c>
      <c r="K151" s="18">
        <v>96.14</v>
      </c>
      <c r="L151" s="64">
        <f t="shared" si="9"/>
        <v>1.434069212410501</v>
      </c>
      <c r="M151">
        <f t="shared" ref="M151:M158" si="12">+F164/100</f>
        <v>1.0121</v>
      </c>
      <c r="N151">
        <f t="shared" ref="N151:N158" si="13">+H164/100</f>
        <v>1.0129000000000001</v>
      </c>
      <c r="P151" s="10" t="s">
        <v>40</v>
      </c>
      <c r="Q151" s="35">
        <v>1.5096957040572789</v>
      </c>
      <c r="R151" s="35">
        <v>1.5108890214797135</v>
      </c>
    </row>
    <row r="152" spans="2:18" x14ac:dyDescent="0.2">
      <c r="C152" s="10" t="s">
        <v>32</v>
      </c>
      <c r="D152" s="15">
        <v>291.17</v>
      </c>
      <c r="E152" s="13">
        <f t="shared" si="7"/>
        <v>1.4380895935200277</v>
      </c>
      <c r="F152" s="55">
        <f t="shared" si="8"/>
        <v>1.1921470684572553</v>
      </c>
      <c r="G152" s="10" t="s">
        <v>32</v>
      </c>
      <c r="I152">
        <f t="shared" si="10"/>
        <v>0.96410714876990833</v>
      </c>
      <c r="J152" s="64">
        <f t="shared" si="11"/>
        <v>1.4380895935200277</v>
      </c>
      <c r="K152" s="18">
        <v>96.41</v>
      </c>
      <c r="L152" s="64">
        <f t="shared" si="9"/>
        <v>1.4380966587112169</v>
      </c>
      <c r="M152">
        <f t="shared" si="12"/>
        <v>1.0216000000000001</v>
      </c>
      <c r="N152">
        <f t="shared" si="13"/>
        <v>1.0225</v>
      </c>
      <c r="P152" s="10" t="s">
        <v>41</v>
      </c>
      <c r="Q152">
        <v>1.5238663484486872</v>
      </c>
      <c r="R152" s="35">
        <v>1.525208830548926</v>
      </c>
    </row>
    <row r="153" spans="2:18" x14ac:dyDescent="0.2">
      <c r="C153" s="10" t="s">
        <v>33</v>
      </c>
      <c r="D153" s="11">
        <v>294.33</v>
      </c>
      <c r="E153" s="13">
        <f t="shared" si="7"/>
        <v>1.4536968439768854</v>
      </c>
      <c r="F153" s="55">
        <f t="shared" si="8"/>
        <v>1.2050851621356042</v>
      </c>
      <c r="G153" s="10" t="s">
        <v>33</v>
      </c>
      <c r="I153">
        <f t="shared" si="10"/>
        <v>0.97457037846428929</v>
      </c>
      <c r="J153" s="64">
        <f t="shared" si="11"/>
        <v>1.4536968439768854</v>
      </c>
      <c r="K153" s="18">
        <v>97.46</v>
      </c>
      <c r="L153" s="64">
        <f t="shared" si="9"/>
        <v>1.453758949880668</v>
      </c>
      <c r="M153">
        <f t="shared" si="12"/>
        <v>1.036</v>
      </c>
      <c r="N153">
        <f t="shared" si="13"/>
        <v>1.0370999999999999</v>
      </c>
      <c r="P153" s="10" t="s">
        <v>42</v>
      </c>
      <c r="Q153">
        <v>1.5453460620525057</v>
      </c>
      <c r="R153" s="35">
        <v>1.546986873508353</v>
      </c>
    </row>
    <row r="154" spans="2:18" x14ac:dyDescent="0.2">
      <c r="C154" s="10" t="s">
        <v>34</v>
      </c>
      <c r="D154" s="11">
        <v>297.85000000000002</v>
      </c>
      <c r="E154" s="13">
        <f t="shared" si="7"/>
        <v>1.471082135625031</v>
      </c>
      <c r="F154" s="55">
        <f t="shared" si="8"/>
        <v>1.2194972158532591</v>
      </c>
      <c r="G154" s="10" t="s">
        <v>34</v>
      </c>
      <c r="I154">
        <f t="shared" si="10"/>
        <v>0.98622562166815675</v>
      </c>
      <c r="J154" s="64">
        <f t="shared" si="11"/>
        <v>1.471082135625031</v>
      </c>
      <c r="K154" s="18">
        <v>98.62</v>
      </c>
      <c r="L154" s="64">
        <f t="shared" si="9"/>
        <v>1.4710620525059666</v>
      </c>
      <c r="M154">
        <f t="shared" si="12"/>
        <v>1.0403</v>
      </c>
      <c r="N154">
        <f t="shared" si="13"/>
        <v>1.0395999999999999</v>
      </c>
      <c r="P154" s="10" t="s">
        <v>31</v>
      </c>
      <c r="Q154">
        <v>1.5517601431980905</v>
      </c>
      <c r="R154" s="35">
        <v>1.5507159904534604</v>
      </c>
    </row>
    <row r="155" spans="2:18" x14ac:dyDescent="0.2">
      <c r="C155" s="10" t="s">
        <v>35</v>
      </c>
      <c r="D155" s="11">
        <v>298.74</v>
      </c>
      <c r="E155" s="13">
        <f t="shared" si="7"/>
        <v>1.4754778485701585</v>
      </c>
      <c r="F155" s="55">
        <f t="shared" si="8"/>
        <v>1.223141172617098</v>
      </c>
      <c r="G155" s="10" t="s">
        <v>35</v>
      </c>
      <c r="I155">
        <f t="shared" si="10"/>
        <v>0.98917254395549825</v>
      </c>
      <c r="J155" s="64">
        <f t="shared" si="11"/>
        <v>1.4754778485701585</v>
      </c>
      <c r="K155" s="18">
        <v>98.92</v>
      </c>
      <c r="L155" s="64">
        <f t="shared" si="9"/>
        <v>1.4755369928400954</v>
      </c>
      <c r="M155">
        <f t="shared" si="12"/>
        <v>1.0444</v>
      </c>
      <c r="N155">
        <f t="shared" si="13"/>
        <v>1.0422</v>
      </c>
      <c r="P155" s="10" t="s">
        <v>32</v>
      </c>
      <c r="Q155">
        <v>1.5578758949880667</v>
      </c>
      <c r="R155" s="35">
        <v>1.5545942720763721</v>
      </c>
    </row>
    <row r="156" spans="2:18" x14ac:dyDescent="0.2">
      <c r="C156" s="10" t="s">
        <v>36</v>
      </c>
      <c r="D156" s="15">
        <v>300.66000000000003</v>
      </c>
      <c r="E156" s="13">
        <f t="shared" si="7"/>
        <v>1.4849607349236926</v>
      </c>
      <c r="F156" s="55">
        <f>+D156/$D$122</f>
        <v>1.2310022928267279</v>
      </c>
      <c r="G156" s="10"/>
      <c r="I156">
        <f t="shared" si="10"/>
        <v>0.99552994933942596</v>
      </c>
      <c r="J156" s="64">
        <f t="shared" si="11"/>
        <v>1.4849607349236926</v>
      </c>
      <c r="K156" s="18">
        <v>99.55</v>
      </c>
      <c r="L156" s="64">
        <f t="shared" si="9"/>
        <v>1.4849343675417659</v>
      </c>
      <c r="M156">
        <f t="shared" si="12"/>
        <v>1.0493999999999999</v>
      </c>
      <c r="N156">
        <f t="shared" si="13"/>
        <v>1.0441</v>
      </c>
      <c r="P156" s="10" t="s">
        <v>33</v>
      </c>
      <c r="Q156">
        <v>1.5653341288782814</v>
      </c>
      <c r="R156" s="35">
        <v>1.5574284009546537</v>
      </c>
    </row>
    <row r="157" spans="2:18" ht="13.5" thickBot="1" x14ac:dyDescent="0.25">
      <c r="C157" s="10" t="s">
        <v>37</v>
      </c>
      <c r="D157" s="15">
        <v>300.43</v>
      </c>
      <c r="E157" s="13">
        <f t="shared" si="7"/>
        <v>1.4838247641625921</v>
      </c>
      <c r="F157" s="55">
        <f t="shared" si="8"/>
        <v>1.2300605961349491</v>
      </c>
      <c r="G157" s="10"/>
      <c r="I157">
        <f t="shared" si="10"/>
        <v>0.99476838515280952</v>
      </c>
      <c r="J157" s="65">
        <f t="shared" si="11"/>
        <v>1.4838247641625921</v>
      </c>
      <c r="K157" s="18">
        <v>99.48</v>
      </c>
      <c r="L157" s="65">
        <f t="shared" si="9"/>
        <v>1.483890214797136</v>
      </c>
      <c r="M157">
        <f t="shared" si="12"/>
        <v>1.0570999999999999</v>
      </c>
      <c r="N157">
        <f t="shared" si="13"/>
        <v>1.0521</v>
      </c>
      <c r="P157" s="10" t="s">
        <v>34</v>
      </c>
      <c r="Q157">
        <v>1.5768198090692123</v>
      </c>
      <c r="R157" s="35">
        <v>1.5693615751789973</v>
      </c>
    </row>
    <row r="158" spans="2:18" x14ac:dyDescent="0.2">
      <c r="C158" s="10" t="s">
        <v>38</v>
      </c>
      <c r="D158" s="11">
        <v>302.01</v>
      </c>
      <c r="E158" s="13">
        <f t="shared" si="7"/>
        <v>1.4916283893910209</v>
      </c>
      <c r="F158" s="55">
        <f>+D158/$D$122</f>
        <v>1.2365296429741237</v>
      </c>
      <c r="G158" s="10"/>
      <c r="I158">
        <f t="shared" si="10"/>
        <v>1</v>
      </c>
      <c r="J158" s="66"/>
      <c r="M158">
        <f t="shared" si="12"/>
        <v>1.0637999999999999</v>
      </c>
      <c r="N158">
        <f t="shared" si="13"/>
        <v>1.0570999999999999</v>
      </c>
      <c r="P158" s="10" t="s">
        <v>52</v>
      </c>
      <c r="Q158">
        <v>1.5868138424821001</v>
      </c>
      <c r="R158" s="35">
        <v>1.5768198090692123</v>
      </c>
    </row>
    <row r="159" spans="2:18" ht="14.25" x14ac:dyDescent="0.2">
      <c r="C159" s="10"/>
      <c r="D159" s="11"/>
      <c r="E159" s="13"/>
      <c r="K159" s="63"/>
      <c r="P159" s="10" t="s">
        <v>36</v>
      </c>
      <c r="Q159">
        <v>1.5951670644391407</v>
      </c>
      <c r="R159" s="35">
        <v>1.5844272076372314</v>
      </c>
    </row>
    <row r="160" spans="2:18" x14ac:dyDescent="0.2">
      <c r="B160" t="s">
        <v>43</v>
      </c>
      <c r="C160" s="10"/>
      <c r="D160" s="11"/>
      <c r="E160" s="30" t="s">
        <v>51</v>
      </c>
      <c r="G160" s="16">
        <v>38838</v>
      </c>
      <c r="P160" s="10" t="s">
        <v>37</v>
      </c>
      <c r="Q160" s="35">
        <v>1.6072494033412887</v>
      </c>
      <c r="R160" s="35">
        <v>1.5950178997613365</v>
      </c>
    </row>
    <row r="161" spans="1:18" x14ac:dyDescent="0.2">
      <c r="B161">
        <v>2005</v>
      </c>
      <c r="C161" s="10" t="s">
        <v>44</v>
      </c>
      <c r="D161" s="11">
        <v>67.040000000000006</v>
      </c>
      <c r="E161" s="29">
        <f>+D87/D158*100</f>
        <v>67.040826462699911</v>
      </c>
      <c r="G161" s="31">
        <f>+D103/D158*100</f>
        <v>72.550577795437249</v>
      </c>
      <c r="P161" s="10" t="s">
        <v>38</v>
      </c>
      <c r="Q161">
        <v>1.6132159904534606</v>
      </c>
      <c r="R161" s="35">
        <v>1.6024761336515512</v>
      </c>
    </row>
    <row r="162" spans="1:18" x14ac:dyDescent="0.2">
      <c r="C162" s="10"/>
      <c r="D162" s="11"/>
      <c r="E162" s="13"/>
    </row>
    <row r="163" spans="1:18" ht="13.5" thickBot="1" x14ac:dyDescent="0.25">
      <c r="C163" s="10"/>
      <c r="D163" s="21" t="s">
        <v>45</v>
      </c>
      <c r="E163" s="24" t="s">
        <v>46</v>
      </c>
      <c r="F163" s="22" t="s">
        <v>47</v>
      </c>
      <c r="G163" s="23" t="s">
        <v>49</v>
      </c>
      <c r="H163" s="22" t="s">
        <v>48</v>
      </c>
      <c r="I163" s="23" t="s">
        <v>50</v>
      </c>
    </row>
    <row r="164" spans="1:18" x14ac:dyDescent="0.2">
      <c r="A164" s="83" t="s">
        <v>53</v>
      </c>
      <c r="B164" s="22">
        <v>2011</v>
      </c>
      <c r="C164" s="10" t="s">
        <v>39</v>
      </c>
      <c r="D164" s="18">
        <v>101.25</v>
      </c>
      <c r="E164" s="26">
        <f>+D164/$D$161</f>
        <v>1.5102923627684963</v>
      </c>
      <c r="F164" s="20">
        <v>101.21</v>
      </c>
      <c r="G164" s="25">
        <f>+F164/$D$161</f>
        <v>1.5096957040572789</v>
      </c>
      <c r="H164" s="20">
        <v>101.29</v>
      </c>
      <c r="I164" s="25">
        <f t="shared" ref="I164:I210" si="14">+H164/$D$161</f>
        <v>1.5108890214797135</v>
      </c>
    </row>
    <row r="165" spans="1:18" x14ac:dyDescent="0.2">
      <c r="A165" s="84"/>
      <c r="C165" s="10" t="s">
        <v>40</v>
      </c>
      <c r="D165" s="19">
        <v>102.2</v>
      </c>
      <c r="E165" s="26">
        <f>+D165/$D$161</f>
        <v>1.5244630071599043</v>
      </c>
      <c r="F165" s="19">
        <v>102.16</v>
      </c>
      <c r="G165" s="25">
        <f t="shared" ref="G165:G210" si="15">+F165/$D$161</f>
        <v>1.5238663484486872</v>
      </c>
      <c r="H165" s="19">
        <v>102.25</v>
      </c>
      <c r="I165" s="25">
        <f t="shared" si="14"/>
        <v>1.525208830548926</v>
      </c>
    </row>
    <row r="166" spans="1:18" x14ac:dyDescent="0.2">
      <c r="A166" s="84"/>
      <c r="C166" s="10" t="s">
        <v>41</v>
      </c>
      <c r="D166" s="19">
        <v>103.65</v>
      </c>
      <c r="E166" s="26">
        <f>+D166/$D$161</f>
        <v>1.5460918854415273</v>
      </c>
      <c r="F166" s="19">
        <v>103.6</v>
      </c>
      <c r="G166" s="25">
        <f t="shared" si="15"/>
        <v>1.5453460620525057</v>
      </c>
      <c r="H166" s="19">
        <v>103.71</v>
      </c>
      <c r="I166" s="25">
        <f t="shared" si="14"/>
        <v>1.546986873508353</v>
      </c>
    </row>
    <row r="167" spans="1:18" x14ac:dyDescent="0.2">
      <c r="A167" s="84"/>
      <c r="C167" s="10" t="s">
        <v>42</v>
      </c>
      <c r="D167">
        <v>104.03</v>
      </c>
      <c r="E167" s="26">
        <f>+D167/$D$161</f>
        <v>1.5517601431980905</v>
      </c>
      <c r="F167">
        <v>104.03</v>
      </c>
      <c r="G167" s="25">
        <f t="shared" si="15"/>
        <v>1.5517601431980905</v>
      </c>
      <c r="H167">
        <v>103.96</v>
      </c>
      <c r="I167" s="25">
        <f t="shared" si="14"/>
        <v>1.5507159904534604</v>
      </c>
    </row>
    <row r="168" spans="1:18" x14ac:dyDescent="0.2">
      <c r="A168" s="84"/>
      <c r="C168" s="10" t="s">
        <v>31</v>
      </c>
      <c r="F168">
        <v>104.44</v>
      </c>
      <c r="G168" s="25">
        <f>+F168/$D$161</f>
        <v>1.5578758949880667</v>
      </c>
      <c r="H168" s="19">
        <v>104.22</v>
      </c>
      <c r="I168" s="25">
        <f t="shared" si="14"/>
        <v>1.5545942720763721</v>
      </c>
    </row>
    <row r="169" spans="1:18" x14ac:dyDescent="0.2">
      <c r="A169" s="84"/>
      <c r="C169" s="10" t="s">
        <v>32</v>
      </c>
      <c r="F169">
        <v>104.94</v>
      </c>
      <c r="G169" s="25">
        <f t="shared" si="15"/>
        <v>1.5653341288782814</v>
      </c>
      <c r="H169" s="28">
        <v>104.41</v>
      </c>
      <c r="I169" s="25">
        <f t="shared" si="14"/>
        <v>1.5574284009546537</v>
      </c>
    </row>
    <row r="170" spans="1:18" x14ac:dyDescent="0.2">
      <c r="A170" s="84"/>
      <c r="C170" s="10" t="s">
        <v>33</v>
      </c>
      <c r="D170" s="15"/>
      <c r="E170" s="15"/>
      <c r="F170" s="15">
        <v>105.71</v>
      </c>
      <c r="G170" s="25">
        <f t="shared" si="15"/>
        <v>1.5768198090692123</v>
      </c>
      <c r="H170" s="19">
        <v>105.21</v>
      </c>
      <c r="I170" s="25">
        <f t="shared" si="14"/>
        <v>1.5693615751789973</v>
      </c>
    </row>
    <row r="171" spans="1:18" x14ac:dyDescent="0.2">
      <c r="A171" s="84"/>
      <c r="C171" s="10" t="s">
        <v>34</v>
      </c>
      <c r="F171">
        <v>106.38</v>
      </c>
      <c r="G171" s="25">
        <f t="shared" si="15"/>
        <v>1.5868138424821001</v>
      </c>
      <c r="H171" s="19">
        <v>105.71</v>
      </c>
      <c r="I171" s="25">
        <f t="shared" si="14"/>
        <v>1.5768198090692123</v>
      </c>
    </row>
    <row r="172" spans="1:18" x14ac:dyDescent="0.2">
      <c r="A172" s="84"/>
      <c r="C172" s="10" t="s">
        <v>52</v>
      </c>
      <c r="F172" s="19">
        <v>106.94</v>
      </c>
      <c r="G172" s="25">
        <f t="shared" si="15"/>
        <v>1.5951670644391407</v>
      </c>
      <c r="H172" s="20">
        <v>106.22</v>
      </c>
      <c r="I172" s="25">
        <f t="shared" si="14"/>
        <v>1.5844272076372314</v>
      </c>
    </row>
    <row r="173" spans="1:18" x14ac:dyDescent="0.2">
      <c r="A173" s="84"/>
      <c r="C173" s="10" t="s">
        <v>36</v>
      </c>
      <c r="F173" s="19">
        <v>107.75</v>
      </c>
      <c r="G173" s="25">
        <f t="shared" si="15"/>
        <v>1.6072494033412887</v>
      </c>
      <c r="H173" s="20">
        <v>106.93</v>
      </c>
      <c r="I173" s="25">
        <f t="shared" si="14"/>
        <v>1.5950178997613365</v>
      </c>
    </row>
    <row r="174" spans="1:18" x14ac:dyDescent="0.2">
      <c r="A174" s="84"/>
      <c r="C174" s="10" t="s">
        <v>37</v>
      </c>
      <c r="F174" s="36">
        <v>108.15</v>
      </c>
      <c r="G174" s="25">
        <f t="shared" si="15"/>
        <v>1.6132159904534606</v>
      </c>
      <c r="H174" s="20">
        <v>107.43</v>
      </c>
      <c r="I174" s="25">
        <f t="shared" si="14"/>
        <v>1.6024761336515512</v>
      </c>
    </row>
    <row r="175" spans="1:18" ht="13.5" thickBot="1" x14ac:dyDescent="0.25">
      <c r="A175" s="85"/>
      <c r="C175" s="10" t="s">
        <v>38</v>
      </c>
      <c r="F175" s="37">
        <v>108.94</v>
      </c>
      <c r="G175" s="25">
        <f t="shared" si="15"/>
        <v>1.6249999999999998</v>
      </c>
      <c r="H175" s="20">
        <v>108.15</v>
      </c>
      <c r="I175" s="25">
        <f t="shared" si="14"/>
        <v>1.6132159904534606</v>
      </c>
    </row>
    <row r="176" spans="1:18" x14ac:dyDescent="0.2">
      <c r="B176" s="42">
        <v>2012</v>
      </c>
      <c r="C176" s="47" t="s">
        <v>39</v>
      </c>
      <c r="D176" s="48"/>
      <c r="E176" s="48"/>
      <c r="F176" s="49">
        <v>109.68</v>
      </c>
      <c r="G176" s="25">
        <f t="shared" si="15"/>
        <v>1.6360381861575179</v>
      </c>
      <c r="H176" s="52">
        <v>109.03</v>
      </c>
      <c r="I176" s="25">
        <f t="shared" si="14"/>
        <v>1.6263424821002386</v>
      </c>
    </row>
    <row r="177" spans="2:15" x14ac:dyDescent="0.2">
      <c r="B177" s="48"/>
      <c r="C177" s="47" t="s">
        <v>40</v>
      </c>
      <c r="D177" s="48"/>
      <c r="E177" s="48"/>
      <c r="F177" s="50">
        <v>110.74</v>
      </c>
      <c r="G177" s="25">
        <f t="shared" si="15"/>
        <v>1.651849642004773</v>
      </c>
      <c r="H177" s="53">
        <v>109.74</v>
      </c>
      <c r="I177" s="25">
        <f t="shared" si="14"/>
        <v>1.6369331742243434</v>
      </c>
    </row>
    <row r="178" spans="2:15" x14ac:dyDescent="0.2">
      <c r="B178" s="48"/>
      <c r="C178" s="47" t="s">
        <v>41</v>
      </c>
      <c r="D178" s="48"/>
      <c r="E178" s="48"/>
      <c r="F178" s="50">
        <v>111.77</v>
      </c>
      <c r="G178" s="25">
        <f t="shared" si="15"/>
        <v>1.6672136038186156</v>
      </c>
      <c r="H178" s="51">
        <v>110.91</v>
      </c>
      <c r="I178" s="25">
        <f t="shared" si="14"/>
        <v>1.6543854415274462</v>
      </c>
    </row>
    <row r="179" spans="2:15" x14ac:dyDescent="0.2">
      <c r="C179" s="47" t="s">
        <v>42</v>
      </c>
      <c r="D179" s="48"/>
      <c r="E179" s="48"/>
      <c r="F179" s="49">
        <v>112.62</v>
      </c>
      <c r="G179" s="25">
        <f t="shared" si="15"/>
        <v>1.6798926014319808</v>
      </c>
      <c r="H179" s="52">
        <v>111.9</v>
      </c>
      <c r="I179" s="25">
        <f t="shared" si="14"/>
        <v>1.6691527446300716</v>
      </c>
    </row>
    <row r="180" spans="2:15" x14ac:dyDescent="0.2">
      <c r="C180" s="47" t="s">
        <v>31</v>
      </c>
      <c r="D180" s="48"/>
      <c r="E180" s="48"/>
      <c r="F180" s="49">
        <v>113.07</v>
      </c>
      <c r="G180" s="25">
        <f t="shared" si="15"/>
        <v>1.6866050119331739</v>
      </c>
      <c r="H180" s="52">
        <v>112.33</v>
      </c>
      <c r="I180" s="25">
        <f t="shared" si="14"/>
        <v>1.6755668257756562</v>
      </c>
    </row>
    <row r="181" spans="2:15" x14ac:dyDescent="0.2">
      <c r="C181" s="47" t="s">
        <v>32</v>
      </c>
      <c r="D181" s="48"/>
      <c r="E181" s="48"/>
      <c r="F181" s="49">
        <v>113.53</v>
      </c>
      <c r="G181" s="25">
        <f t="shared" si="15"/>
        <v>1.6934665871121717</v>
      </c>
      <c r="H181" s="48">
        <v>112.51</v>
      </c>
      <c r="I181" s="25">
        <f t="shared" si="14"/>
        <v>1.6782517899761336</v>
      </c>
    </row>
    <row r="182" spans="2:15" x14ac:dyDescent="0.2">
      <c r="C182" s="47" t="s">
        <v>33</v>
      </c>
      <c r="D182" s="48"/>
      <c r="E182" s="48"/>
      <c r="F182" s="48">
        <v>113.99</v>
      </c>
      <c r="G182" s="25">
        <f t="shared" si="15"/>
        <v>1.7003281622911692</v>
      </c>
      <c r="H182" s="48">
        <v>112.6</v>
      </c>
      <c r="I182" s="25">
        <f t="shared" si="14"/>
        <v>1.6795942720763721</v>
      </c>
    </row>
    <row r="183" spans="2:15" x14ac:dyDescent="0.2">
      <c r="C183" s="47" t="s">
        <v>34</v>
      </c>
      <c r="D183" s="48"/>
      <c r="E183" s="48"/>
      <c r="F183" s="48">
        <v>115.05</v>
      </c>
      <c r="G183" s="25">
        <f t="shared" si="15"/>
        <v>1.7161396181384245</v>
      </c>
      <c r="H183" s="48">
        <v>113.67</v>
      </c>
      <c r="I183" s="25">
        <f t="shared" si="14"/>
        <v>1.6955548926014319</v>
      </c>
    </row>
    <row r="184" spans="2:15" x14ac:dyDescent="0.2">
      <c r="C184" s="47" t="s">
        <v>52</v>
      </c>
      <c r="D184" s="48"/>
      <c r="E184" s="48"/>
      <c r="F184" s="49">
        <v>116.44</v>
      </c>
      <c r="G184" s="25">
        <f t="shared" si="15"/>
        <v>1.7368735083532219</v>
      </c>
      <c r="H184" s="48">
        <v>115.05</v>
      </c>
      <c r="I184" s="25">
        <f t="shared" si="14"/>
        <v>1.7161396181384245</v>
      </c>
    </row>
    <row r="185" spans="2:15" x14ac:dyDescent="0.2">
      <c r="C185" s="47" t="s">
        <v>36</v>
      </c>
      <c r="D185" s="48"/>
      <c r="E185" s="48"/>
      <c r="F185" s="49">
        <v>117.71</v>
      </c>
      <c r="G185" s="25">
        <f t="shared" si="15"/>
        <v>1.7558174224343672</v>
      </c>
      <c r="H185" s="48">
        <v>116.44</v>
      </c>
      <c r="I185" s="25">
        <f t="shared" si="14"/>
        <v>1.7368735083532219</v>
      </c>
    </row>
    <row r="186" spans="2:15" x14ac:dyDescent="0.2">
      <c r="C186" s="47" t="s">
        <v>37</v>
      </c>
      <c r="D186" s="48"/>
      <c r="E186" s="48"/>
      <c r="F186" s="48">
        <v>118.05</v>
      </c>
      <c r="G186" s="25">
        <f t="shared" si="15"/>
        <v>1.7608890214797135</v>
      </c>
      <c r="H186" s="48">
        <v>116.96</v>
      </c>
      <c r="I186" s="25">
        <f t="shared" si="14"/>
        <v>1.744630071599045</v>
      </c>
    </row>
    <row r="187" spans="2:15" x14ac:dyDescent="0.2">
      <c r="C187" s="47" t="s">
        <v>38</v>
      </c>
      <c r="D187" s="48"/>
      <c r="E187" s="48"/>
      <c r="F187" s="48">
        <v>117.32</v>
      </c>
      <c r="G187" s="25">
        <f t="shared" si="15"/>
        <v>1.7499999999999998</v>
      </c>
      <c r="H187" s="48">
        <v>115.92</v>
      </c>
      <c r="I187" s="25">
        <f t="shared" si="14"/>
        <v>1.7291169451073984</v>
      </c>
    </row>
    <row r="188" spans="2:15" x14ac:dyDescent="0.2">
      <c r="B188" s="23">
        <v>2013</v>
      </c>
      <c r="C188" s="59" t="s">
        <v>82</v>
      </c>
      <c r="D188" s="60"/>
      <c r="E188" s="60"/>
      <c r="F188" s="60">
        <v>119.41</v>
      </c>
      <c r="G188" s="25">
        <f t="shared" si="15"/>
        <v>1.7811754176610977</v>
      </c>
      <c r="H188" s="60">
        <v>118.33</v>
      </c>
      <c r="I188" s="25">
        <f t="shared" si="14"/>
        <v>1.7650656324582337</v>
      </c>
      <c r="N188" s="19"/>
      <c r="O188" s="19"/>
    </row>
    <row r="189" spans="2:15" x14ac:dyDescent="0.2">
      <c r="C189" s="47" t="s">
        <v>83</v>
      </c>
      <c r="F189" s="48">
        <v>120.61</v>
      </c>
      <c r="G189" s="25">
        <f t="shared" si="15"/>
        <v>1.7990751789976132</v>
      </c>
      <c r="H189" s="48">
        <v>119.48</v>
      </c>
      <c r="I189" s="25">
        <f t="shared" si="14"/>
        <v>1.7822195704057278</v>
      </c>
    </row>
    <row r="190" spans="2:15" x14ac:dyDescent="0.2">
      <c r="C190" s="47" t="s">
        <v>84</v>
      </c>
      <c r="F190" s="20">
        <v>121.34</v>
      </c>
      <c r="G190" s="25">
        <f t="shared" si="15"/>
        <v>1.8099642004773269</v>
      </c>
      <c r="H190" s="20">
        <v>120.34</v>
      </c>
      <c r="I190" s="25">
        <f t="shared" si="14"/>
        <v>1.7950477326968972</v>
      </c>
    </row>
    <row r="191" spans="2:15" x14ac:dyDescent="0.2">
      <c r="C191" s="47" t="s">
        <v>85</v>
      </c>
      <c r="F191" s="48">
        <v>121.89</v>
      </c>
      <c r="G191" s="25">
        <f t="shared" si="15"/>
        <v>1.818168257756563</v>
      </c>
      <c r="H191" s="48">
        <v>120.88</v>
      </c>
      <c r="I191" s="25">
        <f t="shared" si="14"/>
        <v>1.8031026252983291</v>
      </c>
    </row>
    <row r="192" spans="2:15" x14ac:dyDescent="0.2">
      <c r="C192" s="47" t="s">
        <v>86</v>
      </c>
      <c r="F192" s="48">
        <v>122.41</v>
      </c>
      <c r="G192" s="25">
        <f t="shared" si="15"/>
        <v>1.8259248210023864</v>
      </c>
      <c r="H192" s="48">
        <v>121.1</v>
      </c>
      <c r="I192" s="25">
        <f t="shared" si="14"/>
        <v>1.8063842482100236</v>
      </c>
    </row>
    <row r="193" spans="2:13" x14ac:dyDescent="0.2">
      <c r="C193" s="47" t="s">
        <v>87</v>
      </c>
      <c r="F193" s="48">
        <v>123.08</v>
      </c>
      <c r="G193" s="25">
        <f t="shared" si="15"/>
        <v>1.8359188544152742</v>
      </c>
      <c r="H193" s="48">
        <v>121.44</v>
      </c>
      <c r="I193" s="25">
        <f t="shared" si="14"/>
        <v>1.8114558472553697</v>
      </c>
    </row>
    <row r="194" spans="2:13" x14ac:dyDescent="0.2">
      <c r="C194" s="47" t="s">
        <v>88</v>
      </c>
      <c r="F194" s="48">
        <v>124.13</v>
      </c>
      <c r="G194" s="25">
        <f t="shared" si="15"/>
        <v>1.8515811455847253</v>
      </c>
      <c r="H194" s="48">
        <v>122.24</v>
      </c>
      <c r="I194" s="25">
        <f t="shared" si="14"/>
        <v>1.8233890214797133</v>
      </c>
    </row>
    <row r="195" spans="2:13" x14ac:dyDescent="0.2">
      <c r="C195" s="47" t="s">
        <v>89</v>
      </c>
      <c r="F195" s="19">
        <v>125.29</v>
      </c>
      <c r="G195" s="25">
        <f t="shared" si="15"/>
        <v>1.8688842482100239</v>
      </c>
      <c r="H195" s="20">
        <v>123.67</v>
      </c>
      <c r="I195" s="25">
        <f t="shared" si="14"/>
        <v>1.8447195704057278</v>
      </c>
    </row>
    <row r="196" spans="2:13" x14ac:dyDescent="0.2">
      <c r="C196" s="47" t="s">
        <v>90</v>
      </c>
      <c r="F196" s="19">
        <v>126.87</v>
      </c>
      <c r="G196" s="25">
        <f t="shared" si="15"/>
        <v>1.8924522673031026</v>
      </c>
      <c r="H196" s="20">
        <v>125.53</v>
      </c>
      <c r="I196" s="25">
        <f t="shared" si="14"/>
        <v>1.8724642004773269</v>
      </c>
      <c r="L196" s="20"/>
      <c r="M196" s="20"/>
    </row>
    <row r="197" spans="2:13" x14ac:dyDescent="0.2">
      <c r="C197" s="47" t="s">
        <v>91</v>
      </c>
      <c r="F197" s="58">
        <v>128.13</v>
      </c>
      <c r="G197" s="25">
        <f t="shared" si="15"/>
        <v>1.9112470167064437</v>
      </c>
      <c r="H197" s="58">
        <v>126.29</v>
      </c>
      <c r="I197" s="25">
        <f t="shared" si="14"/>
        <v>1.8838007159904533</v>
      </c>
    </row>
    <row r="198" spans="2:13" x14ac:dyDescent="0.2">
      <c r="C198" s="47" t="s">
        <v>92</v>
      </c>
      <c r="F198" s="58">
        <v>128.34</v>
      </c>
      <c r="G198" s="25">
        <f t="shared" si="15"/>
        <v>1.914379474940334</v>
      </c>
      <c r="H198" s="20">
        <v>126.6</v>
      </c>
      <c r="I198" s="25">
        <f t="shared" si="14"/>
        <v>1.8884248210023864</v>
      </c>
    </row>
    <row r="199" spans="2:13" x14ac:dyDescent="0.2">
      <c r="C199" s="47" t="s">
        <v>93</v>
      </c>
      <c r="F199" s="58">
        <v>127.32</v>
      </c>
      <c r="G199" s="25">
        <f t="shared" si="15"/>
        <v>1.8991646778042957</v>
      </c>
      <c r="H199" s="20">
        <v>125.3</v>
      </c>
      <c r="I199" s="25">
        <f t="shared" si="14"/>
        <v>1.8690334128878279</v>
      </c>
    </row>
    <row r="200" spans="2:13" x14ac:dyDescent="0.2">
      <c r="B200" s="23">
        <v>2014</v>
      </c>
      <c r="C200" s="59" t="s">
        <v>82</v>
      </c>
      <c r="D200" s="60"/>
      <c r="E200" s="60"/>
      <c r="F200" s="19">
        <v>130.6</v>
      </c>
      <c r="G200" s="25">
        <f t="shared" si="15"/>
        <v>1.9480906921241048</v>
      </c>
      <c r="H200" s="20">
        <v>128.66</v>
      </c>
      <c r="I200" s="25">
        <f t="shared" si="14"/>
        <v>1.9191527446300713</v>
      </c>
    </row>
    <row r="201" spans="2:13" x14ac:dyDescent="0.2">
      <c r="C201" s="47" t="s">
        <v>83</v>
      </c>
      <c r="F201" s="19">
        <v>132.58000000000001</v>
      </c>
      <c r="G201" s="25">
        <f t="shared" si="15"/>
        <v>1.9776252983293556</v>
      </c>
      <c r="H201" s="20">
        <v>131.04</v>
      </c>
      <c r="I201" s="25">
        <f t="shared" si="14"/>
        <v>1.9546539379474936</v>
      </c>
    </row>
    <row r="202" spans="2:13" x14ac:dyDescent="0.2">
      <c r="C202" s="47" t="s">
        <v>84</v>
      </c>
      <c r="F202" s="19">
        <v>133.38</v>
      </c>
      <c r="G202" s="25">
        <f t="shared" si="15"/>
        <v>1.989558472553699</v>
      </c>
      <c r="H202" s="20">
        <v>131.78</v>
      </c>
      <c r="I202" s="25">
        <f t="shared" si="14"/>
        <v>1.9656921241050118</v>
      </c>
    </row>
    <row r="203" spans="2:13" x14ac:dyDescent="0.2">
      <c r="C203" s="47" t="s">
        <v>85</v>
      </c>
      <c r="F203" s="58">
        <v>133.28</v>
      </c>
      <c r="G203" s="25">
        <f t="shared" si="15"/>
        <v>1.9880668257756562</v>
      </c>
      <c r="H203" s="58">
        <v>131.72</v>
      </c>
      <c r="I203" s="25">
        <f t="shared" si="14"/>
        <v>1.964797136038186</v>
      </c>
    </row>
    <row r="204" spans="2:13" x14ac:dyDescent="0.2">
      <c r="C204" s="47" t="s">
        <v>86</v>
      </c>
      <c r="F204" s="19">
        <v>133.83000000000001</v>
      </c>
      <c r="G204" s="25">
        <f t="shared" si="15"/>
        <v>1.9962708830548925</v>
      </c>
      <c r="H204" s="20">
        <v>131.94999999999999</v>
      </c>
      <c r="I204" s="25">
        <f t="shared" si="14"/>
        <v>1.9682279236276845</v>
      </c>
      <c r="J204" s="66"/>
      <c r="K204" s="20"/>
    </row>
    <row r="205" spans="2:13" x14ac:dyDescent="0.2">
      <c r="C205" s="47" t="s">
        <v>87</v>
      </c>
      <c r="F205" s="19">
        <v>134.47</v>
      </c>
      <c r="G205" s="25">
        <f t="shared" si="15"/>
        <v>2.0058174224343674</v>
      </c>
      <c r="H205" s="20">
        <v>132.19</v>
      </c>
      <c r="I205" s="25">
        <f t="shared" si="14"/>
        <v>1.9718078758949877</v>
      </c>
    </row>
    <row r="206" spans="2:13" x14ac:dyDescent="0.2">
      <c r="C206" s="47" t="s">
        <v>88</v>
      </c>
      <c r="F206" s="19">
        <v>135.49</v>
      </c>
      <c r="G206" s="25">
        <f t="shared" si="15"/>
        <v>2.0210322195704058</v>
      </c>
      <c r="H206" s="20">
        <v>133.16</v>
      </c>
      <c r="I206" s="25">
        <f t="shared" si="14"/>
        <v>1.9862768496420045</v>
      </c>
      <c r="J206" s="20"/>
      <c r="K206" s="20"/>
    </row>
    <row r="207" spans="2:13" x14ac:dyDescent="0.2">
      <c r="C207" s="47" t="s">
        <v>89</v>
      </c>
      <c r="F207" s="19">
        <v>136.4</v>
      </c>
      <c r="G207" s="25">
        <f t="shared" si="15"/>
        <v>2.0346062052505967</v>
      </c>
      <c r="H207" s="20">
        <v>134.30000000000001</v>
      </c>
      <c r="I207" s="25">
        <f t="shared" si="14"/>
        <v>2.0032816229116945</v>
      </c>
      <c r="J207" s="20"/>
      <c r="K207" s="20"/>
    </row>
    <row r="208" spans="2:13" x14ac:dyDescent="0.2">
      <c r="C208" s="47" t="s">
        <v>90</v>
      </c>
      <c r="F208" s="20">
        <v>137.75</v>
      </c>
      <c r="G208" s="25">
        <f t="shared" si="15"/>
        <v>2.0547434367541766</v>
      </c>
      <c r="H208" s="20">
        <v>135.66999999999999</v>
      </c>
      <c r="I208" s="25">
        <f t="shared" si="14"/>
        <v>2.0237171837708825</v>
      </c>
      <c r="J208" s="20"/>
      <c r="K208" s="20"/>
    </row>
    <row r="209" spans="2:17" x14ac:dyDescent="0.2">
      <c r="C209" s="47" t="s">
        <v>91</v>
      </c>
      <c r="F209" s="20">
        <v>138.66999999999999</v>
      </c>
      <c r="G209" s="25">
        <f t="shared" si="15"/>
        <v>2.0684665871121712</v>
      </c>
      <c r="H209" s="20">
        <v>136.33000000000001</v>
      </c>
      <c r="I209" s="25">
        <f t="shared" si="14"/>
        <v>2.0335620525059666</v>
      </c>
      <c r="J209" s="20"/>
      <c r="K209" s="20"/>
    </row>
    <row r="210" spans="2:17" x14ac:dyDescent="0.2">
      <c r="C210" s="47" t="s">
        <v>92</v>
      </c>
      <c r="F210" s="20">
        <v>138.87</v>
      </c>
      <c r="G210" s="25">
        <f t="shared" si="15"/>
        <v>2.0714498806682577</v>
      </c>
      <c r="H210" s="70">
        <v>136.53</v>
      </c>
      <c r="I210" s="25">
        <f t="shared" si="14"/>
        <v>2.0365453460620522</v>
      </c>
      <c r="J210" s="20"/>
      <c r="K210" s="20"/>
    </row>
    <row r="211" spans="2:17" x14ac:dyDescent="0.2">
      <c r="C211" s="47" t="s">
        <v>93</v>
      </c>
      <c r="F211" s="20">
        <v>138.41999999999999</v>
      </c>
      <c r="G211" s="25">
        <f t="shared" ref="G211:G223" si="16">+F211/$D$161</f>
        <v>2.064737470167064</v>
      </c>
      <c r="H211" s="70">
        <v>135.44</v>
      </c>
      <c r="I211" s="25">
        <f t="shared" ref="I211:I225" si="17">+H211/$D$161</f>
        <v>2.0202863961813842</v>
      </c>
      <c r="J211" s="20"/>
      <c r="K211" s="20"/>
    </row>
    <row r="212" spans="2:17" x14ac:dyDescent="0.2">
      <c r="B212" s="23">
        <v>2015</v>
      </c>
      <c r="C212" s="59" t="s">
        <v>82</v>
      </c>
      <c r="D212" s="60"/>
      <c r="E212" s="60"/>
      <c r="F212" s="72">
        <v>141.19</v>
      </c>
      <c r="G212" s="25">
        <f t="shared" si="16"/>
        <v>2.1060560859188544</v>
      </c>
      <c r="H212" s="73">
        <v>138.83000000000001</v>
      </c>
      <c r="I212" s="25">
        <f t="shared" si="17"/>
        <v>2.0708532219570404</v>
      </c>
      <c r="J212" s="20"/>
      <c r="K212" s="96" t="s">
        <v>99</v>
      </c>
      <c r="L212" s="96"/>
      <c r="M212" s="96"/>
      <c r="N212" s="96"/>
      <c r="O212" s="96"/>
      <c r="P212" s="96"/>
      <c r="Q212" s="96"/>
    </row>
    <row r="213" spans="2:17" x14ac:dyDescent="0.2">
      <c r="C213" s="47" t="s">
        <v>83</v>
      </c>
      <c r="F213" s="72">
        <v>142.91</v>
      </c>
      <c r="G213" s="25">
        <f t="shared" si="16"/>
        <v>2.1317124105011929</v>
      </c>
      <c r="H213" s="73">
        <v>140.13999999999999</v>
      </c>
      <c r="I213" s="25">
        <f t="shared" si="17"/>
        <v>2.0903937947494029</v>
      </c>
      <c r="J213" s="20"/>
      <c r="K213" s="96"/>
      <c r="L213" s="96"/>
      <c r="M213" s="96"/>
      <c r="N213" s="96"/>
      <c r="O213" s="96"/>
      <c r="P213" s="96"/>
      <c r="Q213" s="96"/>
    </row>
    <row r="214" spans="2:17" x14ac:dyDescent="0.2">
      <c r="C214" s="47" t="s">
        <v>84</v>
      </c>
      <c r="F214" s="72">
        <v>143.85</v>
      </c>
      <c r="G214" s="25">
        <f t="shared" si="16"/>
        <v>2.1457338902147969</v>
      </c>
      <c r="H214" s="73">
        <v>141.19</v>
      </c>
      <c r="I214" s="25">
        <f t="shared" si="17"/>
        <v>2.1060560859188544</v>
      </c>
      <c r="J214" s="20"/>
      <c r="K214" s="96"/>
      <c r="L214" s="96"/>
      <c r="M214" s="96"/>
      <c r="N214" s="96"/>
      <c r="O214" s="96"/>
      <c r="P214" s="96"/>
      <c r="Q214" s="96"/>
    </row>
    <row r="215" spans="2:17" x14ac:dyDescent="0.2">
      <c r="C215" s="47" t="s">
        <v>85</v>
      </c>
      <c r="F215" s="74">
        <v>144.63999999999999</v>
      </c>
      <c r="G215" s="25">
        <f t="shared" si="16"/>
        <v>2.157517899761336</v>
      </c>
      <c r="H215" s="74">
        <v>142.03</v>
      </c>
      <c r="I215" s="25">
        <f t="shared" si="17"/>
        <v>2.1185859188544152</v>
      </c>
      <c r="J215" s="20"/>
      <c r="K215" s="96"/>
      <c r="L215" s="96"/>
      <c r="M215" s="96"/>
      <c r="N215" s="96"/>
      <c r="O215" s="96"/>
      <c r="P215" s="96"/>
      <c r="Q215" s="96"/>
    </row>
    <row r="216" spans="2:17" x14ac:dyDescent="0.2">
      <c r="C216" s="47" t="s">
        <v>100</v>
      </c>
      <c r="F216" s="74">
        <v>145.4</v>
      </c>
      <c r="G216" s="25">
        <f t="shared" si="16"/>
        <v>2.1688544152744629</v>
      </c>
      <c r="H216" s="74">
        <v>142.66</v>
      </c>
      <c r="I216" s="25">
        <f t="shared" si="17"/>
        <v>2.1279832935560856</v>
      </c>
      <c r="J216" s="20"/>
      <c r="K216" s="96"/>
      <c r="L216" s="96"/>
      <c r="M216" s="96"/>
      <c r="N216" s="96"/>
      <c r="O216" s="96"/>
      <c r="P216" s="96"/>
      <c r="Q216" s="96"/>
    </row>
    <row r="217" spans="2:17" x14ac:dyDescent="0.2">
      <c r="C217" s="47" t="s">
        <v>87</v>
      </c>
      <c r="F217" s="74">
        <v>146.12</v>
      </c>
      <c r="G217" s="25">
        <f t="shared" si="16"/>
        <v>2.1795942720763724</v>
      </c>
      <c r="H217" s="74">
        <v>143.22999999999999</v>
      </c>
      <c r="I217" s="25">
        <f t="shared" si="17"/>
        <v>2.1364856801909302</v>
      </c>
      <c r="J217" s="20"/>
      <c r="K217" s="20"/>
    </row>
    <row r="218" spans="2:17" x14ac:dyDescent="0.2">
      <c r="C218" s="47" t="s">
        <v>88</v>
      </c>
      <c r="F218" s="74">
        <v>147.96</v>
      </c>
      <c r="G218" s="25">
        <f t="shared" si="16"/>
        <v>2.2070405727923625</v>
      </c>
      <c r="H218" s="74">
        <v>144.84</v>
      </c>
      <c r="I218" s="25">
        <f t="shared" si="17"/>
        <v>2.1605011933174221</v>
      </c>
    </row>
    <row r="219" spans="2:17" x14ac:dyDescent="0.2">
      <c r="C219" s="47" t="s">
        <v>89</v>
      </c>
      <c r="F219" s="20">
        <v>149.5</v>
      </c>
      <c r="G219" s="25">
        <f t="shared" si="16"/>
        <v>2.2300119331742243</v>
      </c>
      <c r="H219" s="70">
        <v>146.82</v>
      </c>
      <c r="I219" s="25">
        <f t="shared" si="17"/>
        <v>2.1900357995226729</v>
      </c>
      <c r="J219" s="18">
        <v>155.6</v>
      </c>
      <c r="K219" s="18">
        <v>156.28</v>
      </c>
      <c r="L219" s="18">
        <v>158.02000000000001</v>
      </c>
    </row>
    <row r="220" spans="2:17" x14ac:dyDescent="0.2">
      <c r="C220" s="47" t="s">
        <v>90</v>
      </c>
      <c r="F220" s="20">
        <v>150.72999999999999</v>
      </c>
      <c r="G220" s="25">
        <f t="shared" si="16"/>
        <v>2.2483591885441525</v>
      </c>
      <c r="H220" s="70">
        <v>147.57</v>
      </c>
      <c r="I220" s="25">
        <f t="shared" si="17"/>
        <v>2.2012231503579951</v>
      </c>
      <c r="J220" s="58">
        <v>159.51</v>
      </c>
      <c r="K220" s="58">
        <v>160.26</v>
      </c>
      <c r="L220" s="58">
        <v>161.63</v>
      </c>
    </row>
    <row r="221" spans="2:17" x14ac:dyDescent="0.2">
      <c r="C221" s="47" t="s">
        <v>91</v>
      </c>
      <c r="F221" s="74">
        <v>151.72</v>
      </c>
      <c r="G221" s="25">
        <f t="shared" si="16"/>
        <v>2.2631264916467777</v>
      </c>
      <c r="H221" s="74">
        <v>148.35</v>
      </c>
      <c r="I221" s="25">
        <f t="shared" si="17"/>
        <v>2.21285799522673</v>
      </c>
      <c r="J221" s="20"/>
      <c r="K221" s="20"/>
    </row>
    <row r="222" spans="2:17" x14ac:dyDescent="0.2">
      <c r="C222" s="47" t="s">
        <v>92</v>
      </c>
      <c r="F222" s="58">
        <v>152.38</v>
      </c>
      <c r="G222" s="25">
        <f t="shared" si="16"/>
        <v>2.2729713603818613</v>
      </c>
      <c r="H222" s="75">
        <v>148.94999999999999</v>
      </c>
      <c r="I222" s="25">
        <f t="shared" si="17"/>
        <v>2.2218078758949877</v>
      </c>
      <c r="J222" s="20"/>
    </row>
    <row r="223" spans="2:17" x14ac:dyDescent="0.2">
      <c r="C223" s="47" t="s">
        <v>93</v>
      </c>
      <c r="F223" s="58">
        <v>151.74</v>
      </c>
      <c r="G223" s="25">
        <f t="shared" si="16"/>
        <v>2.2634248210023866</v>
      </c>
      <c r="H223" s="75">
        <v>147.88</v>
      </c>
      <c r="I223" s="25">
        <f t="shared" si="17"/>
        <v>2.2058472553699282</v>
      </c>
      <c r="J223" s="20">
        <f>+'[1]IPC_Cua 4'!$H$1017</f>
        <v>151.74</v>
      </c>
      <c r="K223" s="20">
        <f>+'[1]IPC_Cua 4'!$M$1017</f>
        <v>147.88</v>
      </c>
      <c r="M223" s="58"/>
      <c r="N223" s="20"/>
    </row>
    <row r="224" spans="2:17" x14ac:dyDescent="0.2">
      <c r="B224" s="23">
        <v>2016</v>
      </c>
      <c r="C224" s="59" t="s">
        <v>82</v>
      </c>
      <c r="D224" s="60"/>
      <c r="E224" s="60"/>
      <c r="F224" s="58">
        <v>155.22999999999999</v>
      </c>
      <c r="G224" s="25">
        <f t="shared" ref="G224:G231" si="18">+F224/$D$161</f>
        <v>2.3154832935560856</v>
      </c>
      <c r="H224" s="18">
        <v>151.79</v>
      </c>
      <c r="I224" s="25">
        <f t="shared" si="17"/>
        <v>2.2641706443914078</v>
      </c>
      <c r="J224" s="20">
        <f>+'[1]IPC_Cua 4'!$H$1034</f>
        <v>155.22999999999999</v>
      </c>
      <c r="K224" s="20">
        <f>+'[1]IPC_Cua 4'!$M$1034</f>
        <v>151.79</v>
      </c>
    </row>
    <row r="225" spans="2:11" x14ac:dyDescent="0.2">
      <c r="C225" s="59" t="s">
        <v>83</v>
      </c>
      <c r="F225" s="74">
        <v>157.85</v>
      </c>
      <c r="G225" s="25">
        <f t="shared" si="18"/>
        <v>2.3545644391408111</v>
      </c>
      <c r="H225" s="74">
        <v>154.03</v>
      </c>
      <c r="I225" s="25">
        <f t="shared" si="17"/>
        <v>2.2975835322195701</v>
      </c>
      <c r="J225" s="20">
        <f>+'[1]IPC_Cua 4'!$H$1051</f>
        <v>157.85</v>
      </c>
      <c r="K225" s="20">
        <f>+'[1]IPC_Cua 4'!$M$1051</f>
        <v>154.03</v>
      </c>
    </row>
    <row r="226" spans="2:11" x14ac:dyDescent="0.2">
      <c r="C226" s="47" t="s">
        <v>84</v>
      </c>
      <c r="F226" s="58">
        <v>159.51</v>
      </c>
      <c r="G226" s="25">
        <f t="shared" si="18"/>
        <v>2.3793257756563242</v>
      </c>
      <c r="H226" s="18">
        <v>155.6</v>
      </c>
      <c r="I226" s="25">
        <f t="shared" ref="I226:I242" si="19">+H226/$D$161</f>
        <v>2.3210023866348446</v>
      </c>
      <c r="J226" s="20">
        <f>+'[1]IPC_Cua 4'!$H$1068</f>
        <v>159.51</v>
      </c>
      <c r="K226" s="20">
        <f>+'[1]IPC_Cua 4'!$M$1068</f>
        <v>155.6</v>
      </c>
    </row>
    <row r="227" spans="2:11" x14ac:dyDescent="0.2">
      <c r="C227" s="47" t="s">
        <v>85</v>
      </c>
      <c r="F227" s="58">
        <v>160.26</v>
      </c>
      <c r="G227" s="25">
        <f t="shared" si="18"/>
        <v>2.3905131264916464</v>
      </c>
      <c r="H227" s="18">
        <v>156.28</v>
      </c>
      <c r="I227" s="25">
        <f t="shared" si="19"/>
        <v>2.3311455847255367</v>
      </c>
      <c r="J227" s="20">
        <f>+'[1]IPC_Cua 4'!$H$1068</f>
        <v>159.51</v>
      </c>
      <c r="K227" s="20">
        <f>+'[1]IPC_Cua 4'!$M$1068</f>
        <v>155.6</v>
      </c>
    </row>
    <row r="228" spans="2:11" x14ac:dyDescent="0.2">
      <c r="C228" s="47" t="s">
        <v>31</v>
      </c>
      <c r="F228" s="58">
        <v>161.63</v>
      </c>
      <c r="G228" s="25">
        <f t="shared" si="18"/>
        <v>2.4109486873508352</v>
      </c>
      <c r="H228" s="18">
        <v>158.02000000000001</v>
      </c>
      <c r="I228" s="25">
        <f t="shared" si="19"/>
        <v>2.3571002386634845</v>
      </c>
      <c r="J228" s="20">
        <f>+'[1]IPC_Cua 4'!$H$1085</f>
        <v>0</v>
      </c>
      <c r="K228" s="20">
        <f>+'[1]IPC_Cua 4'!$M$1085</f>
        <v>0</v>
      </c>
    </row>
    <row r="229" spans="2:11" x14ac:dyDescent="0.2">
      <c r="C229" s="47" t="s">
        <v>32</v>
      </c>
      <c r="F229" s="74">
        <v>162.25</v>
      </c>
      <c r="G229" s="25">
        <f t="shared" si="18"/>
        <v>2.4201968973747015</v>
      </c>
      <c r="H229" s="74">
        <v>158.69999999999999</v>
      </c>
      <c r="I229" s="25">
        <f t="shared" si="19"/>
        <v>2.3672434367541761</v>
      </c>
      <c r="J229" s="20">
        <f>+'[1]IPC_Cua 4'!$H$1102</f>
        <v>0</v>
      </c>
      <c r="K229" s="20">
        <f>+'[1]IPC_Cua 4'!$M$1102</f>
        <v>0</v>
      </c>
    </row>
    <row r="230" spans="2:11" x14ac:dyDescent="0.2">
      <c r="C230" s="47" t="s">
        <v>33</v>
      </c>
      <c r="F230" s="74">
        <v>162.94999999999999</v>
      </c>
      <c r="G230" s="25">
        <f t="shared" si="18"/>
        <v>2.430638424821002</v>
      </c>
      <c r="H230" s="74">
        <v>159.22999999999999</v>
      </c>
      <c r="I230" s="25">
        <f t="shared" si="19"/>
        <v>2.3751491646778038</v>
      </c>
      <c r="J230" s="20"/>
      <c r="K230" s="20"/>
    </row>
    <row r="231" spans="2:11" x14ac:dyDescent="0.2">
      <c r="C231" s="47" t="s">
        <v>34</v>
      </c>
      <c r="F231" s="74">
        <v>163.92</v>
      </c>
      <c r="G231" s="25">
        <f t="shared" si="18"/>
        <v>2.4451073985680187</v>
      </c>
      <c r="H231" s="74">
        <v>160.08000000000001</v>
      </c>
      <c r="I231" s="25">
        <f t="shared" si="19"/>
        <v>2.3878281622911692</v>
      </c>
      <c r="J231" s="20"/>
      <c r="K231" s="20"/>
    </row>
    <row r="232" spans="2:11" x14ac:dyDescent="0.2">
      <c r="C232" s="47" t="s">
        <v>52</v>
      </c>
      <c r="F232" s="74">
        <v>164.36</v>
      </c>
      <c r="G232" s="25">
        <f t="shared" ref="G232:G242" si="20">+F232/$D$161</f>
        <v>2.4516706443914082</v>
      </c>
      <c r="H232" s="31">
        <v>160.43</v>
      </c>
      <c r="I232" s="25">
        <f t="shared" si="19"/>
        <v>2.3930489260143197</v>
      </c>
      <c r="J232" s="20"/>
      <c r="K232" s="20"/>
    </row>
    <row r="233" spans="2:11" x14ac:dyDescent="0.2">
      <c r="C233" s="47" t="s">
        <v>36</v>
      </c>
      <c r="F233" s="31">
        <v>164.62</v>
      </c>
      <c r="G233" s="25">
        <f t="shared" si="20"/>
        <v>2.4555489260143197</v>
      </c>
      <c r="H233" s="31">
        <v>160.80000000000001</v>
      </c>
      <c r="I233" s="25">
        <f t="shared" si="19"/>
        <v>2.3985680190930787</v>
      </c>
      <c r="J233" s="20"/>
      <c r="K233" s="20"/>
    </row>
    <row r="234" spans="2:11" x14ac:dyDescent="0.2">
      <c r="C234" s="47" t="s">
        <v>37</v>
      </c>
      <c r="F234" s="31">
        <v>164.84</v>
      </c>
      <c r="G234" s="25">
        <f t="shared" si="20"/>
        <v>2.4588305489260143</v>
      </c>
      <c r="H234" s="31">
        <v>160.85</v>
      </c>
      <c r="I234" s="25">
        <f t="shared" si="19"/>
        <v>2.3993138424820999</v>
      </c>
      <c r="J234" s="20"/>
      <c r="K234" s="20"/>
    </row>
    <row r="235" spans="2:11" x14ac:dyDescent="0.2">
      <c r="C235" s="47" t="s">
        <v>38</v>
      </c>
      <c r="F235" s="31">
        <v>164.26</v>
      </c>
      <c r="G235" s="25">
        <f t="shared" si="20"/>
        <v>2.450178997613365</v>
      </c>
      <c r="H235" s="31">
        <v>159.55000000000001</v>
      </c>
      <c r="I235" s="25">
        <f t="shared" si="19"/>
        <v>2.3799224343675416</v>
      </c>
      <c r="J235" s="20"/>
      <c r="K235" s="20">
        <v>24850835</v>
      </c>
    </row>
    <row r="236" spans="2:11" x14ac:dyDescent="0.2">
      <c r="B236" s="23">
        <v>2017</v>
      </c>
      <c r="C236" s="47" t="s">
        <v>39</v>
      </c>
      <c r="F236" s="31">
        <v>168.3</v>
      </c>
      <c r="G236" s="25">
        <f t="shared" si="20"/>
        <v>2.5104415274463006</v>
      </c>
      <c r="H236" s="31">
        <v>164.02</v>
      </c>
      <c r="I236" s="25">
        <f t="shared" si="19"/>
        <v>2.446599045346062</v>
      </c>
      <c r="J236" s="20"/>
      <c r="K236" s="20"/>
    </row>
    <row r="237" spans="2:11" x14ac:dyDescent="0.2">
      <c r="B237" s="23"/>
      <c r="C237" s="47" t="s">
        <v>40</v>
      </c>
      <c r="F237" s="18">
        <v>169.43</v>
      </c>
      <c r="G237" s="25">
        <f t="shared" si="20"/>
        <v>2.527297136038186</v>
      </c>
      <c r="H237" s="18">
        <v>164.45</v>
      </c>
      <c r="I237" s="25">
        <f t="shared" si="19"/>
        <v>2.4530131264916464</v>
      </c>
      <c r="J237" s="20"/>
      <c r="K237" s="20"/>
    </row>
    <row r="238" spans="2:11" x14ac:dyDescent="0.2">
      <c r="B238" s="23"/>
      <c r="C238" s="47" t="s">
        <v>41</v>
      </c>
      <c r="F238" s="18">
        <v>170.6</v>
      </c>
      <c r="G238" s="25">
        <f t="shared" si="20"/>
        <v>2.5447494033412883</v>
      </c>
      <c r="H238" s="76">
        <v>165.54</v>
      </c>
      <c r="I238" s="25">
        <f t="shared" si="19"/>
        <v>2.4692720763723148</v>
      </c>
      <c r="J238" s="20"/>
      <c r="K238" s="20"/>
    </row>
    <row r="239" spans="2:11" x14ac:dyDescent="0.2">
      <c r="B239" s="23"/>
      <c r="C239" s="47" t="s">
        <v>42</v>
      </c>
      <c r="F239" s="18">
        <v>170.98</v>
      </c>
      <c r="G239" s="25">
        <f t="shared" si="20"/>
        <v>2.5504176610978515</v>
      </c>
      <c r="H239" s="18">
        <v>165.91</v>
      </c>
      <c r="I239" s="25">
        <f t="shared" si="19"/>
        <v>2.4747911694510738</v>
      </c>
      <c r="J239" s="20"/>
      <c r="K239" s="20"/>
    </row>
    <row r="240" spans="2:11" x14ac:dyDescent="0.2">
      <c r="B240" s="23"/>
      <c r="C240" s="47" t="s">
        <v>31</v>
      </c>
      <c r="F240" s="18">
        <v>171.28</v>
      </c>
      <c r="G240" s="25">
        <f t="shared" si="20"/>
        <v>2.5548926014319808</v>
      </c>
      <c r="H240" s="18">
        <v>166.01</v>
      </c>
      <c r="I240" s="25">
        <f t="shared" si="19"/>
        <v>2.4762828162291166</v>
      </c>
      <c r="J240" s="20"/>
      <c r="K240" s="20"/>
    </row>
    <row r="241" spans="2:11" x14ac:dyDescent="0.2">
      <c r="B241" s="23"/>
      <c r="C241" s="47" t="s">
        <v>32</v>
      </c>
      <c r="F241" s="18">
        <v>171.69</v>
      </c>
      <c r="G241" s="25">
        <f t="shared" si="20"/>
        <v>2.5610083532219567</v>
      </c>
      <c r="H241" s="18">
        <v>166.05</v>
      </c>
      <c r="I241" s="25">
        <f t="shared" si="19"/>
        <v>2.476879474940334</v>
      </c>
      <c r="J241" s="20"/>
      <c r="K241" s="20"/>
    </row>
    <row r="242" spans="2:11" x14ac:dyDescent="0.2">
      <c r="B242" s="23"/>
      <c r="C242" s="47" t="s">
        <v>33</v>
      </c>
      <c r="F242" s="18">
        <v>172.23</v>
      </c>
      <c r="G242" s="25">
        <f t="shared" si="20"/>
        <v>2.5690632458233886</v>
      </c>
      <c r="H242" s="18">
        <v>166.6</v>
      </c>
      <c r="I242" s="25">
        <f t="shared" si="19"/>
        <v>2.4850835322195701</v>
      </c>
      <c r="J242" s="20"/>
      <c r="K242" s="20"/>
    </row>
    <row r="243" spans="2:11" x14ac:dyDescent="0.2">
      <c r="B243" s="23"/>
      <c r="C243" s="47" t="s">
        <v>34</v>
      </c>
      <c r="F243" s="18">
        <v>173.62</v>
      </c>
      <c r="G243" s="25">
        <f t="shared" ref="G243:G249" si="21">+F243/$D$161</f>
        <v>2.589797136038186</v>
      </c>
      <c r="H243" s="18">
        <v>167.8</v>
      </c>
      <c r="I243" s="25">
        <f t="shared" ref="I243:I249" si="22">+H243/$D$161</f>
        <v>2.5029832935560861</v>
      </c>
      <c r="J243" s="20"/>
      <c r="K243" s="20"/>
    </row>
    <row r="244" spans="2:11" x14ac:dyDescent="0.2">
      <c r="B244" s="23"/>
      <c r="C244" s="47" t="s">
        <v>52</v>
      </c>
      <c r="F244" s="18">
        <v>174.56</v>
      </c>
      <c r="G244" s="25">
        <f t="shared" si="21"/>
        <v>2.60381861575179</v>
      </c>
      <c r="H244" s="18">
        <v>168.7</v>
      </c>
      <c r="I244" s="25">
        <f t="shared" si="22"/>
        <v>2.5164081145584722</v>
      </c>
      <c r="J244" s="20"/>
      <c r="K244" s="20"/>
    </row>
    <row r="245" spans="2:11" x14ac:dyDescent="0.2">
      <c r="B245" s="23"/>
      <c r="C245" s="47" t="s">
        <v>36</v>
      </c>
      <c r="F245" s="77">
        <v>175.38</v>
      </c>
      <c r="G245" s="25">
        <f t="shared" si="21"/>
        <v>2.6160501193317418</v>
      </c>
      <c r="H245" s="77">
        <v>169.43</v>
      </c>
      <c r="I245" s="25">
        <f t="shared" si="22"/>
        <v>2.527297136038186</v>
      </c>
      <c r="J245" s="20"/>
      <c r="K245" s="20"/>
    </row>
    <row r="246" spans="2:11" x14ac:dyDescent="0.2">
      <c r="B246" s="23"/>
      <c r="C246" s="47" t="s">
        <v>37</v>
      </c>
      <c r="F246" s="77">
        <v>175.9</v>
      </c>
      <c r="G246" s="25">
        <f t="shared" si="21"/>
        <v>2.6238066825775657</v>
      </c>
      <c r="H246" s="77">
        <v>170.09</v>
      </c>
      <c r="I246" s="25">
        <f t="shared" si="22"/>
        <v>2.5371420047732696</v>
      </c>
      <c r="J246" s="20"/>
      <c r="K246" s="20"/>
    </row>
    <row r="247" spans="2:11" x14ac:dyDescent="0.2">
      <c r="B247" s="23"/>
      <c r="C247" s="47" t="s">
        <v>38</v>
      </c>
      <c r="F247" s="77">
        <v>175.6</v>
      </c>
      <c r="G247" s="25">
        <f t="shared" si="21"/>
        <v>2.6193317422434363</v>
      </c>
      <c r="H247" s="77">
        <v>169.27</v>
      </c>
      <c r="I247" s="25">
        <f t="shared" si="22"/>
        <v>2.5249105011933173</v>
      </c>
      <c r="J247" s="20"/>
      <c r="K247" s="20"/>
    </row>
    <row r="248" spans="2:11" x14ac:dyDescent="0.2">
      <c r="B248" s="23">
        <v>2018</v>
      </c>
      <c r="C248" s="47" t="s">
        <v>39</v>
      </c>
      <c r="F248" s="77">
        <v>180.07</v>
      </c>
      <c r="G248" s="25">
        <f t="shared" si="21"/>
        <v>2.6860083532219567</v>
      </c>
      <c r="H248" s="77">
        <v>174.24</v>
      </c>
      <c r="I248" s="25">
        <f t="shared" si="22"/>
        <v>2.5990453460620526</v>
      </c>
      <c r="J248" s="20"/>
      <c r="K248" s="20"/>
    </row>
    <row r="249" spans="2:11" x14ac:dyDescent="0.2">
      <c r="B249" s="23"/>
      <c r="C249" s="47" t="s">
        <v>40</v>
      </c>
      <c r="F249" s="77">
        <v>181.69</v>
      </c>
      <c r="G249" s="25">
        <f t="shared" si="21"/>
        <v>2.7101730310262528</v>
      </c>
      <c r="H249" s="77">
        <v>175.73</v>
      </c>
      <c r="I249" s="25">
        <f t="shared" si="22"/>
        <v>2.6212708830548923</v>
      </c>
      <c r="J249" s="20"/>
      <c r="K249" s="20"/>
    </row>
    <row r="250" spans="2:11" x14ac:dyDescent="0.2">
      <c r="B250" s="23"/>
      <c r="C250" s="47" t="s">
        <v>41</v>
      </c>
      <c r="F250" s="77">
        <v>182.17</v>
      </c>
      <c r="G250" s="25">
        <f t="shared" ref="G250:G302" si="23">+F250/$D$161</f>
        <v>2.7173329355608589</v>
      </c>
      <c r="H250" s="77">
        <v>176.26</v>
      </c>
      <c r="I250" s="25">
        <f t="shared" ref="I250:I302" si="24">+H250/$D$161</f>
        <v>2.62917661097852</v>
      </c>
      <c r="J250" s="20"/>
      <c r="K250" s="20"/>
    </row>
    <row r="251" spans="2:11" x14ac:dyDescent="0.2">
      <c r="B251" s="23"/>
      <c r="C251" s="47" t="s">
        <v>42</v>
      </c>
      <c r="F251" s="77">
        <v>182.4</v>
      </c>
      <c r="G251" s="25">
        <f t="shared" si="23"/>
        <v>2.7207637231503576</v>
      </c>
      <c r="H251" s="77">
        <v>176.24</v>
      </c>
      <c r="I251" s="25">
        <f t="shared" si="24"/>
        <v>2.6288782816229115</v>
      </c>
      <c r="J251" s="20"/>
      <c r="K251" s="20"/>
    </row>
    <row r="252" spans="2:11" x14ac:dyDescent="0.2">
      <c r="B252" s="23"/>
      <c r="C252" s="47" t="s">
        <v>31</v>
      </c>
      <c r="F252" s="78">
        <v>184.12</v>
      </c>
      <c r="G252" s="25">
        <f t="shared" si="23"/>
        <v>2.7464200477326965</v>
      </c>
      <c r="H252" s="78">
        <v>177.34</v>
      </c>
      <c r="I252" s="25">
        <f t="shared" si="24"/>
        <v>2.6452863961813842</v>
      </c>
      <c r="J252" s="18" t="s">
        <v>101</v>
      </c>
      <c r="K252" s="20"/>
    </row>
    <row r="253" spans="2:11" x14ac:dyDescent="0.2">
      <c r="B253" s="23"/>
      <c r="C253" s="47" t="s">
        <v>32</v>
      </c>
      <c r="F253" s="78">
        <v>185.82</v>
      </c>
      <c r="G253" s="25">
        <f t="shared" si="23"/>
        <v>2.771778042959427</v>
      </c>
      <c r="H253" s="78">
        <v>179.26</v>
      </c>
      <c r="I253" s="25">
        <f t="shared" si="24"/>
        <v>2.6739260143198087</v>
      </c>
      <c r="J253" s="20"/>
      <c r="K253" s="20"/>
    </row>
    <row r="254" spans="2:11" x14ac:dyDescent="0.2">
      <c r="B254" s="23"/>
      <c r="C254" s="47" t="s">
        <v>33</v>
      </c>
      <c r="F254" s="78">
        <v>187.12</v>
      </c>
      <c r="G254" s="25">
        <f t="shared" si="23"/>
        <v>2.7911694510739853</v>
      </c>
      <c r="H254" s="78">
        <v>180.07</v>
      </c>
      <c r="I254" s="25">
        <f t="shared" si="24"/>
        <v>2.6860083532219567</v>
      </c>
      <c r="J254" s="20"/>
      <c r="K254" s="20"/>
    </row>
    <row r="255" spans="2:11" x14ac:dyDescent="0.2">
      <c r="B255" s="23"/>
      <c r="C255" s="47" t="s">
        <v>34</v>
      </c>
      <c r="F255" s="18">
        <v>188.46</v>
      </c>
      <c r="G255" s="25">
        <f t="shared" si="23"/>
        <v>2.811157517899761</v>
      </c>
      <c r="H255" s="18">
        <v>181.16</v>
      </c>
      <c r="I255" s="25">
        <f t="shared" si="24"/>
        <v>2.7022673031026252</v>
      </c>
      <c r="J255" s="20"/>
      <c r="K255" s="20"/>
    </row>
    <row r="256" spans="2:11" x14ac:dyDescent="0.2">
      <c r="B256" s="23"/>
      <c r="C256" s="47" t="s">
        <v>52</v>
      </c>
      <c r="F256" s="18">
        <v>189.36</v>
      </c>
      <c r="G256" s="25">
        <f t="shared" si="23"/>
        <v>2.824582338902148</v>
      </c>
      <c r="H256" s="18">
        <v>182.11</v>
      </c>
      <c r="I256" s="25">
        <f t="shared" si="24"/>
        <v>2.7164379474940334</v>
      </c>
      <c r="J256" s="20"/>
      <c r="K256" s="20"/>
    </row>
    <row r="257" spans="2:11" x14ac:dyDescent="0.2">
      <c r="B257" s="23"/>
      <c r="C257" s="47" t="s">
        <v>36</v>
      </c>
      <c r="F257" s="18">
        <v>189.85</v>
      </c>
      <c r="G257" s="25">
        <f t="shared" si="23"/>
        <v>2.8318914081145583</v>
      </c>
      <c r="H257" s="18">
        <v>182.47</v>
      </c>
      <c r="I257" s="25">
        <f t="shared" si="24"/>
        <v>2.7218078758949877</v>
      </c>
      <c r="J257" s="20"/>
      <c r="K257" s="20"/>
    </row>
    <row r="258" spans="2:11" x14ac:dyDescent="0.2">
      <c r="B258" s="23"/>
      <c r="C258" s="47" t="s">
        <v>37</v>
      </c>
      <c r="F258" s="78">
        <v>190.79</v>
      </c>
      <c r="G258" s="25">
        <f t="shared" si="23"/>
        <v>2.8459128878281619</v>
      </c>
      <c r="H258" s="78">
        <v>182.82</v>
      </c>
      <c r="I258" s="25">
        <f t="shared" si="24"/>
        <v>2.7270286396181382</v>
      </c>
      <c r="J258" s="20"/>
      <c r="K258" s="20"/>
    </row>
    <row r="259" spans="2:11" x14ac:dyDescent="0.2">
      <c r="B259" s="23"/>
      <c r="C259" s="47" t="s">
        <v>38</v>
      </c>
      <c r="F259" s="78">
        <v>190.28</v>
      </c>
      <c r="G259" s="25">
        <f t="shared" si="23"/>
        <v>2.8383054892601431</v>
      </c>
      <c r="H259" s="78">
        <v>181.82</v>
      </c>
      <c r="I259" s="25">
        <f t="shared" si="24"/>
        <v>2.7121121718377084</v>
      </c>
      <c r="J259" s="20"/>
      <c r="K259" s="20"/>
    </row>
    <row r="260" spans="2:11" x14ac:dyDescent="0.2">
      <c r="B260" s="23">
        <v>2019</v>
      </c>
      <c r="C260" s="47" t="s">
        <v>39</v>
      </c>
      <c r="E260" s="33"/>
      <c r="F260" s="78">
        <v>194.26</v>
      </c>
      <c r="G260" s="25">
        <f t="shared" si="23"/>
        <v>2.8976730310262524</v>
      </c>
      <c r="H260" s="78">
        <v>185.95</v>
      </c>
      <c r="I260" s="25">
        <f t="shared" si="24"/>
        <v>2.7737171837708825</v>
      </c>
      <c r="J260" s="79"/>
      <c r="K260" s="20"/>
    </row>
    <row r="261" spans="2:11" x14ac:dyDescent="0.2">
      <c r="B261" s="23"/>
      <c r="C261" s="47" t="s">
        <v>40</v>
      </c>
      <c r="E261" s="33"/>
      <c r="F261" s="78">
        <v>196.18</v>
      </c>
      <c r="G261" s="25">
        <f t="shared" si="23"/>
        <v>2.9263126491646778</v>
      </c>
      <c r="H261" s="78">
        <v>187.75</v>
      </c>
      <c r="I261" s="25">
        <f t="shared" si="24"/>
        <v>2.8005668257756562</v>
      </c>
      <c r="J261" s="79"/>
      <c r="K261" s="20"/>
    </row>
    <row r="262" spans="2:11" x14ac:dyDescent="0.2">
      <c r="B262" s="23"/>
      <c r="C262" s="47" t="s">
        <v>41</v>
      </c>
      <c r="E262" s="33"/>
      <c r="F262" s="78">
        <v>197.19</v>
      </c>
      <c r="G262" s="25">
        <f t="shared" si="23"/>
        <v>2.9413782816229115</v>
      </c>
      <c r="H262" s="78">
        <v>188.88</v>
      </c>
      <c r="I262" s="25">
        <f t="shared" si="24"/>
        <v>2.8174224343675416</v>
      </c>
      <c r="J262" s="79"/>
      <c r="K262" s="20"/>
    </row>
    <row r="263" spans="2:11" x14ac:dyDescent="0.2">
      <c r="B263" s="23"/>
      <c r="C263" s="47" t="s">
        <v>42</v>
      </c>
      <c r="E263" s="33"/>
      <c r="F263" s="78">
        <v>198.16</v>
      </c>
      <c r="G263" s="25">
        <f t="shared" si="23"/>
        <v>2.9558472553699282</v>
      </c>
      <c r="H263" s="78">
        <v>189.51</v>
      </c>
      <c r="I263" s="25">
        <f t="shared" si="24"/>
        <v>2.826819809069212</v>
      </c>
      <c r="J263" s="79"/>
      <c r="K263" s="20"/>
    </row>
    <row r="264" spans="2:11" x14ac:dyDescent="0.2">
      <c r="B264" s="23"/>
      <c r="C264" s="47" t="s">
        <v>31</v>
      </c>
      <c r="E264" s="33"/>
      <c r="F264" s="78">
        <v>198.8</v>
      </c>
      <c r="G264" s="25">
        <f t="shared" si="23"/>
        <v>2.9653937947494033</v>
      </c>
      <c r="H264" s="78">
        <v>190.45</v>
      </c>
      <c r="I264" s="25">
        <f t="shared" si="24"/>
        <v>2.8408412887828156</v>
      </c>
      <c r="J264" s="79"/>
      <c r="K264" s="20"/>
    </row>
    <row r="265" spans="2:11" x14ac:dyDescent="0.2">
      <c r="B265" s="23"/>
      <c r="C265" s="47" t="s">
        <v>32</v>
      </c>
      <c r="E265" s="33"/>
      <c r="F265" s="78">
        <v>199.97</v>
      </c>
      <c r="G265" s="25">
        <f t="shared" si="23"/>
        <v>2.9828460620525057</v>
      </c>
      <c r="H265" s="78">
        <v>191.8</v>
      </c>
      <c r="I265" s="25">
        <f t="shared" si="24"/>
        <v>2.860978520286396</v>
      </c>
      <c r="J265" s="79"/>
      <c r="K265" s="20"/>
    </row>
    <row r="266" spans="2:11" x14ac:dyDescent="0.2">
      <c r="B266" s="23"/>
      <c r="C266" s="47" t="s">
        <v>33</v>
      </c>
      <c r="E266" s="33"/>
      <c r="F266" s="78">
        <v>201.56</v>
      </c>
      <c r="G266" s="25">
        <f t="shared" si="23"/>
        <v>3.0065632458233886</v>
      </c>
      <c r="H266" s="78">
        <v>193.2</v>
      </c>
      <c r="I266" s="25">
        <f t="shared" si="24"/>
        <v>2.8818615751789971</v>
      </c>
      <c r="J266" s="79"/>
      <c r="K266" s="20"/>
    </row>
    <row r="267" spans="2:11" x14ac:dyDescent="0.2">
      <c r="B267" s="23"/>
      <c r="C267" s="47" t="s">
        <v>34</v>
      </c>
      <c r="E267" s="33"/>
      <c r="F267" s="78">
        <v>203.22</v>
      </c>
      <c r="G267" s="25">
        <f t="shared" si="23"/>
        <v>3.0313245823389017</v>
      </c>
      <c r="H267" s="78">
        <v>195.06</v>
      </c>
      <c r="I267" s="25">
        <f t="shared" si="24"/>
        <v>2.9096062052505962</v>
      </c>
      <c r="J267" s="79"/>
      <c r="K267" s="20"/>
    </row>
    <row r="268" spans="2:11" x14ac:dyDescent="0.2">
      <c r="B268" s="23"/>
      <c r="C268" s="47" t="s">
        <v>52</v>
      </c>
      <c r="E268" s="33"/>
      <c r="F268" s="78">
        <v>204.26</v>
      </c>
      <c r="G268" s="25">
        <f t="shared" si="23"/>
        <v>3.0468377088305485</v>
      </c>
      <c r="H268" s="78">
        <v>196.09</v>
      </c>
      <c r="I268" s="25">
        <f t="shared" si="24"/>
        <v>2.9249701670644388</v>
      </c>
      <c r="J268" s="79"/>
      <c r="K268" s="20"/>
    </row>
    <row r="269" spans="2:11" x14ac:dyDescent="0.2">
      <c r="B269" s="23"/>
      <c r="C269" s="47" t="s">
        <v>36</v>
      </c>
      <c r="E269" s="33"/>
      <c r="F269" s="78">
        <v>205.71</v>
      </c>
      <c r="G269" s="25">
        <f t="shared" si="23"/>
        <v>3.0684665871121717</v>
      </c>
      <c r="H269" s="78">
        <v>197.67</v>
      </c>
      <c r="I269" s="25">
        <f t="shared" si="24"/>
        <v>2.9485381861575175</v>
      </c>
      <c r="J269" s="79"/>
      <c r="K269" s="20"/>
    </row>
    <row r="270" spans="2:11" x14ac:dyDescent="0.2">
      <c r="B270" s="23"/>
      <c r="C270" s="47" t="s">
        <v>37</v>
      </c>
      <c r="E270" s="33"/>
      <c r="F270" s="78">
        <v>206.56</v>
      </c>
      <c r="G270" s="25">
        <f t="shared" si="23"/>
        <v>3.0811455847255367</v>
      </c>
      <c r="H270" s="78">
        <v>198.5</v>
      </c>
      <c r="I270" s="25">
        <f t="shared" si="24"/>
        <v>2.960918854415274</v>
      </c>
      <c r="J270" s="79"/>
      <c r="K270" s="20"/>
    </row>
    <row r="271" spans="2:11" x14ac:dyDescent="0.2">
      <c r="B271" s="23"/>
      <c r="C271" s="47" t="s">
        <v>38</v>
      </c>
      <c r="E271" s="33"/>
      <c r="F271" s="78">
        <v>206.7</v>
      </c>
      <c r="G271" s="25">
        <f t="shared" si="23"/>
        <v>3.0832338902147969</v>
      </c>
      <c r="H271" s="78">
        <v>198.18</v>
      </c>
      <c r="I271" s="25">
        <f t="shared" si="24"/>
        <v>2.9561455847255367</v>
      </c>
      <c r="J271" s="79"/>
      <c r="K271" s="20"/>
    </row>
    <row r="272" spans="2:11" x14ac:dyDescent="0.2">
      <c r="B272" s="23">
        <v>2020</v>
      </c>
      <c r="C272" s="47" t="s">
        <v>39</v>
      </c>
      <c r="E272" s="33"/>
      <c r="F272" s="78">
        <v>210.94</v>
      </c>
      <c r="G272" s="25">
        <f t="shared" si="23"/>
        <v>3.1464797136038185</v>
      </c>
      <c r="H272" s="78">
        <v>202.45</v>
      </c>
      <c r="I272" s="25">
        <f t="shared" si="24"/>
        <v>3.019838902147971</v>
      </c>
      <c r="J272" s="79"/>
      <c r="K272" s="20"/>
    </row>
    <row r="273" spans="2:11" x14ac:dyDescent="0.2">
      <c r="B273" s="23"/>
      <c r="C273" s="47" t="s">
        <v>40</v>
      </c>
      <c r="E273" s="33"/>
      <c r="F273" s="78">
        <v>212.43</v>
      </c>
      <c r="G273" s="25">
        <f t="shared" si="23"/>
        <v>3.1687052505966586</v>
      </c>
      <c r="H273" s="78">
        <v>203.44</v>
      </c>
      <c r="I273" s="25">
        <f t="shared" si="24"/>
        <v>3.0346062052505962</v>
      </c>
      <c r="J273" s="79"/>
      <c r="K273" s="20"/>
    </row>
    <row r="274" spans="2:11" x14ac:dyDescent="0.2">
      <c r="B274" s="23"/>
      <c r="C274" s="47" t="s">
        <v>41</v>
      </c>
      <c r="E274" s="33"/>
      <c r="F274" s="78">
        <v>214.81</v>
      </c>
      <c r="G274" s="25">
        <f t="shared" si="23"/>
        <v>3.2042064439140807</v>
      </c>
      <c r="H274" s="78">
        <v>206.74</v>
      </c>
      <c r="I274" s="25">
        <f t="shared" si="24"/>
        <v>3.0838305489260143</v>
      </c>
      <c r="J274" s="79"/>
      <c r="K274" s="20"/>
    </row>
    <row r="275" spans="2:11" x14ac:dyDescent="0.2">
      <c r="B275" s="23"/>
      <c r="C275" s="47" t="s">
        <v>42</v>
      </c>
      <c r="E275" s="33"/>
      <c r="F275" s="80">
        <v>218.47</v>
      </c>
      <c r="G275" s="25">
        <f t="shared" si="23"/>
        <v>3.2588007159904531</v>
      </c>
      <c r="H275" s="78">
        <v>211.7</v>
      </c>
      <c r="I275" s="25">
        <f t="shared" si="24"/>
        <v>3.1578162291169445</v>
      </c>
      <c r="J275" s="79"/>
      <c r="K275" s="20"/>
    </row>
    <row r="276" spans="2:11" x14ac:dyDescent="0.2">
      <c r="B276" s="23"/>
      <c r="C276" s="47" t="s">
        <v>31</v>
      </c>
      <c r="E276" s="33"/>
      <c r="F276" s="81">
        <v>219.64</v>
      </c>
      <c r="G276" s="25">
        <f t="shared" si="23"/>
        <v>3.2762529832935554</v>
      </c>
      <c r="H276" s="78">
        <v>212.97</v>
      </c>
      <c r="I276" s="25">
        <f t="shared" si="24"/>
        <v>3.1767601431980905</v>
      </c>
      <c r="J276" s="79"/>
      <c r="K276" s="20"/>
    </row>
    <row r="277" spans="2:11" x14ac:dyDescent="0.2">
      <c r="B277" s="23"/>
      <c r="C277" s="47" t="s">
        <v>32</v>
      </c>
      <c r="E277" s="33"/>
      <c r="F277" s="78">
        <v>219.53</v>
      </c>
      <c r="G277" s="25">
        <f t="shared" si="23"/>
        <v>3.2746121718377084</v>
      </c>
      <c r="H277" s="78">
        <v>213.22</v>
      </c>
      <c r="I277" s="25">
        <f t="shared" si="24"/>
        <v>3.1804892601431978</v>
      </c>
      <c r="J277" s="79"/>
      <c r="K277" s="20"/>
    </row>
    <row r="278" spans="2:11" x14ac:dyDescent="0.2">
      <c r="B278" s="23"/>
      <c r="C278" s="47" t="s">
        <v>33</v>
      </c>
      <c r="E278" s="33"/>
      <c r="F278" s="81">
        <v>221.02</v>
      </c>
      <c r="G278" s="25">
        <f t="shared" si="23"/>
        <v>3.2968377088305489</v>
      </c>
      <c r="H278" s="81">
        <v>214</v>
      </c>
      <c r="I278" s="25">
        <f t="shared" si="24"/>
        <v>3.1921241050119327</v>
      </c>
      <c r="J278" s="79"/>
      <c r="K278" s="20"/>
    </row>
    <row r="279" spans="2:11" x14ac:dyDescent="0.2">
      <c r="B279" s="23"/>
      <c r="C279" s="47" t="s">
        <v>34</v>
      </c>
      <c r="E279" s="33"/>
      <c r="F279" s="81">
        <v>222.53</v>
      </c>
      <c r="G279" s="25">
        <f t="shared" si="23"/>
        <v>3.3193615751789971</v>
      </c>
      <c r="H279" s="81">
        <v>214.94</v>
      </c>
      <c r="I279" s="25">
        <f t="shared" si="24"/>
        <v>3.2061455847255367</v>
      </c>
      <c r="J279" s="79"/>
      <c r="K279" s="20"/>
    </row>
    <row r="280" spans="2:11" x14ac:dyDescent="0.2">
      <c r="B280" s="23"/>
      <c r="C280" s="47" t="s">
        <v>52</v>
      </c>
      <c r="E280" s="33"/>
      <c r="F280" s="81">
        <v>224.18</v>
      </c>
      <c r="G280" s="25">
        <f t="shared" si="23"/>
        <v>3.3439737470167064</v>
      </c>
      <c r="H280" s="81">
        <v>216.01</v>
      </c>
      <c r="I280" s="25">
        <f t="shared" si="24"/>
        <v>3.2221062052505962</v>
      </c>
      <c r="J280" s="79"/>
      <c r="K280" s="20"/>
    </row>
    <row r="281" spans="2:11" x14ac:dyDescent="0.2">
      <c r="B281" s="23"/>
      <c r="C281" s="47" t="s">
        <v>36</v>
      </c>
      <c r="E281" s="33"/>
      <c r="F281" s="81">
        <v>225.51</v>
      </c>
      <c r="G281" s="25">
        <f t="shared" si="23"/>
        <v>3.3638126491646774</v>
      </c>
      <c r="H281" s="81">
        <v>217.23</v>
      </c>
      <c r="I281" s="25">
        <f t="shared" si="24"/>
        <v>3.2403042959427202</v>
      </c>
      <c r="J281" s="79"/>
      <c r="K281" s="20"/>
    </row>
    <row r="282" spans="2:11" x14ac:dyDescent="0.2">
      <c r="B282" s="23"/>
      <c r="C282" s="47" t="s">
        <v>37</v>
      </c>
      <c r="E282" s="33"/>
      <c r="F282" s="81">
        <v>226.32</v>
      </c>
      <c r="G282" s="25">
        <f t="shared" si="23"/>
        <v>3.3758949880668254</v>
      </c>
      <c r="H282" s="81">
        <v>217.6</v>
      </c>
      <c r="I282" s="25">
        <f t="shared" si="24"/>
        <v>3.2458233890214792</v>
      </c>
      <c r="J282" s="79"/>
      <c r="K282" s="20"/>
    </row>
    <row r="283" spans="2:11" x14ac:dyDescent="0.2">
      <c r="B283" s="23"/>
      <c r="C283" s="47" t="s">
        <v>38</v>
      </c>
      <c r="E283" s="33"/>
      <c r="F283" s="81">
        <v>226.06</v>
      </c>
      <c r="G283" s="25">
        <f t="shared" si="23"/>
        <v>3.3720167064439139</v>
      </c>
      <c r="H283" s="81">
        <v>216.96</v>
      </c>
      <c r="I283" s="25">
        <f t="shared" si="24"/>
        <v>3.2362768496420045</v>
      </c>
      <c r="J283" s="79"/>
      <c r="K283" s="20"/>
    </row>
    <row r="284" spans="2:11" x14ac:dyDescent="0.2">
      <c r="B284" s="23">
        <v>2021</v>
      </c>
      <c r="C284" s="47" t="s">
        <v>39</v>
      </c>
      <c r="E284" s="33"/>
      <c r="F284" s="81">
        <v>229.25</v>
      </c>
      <c r="G284" s="25">
        <f t="shared" si="23"/>
        <v>3.4196002386634841</v>
      </c>
      <c r="H284" s="81">
        <v>221.01</v>
      </c>
      <c r="I284" s="25">
        <f t="shared" si="24"/>
        <v>3.2966885441527443</v>
      </c>
      <c r="J284" s="79"/>
      <c r="K284" s="20"/>
    </row>
    <row r="285" spans="2:11" x14ac:dyDescent="0.2">
      <c r="B285" s="23"/>
      <c r="C285" s="47" t="s">
        <v>40</v>
      </c>
      <c r="E285" s="33"/>
      <c r="F285" s="81">
        <v>231.52</v>
      </c>
      <c r="G285" s="25">
        <f t="shared" si="23"/>
        <v>3.4534606205250595</v>
      </c>
      <c r="H285" s="81">
        <v>222.35</v>
      </c>
      <c r="I285" s="25">
        <f t="shared" si="24"/>
        <v>3.31667661097852</v>
      </c>
      <c r="J285" s="79"/>
      <c r="K285" s="20"/>
    </row>
    <row r="286" spans="2:11" x14ac:dyDescent="0.2">
      <c r="B286" s="23"/>
      <c r="C286" s="47" t="s">
        <v>41</v>
      </c>
      <c r="E286" s="33"/>
      <c r="F286" s="81">
        <v>232.8</v>
      </c>
      <c r="G286" s="25">
        <f t="shared" si="23"/>
        <v>3.4725536992840094</v>
      </c>
      <c r="H286" s="81">
        <v>223.89</v>
      </c>
      <c r="I286" s="25">
        <f t="shared" si="24"/>
        <v>3.3396479713603813</v>
      </c>
      <c r="J286" s="79"/>
      <c r="K286" s="20"/>
    </row>
    <row r="287" spans="2:11" x14ac:dyDescent="0.2">
      <c r="B287" s="23"/>
      <c r="C287" s="47" t="s">
        <v>42</v>
      </c>
      <c r="E287" s="33"/>
      <c r="F287" s="81">
        <v>234.12</v>
      </c>
      <c r="G287" s="25">
        <f t="shared" si="23"/>
        <v>3.4922434367541761</v>
      </c>
      <c r="H287" s="81">
        <v>224.81</v>
      </c>
      <c r="I287" s="25">
        <f t="shared" si="24"/>
        <v>3.3533711217183768</v>
      </c>
      <c r="J287" s="79"/>
      <c r="K287" s="20"/>
    </row>
    <row r="288" spans="2:11" x14ac:dyDescent="0.2">
      <c r="B288" s="23"/>
      <c r="C288" s="47" t="s">
        <v>31</v>
      </c>
      <c r="E288" s="33"/>
      <c r="F288" s="81">
        <v>235.29</v>
      </c>
      <c r="G288" s="25">
        <f t="shared" si="23"/>
        <v>3.5096957040572789</v>
      </c>
      <c r="H288" s="81">
        <v>225.73</v>
      </c>
      <c r="I288" s="25">
        <f t="shared" si="24"/>
        <v>3.3670942720763719</v>
      </c>
      <c r="J288" s="79"/>
      <c r="K288" s="20"/>
    </row>
    <row r="289" spans="2:11" x14ac:dyDescent="0.2">
      <c r="B289" s="23"/>
      <c r="C289" s="47" t="s">
        <v>32</v>
      </c>
      <c r="E289" s="33"/>
      <c r="F289" s="81">
        <v>236.77</v>
      </c>
      <c r="G289" s="25">
        <f t="shared" si="23"/>
        <v>3.5317720763723148</v>
      </c>
      <c r="H289" s="81">
        <v>227.35</v>
      </c>
      <c r="I289" s="25">
        <f t="shared" si="24"/>
        <v>3.391258949880668</v>
      </c>
      <c r="J289" s="79"/>
      <c r="K289" s="20"/>
    </row>
    <row r="290" spans="2:11" x14ac:dyDescent="0.2">
      <c r="B290" s="23"/>
      <c r="C290" s="47" t="s">
        <v>33</v>
      </c>
      <c r="E290" s="33"/>
      <c r="F290" s="81">
        <v>238.08</v>
      </c>
      <c r="G290" s="25">
        <f t="shared" si="23"/>
        <v>3.5513126491646778</v>
      </c>
      <c r="H290" s="81">
        <v>228.4</v>
      </c>
      <c r="I290" s="25">
        <f t="shared" si="24"/>
        <v>3.4069212410501191</v>
      </c>
      <c r="J290" s="79"/>
      <c r="K290" s="20"/>
    </row>
    <row r="291" spans="2:11" x14ac:dyDescent="0.2">
      <c r="B291" s="23"/>
      <c r="C291" s="47" t="s">
        <v>34</v>
      </c>
      <c r="E291" s="33"/>
      <c r="F291" s="81">
        <v>240</v>
      </c>
      <c r="G291" s="25">
        <f t="shared" si="23"/>
        <v>3.5799522673031023</v>
      </c>
      <c r="H291" s="81">
        <v>230.5</v>
      </c>
      <c r="I291" s="25">
        <f t="shared" si="24"/>
        <v>3.4382458233890212</v>
      </c>
      <c r="J291" s="79"/>
      <c r="K291" s="20"/>
    </row>
    <row r="292" spans="2:11" x14ac:dyDescent="0.2">
      <c r="B292" s="23"/>
      <c r="C292" s="47" t="s">
        <v>52</v>
      </c>
      <c r="E292" s="33"/>
      <c r="F292" s="81">
        <v>240.96</v>
      </c>
      <c r="G292" s="25">
        <f t="shared" si="23"/>
        <v>3.5942720763723148</v>
      </c>
      <c r="H292" s="81">
        <v>231.77</v>
      </c>
      <c r="I292" s="25">
        <f t="shared" si="24"/>
        <v>3.4571897374701668</v>
      </c>
      <c r="J292" s="79"/>
      <c r="K292" s="20"/>
    </row>
    <row r="293" spans="2:11" x14ac:dyDescent="0.2">
      <c r="B293" s="23"/>
      <c r="C293" s="47" t="s">
        <v>36</v>
      </c>
      <c r="E293" s="33"/>
      <c r="F293" s="81">
        <v>243.36</v>
      </c>
      <c r="G293" s="25">
        <f t="shared" si="23"/>
        <v>3.6300715990453458</v>
      </c>
      <c r="H293" s="81">
        <v>234.28</v>
      </c>
      <c r="I293" s="25">
        <f t="shared" si="24"/>
        <v>3.4946300715990448</v>
      </c>
      <c r="J293" s="79"/>
      <c r="K293" s="20"/>
    </row>
    <row r="294" spans="2:11" x14ac:dyDescent="0.2">
      <c r="B294" s="23"/>
      <c r="C294" s="47" t="s">
        <v>37</v>
      </c>
      <c r="E294" s="33"/>
      <c r="F294" s="81">
        <v>244.22</v>
      </c>
      <c r="G294" s="25">
        <f t="shared" si="23"/>
        <v>3.6428997613365151</v>
      </c>
      <c r="H294" s="81">
        <v>234.59</v>
      </c>
      <c r="I294" s="25">
        <f t="shared" si="24"/>
        <v>3.4992541766109784</v>
      </c>
      <c r="J294" s="79"/>
      <c r="K294" s="20"/>
    </row>
    <row r="295" spans="2:11" x14ac:dyDescent="0.2">
      <c r="B295" s="23"/>
      <c r="C295" s="47" t="s">
        <v>38</v>
      </c>
      <c r="E295" s="33"/>
      <c r="F295" s="81">
        <v>244.13</v>
      </c>
      <c r="G295" s="25">
        <f t="shared" si="23"/>
        <v>3.6415572792362765</v>
      </c>
      <c r="H295" s="81">
        <v>234.16</v>
      </c>
      <c r="I295" s="25">
        <f t="shared" si="24"/>
        <v>3.4928400954653935</v>
      </c>
      <c r="J295" s="79"/>
      <c r="K295" s="20"/>
    </row>
    <row r="296" spans="2:11" x14ac:dyDescent="0.2">
      <c r="B296" s="23">
        <v>2022</v>
      </c>
      <c r="C296" s="47" t="s">
        <v>39</v>
      </c>
      <c r="E296" s="33"/>
      <c r="F296" s="81">
        <v>248.24</v>
      </c>
      <c r="G296" s="25">
        <f t="shared" si="23"/>
        <v>3.7028639618138421</v>
      </c>
      <c r="H296" s="81">
        <v>238.64</v>
      </c>
      <c r="I296" s="25">
        <f t="shared" si="24"/>
        <v>3.5596658711217177</v>
      </c>
      <c r="J296" s="79"/>
      <c r="K296" s="20"/>
    </row>
    <row r="297" spans="2:11" x14ac:dyDescent="0.2">
      <c r="B297" s="23"/>
      <c r="C297" s="47" t="s">
        <v>40</v>
      </c>
      <c r="E297" s="33"/>
      <c r="F297" s="81">
        <v>251.45</v>
      </c>
      <c r="G297" s="25">
        <f t="shared" si="23"/>
        <v>3.7507458233890207</v>
      </c>
      <c r="H297" s="81">
        <v>242.73</v>
      </c>
      <c r="I297" s="25">
        <f t="shared" si="24"/>
        <v>3.6206742243436749</v>
      </c>
      <c r="J297" s="79"/>
      <c r="K297" s="20"/>
    </row>
    <row r="298" spans="2:11" x14ac:dyDescent="0.2">
      <c r="B298" s="23"/>
      <c r="C298" s="47" t="s">
        <v>41</v>
      </c>
      <c r="E298" s="33"/>
      <c r="F298" s="81">
        <v>253.93</v>
      </c>
      <c r="G298" s="25">
        <f t="shared" si="23"/>
        <v>3.7877386634844865</v>
      </c>
      <c r="H298" s="81">
        <v>245.8</v>
      </c>
      <c r="I298" s="25">
        <f t="shared" si="24"/>
        <v>3.6664677804295942</v>
      </c>
      <c r="J298" s="79"/>
      <c r="K298" s="20"/>
    </row>
    <row r="299" spans="2:11" x14ac:dyDescent="0.2">
      <c r="B299" s="23"/>
      <c r="C299" s="47" t="s">
        <v>42</v>
      </c>
      <c r="E299" s="33"/>
      <c r="F299" s="81">
        <v>255.52</v>
      </c>
      <c r="G299" s="25">
        <f t="shared" si="23"/>
        <v>3.8114558472553699</v>
      </c>
      <c r="H299" s="81">
        <v>246.57</v>
      </c>
      <c r="I299" s="25">
        <f t="shared" si="24"/>
        <v>3.6779534606205244</v>
      </c>
      <c r="J299" s="79"/>
      <c r="K299" s="20"/>
    </row>
    <row r="300" spans="2:11" x14ac:dyDescent="0.2">
      <c r="B300" s="23"/>
      <c r="C300" s="47" t="s">
        <v>31</v>
      </c>
      <c r="E300" s="33"/>
      <c r="F300" s="81">
        <v>257.02999999999997</v>
      </c>
      <c r="G300" s="25">
        <f t="shared" si="23"/>
        <v>3.8339797136038181</v>
      </c>
      <c r="H300" s="81">
        <v>247.3</v>
      </c>
      <c r="I300" s="25">
        <f t="shared" si="24"/>
        <v>3.6888424821002386</v>
      </c>
      <c r="J300" s="79"/>
      <c r="K300" s="20"/>
    </row>
    <row r="301" spans="2:11" x14ac:dyDescent="0.2">
      <c r="B301" s="23"/>
      <c r="C301" s="47" t="s">
        <v>32</v>
      </c>
      <c r="E301" s="33"/>
      <c r="F301" s="81">
        <v>258.52999999999997</v>
      </c>
      <c r="G301" s="25">
        <f t="shared" si="23"/>
        <v>3.8563544152744624</v>
      </c>
      <c r="H301" s="81">
        <v>248.76</v>
      </c>
      <c r="I301" s="25">
        <f t="shared" si="24"/>
        <v>3.7106205250596656</v>
      </c>
      <c r="J301" s="79"/>
      <c r="K301" s="20"/>
    </row>
    <row r="302" spans="2:11" x14ac:dyDescent="0.2">
      <c r="B302" s="23"/>
      <c r="C302" s="47" t="s">
        <v>33</v>
      </c>
      <c r="E302" s="33"/>
      <c r="F302" s="81">
        <v>260.63</v>
      </c>
      <c r="G302" s="25">
        <f t="shared" si="23"/>
        <v>3.8876789976133646</v>
      </c>
      <c r="H302" s="82">
        <v>250.53</v>
      </c>
      <c r="I302" s="25">
        <f t="shared" si="24"/>
        <v>3.7370226730310261</v>
      </c>
      <c r="J302" s="79"/>
      <c r="K302" s="20"/>
    </row>
    <row r="303" spans="2:11" x14ac:dyDescent="0.2">
      <c r="B303" s="23"/>
      <c r="C303" s="47" t="s">
        <v>34</v>
      </c>
      <c r="E303" s="33"/>
      <c r="F303" s="81"/>
      <c r="G303" s="25"/>
      <c r="H303" s="81"/>
      <c r="I303" s="25"/>
      <c r="J303" s="79"/>
      <c r="K303" s="20"/>
    </row>
    <row r="304" spans="2:11" x14ac:dyDescent="0.2">
      <c r="B304" s="23"/>
      <c r="C304" s="47" t="s">
        <v>52</v>
      </c>
      <c r="E304" s="33"/>
      <c r="F304" s="81"/>
      <c r="G304" s="25"/>
      <c r="H304" s="81"/>
      <c r="I304" s="25"/>
      <c r="J304" s="79"/>
      <c r="K304" s="20"/>
    </row>
    <row r="305" spans="1:14" x14ac:dyDescent="0.2">
      <c r="B305" s="23"/>
      <c r="C305" s="47" t="s">
        <v>36</v>
      </c>
      <c r="E305" s="33"/>
      <c r="F305" s="81"/>
      <c r="G305" s="25"/>
      <c r="H305" s="81"/>
      <c r="I305" s="25"/>
      <c r="J305" s="79"/>
      <c r="K305" s="20"/>
    </row>
    <row r="306" spans="1:14" x14ac:dyDescent="0.2">
      <c r="B306" s="23"/>
      <c r="C306" s="47" t="s">
        <v>37</v>
      </c>
      <c r="E306" s="33"/>
      <c r="F306" s="81"/>
      <c r="G306" s="25"/>
      <c r="H306" s="81"/>
      <c r="I306" s="25"/>
      <c r="J306" s="79"/>
      <c r="K306" s="20"/>
    </row>
    <row r="307" spans="1:14" x14ac:dyDescent="0.2">
      <c r="B307" s="23"/>
      <c r="C307" s="47" t="s">
        <v>38</v>
      </c>
      <c r="E307" s="33"/>
      <c r="F307" s="81"/>
      <c r="G307" s="25"/>
      <c r="H307" s="81"/>
      <c r="I307" s="25"/>
      <c r="J307" s="79"/>
      <c r="K307" s="20"/>
    </row>
    <row r="308" spans="1:14" x14ac:dyDescent="0.2">
      <c r="A308" s="22" t="s">
        <v>79</v>
      </c>
      <c r="D308" s="22"/>
      <c r="E308" s="22"/>
      <c r="F308" s="20"/>
    </row>
    <row r="309" spans="1:14" x14ac:dyDescent="0.2">
      <c r="A309" s="22" t="s">
        <v>80</v>
      </c>
    </row>
    <row r="310" spans="1:14" x14ac:dyDescent="0.2">
      <c r="A310" t="s">
        <v>76</v>
      </c>
      <c r="B310" t="s">
        <v>65</v>
      </c>
      <c r="C310" t="s">
        <v>66</v>
      </c>
      <c r="D310" t="s">
        <v>70</v>
      </c>
      <c r="E310">
        <v>1</v>
      </c>
      <c r="F310" t="s">
        <v>72</v>
      </c>
      <c r="G310" t="s">
        <v>77</v>
      </c>
      <c r="H310" t="s">
        <v>70</v>
      </c>
      <c r="I310">
        <v>1</v>
      </c>
      <c r="J310" t="s">
        <v>67</v>
      </c>
      <c r="K310" t="s">
        <v>78</v>
      </c>
      <c r="L310" t="s">
        <v>70</v>
      </c>
      <c r="M310" s="71">
        <f>+G235</f>
        <v>2.450178997613365</v>
      </c>
      <c r="N310" t="s">
        <v>71</v>
      </c>
    </row>
    <row r="311" spans="1:14" x14ac:dyDescent="0.2">
      <c r="A311" t="s">
        <v>76</v>
      </c>
      <c r="B311" t="s">
        <v>65</v>
      </c>
      <c r="C311" t="s">
        <v>66</v>
      </c>
      <c r="D311" t="s">
        <v>70</v>
      </c>
      <c r="E311">
        <v>2</v>
      </c>
      <c r="F311" t="s">
        <v>72</v>
      </c>
      <c r="G311" t="s">
        <v>77</v>
      </c>
      <c r="H311" t="s">
        <v>70</v>
      </c>
      <c r="I311">
        <v>1</v>
      </c>
      <c r="J311" t="s">
        <v>67</v>
      </c>
      <c r="K311" t="s">
        <v>78</v>
      </c>
      <c r="L311" t="s">
        <v>70</v>
      </c>
      <c r="M311" s="71">
        <f t="shared" ref="M311:M321" si="25">+G236</f>
        <v>2.5104415274463006</v>
      </c>
      <c r="N311" t="s">
        <v>71</v>
      </c>
    </row>
    <row r="312" spans="1:14" x14ac:dyDescent="0.2">
      <c r="A312" t="s">
        <v>76</v>
      </c>
      <c r="B312" t="s">
        <v>65</v>
      </c>
      <c r="C312" t="s">
        <v>66</v>
      </c>
      <c r="D312" t="s">
        <v>70</v>
      </c>
      <c r="E312">
        <v>3</v>
      </c>
      <c r="F312" t="s">
        <v>72</v>
      </c>
      <c r="G312" t="s">
        <v>77</v>
      </c>
      <c r="H312" t="s">
        <v>70</v>
      </c>
      <c r="I312">
        <v>1</v>
      </c>
      <c r="J312" t="s">
        <v>67</v>
      </c>
      <c r="K312" t="s">
        <v>78</v>
      </c>
      <c r="L312" t="s">
        <v>70</v>
      </c>
      <c r="M312" s="71">
        <f t="shared" si="25"/>
        <v>2.527297136038186</v>
      </c>
      <c r="N312" t="s">
        <v>71</v>
      </c>
    </row>
    <row r="313" spans="1:14" x14ac:dyDescent="0.2">
      <c r="A313" t="s">
        <v>76</v>
      </c>
      <c r="B313" t="s">
        <v>65</v>
      </c>
      <c r="C313" t="s">
        <v>66</v>
      </c>
      <c r="D313" t="s">
        <v>70</v>
      </c>
      <c r="E313">
        <v>4</v>
      </c>
      <c r="F313" t="s">
        <v>72</v>
      </c>
      <c r="G313" t="s">
        <v>77</v>
      </c>
      <c r="H313" t="s">
        <v>70</v>
      </c>
      <c r="I313">
        <v>1</v>
      </c>
      <c r="J313" t="s">
        <v>67</v>
      </c>
      <c r="K313" t="s">
        <v>78</v>
      </c>
      <c r="L313" t="s">
        <v>70</v>
      </c>
      <c r="M313" s="71">
        <f t="shared" si="25"/>
        <v>2.5447494033412883</v>
      </c>
      <c r="N313" t="s">
        <v>71</v>
      </c>
    </row>
    <row r="314" spans="1:14" x14ac:dyDescent="0.2">
      <c r="A314" t="s">
        <v>76</v>
      </c>
      <c r="B314" t="s">
        <v>65</v>
      </c>
      <c r="C314" t="s">
        <v>66</v>
      </c>
      <c r="D314" t="s">
        <v>70</v>
      </c>
      <c r="E314">
        <v>5</v>
      </c>
      <c r="F314" t="s">
        <v>72</v>
      </c>
      <c r="G314" t="s">
        <v>77</v>
      </c>
      <c r="H314" t="s">
        <v>70</v>
      </c>
      <c r="I314">
        <v>1</v>
      </c>
      <c r="J314" t="s">
        <v>67</v>
      </c>
      <c r="K314" t="s">
        <v>78</v>
      </c>
      <c r="L314" t="s">
        <v>70</v>
      </c>
      <c r="M314" s="71">
        <f t="shared" si="25"/>
        <v>2.5504176610978515</v>
      </c>
      <c r="N314" t="s">
        <v>71</v>
      </c>
    </row>
    <row r="315" spans="1:14" x14ac:dyDescent="0.2">
      <c r="A315" t="s">
        <v>76</v>
      </c>
      <c r="B315" t="s">
        <v>65</v>
      </c>
      <c r="C315" t="s">
        <v>66</v>
      </c>
      <c r="D315" t="s">
        <v>70</v>
      </c>
      <c r="E315">
        <v>6</v>
      </c>
      <c r="F315" t="s">
        <v>72</v>
      </c>
      <c r="G315" t="s">
        <v>77</v>
      </c>
      <c r="H315" t="s">
        <v>70</v>
      </c>
      <c r="I315">
        <v>1</v>
      </c>
      <c r="J315" t="s">
        <v>67</v>
      </c>
      <c r="K315" t="s">
        <v>78</v>
      </c>
      <c r="L315" t="s">
        <v>70</v>
      </c>
      <c r="M315" s="71">
        <f t="shared" si="25"/>
        <v>2.5548926014319808</v>
      </c>
      <c r="N315" t="s">
        <v>71</v>
      </c>
    </row>
    <row r="316" spans="1:14" x14ac:dyDescent="0.2">
      <c r="A316" t="s">
        <v>76</v>
      </c>
      <c r="B316" t="s">
        <v>65</v>
      </c>
      <c r="C316" t="s">
        <v>66</v>
      </c>
      <c r="D316" t="s">
        <v>70</v>
      </c>
      <c r="E316">
        <v>7</v>
      </c>
      <c r="F316" t="s">
        <v>72</v>
      </c>
      <c r="G316" t="s">
        <v>77</v>
      </c>
      <c r="H316" t="s">
        <v>70</v>
      </c>
      <c r="I316">
        <v>1</v>
      </c>
      <c r="J316" t="s">
        <v>67</v>
      </c>
      <c r="K316" t="s">
        <v>78</v>
      </c>
      <c r="L316" t="s">
        <v>70</v>
      </c>
      <c r="M316" s="71">
        <f t="shared" si="25"/>
        <v>2.5610083532219567</v>
      </c>
      <c r="N316" t="s">
        <v>71</v>
      </c>
    </row>
    <row r="317" spans="1:14" x14ac:dyDescent="0.2">
      <c r="A317" t="s">
        <v>76</v>
      </c>
      <c r="B317" t="s">
        <v>65</v>
      </c>
      <c r="C317" t="s">
        <v>66</v>
      </c>
      <c r="D317" t="s">
        <v>70</v>
      </c>
      <c r="E317">
        <v>8</v>
      </c>
      <c r="F317" t="s">
        <v>72</v>
      </c>
      <c r="G317" t="s">
        <v>77</v>
      </c>
      <c r="H317" t="s">
        <v>70</v>
      </c>
      <c r="I317">
        <v>1</v>
      </c>
      <c r="J317" t="s">
        <v>67</v>
      </c>
      <c r="K317" t="s">
        <v>78</v>
      </c>
      <c r="L317" t="s">
        <v>70</v>
      </c>
      <c r="M317" s="71">
        <f t="shared" si="25"/>
        <v>2.5690632458233886</v>
      </c>
      <c r="N317" t="s">
        <v>71</v>
      </c>
    </row>
    <row r="318" spans="1:14" x14ac:dyDescent="0.2">
      <c r="A318" t="s">
        <v>76</v>
      </c>
      <c r="B318" t="s">
        <v>65</v>
      </c>
      <c r="C318" t="s">
        <v>66</v>
      </c>
      <c r="D318" t="s">
        <v>70</v>
      </c>
      <c r="E318">
        <v>9</v>
      </c>
      <c r="F318" t="s">
        <v>72</v>
      </c>
      <c r="G318" t="s">
        <v>77</v>
      </c>
      <c r="H318" t="s">
        <v>70</v>
      </c>
      <c r="I318">
        <v>1</v>
      </c>
      <c r="J318" t="s">
        <v>67</v>
      </c>
      <c r="K318" t="s">
        <v>78</v>
      </c>
      <c r="L318" t="s">
        <v>70</v>
      </c>
      <c r="M318" s="71">
        <f t="shared" si="25"/>
        <v>2.589797136038186</v>
      </c>
      <c r="N318" t="s">
        <v>71</v>
      </c>
    </row>
    <row r="319" spans="1:14" x14ac:dyDescent="0.2">
      <c r="A319" t="s">
        <v>76</v>
      </c>
      <c r="B319" t="s">
        <v>65</v>
      </c>
      <c r="C319" t="s">
        <v>66</v>
      </c>
      <c r="D319" t="s">
        <v>70</v>
      </c>
      <c r="E319">
        <v>10</v>
      </c>
      <c r="F319" t="s">
        <v>72</v>
      </c>
      <c r="G319" t="s">
        <v>77</v>
      </c>
      <c r="H319" t="s">
        <v>70</v>
      </c>
      <c r="I319">
        <v>1</v>
      </c>
      <c r="J319" t="s">
        <v>67</v>
      </c>
      <c r="K319" t="s">
        <v>78</v>
      </c>
      <c r="L319" t="s">
        <v>70</v>
      </c>
      <c r="M319" s="71">
        <f t="shared" si="25"/>
        <v>2.60381861575179</v>
      </c>
      <c r="N319" t="s">
        <v>71</v>
      </c>
    </row>
    <row r="320" spans="1:14" x14ac:dyDescent="0.2">
      <c r="A320" t="s">
        <v>76</v>
      </c>
      <c r="B320" t="s">
        <v>65</v>
      </c>
      <c r="C320" t="s">
        <v>66</v>
      </c>
      <c r="D320" t="s">
        <v>70</v>
      </c>
      <c r="E320">
        <v>11</v>
      </c>
      <c r="F320" t="s">
        <v>72</v>
      </c>
      <c r="G320" t="s">
        <v>77</v>
      </c>
      <c r="H320" t="s">
        <v>70</v>
      </c>
      <c r="I320">
        <v>1</v>
      </c>
      <c r="J320" t="s">
        <v>67</v>
      </c>
      <c r="K320" t="s">
        <v>78</v>
      </c>
      <c r="L320" t="s">
        <v>70</v>
      </c>
      <c r="M320" s="71">
        <f t="shared" si="25"/>
        <v>2.6160501193317418</v>
      </c>
      <c r="N320" t="s">
        <v>71</v>
      </c>
    </row>
    <row r="321" spans="1:17" x14ac:dyDescent="0.2">
      <c r="A321" t="s">
        <v>76</v>
      </c>
      <c r="B321" t="s">
        <v>65</v>
      </c>
      <c r="C321" t="s">
        <v>66</v>
      </c>
      <c r="D321" t="s">
        <v>70</v>
      </c>
      <c r="E321">
        <v>12</v>
      </c>
      <c r="F321" t="s">
        <v>72</v>
      </c>
      <c r="G321" t="s">
        <v>77</v>
      </c>
      <c r="H321" t="s">
        <v>70</v>
      </c>
      <c r="I321">
        <v>1</v>
      </c>
      <c r="J321" t="s">
        <v>67</v>
      </c>
      <c r="K321" t="s">
        <v>78</v>
      </c>
      <c r="L321" t="s">
        <v>70</v>
      </c>
      <c r="M321" s="71">
        <f t="shared" si="25"/>
        <v>2.6238066825775657</v>
      </c>
      <c r="N321" t="s">
        <v>71</v>
      </c>
    </row>
    <row r="322" spans="1:17" x14ac:dyDescent="0.2">
      <c r="M322" s="71"/>
    </row>
    <row r="326" spans="1:17" ht="15" customHeight="1" x14ac:dyDescent="0.2"/>
    <row r="327" spans="1:17" s="48" customFormat="1" x14ac:dyDescent="0.2">
      <c r="A327" s="42" t="s">
        <v>81</v>
      </c>
      <c r="Q327"/>
    </row>
    <row r="328" spans="1:17" x14ac:dyDescent="0.2">
      <c r="A328" t="s">
        <v>76</v>
      </c>
      <c r="B328" t="s">
        <v>65</v>
      </c>
      <c r="C328" t="s">
        <v>66</v>
      </c>
      <c r="D328" t="s">
        <v>70</v>
      </c>
      <c r="E328">
        <v>1</v>
      </c>
      <c r="F328" t="s">
        <v>72</v>
      </c>
      <c r="G328" t="s">
        <v>77</v>
      </c>
      <c r="H328" t="s">
        <v>74</v>
      </c>
      <c r="I328">
        <v>1</v>
      </c>
      <c r="J328" t="s">
        <v>67</v>
      </c>
      <c r="K328" t="s">
        <v>78</v>
      </c>
      <c r="L328" t="s">
        <v>70</v>
      </c>
      <c r="M328" s="66">
        <f>+I235</f>
        <v>2.3799224343675416</v>
      </c>
      <c r="N328" t="s">
        <v>71</v>
      </c>
    </row>
    <row r="329" spans="1:17" x14ac:dyDescent="0.2">
      <c r="A329" t="s">
        <v>76</v>
      </c>
      <c r="B329" t="s">
        <v>65</v>
      </c>
      <c r="C329" t="s">
        <v>66</v>
      </c>
      <c r="D329" t="s">
        <v>70</v>
      </c>
      <c r="E329">
        <v>2</v>
      </c>
      <c r="F329" t="s">
        <v>72</v>
      </c>
      <c r="G329" t="s">
        <v>77</v>
      </c>
      <c r="H329" t="s">
        <v>74</v>
      </c>
      <c r="I329">
        <v>1</v>
      </c>
      <c r="J329" t="s">
        <v>67</v>
      </c>
      <c r="K329" t="s">
        <v>78</v>
      </c>
      <c r="L329" t="s">
        <v>70</v>
      </c>
      <c r="M329" s="66">
        <f t="shared" ref="M329:M339" si="26">+I236</f>
        <v>2.446599045346062</v>
      </c>
      <c r="N329" t="s">
        <v>71</v>
      </c>
    </row>
    <row r="330" spans="1:17" x14ac:dyDescent="0.2">
      <c r="A330" t="s">
        <v>76</v>
      </c>
      <c r="B330" t="s">
        <v>65</v>
      </c>
      <c r="C330" t="s">
        <v>66</v>
      </c>
      <c r="D330" t="s">
        <v>70</v>
      </c>
      <c r="E330">
        <v>3</v>
      </c>
      <c r="F330" t="s">
        <v>72</v>
      </c>
      <c r="G330" t="s">
        <v>77</v>
      </c>
      <c r="H330" t="s">
        <v>74</v>
      </c>
      <c r="I330">
        <v>1</v>
      </c>
      <c r="J330" t="s">
        <v>67</v>
      </c>
      <c r="K330" t="s">
        <v>78</v>
      </c>
      <c r="L330" t="s">
        <v>70</v>
      </c>
      <c r="M330" s="66">
        <f t="shared" si="26"/>
        <v>2.4530131264916464</v>
      </c>
      <c r="N330" t="s">
        <v>71</v>
      </c>
    </row>
    <row r="331" spans="1:17" x14ac:dyDescent="0.2">
      <c r="A331" t="s">
        <v>76</v>
      </c>
      <c r="B331" t="s">
        <v>65</v>
      </c>
      <c r="C331" t="s">
        <v>66</v>
      </c>
      <c r="D331" t="s">
        <v>70</v>
      </c>
      <c r="E331">
        <v>4</v>
      </c>
      <c r="F331" t="s">
        <v>72</v>
      </c>
      <c r="G331" t="s">
        <v>77</v>
      </c>
      <c r="H331" t="s">
        <v>74</v>
      </c>
      <c r="I331">
        <v>1</v>
      </c>
      <c r="J331" t="s">
        <v>67</v>
      </c>
      <c r="K331" t="s">
        <v>78</v>
      </c>
      <c r="L331" t="s">
        <v>70</v>
      </c>
      <c r="M331" s="66">
        <f t="shared" si="26"/>
        <v>2.4692720763723148</v>
      </c>
      <c r="N331" t="s">
        <v>71</v>
      </c>
    </row>
    <row r="332" spans="1:17" x14ac:dyDescent="0.2">
      <c r="A332" t="s">
        <v>76</v>
      </c>
      <c r="B332" t="s">
        <v>65</v>
      </c>
      <c r="C332" t="s">
        <v>66</v>
      </c>
      <c r="D332" t="s">
        <v>70</v>
      </c>
      <c r="E332">
        <v>5</v>
      </c>
      <c r="F332" t="s">
        <v>72</v>
      </c>
      <c r="G332" t="s">
        <v>77</v>
      </c>
      <c r="H332" t="s">
        <v>74</v>
      </c>
      <c r="I332">
        <v>1</v>
      </c>
      <c r="J332" t="s">
        <v>67</v>
      </c>
      <c r="K332" t="s">
        <v>78</v>
      </c>
      <c r="L332" t="s">
        <v>70</v>
      </c>
      <c r="M332" s="66">
        <f t="shared" si="26"/>
        <v>2.4747911694510738</v>
      </c>
      <c r="N332" t="s">
        <v>71</v>
      </c>
    </row>
    <row r="333" spans="1:17" x14ac:dyDescent="0.2">
      <c r="A333" t="s">
        <v>76</v>
      </c>
      <c r="B333" t="s">
        <v>65</v>
      </c>
      <c r="C333" t="s">
        <v>66</v>
      </c>
      <c r="D333" t="s">
        <v>70</v>
      </c>
      <c r="E333">
        <v>6</v>
      </c>
      <c r="F333" t="s">
        <v>72</v>
      </c>
      <c r="G333" t="s">
        <v>77</v>
      </c>
      <c r="H333" t="s">
        <v>74</v>
      </c>
      <c r="I333">
        <v>1</v>
      </c>
      <c r="J333" t="s">
        <v>67</v>
      </c>
      <c r="K333" t="s">
        <v>78</v>
      </c>
      <c r="L333" t="s">
        <v>70</v>
      </c>
      <c r="M333" s="66">
        <f t="shared" si="26"/>
        <v>2.4762828162291166</v>
      </c>
      <c r="N333" t="s">
        <v>71</v>
      </c>
    </row>
    <row r="334" spans="1:17" x14ac:dyDescent="0.2">
      <c r="A334" t="s">
        <v>76</v>
      </c>
      <c r="B334" t="s">
        <v>65</v>
      </c>
      <c r="C334" t="s">
        <v>66</v>
      </c>
      <c r="D334" t="s">
        <v>70</v>
      </c>
      <c r="E334">
        <v>7</v>
      </c>
      <c r="F334" t="s">
        <v>72</v>
      </c>
      <c r="G334" t="s">
        <v>77</v>
      </c>
      <c r="H334" t="s">
        <v>74</v>
      </c>
      <c r="I334">
        <v>1</v>
      </c>
      <c r="J334" t="s">
        <v>67</v>
      </c>
      <c r="K334" t="s">
        <v>78</v>
      </c>
      <c r="L334" t="s">
        <v>70</v>
      </c>
      <c r="M334" s="66">
        <f t="shared" si="26"/>
        <v>2.476879474940334</v>
      </c>
      <c r="N334" t="s">
        <v>71</v>
      </c>
      <c r="Q334" s="48"/>
    </row>
    <row r="335" spans="1:17" x14ac:dyDescent="0.2">
      <c r="A335" t="s">
        <v>76</v>
      </c>
      <c r="B335" t="s">
        <v>65</v>
      </c>
      <c r="C335" t="s">
        <v>66</v>
      </c>
      <c r="D335" t="s">
        <v>70</v>
      </c>
      <c r="E335">
        <v>8</v>
      </c>
      <c r="F335" t="s">
        <v>72</v>
      </c>
      <c r="G335" t="s">
        <v>77</v>
      </c>
      <c r="H335" t="s">
        <v>74</v>
      </c>
      <c r="I335">
        <v>1</v>
      </c>
      <c r="J335" t="s">
        <v>67</v>
      </c>
      <c r="K335" t="s">
        <v>78</v>
      </c>
      <c r="L335" t="s">
        <v>70</v>
      </c>
      <c r="M335" s="66">
        <f t="shared" si="26"/>
        <v>2.4850835322195701</v>
      </c>
      <c r="N335" t="s">
        <v>71</v>
      </c>
    </row>
    <row r="336" spans="1:17" x14ac:dyDescent="0.2">
      <c r="A336" t="s">
        <v>76</v>
      </c>
      <c r="B336" t="s">
        <v>65</v>
      </c>
      <c r="C336" t="s">
        <v>66</v>
      </c>
      <c r="D336" t="s">
        <v>70</v>
      </c>
      <c r="E336">
        <v>9</v>
      </c>
      <c r="F336" t="s">
        <v>72</v>
      </c>
      <c r="G336" t="s">
        <v>77</v>
      </c>
      <c r="H336" t="s">
        <v>74</v>
      </c>
      <c r="I336">
        <v>1</v>
      </c>
      <c r="J336" t="s">
        <v>67</v>
      </c>
      <c r="K336" t="s">
        <v>78</v>
      </c>
      <c r="L336" t="s">
        <v>70</v>
      </c>
      <c r="M336" s="66">
        <f t="shared" si="26"/>
        <v>2.5029832935560861</v>
      </c>
      <c r="N336" t="s">
        <v>71</v>
      </c>
    </row>
    <row r="337" spans="1:14" x14ac:dyDescent="0.2">
      <c r="A337" t="s">
        <v>76</v>
      </c>
      <c r="B337" t="s">
        <v>65</v>
      </c>
      <c r="C337" t="s">
        <v>66</v>
      </c>
      <c r="D337" t="s">
        <v>70</v>
      </c>
      <c r="E337">
        <v>10</v>
      </c>
      <c r="F337" t="s">
        <v>72</v>
      </c>
      <c r="G337" t="s">
        <v>77</v>
      </c>
      <c r="H337" t="s">
        <v>74</v>
      </c>
      <c r="I337">
        <v>1</v>
      </c>
      <c r="J337" t="s">
        <v>67</v>
      </c>
      <c r="K337" t="s">
        <v>78</v>
      </c>
      <c r="L337" t="s">
        <v>70</v>
      </c>
      <c r="M337" s="66">
        <f t="shared" si="26"/>
        <v>2.5164081145584722</v>
      </c>
      <c r="N337" t="s">
        <v>71</v>
      </c>
    </row>
    <row r="338" spans="1:14" x14ac:dyDescent="0.2">
      <c r="A338" t="s">
        <v>76</v>
      </c>
      <c r="B338" t="s">
        <v>65</v>
      </c>
      <c r="C338" t="s">
        <v>66</v>
      </c>
      <c r="D338" t="s">
        <v>70</v>
      </c>
      <c r="E338">
        <v>11</v>
      </c>
      <c r="F338" t="s">
        <v>72</v>
      </c>
      <c r="G338" t="s">
        <v>77</v>
      </c>
      <c r="H338" t="s">
        <v>74</v>
      </c>
      <c r="I338">
        <v>1</v>
      </c>
      <c r="J338" t="s">
        <v>67</v>
      </c>
      <c r="K338" t="s">
        <v>78</v>
      </c>
      <c r="L338" t="s">
        <v>70</v>
      </c>
      <c r="M338" s="66">
        <f t="shared" si="26"/>
        <v>2.527297136038186</v>
      </c>
      <c r="N338" t="s">
        <v>71</v>
      </c>
    </row>
    <row r="339" spans="1:14" x14ac:dyDescent="0.2">
      <c r="A339" t="s">
        <v>76</v>
      </c>
      <c r="B339" t="s">
        <v>65</v>
      </c>
      <c r="C339" t="s">
        <v>66</v>
      </c>
      <c r="D339" t="s">
        <v>70</v>
      </c>
      <c r="E339">
        <v>12</v>
      </c>
      <c r="F339" t="s">
        <v>72</v>
      </c>
      <c r="G339" t="s">
        <v>77</v>
      </c>
      <c r="H339" t="s">
        <v>74</v>
      </c>
      <c r="I339">
        <v>1</v>
      </c>
      <c r="J339" t="s">
        <v>67</v>
      </c>
      <c r="K339" t="s">
        <v>78</v>
      </c>
      <c r="L339" t="s">
        <v>70</v>
      </c>
      <c r="M339" s="66">
        <f t="shared" si="26"/>
        <v>2.5371420047732696</v>
      </c>
      <c r="N339" t="s">
        <v>71</v>
      </c>
    </row>
  </sheetData>
  <mergeCells count="4">
    <mergeCell ref="A164:A175"/>
    <mergeCell ref="M149:N149"/>
    <mergeCell ref="I131:Q139"/>
    <mergeCell ref="K212:Q216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2"/>
  <sheetViews>
    <sheetView topLeftCell="A91" workbookViewId="0">
      <selection activeCell="F131" sqref="F131:F142"/>
    </sheetView>
  </sheetViews>
  <sheetFormatPr baseColWidth="10" defaultRowHeight="12.75" x14ac:dyDescent="0.2"/>
  <cols>
    <col min="2" max="2" width="35" customWidth="1"/>
    <col min="3" max="3" width="11.42578125" style="31" customWidth="1"/>
  </cols>
  <sheetData>
    <row r="3" spans="1:5" ht="28.5" customHeight="1" x14ac:dyDescent="0.2">
      <c r="A3" t="s">
        <v>58</v>
      </c>
    </row>
    <row r="8" spans="1:5" x14ac:dyDescent="0.2">
      <c r="E8" t="s">
        <v>62</v>
      </c>
    </row>
    <row r="9" spans="1:5" x14ac:dyDescent="0.2">
      <c r="A9">
        <v>2001</v>
      </c>
      <c r="B9" t="s">
        <v>0</v>
      </c>
      <c r="C9" s="31">
        <v>135.1</v>
      </c>
      <c r="D9" s="18">
        <v>44.73</v>
      </c>
    </row>
    <row r="10" spans="1:5" x14ac:dyDescent="0.2">
      <c r="A10">
        <v>2002</v>
      </c>
      <c r="B10" t="s">
        <v>1</v>
      </c>
      <c r="C10" s="31">
        <v>136.28</v>
      </c>
      <c r="D10" s="18">
        <v>45.12</v>
      </c>
      <c r="E10" t="e">
        <f>+#REF!/D10</f>
        <v>#REF!</v>
      </c>
    </row>
    <row r="11" spans="1:5" x14ac:dyDescent="0.2">
      <c r="B11" t="s">
        <v>2</v>
      </c>
      <c r="C11" s="31">
        <v>137.19</v>
      </c>
      <c r="D11" s="18">
        <v>45.43</v>
      </c>
      <c r="E11" t="e">
        <f>+#REF!/D11</f>
        <v>#REF!</v>
      </c>
    </row>
    <row r="12" spans="1:5" x14ac:dyDescent="0.2">
      <c r="B12" t="s">
        <v>3</v>
      </c>
      <c r="C12" s="31">
        <v>138.4</v>
      </c>
      <c r="D12" s="18">
        <v>45.83</v>
      </c>
      <c r="E12" t="e">
        <f>+#REF!/D12</f>
        <v>#REF!</v>
      </c>
    </row>
    <row r="13" spans="1:5" x14ac:dyDescent="0.2">
      <c r="B13" t="s">
        <v>4</v>
      </c>
      <c r="C13" s="31">
        <v>140.63</v>
      </c>
      <c r="D13" s="18">
        <v>46.56</v>
      </c>
      <c r="E13" t="e">
        <f>+#REF!/D13</f>
        <v>#REF!</v>
      </c>
    </row>
    <row r="14" spans="1:5" x14ac:dyDescent="0.2">
      <c r="B14" t="s">
        <v>5</v>
      </c>
      <c r="C14" s="31">
        <v>142.30000000000001</v>
      </c>
      <c r="D14" s="18">
        <v>47.12</v>
      </c>
      <c r="E14" t="e">
        <f>+#REF!/D14</f>
        <v>#REF!</v>
      </c>
    </row>
    <row r="15" spans="1:5" x14ac:dyDescent="0.2">
      <c r="B15" t="s">
        <v>6</v>
      </c>
      <c r="C15" s="31">
        <v>144.82</v>
      </c>
      <c r="D15" s="18">
        <v>47.95</v>
      </c>
      <c r="E15" t="e">
        <f>+#REF!/D15</f>
        <v>#REF!</v>
      </c>
    </row>
    <row r="16" spans="1:5" x14ac:dyDescent="0.2">
      <c r="B16" t="s">
        <v>7</v>
      </c>
      <c r="C16" s="31">
        <v>151.86000000000001</v>
      </c>
      <c r="D16" s="18">
        <v>50.28</v>
      </c>
      <c r="E16" t="e">
        <f>+#REF!/D16</f>
        <v>#REF!</v>
      </c>
    </row>
    <row r="17" spans="1:5" x14ac:dyDescent="0.2">
      <c r="B17" t="s">
        <v>8</v>
      </c>
      <c r="C17" s="31">
        <v>160.71</v>
      </c>
      <c r="D17" s="18">
        <v>53.21</v>
      </c>
      <c r="E17" t="e">
        <f>+#REF!/D17</f>
        <v>#REF!</v>
      </c>
    </row>
    <row r="18" spans="1:5" x14ac:dyDescent="0.2">
      <c r="B18" t="s">
        <v>9</v>
      </c>
      <c r="C18" s="31">
        <v>165.72</v>
      </c>
      <c r="D18" s="18">
        <v>54.87</v>
      </c>
      <c r="E18" t="e">
        <f>+#REF!/D18</f>
        <v>#REF!</v>
      </c>
    </row>
    <row r="19" spans="1:5" x14ac:dyDescent="0.2">
      <c r="B19" t="s">
        <v>10</v>
      </c>
      <c r="C19" s="31">
        <v>167.32</v>
      </c>
      <c r="D19" s="18">
        <v>55.4</v>
      </c>
      <c r="E19" t="e">
        <f>+#REF!/D19</f>
        <v>#REF!</v>
      </c>
    </row>
    <row r="20" spans="1:5" x14ac:dyDescent="0.2">
      <c r="B20" t="s">
        <v>11</v>
      </c>
      <c r="C20" s="31">
        <v>168.04</v>
      </c>
      <c r="D20" s="18">
        <v>55.64</v>
      </c>
      <c r="E20" t="e">
        <f>+#REF!/D20</f>
        <v>#REF!</v>
      </c>
    </row>
    <row r="21" spans="1:5" x14ac:dyDescent="0.2">
      <c r="B21" t="s">
        <v>0</v>
      </c>
      <c r="C21" s="31">
        <v>170.15</v>
      </c>
      <c r="D21" s="18">
        <v>56.34</v>
      </c>
      <c r="E21" t="e">
        <f>+#REF!/D21</f>
        <v>#REF!</v>
      </c>
    </row>
    <row r="22" spans="1:5" x14ac:dyDescent="0.2">
      <c r="A22">
        <v>2003</v>
      </c>
      <c r="B22" t="s">
        <v>1</v>
      </c>
      <c r="C22" s="31">
        <v>173.33</v>
      </c>
      <c r="D22" s="18">
        <v>57.39</v>
      </c>
      <c r="E22" t="e">
        <f>+#REF!/D22</f>
        <v>#REF!</v>
      </c>
    </row>
    <row r="23" spans="1:5" x14ac:dyDescent="0.2">
      <c r="B23" t="s">
        <v>2</v>
      </c>
      <c r="C23" s="31">
        <v>175.68</v>
      </c>
      <c r="D23" s="18">
        <v>58.17</v>
      </c>
      <c r="E23" t="e">
        <f>+#REF!/D23</f>
        <v>#REF!</v>
      </c>
    </row>
    <row r="24" spans="1:5" x14ac:dyDescent="0.2">
      <c r="B24" t="s">
        <v>3</v>
      </c>
      <c r="C24" s="31">
        <v>177.86</v>
      </c>
      <c r="D24" s="18">
        <v>58.89</v>
      </c>
      <c r="E24" t="e">
        <f>+#REF!/D24</f>
        <v>#REF!</v>
      </c>
    </row>
    <row r="25" spans="1:5" x14ac:dyDescent="0.2">
      <c r="B25" t="s">
        <v>4</v>
      </c>
      <c r="C25" s="31">
        <v>179.55</v>
      </c>
      <c r="D25" s="18">
        <v>59.45</v>
      </c>
      <c r="E25" t="e">
        <f>+#REF!/D25</f>
        <v>#REF!</v>
      </c>
    </row>
    <row r="26" spans="1:5" x14ac:dyDescent="0.2">
      <c r="B26" t="s">
        <v>5</v>
      </c>
      <c r="C26" s="31">
        <v>180.22</v>
      </c>
      <c r="D26" s="18">
        <v>59.67</v>
      </c>
      <c r="E26" t="e">
        <f>+#REF!/D26</f>
        <v>#REF!</v>
      </c>
    </row>
    <row r="27" spans="1:5" x14ac:dyDescent="0.2">
      <c r="B27" t="s">
        <v>6</v>
      </c>
      <c r="C27" s="31">
        <v>180.51</v>
      </c>
      <c r="D27" s="18">
        <v>59.77</v>
      </c>
      <c r="E27" t="e">
        <f>+#REF!/D27</f>
        <v>#REF!</v>
      </c>
    </row>
    <row r="28" spans="1:5" x14ac:dyDescent="0.2">
      <c r="B28" t="s">
        <v>7</v>
      </c>
      <c r="C28" s="31">
        <v>181.41</v>
      </c>
      <c r="D28" s="18">
        <v>60.07</v>
      </c>
      <c r="E28" t="e">
        <f>+#REF!/D28</f>
        <v>#REF!</v>
      </c>
    </row>
    <row r="29" spans="1:5" x14ac:dyDescent="0.2">
      <c r="B29" t="s">
        <v>8</v>
      </c>
      <c r="C29" s="31">
        <v>183.52</v>
      </c>
      <c r="D29" s="18">
        <v>60.77</v>
      </c>
      <c r="E29" t="e">
        <f>+#REF!/D29</f>
        <v>#REF!</v>
      </c>
    </row>
    <row r="30" spans="1:5" x14ac:dyDescent="0.2">
      <c r="B30" t="s">
        <v>9</v>
      </c>
      <c r="C30" s="31">
        <v>184.99</v>
      </c>
      <c r="D30" s="18">
        <v>61.25</v>
      </c>
      <c r="E30" t="e">
        <f>+#REF!/D30</f>
        <v>#REF!</v>
      </c>
    </row>
    <row r="31" spans="1:5" x14ac:dyDescent="0.2">
      <c r="B31" t="s">
        <v>10</v>
      </c>
      <c r="C31" s="31">
        <v>185.96</v>
      </c>
      <c r="D31" s="18">
        <v>61.57</v>
      </c>
      <c r="E31" t="e">
        <f>+#REF!/D31</f>
        <v>#REF!</v>
      </c>
    </row>
    <row r="32" spans="1:5" x14ac:dyDescent="0.2">
      <c r="B32" t="s">
        <v>11</v>
      </c>
      <c r="C32" s="31">
        <v>186.26</v>
      </c>
      <c r="D32" s="18">
        <v>61.67</v>
      </c>
      <c r="E32" t="e">
        <f>+#REF!/D32</f>
        <v>#REF!</v>
      </c>
    </row>
    <row r="33" spans="1:5" x14ac:dyDescent="0.2">
      <c r="B33" t="s">
        <v>0</v>
      </c>
      <c r="C33" s="31">
        <v>187.48</v>
      </c>
      <c r="D33" s="18">
        <v>62.08</v>
      </c>
      <c r="E33" t="e">
        <f>+#REF!/D33</f>
        <v>#REF!</v>
      </c>
    </row>
    <row r="34" spans="1:5" x14ac:dyDescent="0.2">
      <c r="A34">
        <v>2004</v>
      </c>
      <c r="B34" t="s">
        <v>1</v>
      </c>
      <c r="C34" s="31">
        <v>191.58</v>
      </c>
      <c r="D34" s="18">
        <v>63.43</v>
      </c>
      <c r="E34" t="e">
        <f>+#REF!/D34</f>
        <v>#REF!</v>
      </c>
    </row>
    <row r="35" spans="1:5" x14ac:dyDescent="0.2">
      <c r="B35" t="s">
        <v>2</v>
      </c>
      <c r="C35" s="31">
        <v>191.61</v>
      </c>
      <c r="D35" s="18">
        <v>63.44</v>
      </c>
      <c r="E35" t="e">
        <f>+#REF!/D35</f>
        <v>#REF!</v>
      </c>
    </row>
    <row r="36" spans="1:5" x14ac:dyDescent="0.2">
      <c r="B36" t="s">
        <v>3</v>
      </c>
      <c r="C36" s="31">
        <v>192.76</v>
      </c>
      <c r="D36" s="18">
        <v>63.83</v>
      </c>
      <c r="E36" t="e">
        <f>+#REF!/D36</f>
        <v>#REF!</v>
      </c>
    </row>
    <row r="37" spans="1:5" x14ac:dyDescent="0.2">
      <c r="B37" t="s">
        <v>4</v>
      </c>
      <c r="C37" s="31">
        <v>195.14</v>
      </c>
      <c r="D37" s="18">
        <v>64.61</v>
      </c>
      <c r="E37" t="e">
        <f>+#REF!/D37</f>
        <v>#REF!</v>
      </c>
    </row>
    <row r="38" spans="1:5" x14ac:dyDescent="0.2">
      <c r="B38" t="s">
        <v>5</v>
      </c>
      <c r="C38" s="31">
        <v>197.17</v>
      </c>
      <c r="D38" s="18">
        <v>65.290000000000006</v>
      </c>
      <c r="E38" t="e">
        <f>+#REF!/D38</f>
        <v>#REF!</v>
      </c>
    </row>
    <row r="39" spans="1:5" x14ac:dyDescent="0.2">
      <c r="B39" t="s">
        <v>6</v>
      </c>
      <c r="C39" s="31">
        <v>197.82</v>
      </c>
      <c r="D39" s="18">
        <v>65.5</v>
      </c>
      <c r="E39" t="e">
        <f>+#REF!/D39</f>
        <v>#REF!</v>
      </c>
    </row>
    <row r="40" spans="1:5" x14ac:dyDescent="0.2">
      <c r="B40" t="s">
        <v>7</v>
      </c>
      <c r="C40" s="31">
        <v>199.82</v>
      </c>
      <c r="D40" s="18">
        <v>66.16</v>
      </c>
      <c r="E40" t="e">
        <f>+#REF!/D40</f>
        <v>#REF!</v>
      </c>
    </row>
    <row r="41" spans="1:5" x14ac:dyDescent="0.2">
      <c r="B41" t="s">
        <v>8</v>
      </c>
      <c r="C41" s="31">
        <v>202.18</v>
      </c>
      <c r="D41" s="18">
        <v>66.94</v>
      </c>
      <c r="E41" t="e">
        <f>+#REF!/D41</f>
        <v>#REF!</v>
      </c>
    </row>
    <row r="42" spans="1:5" x14ac:dyDescent="0.2">
      <c r="B42" t="s">
        <v>9</v>
      </c>
      <c r="C42" s="31">
        <v>202.73</v>
      </c>
      <c r="D42" s="18">
        <v>67.13</v>
      </c>
      <c r="E42" t="e">
        <f>+#REF!/D42</f>
        <v>#REF!</v>
      </c>
    </row>
    <row r="43" spans="1:5" x14ac:dyDescent="0.2">
      <c r="B43" t="s">
        <v>10</v>
      </c>
      <c r="C43" s="31">
        <v>202.06</v>
      </c>
      <c r="D43" s="18">
        <v>66.91</v>
      </c>
      <c r="E43" t="e">
        <f>+#REF!/D43</f>
        <v>#REF!</v>
      </c>
    </row>
    <row r="44" spans="1:5" x14ac:dyDescent="0.2">
      <c r="B44" t="s">
        <v>11</v>
      </c>
      <c r="C44" s="31">
        <v>201.53</v>
      </c>
      <c r="D44" s="18">
        <v>66.73</v>
      </c>
      <c r="E44" t="e">
        <f>+#REF!/D44</f>
        <v>#REF!</v>
      </c>
    </row>
    <row r="45" spans="1:5" x14ac:dyDescent="0.2">
      <c r="B45" t="s">
        <v>0</v>
      </c>
      <c r="C45" s="31">
        <v>201.71</v>
      </c>
      <c r="D45" s="18">
        <v>66.790000000000006</v>
      </c>
      <c r="E45" t="e">
        <f>+#REF!/D45</f>
        <v>#REF!</v>
      </c>
    </row>
    <row r="46" spans="1:5" x14ac:dyDescent="0.2">
      <c r="A46">
        <v>2005</v>
      </c>
      <c r="B46" t="s">
        <v>1</v>
      </c>
      <c r="C46" s="31">
        <v>202.47</v>
      </c>
      <c r="D46" s="18">
        <v>67.040000000000006</v>
      </c>
      <c r="E46" t="e">
        <f>+#REF!/D46</f>
        <v>#REF!</v>
      </c>
    </row>
    <row r="47" spans="1:5" x14ac:dyDescent="0.2">
      <c r="B47" t="s">
        <v>2</v>
      </c>
      <c r="C47" s="31">
        <v>202.46</v>
      </c>
      <c r="D47" s="18">
        <v>67.040000000000006</v>
      </c>
      <c r="E47" t="e">
        <f>+#REF!/D47</f>
        <v>#REF!</v>
      </c>
    </row>
    <row r="48" spans="1:5" x14ac:dyDescent="0.2">
      <c r="B48" t="s">
        <v>3</v>
      </c>
      <c r="C48" s="31">
        <v>203.33</v>
      </c>
      <c r="D48" s="18">
        <v>67.33</v>
      </c>
      <c r="E48" t="e">
        <f>+#REF!/D48</f>
        <v>#REF!</v>
      </c>
    </row>
    <row r="49" spans="1:5" x14ac:dyDescent="0.2">
      <c r="B49" t="s">
        <v>4</v>
      </c>
      <c r="C49" s="31">
        <v>205.42</v>
      </c>
      <c r="D49" s="18">
        <v>68.02</v>
      </c>
      <c r="E49" t="e">
        <f>+#REF!/D49</f>
        <v>#REF!</v>
      </c>
    </row>
    <row r="50" spans="1:5" x14ac:dyDescent="0.2">
      <c r="B50" t="s">
        <v>5</v>
      </c>
      <c r="C50" s="31">
        <v>205.46</v>
      </c>
      <c r="D50" s="18">
        <v>68.03</v>
      </c>
      <c r="E50" t="e">
        <f>+#REF!/D50</f>
        <v>#REF!</v>
      </c>
    </row>
    <row r="51" spans="1:5" x14ac:dyDescent="0.2">
      <c r="B51" t="s">
        <v>6</v>
      </c>
      <c r="C51" s="31">
        <v>206.01</v>
      </c>
      <c r="D51" s="18">
        <v>68.209999999999994</v>
      </c>
      <c r="E51" t="e">
        <f>+#REF!/D51</f>
        <v>#REF!</v>
      </c>
    </row>
    <row r="52" spans="1:5" x14ac:dyDescent="0.2">
      <c r="B52" t="s">
        <v>7</v>
      </c>
      <c r="C52" s="31">
        <v>208.66</v>
      </c>
      <c r="D52" s="18">
        <v>69.09</v>
      </c>
      <c r="E52" t="e">
        <f>+#REF!/D52</f>
        <v>#REF!</v>
      </c>
    </row>
    <row r="53" spans="1:5" x14ac:dyDescent="0.2">
      <c r="B53" t="s">
        <v>8</v>
      </c>
      <c r="C53" s="31">
        <v>209.1</v>
      </c>
      <c r="D53" s="18">
        <v>69.239999999999995</v>
      </c>
      <c r="E53" t="e">
        <f>+#REF!/D53</f>
        <v>#REF!</v>
      </c>
    </row>
    <row r="54" spans="1:5" x14ac:dyDescent="0.2">
      <c r="B54" t="s">
        <v>14</v>
      </c>
      <c r="C54" s="31">
        <v>210.73</v>
      </c>
      <c r="D54" s="18">
        <v>69.78</v>
      </c>
      <c r="E54" t="e">
        <f>+#REF!/D54</f>
        <v>#REF!</v>
      </c>
    </row>
    <row r="55" spans="1:5" x14ac:dyDescent="0.2">
      <c r="B55" t="s">
        <v>10</v>
      </c>
      <c r="C55" s="31">
        <v>211.39</v>
      </c>
      <c r="D55" s="18">
        <v>69.989999999999995</v>
      </c>
      <c r="E55" t="e">
        <f>+#REF!/D55</f>
        <v>#REF!</v>
      </c>
    </row>
    <row r="56" spans="1:5" x14ac:dyDescent="0.2">
      <c r="B56" t="s">
        <v>11</v>
      </c>
      <c r="C56" s="31">
        <v>211.14</v>
      </c>
      <c r="D56" s="18">
        <v>69.91</v>
      </c>
      <c r="E56" t="e">
        <f>+#REF!/D56</f>
        <v>#REF!</v>
      </c>
    </row>
    <row r="57" spans="1:5" x14ac:dyDescent="0.2">
      <c r="B57" t="s">
        <v>0</v>
      </c>
      <c r="C57" s="31">
        <v>211.6</v>
      </c>
      <c r="D57" s="18">
        <v>70.06</v>
      </c>
      <c r="E57" t="e">
        <f>+#REF!/D57</f>
        <v>#REF!</v>
      </c>
    </row>
    <row r="58" spans="1:5" x14ac:dyDescent="0.2">
      <c r="A58">
        <v>2006</v>
      </c>
      <c r="B58" t="s">
        <v>15</v>
      </c>
      <c r="C58" s="31">
        <v>214.49</v>
      </c>
      <c r="D58" s="18">
        <v>71.02</v>
      </c>
      <c r="E58" t="e">
        <f>+#REF!/D58</f>
        <v>#REF!</v>
      </c>
    </row>
    <row r="59" spans="1:5" x14ac:dyDescent="0.2">
      <c r="B59" t="s">
        <v>16</v>
      </c>
      <c r="C59" s="31">
        <v>215.92</v>
      </c>
      <c r="D59" s="18">
        <v>71.489999999999995</v>
      </c>
      <c r="E59" t="e">
        <f>+#REF!/D59</f>
        <v>#REF!</v>
      </c>
    </row>
    <row r="60" spans="1:5" x14ac:dyDescent="0.2">
      <c r="B60" t="s">
        <v>3</v>
      </c>
      <c r="C60" s="31">
        <v>216.61</v>
      </c>
      <c r="D60" s="18">
        <v>71.72</v>
      </c>
      <c r="E60" t="e">
        <f>+#REF!/D60</f>
        <v>#REF!</v>
      </c>
    </row>
    <row r="61" spans="1:5" x14ac:dyDescent="0.2">
      <c r="B61" t="s">
        <v>4</v>
      </c>
      <c r="C61" s="31">
        <v>217.74</v>
      </c>
      <c r="D61" s="18">
        <v>72.099999999999994</v>
      </c>
      <c r="E61" t="e">
        <f>+#REF!/D61</f>
        <v>#REF!</v>
      </c>
    </row>
    <row r="62" spans="1:5" x14ac:dyDescent="0.2">
      <c r="B62" t="s">
        <v>5</v>
      </c>
      <c r="C62" s="31">
        <v>219.11</v>
      </c>
      <c r="D62" s="18">
        <v>72.55</v>
      </c>
      <c r="E62" t="e">
        <f>+#REF!/D62</f>
        <v>#REF!</v>
      </c>
    </row>
    <row r="63" spans="1:5" x14ac:dyDescent="0.2">
      <c r="B63" t="s">
        <v>6</v>
      </c>
      <c r="C63" s="31">
        <v>219.81</v>
      </c>
      <c r="D63" s="18">
        <v>72.78</v>
      </c>
      <c r="E63" t="e">
        <f>+#REF!/D63</f>
        <v>#REF!</v>
      </c>
    </row>
    <row r="64" spans="1:5" x14ac:dyDescent="0.2">
      <c r="B64" t="s">
        <v>7</v>
      </c>
      <c r="C64" s="31">
        <v>221.68</v>
      </c>
      <c r="D64" s="18">
        <v>73.400000000000006</v>
      </c>
      <c r="E64" t="e">
        <f>+#REF!/D64</f>
        <v>#REF!</v>
      </c>
    </row>
    <row r="65" spans="1:5" x14ac:dyDescent="0.2">
      <c r="B65" t="s">
        <v>8</v>
      </c>
      <c r="C65" s="31">
        <v>223.43</v>
      </c>
      <c r="D65" s="18">
        <v>73.98</v>
      </c>
      <c r="E65" t="e">
        <f>+#REF!/D65</f>
        <v>#REF!</v>
      </c>
    </row>
    <row r="66" spans="1:5" x14ac:dyDescent="0.2">
      <c r="B66" t="s">
        <v>14</v>
      </c>
      <c r="C66" s="31">
        <v>224.63</v>
      </c>
      <c r="D66" s="18">
        <v>74.38</v>
      </c>
      <c r="E66" t="e">
        <f>+#REF!/D66</f>
        <v>#REF!</v>
      </c>
    </row>
    <row r="67" spans="1:5" x14ac:dyDescent="0.2">
      <c r="B67" t="s">
        <v>10</v>
      </c>
      <c r="C67" s="31">
        <v>224.18</v>
      </c>
      <c r="D67" s="18">
        <v>74.23</v>
      </c>
      <c r="E67" t="e">
        <f>+#REF!/D67</f>
        <v>#REF!</v>
      </c>
    </row>
    <row r="68" spans="1:5" x14ac:dyDescent="0.2">
      <c r="B68" t="s">
        <v>11</v>
      </c>
      <c r="C68" s="31">
        <v>224.26</v>
      </c>
      <c r="D68" s="18">
        <v>74.260000000000005</v>
      </c>
      <c r="E68" t="e">
        <f>+#REF!/D68</f>
        <v>#REF!</v>
      </c>
    </row>
    <row r="69" spans="1:5" x14ac:dyDescent="0.2">
      <c r="B69" t="s">
        <v>0</v>
      </c>
      <c r="C69" s="31">
        <v>225.1</v>
      </c>
      <c r="D69" s="18">
        <v>74.53</v>
      </c>
      <c r="E69" t="e">
        <f>+#REF!/D69</f>
        <v>#REF!</v>
      </c>
    </row>
    <row r="70" spans="1:5" x14ac:dyDescent="0.2">
      <c r="A70">
        <v>2007</v>
      </c>
      <c r="B70" t="s">
        <v>17</v>
      </c>
      <c r="C70" s="31">
        <v>229.09</v>
      </c>
      <c r="D70" s="18">
        <v>75.86</v>
      </c>
      <c r="E70" t="e">
        <f>+#REF!/D70</f>
        <v>#REF!</v>
      </c>
    </row>
    <row r="71" spans="1:5" x14ac:dyDescent="0.2">
      <c r="B71" t="s">
        <v>18</v>
      </c>
      <c r="C71" s="31">
        <v>230.49</v>
      </c>
      <c r="D71" s="18">
        <v>76.319999999999993</v>
      </c>
      <c r="E71" t="e">
        <f>+#REF!/D71</f>
        <v>#REF!</v>
      </c>
    </row>
    <row r="72" spans="1:5" x14ac:dyDescent="0.2">
      <c r="B72" t="s">
        <v>19</v>
      </c>
      <c r="C72" s="31">
        <v>232.56</v>
      </c>
      <c r="D72" s="18">
        <v>77</v>
      </c>
      <c r="E72" t="e">
        <f>+#REF!/D72</f>
        <v>#REF!</v>
      </c>
    </row>
    <row r="73" spans="1:5" x14ac:dyDescent="0.2">
      <c r="B73" t="s">
        <v>20</v>
      </c>
      <c r="C73" s="31">
        <v>235.4</v>
      </c>
      <c r="D73" s="18">
        <v>77.94</v>
      </c>
      <c r="E73" t="e">
        <f>+#REF!/D73</f>
        <v>#REF!</v>
      </c>
    </row>
    <row r="74" spans="1:5" x14ac:dyDescent="0.2">
      <c r="B74" t="s">
        <v>21</v>
      </c>
      <c r="C74" s="31">
        <v>237.19</v>
      </c>
      <c r="D74" s="18">
        <v>78.540000000000006</v>
      </c>
      <c r="E74" t="e">
        <f>+#REF!/D74</f>
        <v>#REF!</v>
      </c>
    </row>
    <row r="75" spans="1:5" x14ac:dyDescent="0.2">
      <c r="B75" t="s">
        <v>22</v>
      </c>
      <c r="C75" s="31">
        <v>237.51</v>
      </c>
      <c r="D75" s="18">
        <v>78.64</v>
      </c>
      <c r="E75" t="e">
        <f>+#REF!/D75</f>
        <v>#REF!</v>
      </c>
    </row>
    <row r="76" spans="1:5" x14ac:dyDescent="0.2">
      <c r="B76" t="s">
        <v>23</v>
      </c>
      <c r="C76" s="31">
        <v>239.47</v>
      </c>
      <c r="D76" s="18">
        <v>79.290000000000006</v>
      </c>
      <c r="E76" t="e">
        <f>+#REF!/D76</f>
        <v>#REF!</v>
      </c>
    </row>
    <row r="77" spans="1:5" x14ac:dyDescent="0.2">
      <c r="B77" t="s">
        <v>24</v>
      </c>
      <c r="C77" s="31">
        <v>243.61</v>
      </c>
      <c r="D77" s="18">
        <v>80.66</v>
      </c>
      <c r="E77" t="e">
        <f>+#REF!/D77</f>
        <v>#REF!</v>
      </c>
    </row>
    <row r="78" spans="1:5" x14ac:dyDescent="0.2">
      <c r="B78" t="s">
        <v>25</v>
      </c>
      <c r="C78" s="31">
        <v>244.62</v>
      </c>
      <c r="D78" s="18">
        <v>81</v>
      </c>
      <c r="E78" t="e">
        <f>+#REF!/D78</f>
        <v>#REF!</v>
      </c>
    </row>
    <row r="79" spans="1:5" x14ac:dyDescent="0.2">
      <c r="B79" t="s">
        <v>26</v>
      </c>
      <c r="C79" s="31">
        <v>244.06</v>
      </c>
      <c r="D79" s="18">
        <v>80.81</v>
      </c>
      <c r="E79" t="e">
        <f>+#REF!/D79</f>
        <v>#REF!</v>
      </c>
    </row>
    <row r="80" spans="1:5" x14ac:dyDescent="0.2">
      <c r="B80" t="s">
        <v>27</v>
      </c>
      <c r="C80" s="31">
        <v>243.5</v>
      </c>
      <c r="D80" s="18">
        <v>80.63</v>
      </c>
      <c r="E80" t="e">
        <f>+#REF!/D80</f>
        <v>#REF!</v>
      </c>
    </row>
    <row r="81" spans="1:5" x14ac:dyDescent="0.2">
      <c r="B81" t="s">
        <v>28</v>
      </c>
      <c r="C81" s="31">
        <v>244.24</v>
      </c>
      <c r="D81" s="18">
        <v>80.87</v>
      </c>
      <c r="E81" t="e">
        <f>+#REF!/D81</f>
        <v>#REF!</v>
      </c>
    </row>
    <row r="82" spans="1:5" x14ac:dyDescent="0.2">
      <c r="A82">
        <v>2008</v>
      </c>
      <c r="B82" t="s">
        <v>17</v>
      </c>
      <c r="C82" s="31">
        <v>246.14</v>
      </c>
      <c r="D82" s="18">
        <v>81.5</v>
      </c>
      <c r="E82" t="e">
        <f>+#REF!/D82</f>
        <v>#REF!</v>
      </c>
    </row>
    <row r="83" spans="1:5" x14ac:dyDescent="0.2">
      <c r="B83" t="s">
        <v>18</v>
      </c>
      <c r="C83" s="31">
        <v>248.39</v>
      </c>
      <c r="D83" s="18">
        <v>82.25</v>
      </c>
      <c r="E83" t="e">
        <f>+#REF!/D83</f>
        <v>#REF!</v>
      </c>
    </row>
    <row r="84" spans="1:5" x14ac:dyDescent="0.2">
      <c r="B84" t="s">
        <v>19</v>
      </c>
      <c r="C84" s="31">
        <v>251.23</v>
      </c>
      <c r="D84" s="18">
        <v>83.19</v>
      </c>
      <c r="E84" t="e">
        <f>+#REF!/D84</f>
        <v>#REF!</v>
      </c>
    </row>
    <row r="85" spans="1:5" x14ac:dyDescent="0.2">
      <c r="B85" t="s">
        <v>20</v>
      </c>
      <c r="C85" s="31">
        <v>252.06</v>
      </c>
      <c r="D85" s="18">
        <v>83.46</v>
      </c>
      <c r="E85" t="e">
        <f>+#REF!/D85</f>
        <v>#REF!</v>
      </c>
    </row>
    <row r="86" spans="1:5" x14ac:dyDescent="0.2">
      <c r="B86" t="s">
        <v>21</v>
      </c>
      <c r="C86" s="31">
        <v>254.26</v>
      </c>
      <c r="D86" s="18">
        <v>84.19</v>
      </c>
      <c r="E86" t="e">
        <f>+#REF!/D86</f>
        <v>#REF!</v>
      </c>
    </row>
    <row r="87" spans="1:5" x14ac:dyDescent="0.2">
      <c r="B87" t="s">
        <v>22</v>
      </c>
      <c r="C87" s="31">
        <v>257.52</v>
      </c>
      <c r="D87" s="18">
        <v>85.27</v>
      </c>
      <c r="E87" t="e">
        <f>+#REF!/D87</f>
        <v>#REF!</v>
      </c>
    </row>
    <row r="88" spans="1:5" x14ac:dyDescent="0.2">
      <c r="B88" t="s">
        <v>23</v>
      </c>
      <c r="C88" s="31">
        <v>258.67</v>
      </c>
      <c r="D88" s="18">
        <v>85.65</v>
      </c>
      <c r="E88" t="e">
        <f>+#REF!/D88</f>
        <v>#REF!</v>
      </c>
    </row>
    <row r="89" spans="1:5" x14ac:dyDescent="0.2">
      <c r="B89" t="s">
        <v>24</v>
      </c>
      <c r="C89" s="31">
        <v>261.3</v>
      </c>
      <c r="D89" s="18">
        <v>86.52</v>
      </c>
      <c r="E89" t="e">
        <f>+#REF!/D89</f>
        <v>#REF!</v>
      </c>
    </row>
    <row r="90" spans="1:5" x14ac:dyDescent="0.2">
      <c r="B90" t="s">
        <v>25</v>
      </c>
      <c r="C90" s="31">
        <v>262.87</v>
      </c>
      <c r="D90" s="18">
        <v>87.04</v>
      </c>
      <c r="E90" t="e">
        <f>+#REF!/D90</f>
        <v>#REF!</v>
      </c>
    </row>
    <row r="91" spans="1:5" x14ac:dyDescent="0.2">
      <c r="B91" t="s">
        <v>26</v>
      </c>
      <c r="C91" s="31">
        <v>263.74</v>
      </c>
      <c r="D91" s="18">
        <v>87.33</v>
      </c>
      <c r="E91" t="e">
        <f>+#REF!/D91</f>
        <v>#REF!</v>
      </c>
    </row>
    <row r="92" spans="1:5" x14ac:dyDescent="0.2">
      <c r="B92" t="s">
        <v>27</v>
      </c>
      <c r="C92" s="31">
        <v>264.23169999999999</v>
      </c>
      <c r="D92" s="18">
        <v>87.49</v>
      </c>
      <c r="E92" t="e">
        <f>+#REF!/D92</f>
        <v>#REF!</v>
      </c>
    </row>
    <row r="93" spans="1:5" x14ac:dyDescent="0.2">
      <c r="B93" t="s">
        <v>28</v>
      </c>
      <c r="C93" s="31">
        <v>266.69</v>
      </c>
      <c r="D93" s="18">
        <v>88.31</v>
      </c>
      <c r="E93" t="e">
        <f>+#REF!/D93</f>
        <v>#REF!</v>
      </c>
    </row>
    <row r="94" spans="1:5" x14ac:dyDescent="0.2">
      <c r="A94">
        <v>2009</v>
      </c>
      <c r="B94" t="s">
        <v>15</v>
      </c>
      <c r="C94" s="31">
        <v>268.8</v>
      </c>
      <c r="D94" s="18">
        <v>89</v>
      </c>
      <c r="E94" t="e">
        <f>+#REF!/D94</f>
        <v>#REF!</v>
      </c>
    </row>
    <row r="95" spans="1:5" x14ac:dyDescent="0.2">
      <c r="B95" t="s">
        <v>16</v>
      </c>
      <c r="C95" s="31">
        <v>268.08</v>
      </c>
      <c r="D95" s="18">
        <v>88.77</v>
      </c>
      <c r="E95" t="e">
        <f>+#REF!/D95</f>
        <v>#REF!</v>
      </c>
    </row>
    <row r="96" spans="1:5" x14ac:dyDescent="0.2">
      <c r="B96" t="s">
        <v>29</v>
      </c>
      <c r="C96" s="31">
        <v>270.14</v>
      </c>
      <c r="D96" s="18">
        <v>89.45</v>
      </c>
      <c r="E96" t="e">
        <f>+#REF!/D96</f>
        <v>#REF!</v>
      </c>
    </row>
    <row r="97" spans="1:5" x14ac:dyDescent="0.2">
      <c r="B97" t="s">
        <v>30</v>
      </c>
      <c r="C97" s="31">
        <v>270.02999999999997</v>
      </c>
      <c r="D97" s="18">
        <v>89.41</v>
      </c>
      <c r="E97" t="e">
        <f>+#REF!/D97</f>
        <v>#REF!</v>
      </c>
    </row>
    <row r="98" spans="1:5" x14ac:dyDescent="0.2">
      <c r="B98" t="s">
        <v>31</v>
      </c>
      <c r="C98" s="31">
        <v>271.13</v>
      </c>
      <c r="D98" s="18">
        <v>89.78</v>
      </c>
      <c r="E98" t="e">
        <f>+#REF!/D98</f>
        <v>#REF!</v>
      </c>
    </row>
    <row r="99" spans="1:5" x14ac:dyDescent="0.2">
      <c r="B99" t="s">
        <v>32</v>
      </c>
      <c r="C99" s="31">
        <v>274.20999999999998</v>
      </c>
      <c r="D99" s="18">
        <v>90.8</v>
      </c>
      <c r="E99" t="e">
        <f>+#REF!/D99</f>
        <v>#REF!</v>
      </c>
    </row>
    <row r="100" spans="1:5" x14ac:dyDescent="0.2">
      <c r="B100" t="s">
        <v>33</v>
      </c>
      <c r="C100" s="31">
        <v>276.92</v>
      </c>
      <c r="D100" s="18">
        <v>91.69</v>
      </c>
      <c r="E100" t="e">
        <f>+#REF!/D100</f>
        <v>#REF!</v>
      </c>
    </row>
    <row r="101" spans="1:5" x14ac:dyDescent="0.2">
      <c r="B101" t="s">
        <v>34</v>
      </c>
      <c r="C101" s="31">
        <v>280.33</v>
      </c>
      <c r="D101" s="18">
        <v>92.82</v>
      </c>
      <c r="E101" t="e">
        <f>+#REF!/D101</f>
        <v>#REF!</v>
      </c>
    </row>
    <row r="102" spans="1:5" x14ac:dyDescent="0.2">
      <c r="B102" t="s">
        <v>35</v>
      </c>
      <c r="C102" s="31">
        <v>280.98</v>
      </c>
      <c r="D102" s="18">
        <v>93.04</v>
      </c>
      <c r="E102" t="e">
        <f>+#REF!/D102</f>
        <v>#REF!</v>
      </c>
    </row>
    <row r="103" spans="1:5" x14ac:dyDescent="0.2">
      <c r="B103" t="s">
        <v>36</v>
      </c>
      <c r="C103" s="31">
        <v>280.95</v>
      </c>
      <c r="D103" s="18">
        <v>93.03</v>
      </c>
      <c r="E103" t="e">
        <f>+#REF!/D103</f>
        <v>#REF!</v>
      </c>
    </row>
    <row r="104" spans="1:5" x14ac:dyDescent="0.2">
      <c r="B104" t="s">
        <v>37</v>
      </c>
      <c r="C104" s="31">
        <v>281.11</v>
      </c>
      <c r="D104" s="18">
        <v>93.08</v>
      </c>
      <c r="E104" t="e">
        <f>+#REF!/D104</f>
        <v>#REF!</v>
      </c>
    </row>
    <row r="105" spans="1:5" x14ac:dyDescent="0.2">
      <c r="B105" t="s">
        <v>38</v>
      </c>
      <c r="C105" s="31">
        <v>282.43</v>
      </c>
      <c r="D105" s="18">
        <v>93.52</v>
      </c>
      <c r="E105" t="e">
        <f>+#REF!/D105</f>
        <v>#REF!</v>
      </c>
    </row>
    <row r="106" spans="1:5" x14ac:dyDescent="0.2">
      <c r="A106">
        <v>2010</v>
      </c>
      <c r="B106" t="s">
        <v>39</v>
      </c>
      <c r="C106" s="31">
        <v>285.07</v>
      </c>
      <c r="D106" s="18">
        <v>94.39</v>
      </c>
      <c r="E106" t="e">
        <f>+#REF!/D106</f>
        <v>#REF!</v>
      </c>
    </row>
    <row r="107" spans="1:5" x14ac:dyDescent="0.2">
      <c r="B107" t="s">
        <v>40</v>
      </c>
      <c r="C107" s="31">
        <v>286.66000000000003</v>
      </c>
      <c r="D107" s="18">
        <v>94.92</v>
      </c>
      <c r="E107" t="e">
        <f>+#REF!/D107</f>
        <v>#REF!</v>
      </c>
    </row>
    <row r="108" spans="1:5" x14ac:dyDescent="0.2">
      <c r="B108" t="s">
        <v>41</v>
      </c>
      <c r="C108" s="31">
        <v>289.38</v>
      </c>
      <c r="D108" s="18">
        <v>95.82</v>
      </c>
      <c r="E108" t="e">
        <f>+#REF!/D108</f>
        <v>#REF!</v>
      </c>
    </row>
    <row r="109" spans="1:5" x14ac:dyDescent="0.2">
      <c r="B109" t="s">
        <v>42</v>
      </c>
      <c r="C109" s="31">
        <v>289.89</v>
      </c>
      <c r="D109" s="18">
        <v>95.99</v>
      </c>
      <c r="E109" t="e">
        <f>+#REF!/D109</f>
        <v>#REF!</v>
      </c>
    </row>
    <row r="110" spans="1:5" x14ac:dyDescent="0.2">
      <c r="B110" t="s">
        <v>31</v>
      </c>
      <c r="C110" s="31">
        <v>290.35000000000002</v>
      </c>
      <c r="D110" s="18">
        <v>96.14</v>
      </c>
      <c r="E110" t="e">
        <f>+#REF!/D110</f>
        <v>#REF!</v>
      </c>
    </row>
    <row r="111" spans="1:5" x14ac:dyDescent="0.2">
      <c r="B111" t="s">
        <v>32</v>
      </c>
      <c r="C111" s="31">
        <v>291.17</v>
      </c>
      <c r="D111" s="18">
        <v>96.41</v>
      </c>
      <c r="E111" t="e">
        <f>+#REF!/D111</f>
        <v>#REF!</v>
      </c>
    </row>
    <row r="112" spans="1:5" x14ac:dyDescent="0.2">
      <c r="B112" t="s">
        <v>33</v>
      </c>
      <c r="C112" s="31">
        <v>294.33</v>
      </c>
      <c r="D112" s="18">
        <v>97.46</v>
      </c>
      <c r="E112" t="e">
        <f>+#REF!/D112</f>
        <v>#REF!</v>
      </c>
    </row>
    <row r="113" spans="1:7" x14ac:dyDescent="0.2">
      <c r="B113" t="s">
        <v>34</v>
      </c>
      <c r="C113" s="31">
        <v>297.85000000000002</v>
      </c>
      <c r="D113" s="18">
        <v>98.62</v>
      </c>
      <c r="E113" t="e">
        <f>+#REF!/D113</f>
        <v>#REF!</v>
      </c>
    </row>
    <row r="114" spans="1:7" x14ac:dyDescent="0.2">
      <c r="B114" t="s">
        <v>35</v>
      </c>
      <c r="C114" s="31">
        <v>298.74</v>
      </c>
      <c r="D114" s="18">
        <v>98.92</v>
      </c>
      <c r="E114" t="e">
        <f>+#REF!/D114</f>
        <v>#REF!</v>
      </c>
    </row>
    <row r="115" spans="1:7" x14ac:dyDescent="0.2">
      <c r="B115" t="s">
        <v>36</v>
      </c>
      <c r="C115" s="31">
        <v>300.66000000000003</v>
      </c>
      <c r="D115" s="18">
        <v>99.55</v>
      </c>
      <c r="E115" t="e">
        <f>+#REF!/D115</f>
        <v>#REF!</v>
      </c>
    </row>
    <row r="116" spans="1:7" x14ac:dyDescent="0.2">
      <c r="B116" t="s">
        <v>37</v>
      </c>
      <c r="C116" s="31">
        <v>300.43</v>
      </c>
      <c r="D116" s="18">
        <v>99.48</v>
      </c>
      <c r="E116" t="e">
        <f>+#REF!/D116</f>
        <v>#REF!</v>
      </c>
    </row>
    <row r="117" spans="1:7" x14ac:dyDescent="0.2">
      <c r="B117" t="s">
        <v>38</v>
      </c>
      <c r="C117" s="31">
        <v>302.01</v>
      </c>
      <c r="D117" s="18">
        <v>100</v>
      </c>
      <c r="E117" t="e">
        <f>+#REF!/D117</f>
        <v>#REF!</v>
      </c>
    </row>
    <row r="118" spans="1:7" x14ac:dyDescent="0.2">
      <c r="B118" s="38"/>
      <c r="C118" s="40" t="s">
        <v>61</v>
      </c>
      <c r="D118" s="42" t="s">
        <v>59</v>
      </c>
      <c r="E118" s="42" t="s">
        <v>59</v>
      </c>
      <c r="F118" s="39" t="s">
        <v>60</v>
      </c>
      <c r="G118" s="39" t="s">
        <v>60</v>
      </c>
    </row>
    <row r="119" spans="1:7" x14ac:dyDescent="0.2">
      <c r="A119">
        <v>2011</v>
      </c>
      <c r="B119" t="s">
        <v>39</v>
      </c>
      <c r="C119" s="31">
        <v>101.25</v>
      </c>
      <c r="D119">
        <v>101.21</v>
      </c>
      <c r="E119" s="43">
        <f t="shared" ref="E119:E128" si="0">$D$142/D119</f>
        <v>1.1591739946645589</v>
      </c>
      <c r="F119" s="31">
        <v>101.29</v>
      </c>
      <c r="G119" s="43">
        <f>$F$142/F119</f>
        <v>1.1444367657221837</v>
      </c>
    </row>
    <row r="120" spans="1:7" x14ac:dyDescent="0.2">
      <c r="B120" t="s">
        <v>40</v>
      </c>
      <c r="C120" s="31">
        <v>102.2</v>
      </c>
      <c r="D120">
        <v>102.16</v>
      </c>
      <c r="E120" s="43">
        <f t="shared" si="0"/>
        <v>1.148394675019577</v>
      </c>
      <c r="F120" s="31">
        <v>102.25</v>
      </c>
      <c r="G120" s="43">
        <f t="shared" ref="G120:G142" si="1">$F$142/F120</f>
        <v>1.1336919315403424</v>
      </c>
    </row>
    <row r="121" spans="1:7" x14ac:dyDescent="0.2">
      <c r="B121" t="s">
        <v>41</v>
      </c>
      <c r="C121" s="31">
        <v>103.65</v>
      </c>
      <c r="D121" s="31">
        <v>103.6</v>
      </c>
      <c r="E121" s="43">
        <f t="shared" si="0"/>
        <v>1.1324324324324324</v>
      </c>
      <c r="F121" s="31">
        <v>103.71</v>
      </c>
      <c r="G121" s="43">
        <f t="shared" si="1"/>
        <v>1.1177321376916403</v>
      </c>
    </row>
    <row r="122" spans="1:7" x14ac:dyDescent="0.2">
      <c r="B122" t="s">
        <v>42</v>
      </c>
      <c r="C122" s="31">
        <v>104</v>
      </c>
      <c r="D122">
        <v>104.03</v>
      </c>
      <c r="E122" s="43">
        <f t="shared" si="0"/>
        <v>1.1277516101124674</v>
      </c>
      <c r="F122" s="31">
        <v>103.96</v>
      </c>
      <c r="G122" s="43">
        <f t="shared" si="1"/>
        <v>1.1150442477876108</v>
      </c>
    </row>
    <row r="123" spans="1:7" x14ac:dyDescent="0.2">
      <c r="B123" t="s">
        <v>31</v>
      </c>
      <c r="C123" s="31">
        <v>104.34</v>
      </c>
      <c r="D123">
        <v>104.44</v>
      </c>
      <c r="E123" s="43">
        <f t="shared" si="0"/>
        <v>1.1233243967828417</v>
      </c>
      <c r="F123" s="31">
        <v>104.22</v>
      </c>
      <c r="G123" s="43">
        <f t="shared" si="1"/>
        <v>1.1122625215889466</v>
      </c>
    </row>
    <row r="124" spans="1:7" x14ac:dyDescent="0.2">
      <c r="B124" t="s">
        <v>32</v>
      </c>
      <c r="C124" s="31">
        <v>104.71</v>
      </c>
      <c r="D124">
        <v>104.94</v>
      </c>
      <c r="E124" s="43">
        <f t="shared" si="0"/>
        <v>1.1179721745759481</v>
      </c>
      <c r="F124" s="31">
        <v>104.41</v>
      </c>
      <c r="G124" s="43">
        <f t="shared" si="1"/>
        <v>1.1102384829039365</v>
      </c>
    </row>
    <row r="125" spans="1:7" x14ac:dyDescent="0.2">
      <c r="B125" t="s">
        <v>33</v>
      </c>
      <c r="C125" s="31">
        <v>105.5</v>
      </c>
      <c r="D125">
        <v>105.71</v>
      </c>
      <c r="E125" s="43">
        <f t="shared" si="0"/>
        <v>1.1098287768423045</v>
      </c>
      <c r="F125" s="31">
        <v>105.21</v>
      </c>
      <c r="G125" s="43">
        <f t="shared" si="1"/>
        <v>1.1017964071856288</v>
      </c>
    </row>
    <row r="126" spans="1:7" x14ac:dyDescent="0.2">
      <c r="B126" t="s">
        <v>34</v>
      </c>
      <c r="C126" s="31">
        <v>106.09</v>
      </c>
      <c r="D126">
        <v>106.38</v>
      </c>
      <c r="E126" s="43">
        <f t="shared" si="0"/>
        <v>1.1028388794886257</v>
      </c>
      <c r="F126" s="31">
        <v>105.71</v>
      </c>
      <c r="G126" s="43">
        <f t="shared" si="1"/>
        <v>1.0965849966890551</v>
      </c>
    </row>
    <row r="127" spans="1:7" x14ac:dyDescent="0.2">
      <c r="B127" t="s">
        <v>52</v>
      </c>
      <c r="C127" s="31">
        <v>106.63</v>
      </c>
      <c r="D127" s="31">
        <v>106.94</v>
      </c>
      <c r="E127" s="43">
        <f t="shared" si="0"/>
        <v>1.0970637740789226</v>
      </c>
      <c r="F127" s="31">
        <v>106.22</v>
      </c>
      <c r="G127" s="43">
        <f t="shared" si="1"/>
        <v>1.091319902090002</v>
      </c>
    </row>
    <row r="128" spans="1:7" x14ac:dyDescent="0.2">
      <c r="B128" t="s">
        <v>36</v>
      </c>
      <c r="C128" s="31">
        <v>107.39</v>
      </c>
      <c r="D128" s="31">
        <v>107.75</v>
      </c>
      <c r="E128" s="43">
        <f t="shared" si="0"/>
        <v>1.0888167053364268</v>
      </c>
      <c r="F128" s="31">
        <v>106.93</v>
      </c>
      <c r="G128" s="43">
        <f t="shared" si="1"/>
        <v>1.0840736930702328</v>
      </c>
    </row>
    <row r="129" spans="1:7" x14ac:dyDescent="0.2">
      <c r="B129" t="s">
        <v>37</v>
      </c>
      <c r="C129" s="31">
        <v>107.84</v>
      </c>
      <c r="D129" s="31">
        <v>108.15</v>
      </c>
      <c r="E129" s="43">
        <f t="shared" ref="E129:E141" si="2">$D$142/D129</f>
        <v>1.0847896440129448</v>
      </c>
      <c r="F129" s="31">
        <v>107.43</v>
      </c>
      <c r="G129" s="43">
        <f t="shared" si="1"/>
        <v>1.0790282044121753</v>
      </c>
    </row>
    <row r="130" spans="1:7" x14ac:dyDescent="0.2">
      <c r="B130" t="s">
        <v>38</v>
      </c>
      <c r="C130" s="41">
        <v>108.6</v>
      </c>
      <c r="D130" s="44">
        <v>108.94</v>
      </c>
      <c r="E130" s="43">
        <f t="shared" si="2"/>
        <v>1.0769230769230769</v>
      </c>
      <c r="F130" s="44">
        <v>108.15</v>
      </c>
      <c r="G130" s="43">
        <f t="shared" ref="G130:G141" si="3">$F$142/F130</f>
        <v>1.0718446601941747</v>
      </c>
    </row>
    <row r="131" spans="1:7" x14ac:dyDescent="0.2">
      <c r="A131">
        <v>2012</v>
      </c>
      <c r="B131" t="s">
        <v>39</v>
      </c>
      <c r="D131" s="49">
        <v>109.68</v>
      </c>
      <c r="E131" s="43">
        <f t="shared" si="2"/>
        <v>1.0696571845368343</v>
      </c>
      <c r="F131" s="52">
        <v>109.03</v>
      </c>
      <c r="G131" s="43">
        <f t="shared" si="3"/>
        <v>1.0631936164358433</v>
      </c>
    </row>
    <row r="132" spans="1:7" x14ac:dyDescent="0.2">
      <c r="B132" t="s">
        <v>40</v>
      </c>
      <c r="D132" s="50">
        <v>110.74</v>
      </c>
      <c r="E132" s="43">
        <f t="shared" si="2"/>
        <v>1.0594184576485461</v>
      </c>
      <c r="F132" s="53">
        <v>109.74</v>
      </c>
      <c r="G132" s="43">
        <f t="shared" si="3"/>
        <v>1.0563149261891744</v>
      </c>
    </row>
    <row r="133" spans="1:7" x14ac:dyDescent="0.2">
      <c r="B133" t="s">
        <v>41</v>
      </c>
      <c r="D133" s="50">
        <v>111.77</v>
      </c>
      <c r="E133" s="43">
        <f t="shared" si="2"/>
        <v>1.0496555426321912</v>
      </c>
      <c r="F133" s="51">
        <v>110.91</v>
      </c>
      <c r="G133" s="43">
        <f t="shared" si="3"/>
        <v>1.045171760887206</v>
      </c>
    </row>
    <row r="134" spans="1:7" x14ac:dyDescent="0.2">
      <c r="B134" t="s">
        <v>42</v>
      </c>
      <c r="D134" s="49">
        <v>112.62</v>
      </c>
      <c r="E134" s="43">
        <f t="shared" si="2"/>
        <v>1.0417332622979931</v>
      </c>
      <c r="F134" s="52">
        <v>111.9</v>
      </c>
      <c r="G134" s="43">
        <f t="shared" si="3"/>
        <v>1.0359249329758713</v>
      </c>
    </row>
    <row r="135" spans="1:7" x14ac:dyDescent="0.2">
      <c r="B135" t="s">
        <v>31</v>
      </c>
      <c r="D135" s="49">
        <v>113.07</v>
      </c>
      <c r="E135" s="43">
        <f t="shared" si="2"/>
        <v>1.0375873352790308</v>
      </c>
      <c r="F135" s="52">
        <v>112.33</v>
      </c>
      <c r="G135" s="43">
        <f t="shared" si="3"/>
        <v>1.0319594053236001</v>
      </c>
    </row>
    <row r="136" spans="1:7" x14ac:dyDescent="0.2">
      <c r="B136" t="s">
        <v>32</v>
      </c>
      <c r="D136" s="49">
        <v>113.53</v>
      </c>
      <c r="E136" s="43">
        <f t="shared" si="2"/>
        <v>1.0333832467189288</v>
      </c>
      <c r="F136" s="48">
        <v>112.51</v>
      </c>
      <c r="G136" s="43">
        <f t="shared" si="3"/>
        <v>1.0303084170295973</v>
      </c>
    </row>
    <row r="137" spans="1:7" x14ac:dyDescent="0.2">
      <c r="B137" t="s">
        <v>33</v>
      </c>
      <c r="D137" s="48">
        <v>113.99</v>
      </c>
      <c r="E137" s="43">
        <f t="shared" si="2"/>
        <v>1.0292130888674444</v>
      </c>
      <c r="F137" s="48">
        <v>112.6</v>
      </c>
      <c r="G137" s="43">
        <f t="shared" si="3"/>
        <v>1.0294849023090586</v>
      </c>
    </row>
    <row r="138" spans="1:7" x14ac:dyDescent="0.2">
      <c r="B138" t="s">
        <v>34</v>
      </c>
      <c r="D138" s="48">
        <v>115.05</v>
      </c>
      <c r="E138" s="43">
        <f t="shared" si="2"/>
        <v>1.0197305519339417</v>
      </c>
      <c r="F138" s="48">
        <v>113.67</v>
      </c>
      <c r="G138" s="43">
        <f t="shared" si="3"/>
        <v>1.0197941409342834</v>
      </c>
    </row>
    <row r="139" spans="1:7" x14ac:dyDescent="0.2">
      <c r="B139" t="s">
        <v>52</v>
      </c>
      <c r="D139" s="49">
        <v>116.44</v>
      </c>
      <c r="E139" s="43">
        <f t="shared" si="2"/>
        <v>1.0075575403641359</v>
      </c>
      <c r="F139" s="48">
        <v>115.05</v>
      </c>
      <c r="G139" s="43">
        <f t="shared" si="3"/>
        <v>1.007561929595828</v>
      </c>
    </row>
    <row r="140" spans="1:7" x14ac:dyDescent="0.2">
      <c r="B140" t="s">
        <v>36</v>
      </c>
      <c r="D140" s="49">
        <v>117.71</v>
      </c>
      <c r="E140" s="43">
        <f t="shared" si="2"/>
        <v>0.99668677257667149</v>
      </c>
      <c r="F140" s="48">
        <v>116.44</v>
      </c>
      <c r="G140" s="43">
        <f t="shared" si="3"/>
        <v>0.99553418069391963</v>
      </c>
    </row>
    <row r="141" spans="1:7" x14ac:dyDescent="0.2">
      <c r="B141" t="s">
        <v>37</v>
      </c>
      <c r="D141" s="48">
        <v>118.05</v>
      </c>
      <c r="E141" s="43">
        <f t="shared" si="2"/>
        <v>0.99381617958492163</v>
      </c>
      <c r="F141" s="48">
        <v>116.96</v>
      </c>
      <c r="G141" s="43">
        <f t="shared" si="3"/>
        <v>0.99110807113543098</v>
      </c>
    </row>
    <row r="142" spans="1:7" x14ac:dyDescent="0.2">
      <c r="B142" t="s">
        <v>38</v>
      </c>
      <c r="D142" s="48">
        <v>117.32</v>
      </c>
      <c r="E142" s="43">
        <f>$D$142/D142</f>
        <v>1</v>
      </c>
      <c r="F142" s="48">
        <v>115.92</v>
      </c>
      <c r="G142" s="43">
        <f t="shared" si="1"/>
        <v>1</v>
      </c>
    </row>
  </sheetData>
  <phoneticPr fontId="9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abSelected="1" workbookViewId="0"/>
  </sheetViews>
  <sheetFormatPr baseColWidth="10" defaultRowHeight="12.75" x14ac:dyDescent="0.2"/>
  <sheetData>
    <row r="1" spans="1:4" x14ac:dyDescent="0.2">
      <c r="A1" t="s">
        <v>102</v>
      </c>
      <c r="B1" t="s">
        <v>66</v>
      </c>
      <c r="C1" t="s">
        <v>49</v>
      </c>
      <c r="D1" t="s">
        <v>50</v>
      </c>
    </row>
    <row r="2" spans="1:4" x14ac:dyDescent="0.2">
      <c r="A2">
        <v>2010</v>
      </c>
      <c r="B2">
        <v>12</v>
      </c>
      <c r="C2">
        <v>1.4916467780429592</v>
      </c>
      <c r="D2">
        <v>1.4916467780429592</v>
      </c>
    </row>
    <row r="3" spans="1:4" x14ac:dyDescent="0.2">
      <c r="A3">
        <v>2011</v>
      </c>
      <c r="B3">
        <v>1</v>
      </c>
      <c r="C3">
        <v>1.5096957040572789</v>
      </c>
      <c r="D3">
        <v>1.5108890214797135</v>
      </c>
    </row>
    <row r="4" spans="1:4" x14ac:dyDescent="0.2">
      <c r="A4">
        <v>2011</v>
      </c>
      <c r="B4">
        <v>2</v>
      </c>
      <c r="C4">
        <v>1.5238663484486872</v>
      </c>
      <c r="D4">
        <v>1.525208830548926</v>
      </c>
    </row>
    <row r="5" spans="1:4" x14ac:dyDescent="0.2">
      <c r="A5">
        <v>2011</v>
      </c>
      <c r="B5">
        <v>3</v>
      </c>
      <c r="C5">
        <v>1.5453460620525057</v>
      </c>
      <c r="D5">
        <v>1.546986873508353</v>
      </c>
    </row>
    <row r="6" spans="1:4" x14ac:dyDescent="0.2">
      <c r="A6">
        <v>2011</v>
      </c>
      <c r="B6">
        <v>4</v>
      </c>
      <c r="C6">
        <v>1.5517601431980905</v>
      </c>
      <c r="D6">
        <v>1.5507159904534604</v>
      </c>
    </row>
    <row r="7" spans="1:4" x14ac:dyDescent="0.2">
      <c r="A7">
        <v>2011</v>
      </c>
      <c r="B7">
        <v>5</v>
      </c>
      <c r="C7">
        <v>1.5578758949880667</v>
      </c>
      <c r="D7">
        <v>1.5545942720763721</v>
      </c>
    </row>
    <row r="8" spans="1:4" x14ac:dyDescent="0.2">
      <c r="A8">
        <v>2011</v>
      </c>
      <c r="B8">
        <v>6</v>
      </c>
      <c r="C8">
        <v>1.5653341288782814</v>
      </c>
      <c r="D8">
        <v>1.5574284009546537</v>
      </c>
    </row>
    <row r="9" spans="1:4" x14ac:dyDescent="0.2">
      <c r="A9">
        <v>2011</v>
      </c>
      <c r="B9">
        <v>7</v>
      </c>
      <c r="C9">
        <v>1.5768198090692123</v>
      </c>
      <c r="D9">
        <v>1.5693615751789973</v>
      </c>
    </row>
    <row r="10" spans="1:4" x14ac:dyDescent="0.2">
      <c r="A10">
        <v>2011</v>
      </c>
      <c r="B10">
        <v>8</v>
      </c>
      <c r="C10">
        <v>1.5868138424821001</v>
      </c>
      <c r="D10">
        <v>1.5768198090692123</v>
      </c>
    </row>
    <row r="11" spans="1:4" x14ac:dyDescent="0.2">
      <c r="A11">
        <v>2011</v>
      </c>
      <c r="B11">
        <v>9</v>
      </c>
      <c r="C11">
        <v>1.5951670644391407</v>
      </c>
      <c r="D11">
        <v>1.5844272076372314</v>
      </c>
    </row>
    <row r="12" spans="1:4" x14ac:dyDescent="0.2">
      <c r="A12">
        <v>2011</v>
      </c>
      <c r="B12">
        <v>10</v>
      </c>
      <c r="C12">
        <v>1.6072494033412887</v>
      </c>
      <c r="D12">
        <v>1.5950178997613365</v>
      </c>
    </row>
    <row r="13" spans="1:4" x14ac:dyDescent="0.2">
      <c r="A13">
        <v>2011</v>
      </c>
      <c r="B13">
        <v>11</v>
      </c>
      <c r="C13">
        <v>1.6132159904534606</v>
      </c>
      <c r="D13">
        <v>1.6024761336515512</v>
      </c>
    </row>
    <row r="14" spans="1:4" x14ac:dyDescent="0.2">
      <c r="A14">
        <v>2011</v>
      </c>
      <c r="B14">
        <v>12</v>
      </c>
      <c r="C14">
        <v>1.6249999999999998</v>
      </c>
      <c r="D14">
        <v>1.6132159904534606</v>
      </c>
    </row>
    <row r="15" spans="1:4" x14ac:dyDescent="0.2">
      <c r="A15">
        <v>2012</v>
      </c>
      <c r="B15">
        <v>1</v>
      </c>
      <c r="C15">
        <v>1.6360381861575179</v>
      </c>
      <c r="D15">
        <v>1.6263424821002386</v>
      </c>
    </row>
    <row r="16" spans="1:4" x14ac:dyDescent="0.2">
      <c r="A16">
        <v>2012</v>
      </c>
      <c r="B16">
        <v>2</v>
      </c>
      <c r="C16">
        <v>1.651849642004773</v>
      </c>
      <c r="D16">
        <v>1.6369331742243434</v>
      </c>
    </row>
    <row r="17" spans="1:4" x14ac:dyDescent="0.2">
      <c r="A17">
        <v>2012</v>
      </c>
      <c r="B17">
        <v>3</v>
      </c>
      <c r="C17">
        <v>1.6672136038186156</v>
      </c>
      <c r="D17">
        <v>1.6543854415274462</v>
      </c>
    </row>
    <row r="18" spans="1:4" x14ac:dyDescent="0.2">
      <c r="A18">
        <v>2012</v>
      </c>
      <c r="B18">
        <v>4</v>
      </c>
      <c r="C18">
        <v>1.6798926014319808</v>
      </c>
      <c r="D18">
        <v>1.6691527446300716</v>
      </c>
    </row>
    <row r="19" spans="1:4" x14ac:dyDescent="0.2">
      <c r="A19">
        <v>2012</v>
      </c>
      <c r="B19">
        <v>5</v>
      </c>
      <c r="C19">
        <v>1.6866050119331739</v>
      </c>
      <c r="D19">
        <v>1.6755668257756562</v>
      </c>
    </row>
    <row r="20" spans="1:4" x14ac:dyDescent="0.2">
      <c r="A20">
        <v>2012</v>
      </c>
      <c r="B20">
        <v>6</v>
      </c>
      <c r="C20">
        <v>1.6934665871121717</v>
      </c>
      <c r="D20">
        <v>1.6782517899761336</v>
      </c>
    </row>
    <row r="21" spans="1:4" x14ac:dyDescent="0.2">
      <c r="A21">
        <v>2012</v>
      </c>
      <c r="B21">
        <v>7</v>
      </c>
      <c r="C21">
        <v>1.7003281622911692</v>
      </c>
      <c r="D21">
        <v>1.6795942720763721</v>
      </c>
    </row>
    <row r="22" spans="1:4" x14ac:dyDescent="0.2">
      <c r="A22">
        <v>2012</v>
      </c>
      <c r="B22">
        <v>8</v>
      </c>
      <c r="C22">
        <v>1.7161396181384245</v>
      </c>
      <c r="D22">
        <v>1.6955548926014319</v>
      </c>
    </row>
    <row r="23" spans="1:4" x14ac:dyDescent="0.2">
      <c r="A23">
        <v>2012</v>
      </c>
      <c r="B23">
        <v>9</v>
      </c>
      <c r="C23">
        <v>1.7368735083532219</v>
      </c>
      <c r="D23">
        <v>1.7161396181384245</v>
      </c>
    </row>
    <row r="24" spans="1:4" x14ac:dyDescent="0.2">
      <c r="A24">
        <v>2012</v>
      </c>
      <c r="B24">
        <v>10</v>
      </c>
      <c r="C24">
        <v>1.7558174224343672</v>
      </c>
      <c r="D24">
        <v>1.7368735083532219</v>
      </c>
    </row>
    <row r="25" spans="1:4" x14ac:dyDescent="0.2">
      <c r="A25">
        <v>2012</v>
      </c>
      <c r="B25">
        <v>11</v>
      </c>
      <c r="C25">
        <v>1.7608890214797135</v>
      </c>
      <c r="D25">
        <v>1.744630071599045</v>
      </c>
    </row>
    <row r="26" spans="1:4" x14ac:dyDescent="0.2">
      <c r="A26">
        <v>2012</v>
      </c>
      <c r="B26">
        <v>12</v>
      </c>
      <c r="C26">
        <v>1.7499999999999998</v>
      </c>
      <c r="D26">
        <v>1.7291169451073984</v>
      </c>
    </row>
    <row r="27" spans="1:4" x14ac:dyDescent="0.2">
      <c r="A27">
        <v>2013</v>
      </c>
      <c r="B27">
        <v>1</v>
      </c>
      <c r="C27">
        <v>1.7811754176610977</v>
      </c>
      <c r="D27">
        <v>1.7650656324582337</v>
      </c>
    </row>
    <row r="28" spans="1:4" x14ac:dyDescent="0.2">
      <c r="A28">
        <v>2013</v>
      </c>
      <c r="B28">
        <v>2</v>
      </c>
      <c r="C28">
        <v>1.7990751789976132</v>
      </c>
      <c r="D28">
        <v>1.7822195704057278</v>
      </c>
    </row>
    <row r="29" spans="1:4" x14ac:dyDescent="0.2">
      <c r="A29">
        <v>2013</v>
      </c>
      <c r="B29">
        <v>3</v>
      </c>
      <c r="C29">
        <v>1.8099642004773269</v>
      </c>
      <c r="D29">
        <v>1.7950477326968972</v>
      </c>
    </row>
    <row r="30" spans="1:4" x14ac:dyDescent="0.2">
      <c r="A30">
        <v>2013</v>
      </c>
      <c r="B30">
        <v>4</v>
      </c>
      <c r="C30">
        <v>1.818168257756563</v>
      </c>
      <c r="D30">
        <v>1.8031026252983291</v>
      </c>
    </row>
    <row r="31" spans="1:4" x14ac:dyDescent="0.2">
      <c r="A31">
        <v>2013</v>
      </c>
      <c r="B31">
        <v>5</v>
      </c>
      <c r="C31">
        <v>1.8259248210023864</v>
      </c>
      <c r="D31">
        <v>1.8063842482100236</v>
      </c>
    </row>
    <row r="32" spans="1:4" x14ac:dyDescent="0.2">
      <c r="A32">
        <v>2013</v>
      </c>
      <c r="B32">
        <v>6</v>
      </c>
      <c r="C32">
        <v>1.8359188544152742</v>
      </c>
      <c r="D32">
        <v>1.8114558472553697</v>
      </c>
    </row>
    <row r="33" spans="1:4" x14ac:dyDescent="0.2">
      <c r="A33">
        <v>2013</v>
      </c>
      <c r="B33">
        <v>7</v>
      </c>
      <c r="C33">
        <v>1.8515811455847253</v>
      </c>
      <c r="D33">
        <v>1.8233890214797133</v>
      </c>
    </row>
    <row r="34" spans="1:4" x14ac:dyDescent="0.2">
      <c r="A34">
        <v>2013</v>
      </c>
      <c r="B34">
        <v>8</v>
      </c>
      <c r="C34">
        <v>1.8688842482100239</v>
      </c>
      <c r="D34">
        <v>1.8447195704057278</v>
      </c>
    </row>
    <row r="35" spans="1:4" x14ac:dyDescent="0.2">
      <c r="A35">
        <v>2013</v>
      </c>
      <c r="B35">
        <v>9</v>
      </c>
      <c r="C35">
        <v>1.8924522673031026</v>
      </c>
      <c r="D35">
        <v>1.8724642004773269</v>
      </c>
    </row>
    <row r="36" spans="1:4" x14ac:dyDescent="0.2">
      <c r="A36">
        <v>2013</v>
      </c>
      <c r="B36">
        <v>10</v>
      </c>
      <c r="C36">
        <v>1.9112470167064437</v>
      </c>
      <c r="D36">
        <v>1.8838007159904533</v>
      </c>
    </row>
    <row r="37" spans="1:4" x14ac:dyDescent="0.2">
      <c r="A37">
        <v>2013</v>
      </c>
      <c r="B37">
        <v>11</v>
      </c>
      <c r="C37">
        <v>1.914379474940334</v>
      </c>
      <c r="D37">
        <v>1.8884248210023864</v>
      </c>
    </row>
    <row r="38" spans="1:4" x14ac:dyDescent="0.2">
      <c r="A38">
        <v>2013</v>
      </c>
      <c r="B38">
        <v>12</v>
      </c>
      <c r="C38">
        <v>1.8991646778042957</v>
      </c>
      <c r="D38">
        <v>1.8690334128878279</v>
      </c>
    </row>
    <row r="39" spans="1:4" x14ac:dyDescent="0.2">
      <c r="A39">
        <v>2014</v>
      </c>
      <c r="B39">
        <v>1</v>
      </c>
      <c r="C39">
        <v>1.9480906921241048</v>
      </c>
      <c r="D39">
        <v>1.9191527446300713</v>
      </c>
    </row>
    <row r="40" spans="1:4" x14ac:dyDescent="0.2">
      <c r="A40">
        <v>2014</v>
      </c>
      <c r="B40">
        <v>2</v>
      </c>
      <c r="C40">
        <v>1.9776252983293556</v>
      </c>
      <c r="D40">
        <v>1.9546539379474936</v>
      </c>
    </row>
    <row r="41" spans="1:4" x14ac:dyDescent="0.2">
      <c r="A41">
        <v>2014</v>
      </c>
      <c r="B41">
        <v>3</v>
      </c>
      <c r="C41">
        <v>1.989558472553699</v>
      </c>
      <c r="D41">
        <v>1.9656921241050118</v>
      </c>
    </row>
    <row r="42" spans="1:4" x14ac:dyDescent="0.2">
      <c r="A42">
        <v>2014</v>
      </c>
      <c r="B42">
        <v>4</v>
      </c>
      <c r="C42">
        <v>1.9880668257756562</v>
      </c>
      <c r="D42">
        <v>1.964797136038186</v>
      </c>
    </row>
    <row r="43" spans="1:4" x14ac:dyDescent="0.2">
      <c r="A43">
        <v>2014</v>
      </c>
      <c r="B43">
        <v>5</v>
      </c>
      <c r="C43">
        <v>1.9962708830548925</v>
      </c>
      <c r="D43">
        <v>1.9682279236276845</v>
      </c>
    </row>
    <row r="44" spans="1:4" x14ac:dyDescent="0.2">
      <c r="A44">
        <v>2014</v>
      </c>
      <c r="B44">
        <v>6</v>
      </c>
      <c r="C44">
        <v>2.0058174224343674</v>
      </c>
      <c r="D44">
        <v>1.9718078758949877</v>
      </c>
    </row>
    <row r="45" spans="1:4" x14ac:dyDescent="0.2">
      <c r="A45">
        <v>2014</v>
      </c>
      <c r="B45">
        <v>7</v>
      </c>
      <c r="C45">
        <v>2.0210322195704058</v>
      </c>
      <c r="D45">
        <v>1.9862768496420045</v>
      </c>
    </row>
    <row r="46" spans="1:4" x14ac:dyDescent="0.2">
      <c r="A46">
        <v>2014</v>
      </c>
      <c r="B46">
        <v>8</v>
      </c>
      <c r="C46">
        <v>2.0346062052505967</v>
      </c>
      <c r="D46">
        <v>2.0032816229116945</v>
      </c>
    </row>
    <row r="47" spans="1:4" x14ac:dyDescent="0.2">
      <c r="A47">
        <v>2014</v>
      </c>
      <c r="B47">
        <v>9</v>
      </c>
      <c r="C47">
        <v>2.0547434367541766</v>
      </c>
      <c r="D47">
        <v>2.0237171837708825</v>
      </c>
    </row>
    <row r="48" spans="1:4" x14ac:dyDescent="0.2">
      <c r="A48">
        <v>2014</v>
      </c>
      <c r="B48">
        <v>10</v>
      </c>
      <c r="C48">
        <v>2.0684665871121712</v>
      </c>
      <c r="D48">
        <v>2.0335620525059666</v>
      </c>
    </row>
    <row r="49" spans="1:4" x14ac:dyDescent="0.2">
      <c r="A49">
        <v>2014</v>
      </c>
      <c r="B49">
        <v>11</v>
      </c>
      <c r="C49">
        <v>2.0714498806682577</v>
      </c>
      <c r="D49">
        <v>2.0365453460620522</v>
      </c>
    </row>
    <row r="50" spans="1:4" x14ac:dyDescent="0.2">
      <c r="A50">
        <v>2014</v>
      </c>
      <c r="B50">
        <v>12</v>
      </c>
      <c r="C50">
        <v>2.064737470167064</v>
      </c>
      <c r="D50">
        <v>2.0202863961813842</v>
      </c>
    </row>
    <row r="51" spans="1:4" x14ac:dyDescent="0.2">
      <c r="A51">
        <v>2015</v>
      </c>
      <c r="B51">
        <v>1</v>
      </c>
      <c r="C51">
        <v>2.1060560859188544</v>
      </c>
      <c r="D51">
        <v>2.0708532219570404</v>
      </c>
    </row>
    <row r="52" spans="1:4" x14ac:dyDescent="0.2">
      <c r="A52">
        <v>2015</v>
      </c>
      <c r="B52">
        <v>2</v>
      </c>
      <c r="C52">
        <v>2.1317124105011929</v>
      </c>
      <c r="D52">
        <v>2.0903937947494029</v>
      </c>
    </row>
    <row r="53" spans="1:4" x14ac:dyDescent="0.2">
      <c r="A53">
        <v>2015</v>
      </c>
      <c r="B53">
        <v>3</v>
      </c>
      <c r="C53">
        <v>2.1457338902147969</v>
      </c>
      <c r="D53">
        <v>2.1060560859188544</v>
      </c>
    </row>
    <row r="54" spans="1:4" x14ac:dyDescent="0.2">
      <c r="A54">
        <v>2015</v>
      </c>
      <c r="B54">
        <v>4</v>
      </c>
      <c r="C54">
        <v>2.157517899761336</v>
      </c>
      <c r="D54">
        <v>2.1185859188544152</v>
      </c>
    </row>
    <row r="55" spans="1:4" x14ac:dyDescent="0.2">
      <c r="A55">
        <v>2015</v>
      </c>
      <c r="B55">
        <v>5</v>
      </c>
      <c r="C55">
        <v>2.1688544152744629</v>
      </c>
      <c r="D55">
        <v>2.1279832935560856</v>
      </c>
    </row>
    <row r="56" spans="1:4" x14ac:dyDescent="0.2">
      <c r="A56">
        <v>2015</v>
      </c>
      <c r="B56">
        <v>6</v>
      </c>
      <c r="C56">
        <v>2.1795942720763724</v>
      </c>
      <c r="D56">
        <v>2.1364856801909302</v>
      </c>
    </row>
    <row r="57" spans="1:4" x14ac:dyDescent="0.2">
      <c r="A57">
        <v>2015</v>
      </c>
      <c r="B57">
        <v>7</v>
      </c>
      <c r="C57">
        <v>2.2070405727923625</v>
      </c>
      <c r="D57">
        <v>2.1605011933174221</v>
      </c>
    </row>
    <row r="58" spans="1:4" x14ac:dyDescent="0.2">
      <c r="A58">
        <v>2015</v>
      </c>
      <c r="B58">
        <v>8</v>
      </c>
      <c r="C58">
        <v>2.2300119331742243</v>
      </c>
      <c r="D58">
        <v>2.1900357995226729</v>
      </c>
    </row>
    <row r="59" spans="1:4" x14ac:dyDescent="0.2">
      <c r="A59">
        <v>2015</v>
      </c>
      <c r="B59">
        <v>9</v>
      </c>
      <c r="C59">
        <v>2.2483591885441525</v>
      </c>
      <c r="D59">
        <v>2.2012231503579951</v>
      </c>
    </row>
    <row r="60" spans="1:4" x14ac:dyDescent="0.2">
      <c r="A60">
        <v>2015</v>
      </c>
      <c r="B60">
        <v>10</v>
      </c>
      <c r="C60">
        <v>2.2631264916467777</v>
      </c>
      <c r="D60">
        <v>2.21285799522673</v>
      </c>
    </row>
    <row r="61" spans="1:4" x14ac:dyDescent="0.2">
      <c r="A61">
        <v>2015</v>
      </c>
      <c r="B61">
        <v>11</v>
      </c>
      <c r="C61">
        <v>2.2729713603818613</v>
      </c>
      <c r="D61">
        <v>2.2218078758949877</v>
      </c>
    </row>
    <row r="62" spans="1:4" x14ac:dyDescent="0.2">
      <c r="A62">
        <v>2015</v>
      </c>
      <c r="B62">
        <v>12</v>
      </c>
      <c r="C62">
        <v>2.2634248210023866</v>
      </c>
      <c r="D62">
        <v>2.2058472553699282</v>
      </c>
    </row>
    <row r="63" spans="1:4" x14ac:dyDescent="0.2">
      <c r="A63">
        <v>2016</v>
      </c>
      <c r="B63">
        <v>1</v>
      </c>
      <c r="C63">
        <v>2.3154832935560856</v>
      </c>
      <c r="D63">
        <v>2.2641706443914078</v>
      </c>
    </row>
    <row r="64" spans="1:4" x14ac:dyDescent="0.2">
      <c r="A64">
        <v>2016</v>
      </c>
      <c r="B64">
        <v>2</v>
      </c>
      <c r="C64">
        <v>2.3545644391408111</v>
      </c>
      <c r="D64">
        <v>2.2975835322195701</v>
      </c>
    </row>
    <row r="65" spans="1:4" x14ac:dyDescent="0.2">
      <c r="A65">
        <v>2016</v>
      </c>
      <c r="B65">
        <v>3</v>
      </c>
      <c r="C65">
        <v>2.3793257756563242</v>
      </c>
      <c r="D65">
        <v>2.3210023866348446</v>
      </c>
    </row>
    <row r="66" spans="1:4" x14ac:dyDescent="0.2">
      <c r="A66">
        <v>2016</v>
      </c>
      <c r="B66">
        <v>4</v>
      </c>
      <c r="C66">
        <v>2.3905131264916464</v>
      </c>
      <c r="D66">
        <v>2.3311455847255367</v>
      </c>
    </row>
    <row r="67" spans="1:4" x14ac:dyDescent="0.2">
      <c r="A67">
        <v>2016</v>
      </c>
      <c r="B67">
        <v>5</v>
      </c>
      <c r="C67">
        <v>2.4109486873508352</v>
      </c>
      <c r="D67">
        <v>2.3571002386634845</v>
      </c>
    </row>
    <row r="68" spans="1:4" x14ac:dyDescent="0.2">
      <c r="A68">
        <v>2016</v>
      </c>
      <c r="B68">
        <v>6</v>
      </c>
      <c r="C68">
        <v>2.4201968973747015</v>
      </c>
      <c r="D68">
        <v>2.3672434367541761</v>
      </c>
    </row>
    <row r="69" spans="1:4" x14ac:dyDescent="0.2">
      <c r="A69">
        <v>2016</v>
      </c>
      <c r="B69">
        <v>7</v>
      </c>
      <c r="C69">
        <v>2.430638424821002</v>
      </c>
      <c r="D69">
        <v>2.3751491646778038</v>
      </c>
    </row>
    <row r="70" spans="1:4" x14ac:dyDescent="0.2">
      <c r="A70">
        <v>2016</v>
      </c>
      <c r="B70">
        <v>8</v>
      </c>
      <c r="C70">
        <v>2.4451073985680187</v>
      </c>
      <c r="D70">
        <v>2.3878281622911692</v>
      </c>
    </row>
    <row r="71" spans="1:4" x14ac:dyDescent="0.2">
      <c r="A71">
        <v>2016</v>
      </c>
      <c r="B71">
        <v>9</v>
      </c>
      <c r="C71">
        <v>2.4516706443914082</v>
      </c>
      <c r="D71">
        <v>2.3930489260143197</v>
      </c>
    </row>
    <row r="72" spans="1:4" x14ac:dyDescent="0.2">
      <c r="A72">
        <v>2016</v>
      </c>
      <c r="B72">
        <v>10</v>
      </c>
      <c r="C72">
        <v>2.4555489260143197</v>
      </c>
      <c r="D72">
        <v>2.3985680190930787</v>
      </c>
    </row>
    <row r="73" spans="1:4" x14ac:dyDescent="0.2">
      <c r="A73">
        <v>2016</v>
      </c>
      <c r="B73">
        <v>11</v>
      </c>
      <c r="C73">
        <v>2.4588305489260143</v>
      </c>
      <c r="D73">
        <v>2.3993138424820999</v>
      </c>
    </row>
    <row r="74" spans="1:4" x14ac:dyDescent="0.2">
      <c r="A74">
        <v>2016</v>
      </c>
      <c r="B74">
        <v>12</v>
      </c>
      <c r="C74">
        <v>2.450178997613365</v>
      </c>
      <c r="D74">
        <v>2.3799224343675416</v>
      </c>
    </row>
    <row r="75" spans="1:4" x14ac:dyDescent="0.2">
      <c r="A75">
        <v>2017</v>
      </c>
      <c r="B75">
        <v>1</v>
      </c>
      <c r="C75">
        <v>2.5104415274463006</v>
      </c>
      <c r="D75">
        <v>2.446599045346062</v>
      </c>
    </row>
    <row r="76" spans="1:4" x14ac:dyDescent="0.2">
      <c r="A76">
        <v>2017</v>
      </c>
      <c r="B76">
        <v>2</v>
      </c>
      <c r="C76">
        <v>2.527297136038186</v>
      </c>
      <c r="D76">
        <v>2.4530131264916464</v>
      </c>
    </row>
    <row r="77" spans="1:4" x14ac:dyDescent="0.2">
      <c r="A77">
        <v>2017</v>
      </c>
      <c r="B77">
        <v>3</v>
      </c>
      <c r="C77">
        <v>2.5447494033412883</v>
      </c>
      <c r="D77">
        <v>2.4692720763723148</v>
      </c>
    </row>
    <row r="78" spans="1:4" x14ac:dyDescent="0.2">
      <c r="A78">
        <v>2017</v>
      </c>
      <c r="B78">
        <v>4</v>
      </c>
      <c r="C78">
        <v>2.5504176610978515</v>
      </c>
      <c r="D78">
        <v>2.4747911694510738</v>
      </c>
    </row>
    <row r="79" spans="1:4" x14ac:dyDescent="0.2">
      <c r="A79">
        <v>2017</v>
      </c>
      <c r="B79">
        <v>5</v>
      </c>
      <c r="C79">
        <v>2.5548926014319808</v>
      </c>
      <c r="D79">
        <v>2.4762828162291166</v>
      </c>
    </row>
    <row r="80" spans="1:4" x14ac:dyDescent="0.2">
      <c r="A80">
        <v>2017</v>
      </c>
      <c r="B80">
        <v>6</v>
      </c>
      <c r="C80">
        <v>2.5610083532219567</v>
      </c>
      <c r="D80">
        <v>2.476879474940334</v>
      </c>
    </row>
    <row r="81" spans="1:4" x14ac:dyDescent="0.2">
      <c r="A81">
        <v>2017</v>
      </c>
      <c r="B81">
        <v>7</v>
      </c>
      <c r="C81">
        <v>2.5690632458233886</v>
      </c>
      <c r="D81">
        <v>2.4850835322195701</v>
      </c>
    </row>
    <row r="82" spans="1:4" x14ac:dyDescent="0.2">
      <c r="A82">
        <v>2017</v>
      </c>
      <c r="B82">
        <v>8</v>
      </c>
      <c r="C82">
        <v>2.589797136038186</v>
      </c>
      <c r="D82">
        <v>2.5029832935560861</v>
      </c>
    </row>
    <row r="83" spans="1:4" x14ac:dyDescent="0.2">
      <c r="A83">
        <v>2017</v>
      </c>
      <c r="B83">
        <v>9</v>
      </c>
      <c r="C83">
        <v>2.60381861575179</v>
      </c>
      <c r="D83">
        <v>2.5164081145584722</v>
      </c>
    </row>
    <row r="84" spans="1:4" x14ac:dyDescent="0.2">
      <c r="A84">
        <v>2017</v>
      </c>
      <c r="B84">
        <v>10</v>
      </c>
      <c r="C84">
        <v>2.6160501193317418</v>
      </c>
      <c r="D84">
        <v>2.527297136038186</v>
      </c>
    </row>
    <row r="85" spans="1:4" x14ac:dyDescent="0.2">
      <c r="A85">
        <v>2017</v>
      </c>
      <c r="B85">
        <v>11</v>
      </c>
      <c r="C85">
        <v>2.6238066825775657</v>
      </c>
      <c r="D85">
        <v>2.5371420047732696</v>
      </c>
    </row>
    <row r="86" spans="1:4" x14ac:dyDescent="0.2">
      <c r="A86">
        <v>2017</v>
      </c>
      <c r="B86">
        <v>12</v>
      </c>
      <c r="C86">
        <v>2.6193317422434363</v>
      </c>
      <c r="D86">
        <v>2.5249105011933173</v>
      </c>
    </row>
    <row r="87" spans="1:4" x14ac:dyDescent="0.2">
      <c r="A87">
        <v>2018</v>
      </c>
      <c r="B87">
        <v>1</v>
      </c>
      <c r="C87">
        <v>2.6860083532219567</v>
      </c>
      <c r="D87">
        <v>2.5990453460620526</v>
      </c>
    </row>
    <row r="88" spans="1:4" x14ac:dyDescent="0.2">
      <c r="A88">
        <v>2018</v>
      </c>
      <c r="B88">
        <v>2</v>
      </c>
      <c r="C88">
        <v>2.7101730310262528</v>
      </c>
      <c r="D88">
        <v>2.6212708830548923</v>
      </c>
    </row>
    <row r="89" spans="1:4" x14ac:dyDescent="0.2">
      <c r="A89">
        <v>2018</v>
      </c>
      <c r="B89">
        <v>3</v>
      </c>
      <c r="C89">
        <v>2.7173329355608589</v>
      </c>
      <c r="D89">
        <v>2.62917661097852</v>
      </c>
    </row>
    <row r="90" spans="1:4" x14ac:dyDescent="0.2">
      <c r="A90">
        <v>2018</v>
      </c>
      <c r="B90">
        <v>4</v>
      </c>
      <c r="C90">
        <v>2.7207637231503576</v>
      </c>
      <c r="D90">
        <v>2.6288782816229115</v>
      </c>
    </row>
    <row r="91" spans="1:4" x14ac:dyDescent="0.2">
      <c r="A91">
        <v>2018</v>
      </c>
      <c r="B91">
        <v>5</v>
      </c>
      <c r="C91">
        <v>2.7464200477326965</v>
      </c>
      <c r="D91">
        <v>2.6452863961813842</v>
      </c>
    </row>
    <row r="92" spans="1:4" x14ac:dyDescent="0.2">
      <c r="A92">
        <v>2018</v>
      </c>
      <c r="B92">
        <v>6</v>
      </c>
      <c r="C92">
        <v>2.771778042959427</v>
      </c>
      <c r="D92">
        <v>2.6739260143198087</v>
      </c>
    </row>
    <row r="93" spans="1:4" x14ac:dyDescent="0.2">
      <c r="A93">
        <v>2018</v>
      </c>
      <c r="B93">
        <v>7</v>
      </c>
      <c r="C93">
        <v>2.7911694510739853</v>
      </c>
      <c r="D93">
        <v>2.6860083532219567</v>
      </c>
    </row>
    <row r="94" spans="1:4" x14ac:dyDescent="0.2">
      <c r="A94">
        <v>2018</v>
      </c>
      <c r="B94">
        <v>8</v>
      </c>
      <c r="C94">
        <v>2.811157517899761</v>
      </c>
      <c r="D94">
        <v>2.7022673031026252</v>
      </c>
    </row>
    <row r="95" spans="1:4" x14ac:dyDescent="0.2">
      <c r="A95">
        <v>2018</v>
      </c>
      <c r="B95">
        <v>9</v>
      </c>
      <c r="C95">
        <v>2.824582338902148</v>
      </c>
      <c r="D95">
        <v>2.7164379474940334</v>
      </c>
    </row>
    <row r="96" spans="1:4" x14ac:dyDescent="0.2">
      <c r="A96">
        <v>2018</v>
      </c>
      <c r="B96">
        <v>10</v>
      </c>
      <c r="C96">
        <v>2.8318914081145583</v>
      </c>
      <c r="D96">
        <v>2.7218078758949877</v>
      </c>
    </row>
    <row r="97" spans="1:4" x14ac:dyDescent="0.2">
      <c r="A97">
        <v>2018</v>
      </c>
      <c r="B97">
        <v>11</v>
      </c>
      <c r="C97">
        <v>2.8459128878281619</v>
      </c>
      <c r="D97">
        <v>2.7270286396181382</v>
      </c>
    </row>
    <row r="98" spans="1:4" x14ac:dyDescent="0.2">
      <c r="A98">
        <v>2018</v>
      </c>
      <c r="B98">
        <v>12</v>
      </c>
      <c r="C98">
        <v>2.8383054892601431</v>
      </c>
      <c r="D98">
        <v>2.7121121718377084</v>
      </c>
    </row>
    <row r="99" spans="1:4" x14ac:dyDescent="0.2">
      <c r="A99">
        <v>2019</v>
      </c>
      <c r="B99">
        <v>1</v>
      </c>
      <c r="C99">
        <v>2.8976730310262524</v>
      </c>
      <c r="D99">
        <v>2.7737171837708825</v>
      </c>
    </row>
    <row r="100" spans="1:4" x14ac:dyDescent="0.2">
      <c r="A100">
        <v>2019</v>
      </c>
      <c r="B100">
        <v>2</v>
      </c>
      <c r="C100">
        <v>2.9263126491646778</v>
      </c>
      <c r="D100">
        <v>2.8005668257756562</v>
      </c>
    </row>
    <row r="101" spans="1:4" x14ac:dyDescent="0.2">
      <c r="A101">
        <v>2019</v>
      </c>
      <c r="B101">
        <v>3</v>
      </c>
      <c r="C101">
        <v>2.9413782816229115</v>
      </c>
      <c r="D101">
        <v>2.8174224343675416</v>
      </c>
    </row>
    <row r="102" spans="1:4" x14ac:dyDescent="0.2">
      <c r="A102">
        <v>2019</v>
      </c>
      <c r="B102">
        <v>4</v>
      </c>
      <c r="C102">
        <v>2.9558472553699282</v>
      </c>
      <c r="D102">
        <v>2.826819809069212</v>
      </c>
    </row>
    <row r="103" spans="1:4" x14ac:dyDescent="0.2">
      <c r="A103">
        <v>2019</v>
      </c>
      <c r="B103">
        <v>5</v>
      </c>
      <c r="C103">
        <v>2.9653937947494033</v>
      </c>
      <c r="D103">
        <v>2.8408412887828156</v>
      </c>
    </row>
    <row r="104" spans="1:4" x14ac:dyDescent="0.2">
      <c r="A104">
        <v>2019</v>
      </c>
      <c r="B104">
        <v>6</v>
      </c>
      <c r="C104">
        <v>2.9828460620525057</v>
      </c>
      <c r="D104">
        <v>2.860978520286396</v>
      </c>
    </row>
    <row r="105" spans="1:4" x14ac:dyDescent="0.2">
      <c r="A105">
        <v>2019</v>
      </c>
      <c r="B105">
        <v>7</v>
      </c>
      <c r="C105">
        <v>3.0065632458233886</v>
      </c>
      <c r="D105">
        <v>2.8818615751789971</v>
      </c>
    </row>
    <row r="106" spans="1:4" x14ac:dyDescent="0.2">
      <c r="A106">
        <v>2019</v>
      </c>
      <c r="B106">
        <v>8</v>
      </c>
      <c r="C106">
        <v>3.0313245823389017</v>
      </c>
      <c r="D106">
        <v>2.9096062052505962</v>
      </c>
    </row>
    <row r="107" spans="1:4" x14ac:dyDescent="0.2">
      <c r="A107">
        <v>2019</v>
      </c>
      <c r="B107">
        <v>9</v>
      </c>
      <c r="C107">
        <v>3.0468377088305485</v>
      </c>
      <c r="D107">
        <v>2.9249701670644388</v>
      </c>
    </row>
    <row r="108" spans="1:4" x14ac:dyDescent="0.2">
      <c r="A108">
        <v>2019</v>
      </c>
      <c r="B108">
        <v>10</v>
      </c>
      <c r="C108">
        <v>3.0684665871121717</v>
      </c>
      <c r="D108">
        <v>2.9485381861575175</v>
      </c>
    </row>
    <row r="109" spans="1:4" x14ac:dyDescent="0.2">
      <c r="A109">
        <v>2019</v>
      </c>
      <c r="B109">
        <v>11</v>
      </c>
      <c r="C109">
        <v>3.0811455847255367</v>
      </c>
      <c r="D109">
        <v>2.960918854415274</v>
      </c>
    </row>
    <row r="110" spans="1:4" x14ac:dyDescent="0.2">
      <c r="A110">
        <v>2019</v>
      </c>
      <c r="B110">
        <v>12</v>
      </c>
      <c r="C110">
        <v>3.0832338902147969</v>
      </c>
      <c r="D110">
        <v>2.9561455847255367</v>
      </c>
    </row>
    <row r="111" spans="1:4" x14ac:dyDescent="0.2">
      <c r="A111">
        <v>2020</v>
      </c>
      <c r="B111">
        <v>1</v>
      </c>
      <c r="C111">
        <v>3.1464797136038185</v>
      </c>
      <c r="D111">
        <v>3.019838902147971</v>
      </c>
    </row>
    <row r="112" spans="1:4" x14ac:dyDescent="0.2">
      <c r="A112">
        <v>2020</v>
      </c>
      <c r="B112">
        <v>2</v>
      </c>
      <c r="C112">
        <v>3.1687052505966586</v>
      </c>
      <c r="D112">
        <v>3.0346062052505962</v>
      </c>
    </row>
    <row r="113" spans="1:4" x14ac:dyDescent="0.2">
      <c r="A113">
        <v>2020</v>
      </c>
      <c r="B113">
        <v>3</v>
      </c>
      <c r="C113">
        <v>3.2042064439140807</v>
      </c>
      <c r="D113">
        <v>3.0838305489260143</v>
      </c>
    </row>
    <row r="114" spans="1:4" x14ac:dyDescent="0.2">
      <c r="A114">
        <v>2020</v>
      </c>
      <c r="B114">
        <v>4</v>
      </c>
      <c r="C114">
        <v>3.2588007159904531</v>
      </c>
      <c r="D114">
        <v>3.1578162291169445</v>
      </c>
    </row>
    <row r="115" spans="1:4" x14ac:dyDescent="0.2">
      <c r="A115">
        <v>2020</v>
      </c>
      <c r="B115">
        <v>5</v>
      </c>
      <c r="C115">
        <v>3.2762529832935554</v>
      </c>
      <c r="D115">
        <v>3.1767601431980905</v>
      </c>
    </row>
    <row r="116" spans="1:4" x14ac:dyDescent="0.2">
      <c r="A116">
        <v>2020</v>
      </c>
      <c r="B116">
        <v>6</v>
      </c>
      <c r="C116">
        <v>3.2746121718377084</v>
      </c>
      <c r="D116">
        <v>3.1804892601431978</v>
      </c>
    </row>
    <row r="117" spans="1:4" x14ac:dyDescent="0.2">
      <c r="A117">
        <v>2020</v>
      </c>
      <c r="B117">
        <v>7</v>
      </c>
      <c r="C117">
        <v>3.2968377088305489</v>
      </c>
      <c r="D117">
        <v>3.1921241050119327</v>
      </c>
    </row>
    <row r="118" spans="1:4" x14ac:dyDescent="0.2">
      <c r="A118">
        <v>2020</v>
      </c>
      <c r="B118">
        <v>8</v>
      </c>
      <c r="C118">
        <v>3.3193615751789971</v>
      </c>
      <c r="D118">
        <v>3.2061455847255367</v>
      </c>
    </row>
    <row r="119" spans="1:4" x14ac:dyDescent="0.2">
      <c r="A119">
        <v>2020</v>
      </c>
      <c r="B119">
        <v>9</v>
      </c>
      <c r="C119">
        <v>3.3439737470167064</v>
      </c>
      <c r="D119">
        <v>3.2221062052505962</v>
      </c>
    </row>
    <row r="120" spans="1:4" x14ac:dyDescent="0.2">
      <c r="A120">
        <v>2020</v>
      </c>
      <c r="B120">
        <v>10</v>
      </c>
      <c r="C120">
        <v>3.3638126491646774</v>
      </c>
      <c r="D120">
        <v>3.2403042959427202</v>
      </c>
    </row>
    <row r="121" spans="1:4" x14ac:dyDescent="0.2">
      <c r="A121">
        <v>2020</v>
      </c>
      <c r="B121">
        <v>11</v>
      </c>
      <c r="C121">
        <v>3.3758949880668254</v>
      </c>
      <c r="D121">
        <v>3.2458233890214792</v>
      </c>
    </row>
    <row r="122" spans="1:4" x14ac:dyDescent="0.2">
      <c r="A122">
        <v>2020</v>
      </c>
      <c r="B122">
        <v>12</v>
      </c>
      <c r="C122">
        <v>3.3720167064439139</v>
      </c>
      <c r="D122">
        <v>3.2362768496420045</v>
      </c>
    </row>
    <row r="123" spans="1:4" x14ac:dyDescent="0.2">
      <c r="A123">
        <v>2021</v>
      </c>
      <c r="B123">
        <v>1</v>
      </c>
      <c r="C123">
        <v>3.4196002386634841</v>
      </c>
      <c r="D123">
        <v>3.2966885441527443</v>
      </c>
    </row>
    <row r="124" spans="1:4" x14ac:dyDescent="0.2">
      <c r="A124">
        <v>2021</v>
      </c>
      <c r="B124">
        <v>2</v>
      </c>
      <c r="C124">
        <v>3.4534606205250595</v>
      </c>
      <c r="D124">
        <v>3.31667661097852</v>
      </c>
    </row>
    <row r="125" spans="1:4" x14ac:dyDescent="0.2">
      <c r="A125">
        <v>2021</v>
      </c>
      <c r="B125">
        <v>3</v>
      </c>
      <c r="C125">
        <v>3.4725536992840094</v>
      </c>
      <c r="D125">
        <v>3.3396479713603813</v>
      </c>
    </row>
    <row r="126" spans="1:4" x14ac:dyDescent="0.2">
      <c r="A126">
        <v>2021</v>
      </c>
      <c r="B126">
        <v>4</v>
      </c>
      <c r="C126">
        <v>3.4922434367541761</v>
      </c>
      <c r="D126">
        <v>3.3533711217183768</v>
      </c>
    </row>
    <row r="127" spans="1:4" x14ac:dyDescent="0.2">
      <c r="A127">
        <v>2021</v>
      </c>
      <c r="B127">
        <v>5</v>
      </c>
      <c r="C127">
        <v>3.5096957040572789</v>
      </c>
      <c r="D127">
        <v>3.3670942720763719</v>
      </c>
    </row>
    <row r="128" spans="1:4" x14ac:dyDescent="0.2">
      <c r="A128">
        <v>2021</v>
      </c>
      <c r="B128">
        <v>6</v>
      </c>
      <c r="C128">
        <v>3.5317720763723148</v>
      </c>
      <c r="D128">
        <v>3.391258949880668</v>
      </c>
    </row>
    <row r="129" spans="1:4" x14ac:dyDescent="0.2">
      <c r="A129">
        <v>2021</v>
      </c>
      <c r="B129">
        <v>7</v>
      </c>
      <c r="C129">
        <v>3.5513126491646778</v>
      </c>
      <c r="D129">
        <v>3.4069212410501191</v>
      </c>
    </row>
    <row r="130" spans="1:4" x14ac:dyDescent="0.2">
      <c r="A130">
        <v>2021</v>
      </c>
      <c r="B130">
        <v>8</v>
      </c>
      <c r="C130">
        <v>3.5799522673031023</v>
      </c>
      <c r="D130">
        <v>3.4382458233890212</v>
      </c>
    </row>
    <row r="131" spans="1:4" x14ac:dyDescent="0.2">
      <c r="A131">
        <v>2021</v>
      </c>
      <c r="B131">
        <v>9</v>
      </c>
      <c r="C131">
        <v>3.5942720763723148</v>
      </c>
      <c r="D131">
        <v>3.4571897374701668</v>
      </c>
    </row>
    <row r="132" spans="1:4" x14ac:dyDescent="0.2">
      <c r="A132">
        <v>2021</v>
      </c>
      <c r="B132">
        <v>10</v>
      </c>
      <c r="C132">
        <v>3.6300715990453458</v>
      </c>
      <c r="D132">
        <v>3.4946300715990448</v>
      </c>
    </row>
    <row r="133" spans="1:4" x14ac:dyDescent="0.2">
      <c r="A133">
        <v>2021</v>
      </c>
      <c r="B133">
        <v>11</v>
      </c>
      <c r="C133">
        <v>3.6428997613365151</v>
      </c>
      <c r="D133">
        <v>3.4992541766109784</v>
      </c>
    </row>
    <row r="134" spans="1:4" x14ac:dyDescent="0.2">
      <c r="A134">
        <v>2021</v>
      </c>
      <c r="B134">
        <v>12</v>
      </c>
      <c r="C134">
        <v>3.6415572792362765</v>
      </c>
      <c r="D134">
        <v>3.4928400954653935</v>
      </c>
    </row>
    <row r="135" spans="1:4" x14ac:dyDescent="0.2">
      <c r="A135">
        <v>2022</v>
      </c>
      <c r="B135">
        <v>1</v>
      </c>
      <c r="C135">
        <v>3.7028639618138421</v>
      </c>
      <c r="D135">
        <v>3.5596658711217177</v>
      </c>
    </row>
    <row r="136" spans="1:4" x14ac:dyDescent="0.2">
      <c r="A136">
        <v>2022</v>
      </c>
      <c r="B136">
        <v>2</v>
      </c>
      <c r="C136">
        <v>3.7507458233890207</v>
      </c>
      <c r="D136">
        <v>3.6206742243436749</v>
      </c>
    </row>
    <row r="137" spans="1:4" x14ac:dyDescent="0.2">
      <c r="A137">
        <v>2022</v>
      </c>
      <c r="B137">
        <v>3</v>
      </c>
      <c r="C137">
        <v>3.7877386634844865</v>
      </c>
      <c r="D137">
        <v>3.6664677804295942</v>
      </c>
    </row>
    <row r="138" spans="1:4" x14ac:dyDescent="0.2">
      <c r="A138">
        <v>2022</v>
      </c>
      <c r="B138">
        <v>4</v>
      </c>
      <c r="C138">
        <v>3.8114558472553699</v>
      </c>
      <c r="D138">
        <v>3.6779534606205244</v>
      </c>
    </row>
    <row r="139" spans="1:4" x14ac:dyDescent="0.2">
      <c r="A139">
        <v>2022</v>
      </c>
      <c r="B139">
        <v>5</v>
      </c>
      <c r="C139">
        <v>3.8339797136038181</v>
      </c>
      <c r="D139">
        <v>3.6888424821002386</v>
      </c>
    </row>
    <row r="140" spans="1:4" x14ac:dyDescent="0.2">
      <c r="A140">
        <v>2022</v>
      </c>
      <c r="B140">
        <v>6</v>
      </c>
      <c r="C140">
        <v>3.8563544152744624</v>
      </c>
      <c r="D140">
        <v>3.7106205250596656</v>
      </c>
    </row>
    <row r="141" spans="1:4" x14ac:dyDescent="0.2">
      <c r="A141">
        <v>2022</v>
      </c>
      <c r="B141">
        <v>7</v>
      </c>
      <c r="C141">
        <v>3.8876789976133646</v>
      </c>
      <c r="D141">
        <v>3.7370226730310261</v>
      </c>
    </row>
    <row r="142" spans="1:4" x14ac:dyDescent="0.2">
      <c r="A142">
        <v>2022</v>
      </c>
      <c r="B142">
        <v>8</v>
      </c>
    </row>
    <row r="143" spans="1:4" x14ac:dyDescent="0.2">
      <c r="A143">
        <v>2022</v>
      </c>
      <c r="B143">
        <v>9</v>
      </c>
    </row>
    <row r="144" spans="1:4" x14ac:dyDescent="0.2">
      <c r="A144">
        <v>2022</v>
      </c>
      <c r="B144">
        <v>10</v>
      </c>
    </row>
    <row r="145" spans="1:2" x14ac:dyDescent="0.2">
      <c r="A145">
        <v>2022</v>
      </c>
      <c r="B145">
        <v>11</v>
      </c>
    </row>
    <row r="146" spans="1:2" x14ac:dyDescent="0.2">
      <c r="A146">
        <v>2022</v>
      </c>
      <c r="B14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SINTAXIS</vt:lpstr>
      <vt:lpstr>dic 2011</vt:lpstr>
      <vt:lpstr>IPC Actual</vt:lpstr>
      <vt:lpstr>dic 2012 </vt:lpstr>
      <vt:lpstr>serie_ipc</vt:lpstr>
    </vt:vector>
  </TitlesOfParts>
  <Company>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Tamara Lapunov</cp:lastModifiedBy>
  <cp:lastPrinted>2010-12-13T17:38:14Z</cp:lastPrinted>
  <dcterms:created xsi:type="dcterms:W3CDTF">2005-08-17T15:23:43Z</dcterms:created>
  <dcterms:modified xsi:type="dcterms:W3CDTF">2022-09-29T18:14:46Z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1255976994</vt:i4>
  </property>
  <property fmtid="{D5CDD505-2E9C-101B-9397-08002B2CF9AE}" pid="3" name="_EmailSubject">
    <vt:lpwstr>IPC</vt:lpwstr>
  </property>
  <property fmtid="{D5CDD505-2E9C-101B-9397-08002B2CF9AE}" pid="4" name="_AuthorEmail">
    <vt:lpwstr>EBENEDET@ine.gub.uy</vt:lpwstr>
  </property>
  <property fmtid="{D5CDD505-2E9C-101B-9397-08002B2CF9AE}" pid="5" name="_AuthorEmailDisplayName">
    <vt:lpwstr>Enrico Benedetti</vt:lpwstr>
  </property>
  <property fmtid="{D5CDD505-2E9C-101B-9397-08002B2CF9AE}" pid="6" name="_ReviewingToolsShownOnce">
    <vt:lpwstr/>
  </property>
</Properties>
</file>