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davidleonardi/Projects/EB5208_Geospatial_Analytics/Converted_Data/"/>
    </mc:Choice>
  </mc:AlternateContent>
  <xr:revisionPtr revIDLastSave="0" documentId="13_ncr:1_{ECA0EF71-1A37-DD4C-A286-7339C5E926AE}" xr6:coauthVersionLast="32" xr6:coauthVersionMax="32" xr10:uidLastSave="{00000000-0000-0000-0000-000000000000}"/>
  <bookViews>
    <workbookView xWindow="0" yWindow="460" windowWidth="28800" windowHeight="16540" activeTab="1" xr2:uid="{00000000-000D-0000-FFFF-FFFF00000000}"/>
  </bookViews>
  <sheets>
    <sheet name="Sheet 1 - denguecases-area-weig" sheetId="1" r:id="rId1"/>
    <sheet name="Exponential Moving Average" sheetId="2" r:id="rId2"/>
  </sheets>
  <calcPr calcId="179017"/>
  <fileRecoveryPr repairLoad="1"/>
</workbook>
</file>

<file path=xl/calcChain.xml><?xml version="1.0" encoding="utf-8"?>
<calcChain xmlns="http://schemas.openxmlformats.org/spreadsheetml/2006/main">
  <c r="G347" i="1" l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G67" i="1" s="1"/>
  <c r="G346" i="1" l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321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313" i="1"/>
  <c r="G304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345" i="1"/>
  <c r="G328" i="1"/>
  <c r="G335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337" i="1"/>
  <c r="G312" i="1"/>
  <c r="G319" i="1"/>
  <c r="G326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305" i="1"/>
  <c r="G344" i="1"/>
  <c r="G296" i="1"/>
  <c r="G342" i="1"/>
  <c r="G318" i="1"/>
  <c r="G341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297" i="1"/>
  <c r="G336" i="1"/>
  <c r="G288" i="1"/>
  <c r="G343" i="1"/>
  <c r="G334" i="1"/>
  <c r="G310" i="1"/>
  <c r="G333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329" i="1"/>
  <c r="G320" i="1"/>
  <c r="G32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D22" i="2"/>
  <c r="D23" i="2" l="1"/>
  <c r="G43" i="1"/>
  <c r="G51" i="1"/>
  <c r="G59" i="1"/>
  <c r="G36" i="1"/>
  <c r="G44" i="1"/>
  <c r="G52" i="1"/>
  <c r="G60" i="1"/>
  <c r="G37" i="1"/>
  <c r="G45" i="1"/>
  <c r="G53" i="1"/>
  <c r="G61" i="1"/>
  <c r="G38" i="1"/>
  <c r="G46" i="1"/>
  <c r="G54" i="1"/>
  <c r="G62" i="1"/>
  <c r="G39" i="1"/>
  <c r="G47" i="1"/>
  <c r="G55" i="1"/>
  <c r="G63" i="1"/>
  <c r="G40" i="1"/>
  <c r="G48" i="1"/>
  <c r="G56" i="1"/>
  <c r="G64" i="1"/>
  <c r="G41" i="1"/>
  <c r="G49" i="1"/>
  <c r="G57" i="1"/>
  <c r="G65" i="1"/>
  <c r="G42" i="1"/>
  <c r="G50" i="1"/>
  <c r="G58" i="1"/>
  <c r="G66" i="1"/>
  <c r="G3" i="1" l="1"/>
  <c r="G11" i="1"/>
  <c r="G19" i="1"/>
  <c r="G27" i="1"/>
  <c r="G35" i="1"/>
  <c r="G4" i="1"/>
  <c r="G12" i="1"/>
  <c r="G20" i="1"/>
  <c r="G28" i="1"/>
  <c r="G5" i="1"/>
  <c r="G13" i="1"/>
  <c r="G21" i="1"/>
  <c r="G29" i="1"/>
  <c r="G6" i="1"/>
  <c r="G14" i="1"/>
  <c r="G22" i="1"/>
  <c r="G30" i="1"/>
  <c r="G7" i="1"/>
  <c r="G15" i="1"/>
  <c r="G23" i="1"/>
  <c r="G31" i="1"/>
  <c r="G2" i="1"/>
  <c r="G8" i="1"/>
  <c r="G16" i="1"/>
  <c r="G24" i="1"/>
  <c r="G32" i="1"/>
  <c r="G9" i="1"/>
  <c r="G17" i="1"/>
  <c r="G25" i="1"/>
  <c r="G33" i="1"/>
  <c r="G10" i="1"/>
  <c r="G18" i="1"/>
  <c r="G26" i="1"/>
  <c r="G34" i="1"/>
</calcChain>
</file>

<file path=xl/sharedStrings.xml><?xml version="1.0" encoding="utf-8"?>
<sst xmlns="http://schemas.openxmlformats.org/spreadsheetml/2006/main" count="2350" uniqueCount="311">
  <si>
    <t>AREANAME</t>
  </si>
  <si>
    <t>DETAIL</t>
  </si>
  <si>
    <t>Date</t>
  </si>
  <si>
    <t>FMEL_UPD_D</t>
  </si>
  <si>
    <t>INC_CRC</t>
  </si>
  <si>
    <t>JOIN_COUNT</t>
  </si>
  <si>
    <t>Latitude</t>
  </si>
  <si>
    <t>Longitude</t>
  </si>
  <si>
    <t>NAME</t>
  </si>
  <si>
    <t>No. of Dengue Cases : 1</t>
  </si>
  <si>
    <t>03/19/2018</t>
  </si>
  <si>
    <t>63AF1F4A647A228B</t>
  </si>
  <si>
    <t>1.3074633687719048</t>
  </si>
  <si>
    <t>103.8518168360785</t>
  </si>
  <si>
    <t>kml_1</t>
  </si>
  <si>
    <t>1DC732ED25E40FEB</t>
  </si>
  <si>
    <t>kml_2</t>
  </si>
  <si>
    <t>No. of Dengue Cases : 2</t>
  </si>
  <si>
    <t>F97EE91E45D5CC16</t>
  </si>
  <si>
    <t>1.3128895364230702</t>
  </si>
  <si>
    <t>103.8122806939205</t>
  </si>
  <si>
    <t>kml_3</t>
  </si>
  <si>
    <t>70E08AD84845598D</t>
  </si>
  <si>
    <t>1.3110805613163952</t>
  </si>
  <si>
    <t>103.79251263519751</t>
  </si>
  <si>
    <t>kml_4</t>
  </si>
  <si>
    <t>9692AC7B8DDCB648</t>
  </si>
  <si>
    <t>103.8320487571645</t>
  </si>
  <si>
    <t>kml_5</t>
  </si>
  <si>
    <t>22C19766EBB8A8A7</t>
  </si>
  <si>
    <t>103.83923728977001</t>
  </si>
  <si>
    <t>kml_6</t>
  </si>
  <si>
    <t>No. of Dengue Cases : 6</t>
  </si>
  <si>
    <t>7F348F76B93DD662</t>
  </si>
  <si>
    <t>1.332784411485665</t>
  </si>
  <si>
    <t>103.91112174481151</t>
  </si>
  <si>
    <t>2A7651D54A9A2814</t>
  </si>
  <si>
    <t>103.9237015256395</t>
  </si>
  <si>
    <t>No. of Dengue Cases : 3</t>
  </si>
  <si>
    <t>FF3F240B6AC15DE3</t>
  </si>
  <si>
    <t>1.332784353709555</t>
  </si>
  <si>
    <t>103.9129188566035</t>
  </si>
  <si>
    <t>06220E47E336ED56</t>
  </si>
  <si>
    <t>1.3490615340328649</t>
  </si>
  <si>
    <t>784510796A600146</t>
  </si>
  <si>
    <t>1.3508710388539251</t>
  </si>
  <si>
    <t>2589CDD8284ECF6E</t>
  </si>
  <si>
    <t>1.3490614488376251</t>
  </si>
  <si>
    <t>103.94886183670249</t>
  </si>
  <si>
    <t>36A7D60E0BEE4316</t>
  </si>
  <si>
    <t>103.90752746690549</t>
  </si>
  <si>
    <t>kml_7</t>
  </si>
  <si>
    <t>0C2F43A6A0092494</t>
  </si>
  <si>
    <t>103.79610498651749</t>
  </si>
  <si>
    <t>869E79BDF4A1DAC2</t>
  </si>
  <si>
    <t>1.4304569754888798</t>
  </si>
  <si>
    <t>A28D973523AEB778</t>
  </si>
  <si>
    <t>1.441309146664375</t>
  </si>
  <si>
    <t>103.80329359117201</t>
  </si>
  <si>
    <t>C7FBA39D9DDA1EA2</t>
  </si>
  <si>
    <t>1.448544030595175</t>
  </si>
  <si>
    <t>103.8014962953385</t>
  </si>
  <si>
    <t>E110C4A2A890FAA3</t>
  </si>
  <si>
    <t>103.7511763587835</t>
  </si>
  <si>
    <t>3FEFEF8620A4D66D</t>
  </si>
  <si>
    <t>1.370768946052795</t>
  </si>
  <si>
    <t>D158598ECB560C9B</t>
  </si>
  <si>
    <t>103.7439878453855</t>
  </si>
  <si>
    <t>36B4957987B0D17A</t>
  </si>
  <si>
    <t>1.4214133048298851</t>
  </si>
  <si>
    <t>kml_8</t>
  </si>
  <si>
    <t>8847A1C289EA15D3</t>
  </si>
  <si>
    <t>103.7709456290525</t>
  </si>
  <si>
    <t>kml_9</t>
  </si>
  <si>
    <t>66A636970A06BB98</t>
  </si>
  <si>
    <t>103.8140767014425</t>
  </si>
  <si>
    <t>kml_10</t>
  </si>
  <si>
    <t>3870BE34BFF35655</t>
  </si>
  <si>
    <t>103.76914896212949</t>
  </si>
  <si>
    <t>kml_11</t>
  </si>
  <si>
    <t>D5173B97DFE8EA2C</t>
  </si>
  <si>
    <t>103.93807833624149</t>
  </si>
  <si>
    <t>AD6651EFA0C0545C</t>
  </si>
  <si>
    <t>1.3110799448824202</t>
  </si>
  <si>
    <t>103.9021355872965</t>
  </si>
  <si>
    <t>9D57C7FB0068D775</t>
  </si>
  <si>
    <t>1.327358857457635</t>
  </si>
  <si>
    <t>103.88775916626699</t>
  </si>
  <si>
    <t>A14E7729B2451D34</t>
  </si>
  <si>
    <t>1.305653688296395</t>
  </si>
  <si>
    <t>2482A3A6D5BBAEEB</t>
  </si>
  <si>
    <t>103.7547725154595</t>
  </si>
  <si>
    <t>B71D63593262C72A</t>
  </si>
  <si>
    <t>1.3382082352027949</t>
  </si>
  <si>
    <t>103.70085931714249</t>
  </si>
  <si>
    <t>F3297FB0C48AABF6</t>
  </si>
  <si>
    <t>1.3436337953098851</t>
  </si>
  <si>
    <t>103.6900763285045</t>
  </si>
  <si>
    <t>3A20597C6808E7BD</t>
  </si>
  <si>
    <t>103.72242483957399</t>
  </si>
  <si>
    <t>3B32C9F9E297F003</t>
  </si>
  <si>
    <t>103.7655549421975</t>
  </si>
  <si>
    <t>8A0C318EDE1AAB24</t>
  </si>
  <si>
    <t>1.3581063221511451</t>
  </si>
  <si>
    <t>103.74758358787449</t>
  </si>
  <si>
    <t>03/20/2018</t>
  </si>
  <si>
    <t>No. of Dengue Cases : 5</t>
  </si>
  <si>
    <t>7F348F763EF46248</t>
  </si>
  <si>
    <t>7F348F76A64829AE</t>
  </si>
  <si>
    <t>82B253F222E0E313</t>
  </si>
  <si>
    <t>1.3816204518369748</t>
  </si>
  <si>
    <t>E3EDA1D60BD467BE</t>
  </si>
  <si>
    <t>1.352678948044985</t>
  </si>
  <si>
    <t>103.71882977479851</t>
  </si>
  <si>
    <t>4CCCA4CB9C2F2F5A</t>
  </si>
  <si>
    <t>103.7601635542255</t>
  </si>
  <si>
    <t>03/21/2018</t>
  </si>
  <si>
    <t>AB70F95C77B50532</t>
  </si>
  <si>
    <t>103.8392371649345</t>
  </si>
  <si>
    <t>No. of Dengue Cases : 4</t>
  </si>
  <si>
    <t>7F348F76F563F391</t>
  </si>
  <si>
    <t>06220E4764FF597C</t>
  </si>
  <si>
    <t>FEEA5A47D4F87EB4</t>
  </si>
  <si>
    <t>00E94A0DEEF87121</t>
  </si>
  <si>
    <t>1.358107388287365</t>
  </si>
  <si>
    <t>AD6651EF2709E076</t>
  </si>
  <si>
    <t>4DF9C9B82263DC2F</t>
  </si>
  <si>
    <t>103.8841646547915</t>
  </si>
  <si>
    <t>FD3E3E3717E8E0D0</t>
  </si>
  <si>
    <t>1.303845446007865</t>
  </si>
  <si>
    <t>03/22/2018</t>
  </si>
  <si>
    <t>FF3F240B269F7810</t>
  </si>
  <si>
    <t>17749F953AED4442</t>
  </si>
  <si>
    <t>103.93268766373899</t>
  </si>
  <si>
    <t>CF1866E87B3A6083</t>
  </si>
  <si>
    <t>1.354490145857115</t>
  </si>
  <si>
    <t>103.8679913486545</t>
  </si>
  <si>
    <t>FFF7C6BDAA7DDF4D</t>
  </si>
  <si>
    <t>103.9488609892955</t>
  </si>
  <si>
    <t>DAAD3D0263ABE0A9</t>
  </si>
  <si>
    <t>1.3508716596515549</t>
  </si>
  <si>
    <t>0609EB928F327848</t>
  </si>
  <si>
    <t>1.376193455154225</t>
  </si>
  <si>
    <t>03/23/2018</t>
  </si>
  <si>
    <t>7F348F76EA160C5D</t>
  </si>
  <si>
    <t>B26B5BCB63A94C31</t>
  </si>
  <si>
    <t>1.3255492010380001</t>
  </si>
  <si>
    <t>103.9201070504315</t>
  </si>
  <si>
    <t>426C6F70CA2B3CA3</t>
  </si>
  <si>
    <t>A6F1BB1019D048EA</t>
  </si>
  <si>
    <t>103.89315014649051</t>
  </si>
  <si>
    <t>8A426DFE68E147CA</t>
  </si>
  <si>
    <t>1.3074623643382348</t>
  </si>
  <si>
    <t>03/28/2018</t>
  </si>
  <si>
    <t>C3A0D29989872226</t>
  </si>
  <si>
    <t>103.9129187985815</t>
  </si>
  <si>
    <t>2A7651D5CD539C3E</t>
  </si>
  <si>
    <t>F775232D81079C8A</t>
  </si>
  <si>
    <t>103.8715854653075</t>
  </si>
  <si>
    <t>09690450AF0EEF5A</t>
  </si>
  <si>
    <t>03/29/2018</t>
  </si>
  <si>
    <t>0B2BC1919D32C80C</t>
  </si>
  <si>
    <t>1.320124459853845</t>
  </si>
  <si>
    <t>103.8536140333895</t>
  </si>
  <si>
    <t>9A9D3CA90A21F720</t>
  </si>
  <si>
    <t>103.85541115359649</t>
  </si>
  <si>
    <t>5A39E7C1D086A257</t>
  </si>
  <si>
    <t>1.3237418485562151</t>
  </si>
  <si>
    <t>103.86080248997351</t>
  </si>
  <si>
    <t>EC4030255C7AA0D8</t>
  </si>
  <si>
    <t>1.338211717970795</t>
  </si>
  <si>
    <t>103.8572084155615</t>
  </si>
  <si>
    <t>EEF08669B2DA5CC4</t>
  </si>
  <si>
    <t>2A7651D506C40DE7</t>
  </si>
  <si>
    <t>D4148678CCD2A423</t>
  </si>
  <si>
    <t>103.7655561305435</t>
  </si>
  <si>
    <t>1771025AC7E8DB06</t>
  </si>
  <si>
    <t>103.74039643197699</t>
  </si>
  <si>
    <t>E3D726B3E5CD8342</t>
  </si>
  <si>
    <t>1A78AA84B62D155E</t>
  </si>
  <si>
    <t>1.343636750844405</t>
  </si>
  <si>
    <t>04/02/2018</t>
  </si>
  <si>
    <t>4984ED53F4A25BE3</t>
  </si>
  <si>
    <t>1.4051334268438551</t>
  </si>
  <si>
    <t>kml_12</t>
  </si>
  <si>
    <t>04/04/2018</t>
  </si>
  <si>
    <t>EC403025DBB314F2</t>
  </si>
  <si>
    <t>6A7BC5AD629211DC</t>
  </si>
  <si>
    <t>98BB688F21BD114D</t>
  </si>
  <si>
    <t>1.3237419182002852</t>
  </si>
  <si>
    <t>FC9EFFF833540CD4</t>
  </si>
  <si>
    <t>1.325550674329135</t>
  </si>
  <si>
    <t>F590646AD9D564E1</t>
  </si>
  <si>
    <t>1.387047304153185</t>
  </si>
  <si>
    <t>103.8643975100925</t>
  </si>
  <si>
    <t>9943BF08F43C8E79</t>
  </si>
  <si>
    <t>1.3689596826280002</t>
  </si>
  <si>
    <t>kml_13</t>
  </si>
  <si>
    <t>kml_14</t>
  </si>
  <si>
    <t>kml_15</t>
  </si>
  <si>
    <t>kml_16</t>
  </si>
  <si>
    <t>2A7651D5D22663F2</t>
  </si>
  <si>
    <t>43AB79E409507398</t>
  </si>
  <si>
    <t>581CD7F679F53CE8</t>
  </si>
  <si>
    <t>103.9524569654295</t>
  </si>
  <si>
    <t>44A3BBF1731AABA7</t>
  </si>
  <si>
    <t>E2A749A8BF435C68</t>
  </si>
  <si>
    <t>1.3689593603957801</t>
  </si>
  <si>
    <t>FA9E320B2B952C04</t>
  </si>
  <si>
    <t>1.372576766016875</t>
  </si>
  <si>
    <t>2D093C6BD3A35DCC</t>
  </si>
  <si>
    <t>103.84822334622899</t>
  </si>
  <si>
    <t>EE23E63D4CF2FAB8</t>
  </si>
  <si>
    <t>1.432265704626055</t>
  </si>
  <si>
    <t>52AACA804EB06C70</t>
  </si>
  <si>
    <t>1.4413089778649701</t>
  </si>
  <si>
    <t>103.7925104210465</t>
  </si>
  <si>
    <t>88D543E67AC66AB0</t>
  </si>
  <si>
    <t>1.3110796233437751</t>
  </si>
  <si>
    <t>F3297FB088D48E05</t>
  </si>
  <si>
    <t>04/05/2018</t>
  </si>
  <si>
    <t>7F348F7621819D84</t>
  </si>
  <si>
    <t>F3F0CA6EF470C8E2</t>
  </si>
  <si>
    <t>1.332784045035895</t>
  </si>
  <si>
    <t>103.9219044143465</t>
  </si>
  <si>
    <t>CAF7530F5A7D7153</t>
  </si>
  <si>
    <t>103.8895572292945</t>
  </si>
  <si>
    <t>E2A749A874D4CDB1</t>
  </si>
  <si>
    <t>D6138727A6CCF683</t>
  </si>
  <si>
    <t>1.430456355452315</t>
  </si>
  <si>
    <t>04/06/2018</t>
  </si>
  <si>
    <t>394CF7CE255DE0C9</t>
  </si>
  <si>
    <t>1.3374514903567598</t>
  </si>
  <si>
    <t>B76674E851335ACD</t>
  </si>
  <si>
    <t>1.337451472666855</t>
  </si>
  <si>
    <t>103.8582406442035</t>
  </si>
  <si>
    <t>6C60590E03700185</t>
  </si>
  <si>
    <t>1.2868071336207598</t>
  </si>
  <si>
    <t>B3AF29E977345161</t>
  </si>
  <si>
    <t>9F7DDAF6CFB112F9</t>
  </si>
  <si>
    <t>103.85284918026551</t>
  </si>
  <si>
    <t>1CB15D923F7D446A</t>
  </si>
  <si>
    <t>103.8510520996405</t>
  </si>
  <si>
    <t>9DC3D170111F380A</t>
  </si>
  <si>
    <t>103.86363262710199</t>
  </si>
  <si>
    <t>C780A90BFBB364A5</t>
  </si>
  <si>
    <t>103.9103568425415</t>
  </si>
  <si>
    <t>D42CDEB3283790EC</t>
  </si>
  <si>
    <t>1.332024144104055</t>
  </si>
  <si>
    <t>8C70B1AF0A59E5BF</t>
  </si>
  <si>
    <t>7ECC60941A7D1DB5</t>
  </si>
  <si>
    <t>103.9229366851375</t>
  </si>
  <si>
    <t>CA9BE60415980B03</t>
  </si>
  <si>
    <t>1.3663883274263648</t>
  </si>
  <si>
    <t>103.95169203976499</t>
  </si>
  <si>
    <t>2AD3B64F94024B3E</t>
  </si>
  <si>
    <t>1.4061819453499549</t>
  </si>
  <si>
    <t>CEF88E9B4494C5B6</t>
  </si>
  <si>
    <t>1.3681993449477599</t>
  </si>
  <si>
    <t>8FB3058092E6CEBA</t>
  </si>
  <si>
    <t>103.7683839476545</t>
  </si>
  <si>
    <t>86B1DACA4D638F34</t>
  </si>
  <si>
    <t>103.83667537406501</t>
  </si>
  <si>
    <t>08FBA3A3B780A404</t>
  </si>
  <si>
    <t>1.431505468091935</t>
  </si>
  <si>
    <t>9DD0C8BAC830A5B1</t>
  </si>
  <si>
    <t>1.429696103300195</t>
  </si>
  <si>
    <t>103.7791654171845</t>
  </si>
  <si>
    <t>EE45BB0879C51E1A</t>
  </si>
  <si>
    <t>103.7917454880125</t>
  </si>
  <si>
    <t>3E950884D14B8BF5</t>
  </si>
  <si>
    <t>1.3302137397882001</t>
  </si>
  <si>
    <t>103.9534874004195</t>
  </si>
  <si>
    <t>03B9BFD90D23F43A</t>
  </si>
  <si>
    <t>103.91395036539299</t>
  </si>
  <si>
    <t>2363399509CDF988</t>
  </si>
  <si>
    <t>103.92653003226249</t>
  </si>
  <si>
    <t>485D4033D7FCAFD8</t>
  </si>
  <si>
    <t>1.344682240672325</t>
  </si>
  <si>
    <t>AA11BE633ADBBED6</t>
  </si>
  <si>
    <t>7B4782B075D92A7F</t>
  </si>
  <si>
    <t>1F771C1ECA7A43F9</t>
  </si>
  <si>
    <t>103.6911086079075</t>
  </si>
  <si>
    <t>2DA8AACFE368F302</t>
  </si>
  <si>
    <t>1.3428765497139201</t>
  </si>
  <si>
    <t>04/09/2018</t>
  </si>
  <si>
    <t>97F0ECC9E4273A58</t>
  </si>
  <si>
    <t>103.8169072864995</t>
  </si>
  <si>
    <t>81A0D3D0387B0EE4</t>
  </si>
  <si>
    <t>1.335642829926655</t>
  </si>
  <si>
    <t>7816314EAB26415A</t>
  </si>
  <si>
    <t>1.3772436224442401</t>
  </si>
  <si>
    <t>103.8402695894885</t>
  </si>
  <si>
    <t>1F570B375AAB6F0C</t>
  </si>
  <si>
    <t>1.3971388510679148</t>
  </si>
  <si>
    <t>103.8941844741545</t>
  </si>
  <si>
    <t>D42CDEB337426F20</t>
  </si>
  <si>
    <t>8C70B1AF8D905195</t>
  </si>
  <si>
    <t>7ECC6094D1EA8C6C</t>
  </si>
  <si>
    <t>11DE73FA32DF7F78</t>
  </si>
  <si>
    <t>103.95348872614699</t>
  </si>
  <si>
    <t>47EB7721948E5A14</t>
  </si>
  <si>
    <t>1.3700078810659049</t>
  </si>
  <si>
    <t>103.7701810873815</t>
  </si>
  <si>
    <t>809A8FC9B88AB3C0</t>
  </si>
  <si>
    <t>1.3121285079332852</t>
  </si>
  <si>
    <t>JOIN_COUNT_WEIGHTED</t>
  </si>
  <si>
    <t>Yt</t>
  </si>
  <si>
    <t>a</t>
  </si>
  <si>
    <t>St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</si>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</sst>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"/>
    <numFmt numFmtId="165" formatCode="0.000000000000"/>
    <numFmt numFmtId="166" formatCode="0.00000000000"/>
    <numFmt numFmtId="167" formatCode="0.0000000000000"/>
  </numFmts>
  <fonts count="4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theme="1"/>
      <name val="Helvetica Neue"/>
    </font>
    <font>
      <b/>
      <sz val="10"/>
      <color theme="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9" xfId="0" applyNumberFormat="1" applyFont="1" applyFill="1" applyBorder="1" applyAlignment="1">
      <alignment vertical="top"/>
    </xf>
    <xf numFmtId="49" fontId="1" fillId="2" borderId="10" xfId="0" applyNumberFormat="1" applyFont="1" applyFill="1" applyBorder="1" applyAlignment="1">
      <alignment vertical="top"/>
    </xf>
    <xf numFmtId="49" fontId="1" fillId="2" borderId="11" xfId="0" applyNumberFormat="1" applyFont="1" applyFill="1" applyBorder="1" applyAlignment="1">
      <alignment vertical="top"/>
    </xf>
    <xf numFmtId="49" fontId="1" fillId="0" borderId="5" xfId="0" applyNumberFormat="1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49" fontId="0" fillId="0" borderId="2" xfId="0" applyNumberFormat="1" applyFont="1" applyFill="1" applyBorder="1" applyAlignment="1">
      <alignment vertical="top"/>
    </xf>
    <xf numFmtId="1" fontId="0" fillId="0" borderId="2" xfId="0" applyNumberFormat="1" applyFont="1" applyFill="1" applyBorder="1" applyAlignment="1">
      <alignment vertical="top"/>
    </xf>
    <xf numFmtId="49" fontId="0" fillId="0" borderId="7" xfId="0" applyNumberFormat="1" applyFont="1" applyFill="1" applyBorder="1" applyAlignment="1">
      <alignment vertical="top"/>
    </xf>
    <xf numFmtId="49" fontId="1" fillId="0" borderId="6" xfId="0" applyNumberFormat="1" applyFont="1" applyFill="1" applyBorder="1" applyAlignment="1">
      <alignment vertical="top"/>
    </xf>
    <xf numFmtId="49" fontId="0" fillId="0" borderId="3" xfId="0" applyNumberFormat="1" applyFont="1" applyFill="1" applyBorder="1" applyAlignment="1">
      <alignment vertical="top"/>
    </xf>
    <xf numFmtId="49" fontId="0" fillId="0" borderId="4" xfId="0" applyNumberFormat="1" applyFont="1" applyFill="1" applyBorder="1" applyAlignment="1">
      <alignment vertical="top"/>
    </xf>
    <xf numFmtId="1" fontId="0" fillId="0" borderId="4" xfId="0" applyNumberFormat="1" applyFont="1" applyFill="1" applyBorder="1" applyAlignment="1">
      <alignment vertical="top"/>
    </xf>
    <xf numFmtId="164" fontId="0" fillId="0" borderId="4" xfId="0" applyNumberFormat="1" applyFont="1" applyFill="1" applyBorder="1" applyAlignment="1">
      <alignment vertical="top"/>
    </xf>
    <xf numFmtId="165" fontId="0" fillId="0" borderId="4" xfId="0" applyNumberFormat="1" applyFont="1" applyFill="1" applyBorder="1" applyAlignment="1">
      <alignment vertical="top"/>
    </xf>
    <xf numFmtId="49" fontId="0" fillId="0" borderId="8" xfId="0" applyNumberFormat="1" applyFont="1" applyFill="1" applyBorder="1" applyAlignment="1">
      <alignment vertical="top"/>
    </xf>
    <xf numFmtId="166" fontId="0" fillId="0" borderId="4" xfId="0" applyNumberFormat="1" applyFont="1" applyFill="1" applyBorder="1" applyAlignment="1">
      <alignment vertical="top"/>
    </xf>
    <xf numFmtId="167" fontId="0" fillId="0" borderId="4" xfId="0" applyNumberFormat="1" applyFont="1" applyFill="1" applyBorder="1" applyAlignment="1">
      <alignment vertical="top"/>
    </xf>
    <xf numFmtId="49" fontId="1" fillId="0" borderId="12" xfId="0" applyNumberFormat="1" applyFont="1" applyFill="1" applyBorder="1" applyAlignment="1">
      <alignment vertical="top"/>
    </xf>
    <xf numFmtId="49" fontId="0" fillId="0" borderId="13" xfId="0" applyNumberFormat="1" applyFont="1" applyFill="1" applyBorder="1" applyAlignment="1">
      <alignment vertical="top"/>
    </xf>
    <xf numFmtId="49" fontId="0" fillId="0" borderId="14" xfId="0" applyNumberFormat="1" applyFont="1" applyFill="1" applyBorder="1" applyAlignment="1">
      <alignment vertical="top"/>
    </xf>
    <xf numFmtId="1" fontId="0" fillId="0" borderId="14" xfId="0" applyNumberFormat="1" applyFont="1" applyFill="1" applyBorder="1" applyAlignment="1">
      <alignment vertical="top"/>
    </xf>
    <xf numFmtId="164" fontId="0" fillId="0" borderId="14" xfId="0" applyNumberFormat="1" applyFont="1" applyFill="1" applyBorder="1" applyAlignment="1">
      <alignment vertical="top"/>
    </xf>
    <xf numFmtId="49" fontId="0" fillId="0" borderId="15" xfId="0" applyNumberFormat="1" applyFont="1" applyFill="1" applyBorder="1" applyAlignment="1">
      <alignment vertical="top"/>
    </xf>
    <xf numFmtId="0" fontId="1" fillId="2" borderId="10" xfId="0" applyNumberFormat="1" applyFont="1" applyFill="1" applyBorder="1" applyAlignment="1">
      <alignment vertical="top"/>
    </xf>
    <xf numFmtId="0" fontId="0" fillId="0" borderId="2" xfId="0" applyNumberFormat="1" applyFont="1" applyFill="1" applyBorder="1" applyAlignment="1">
      <alignment vertical="top"/>
    </xf>
    <xf numFmtId="0" fontId="3" fillId="3" borderId="16" xfId="0" applyFont="1" applyFill="1" applyBorder="1">
      <alignment vertical="top" wrapText="1"/>
    </xf>
    <xf numFmtId="0" fontId="3" fillId="3" borderId="17" xfId="0" applyFont="1" applyFill="1" applyBorder="1">
      <alignment vertical="top" wrapText="1"/>
    </xf>
    <xf numFmtId="0" fontId="3" fillId="3" borderId="18" xfId="0" applyFont="1" applyFill="1" applyBorder="1">
      <alignment vertical="top" wrapText="1"/>
    </xf>
    <xf numFmtId="0" fontId="2" fillId="0" borderId="16" xfId="0" applyFont="1" applyBorder="1">
      <alignment vertical="top" wrapText="1"/>
    </xf>
    <xf numFmtId="0" fontId="2" fillId="0" borderId="17" xfId="0" applyFont="1" applyBorder="1">
      <alignment vertical="top" wrapText="1"/>
    </xf>
    <xf numFmtId="0" fontId="2" fillId="0" borderId="18" xfId="0" applyFont="1" applyBorder="1">
      <alignment vertical="top" wrapText="1"/>
    </xf>
    <xf numFmtId="0" fontId="2" fillId="0" borderId="19" xfId="0" applyFont="1" applyBorder="1">
      <alignment vertical="top" wrapText="1"/>
    </xf>
    <xf numFmtId="0" fontId="2" fillId="0" borderId="20" xfId="0" applyFont="1" applyBorder="1">
      <alignment vertical="top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165" formatCode="0.0000000000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1"/>
        </right>
        <top style="thin">
          <color indexed="10"/>
        </top>
        <bottom style="thin">
          <color indexed="10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Moving Average'!$D$2:$D$23</c:f>
              <c:numCache>
                <c:formatCode>General</c:formatCode>
                <c:ptCount val="22"/>
                <c:pt idx="0">
                  <c:v>6</c:v>
                </c:pt>
                <c:pt idx="1">
                  <c:v>5.0000000000000009</c:v>
                </c:pt>
                <c:pt idx="2">
                  <c:v>4.2000000000000011</c:v>
                </c:pt>
                <c:pt idx="3">
                  <c:v>3.5600000000000014</c:v>
                </c:pt>
                <c:pt idx="4">
                  <c:v>3.0480000000000014</c:v>
                </c:pt>
                <c:pt idx="5">
                  <c:v>2.6384000000000016</c:v>
                </c:pt>
                <c:pt idx="6">
                  <c:v>2.3107200000000017</c:v>
                </c:pt>
                <c:pt idx="7">
                  <c:v>2.0485760000000015</c:v>
                </c:pt>
                <c:pt idx="8">
                  <c:v>1.8388608000000013</c:v>
                </c:pt>
                <c:pt idx="9">
                  <c:v>1.6710886400000011</c:v>
                </c:pt>
                <c:pt idx="10">
                  <c:v>1.536870912000001</c:v>
                </c:pt>
                <c:pt idx="11">
                  <c:v>1.429496729600001</c:v>
                </c:pt>
                <c:pt idx="12">
                  <c:v>1.3435973836800008</c:v>
                </c:pt>
                <c:pt idx="13">
                  <c:v>1.2748779069440006</c:v>
                </c:pt>
                <c:pt idx="14">
                  <c:v>1.2199023255552004</c:v>
                </c:pt>
                <c:pt idx="15">
                  <c:v>1.1759218604441604</c:v>
                </c:pt>
                <c:pt idx="16">
                  <c:v>1.1407374883553283</c:v>
                </c:pt>
                <c:pt idx="17">
                  <c:v>1.1125899906842627</c:v>
                </c:pt>
                <c:pt idx="18">
                  <c:v>1.0900719925474103</c:v>
                </c:pt>
                <c:pt idx="19">
                  <c:v>1.0720575940379282</c:v>
                </c:pt>
                <c:pt idx="20">
                  <c:v>1.0576460752303427</c:v>
                </c:pt>
                <c:pt idx="21">
                  <c:v>1.0461168601842743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5-1249-A4E2-F2F2090E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054128"/>
        <c:axId val="1089055824"/>
      </c:lineChart>
      <c:catAx>
        <c:axId val="108905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55824"/>
        <c:crosses val="autoZero"/>
        <c:auto val="1"/>
        <c:lblAlgn val="ctr"/>
        <c:lblOffset val="100"/>
        <c:noMultiLvlLbl val="0"/>
      </c:catAx>
      <c:valAx>
        <c:axId val="10890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152400</xdr:rowOff>
    </xdr:from>
    <xdr:to>
      <xdr:col>10</xdr:col>
      <xdr:colOff>285750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FDAE-D80B-3842-8B88-411D1604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31F27-D02D-0D4B-B79C-E91E9B1B3928}" name="Table1" displayName="Table1" ref="A1:J375" totalsRowShown="0" headerRowDxfId="13" dataDxfId="11" headerRowBorderDxfId="12" tableBorderDxfId="10">
  <autoFilter ref="A1:J375" xr:uid="{B4F1FF89-3415-7344-AA35-250B1DB7B131}"/>
  <tableColumns count="10">
    <tableColumn id="1" xr3:uid="{2C13983E-AE67-6D45-AFB9-470EA1A74D79}" name="AREANAME" dataDxfId="9"/>
    <tableColumn id="2" xr3:uid="{FC517A94-5317-5144-BCCA-220E08733FC9}" name="DETAIL" dataDxfId="8"/>
    <tableColumn id="3" xr3:uid="{D0577B22-628B-D54C-9DFD-44F62230D799}" name="Date" dataDxfId="7"/>
    <tableColumn id="4" xr3:uid="{A94BC325-053B-194F-9E1F-28F68CFEB6A9}" name="FMEL_UPD_D" dataDxfId="6"/>
    <tableColumn id="5" xr3:uid="{CB7A79F0-1617-314E-A09C-AC1E64D3863E}" name="INC_CRC" dataDxfId="5"/>
    <tableColumn id="6" xr3:uid="{47BF0467-84F9-4048-A6FE-2BF0393A9456}" name="JOIN_COUNT" dataDxfId="4"/>
    <tableColumn id="10" xr3:uid="{34110E35-1F29-9A44-9886-84EF862621A0}" name="JOIN_COUNT_WEIGHTED" dataDxfId="0">
      <calculatedColumnFormula>VLOOKUP(22-(DATE(RIGHT(Table1[[#This Row],[Date]],4),LEFT(Table1[[#This Row],[Date]],2),MID(Table1[[#This Row],[Date]],4,2))-DATE(2018,3,19)),'Exponential Moving Average'!$A$2:$D$23,4,FALSE)*Table1[[#This Row],[JOIN_COUNT]]</calculatedColumnFormula>
    </tableColumn>
    <tableColumn id="7" xr3:uid="{B0A0DDD4-61BD-C343-A54A-FD2D75CD52E3}" name="Latitude" dataDxfId="3"/>
    <tableColumn id="8" xr3:uid="{0CC48C17-4293-5946-A446-A8F6559F0013}" name="Longitude" dataDxfId="2"/>
    <tableColumn id="9" xr3:uid="{0254FD3C-1982-E04C-8E69-B2866A9F02DC}" name="NAM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R375"/>
  <sheetViews>
    <sheetView showGridLines="0" workbookViewId="0">
      <selection activeCell="G18" sqref="G18"/>
    </sheetView>
  </sheetViews>
  <sheetFormatPr baseColWidth="10" defaultColWidth="8.33203125" defaultRowHeight="20" customHeight="1" x14ac:dyDescent="0.15"/>
  <cols>
    <col min="1" max="1" width="20.6640625" style="1" customWidth="1"/>
    <col min="2" max="2" width="19.6640625" style="1" customWidth="1"/>
    <col min="3" max="3" width="10" style="1" customWidth="1"/>
    <col min="4" max="4" width="15.1640625" style="1" bestFit="1" customWidth="1"/>
    <col min="5" max="5" width="18.33203125" style="1" customWidth="1"/>
    <col min="6" max="6" width="14.1640625" style="1" customWidth="1"/>
    <col min="7" max="7" width="24.1640625" style="1" bestFit="1" customWidth="1"/>
    <col min="8" max="8" width="17.6640625" style="1" customWidth="1"/>
    <col min="9" max="9" width="18.83203125" style="1" bestFit="1" customWidth="1"/>
    <col min="10" max="10" width="8.5" style="1" bestFit="1" customWidth="1"/>
    <col min="11" max="251" width="8.33203125" style="1" customWidth="1"/>
  </cols>
  <sheetData>
    <row r="1" spans="1:252" ht="20.2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5" t="s">
        <v>306</v>
      </c>
      <c r="H1" s="3" t="s">
        <v>6</v>
      </c>
      <c r="I1" s="3" t="s">
        <v>7</v>
      </c>
      <c r="J1" s="4" t="s">
        <v>8</v>
      </c>
      <c r="IR1" s="1"/>
    </row>
    <row r="2" spans="1:252" ht="20.25" customHeight="1" x14ac:dyDescent="0.15">
      <c r="A2" s="5" t="s">
        <v>9</v>
      </c>
      <c r="B2" s="6" t="s">
        <v>9</v>
      </c>
      <c r="C2" s="7" t="s">
        <v>10</v>
      </c>
      <c r="D2" s="8">
        <v>20180319105315</v>
      </c>
      <c r="E2" s="7" t="s">
        <v>11</v>
      </c>
      <c r="F2" s="8">
        <v>1</v>
      </c>
      <c r="G2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" s="7" t="s">
        <v>12</v>
      </c>
      <c r="I2" s="7" t="s">
        <v>13</v>
      </c>
      <c r="J2" s="9" t="s">
        <v>14</v>
      </c>
      <c r="IR2" s="1"/>
    </row>
    <row r="3" spans="1:252" ht="20" customHeight="1" x14ac:dyDescent="0.15">
      <c r="A3" s="10" t="s">
        <v>9</v>
      </c>
      <c r="B3" s="11" t="s">
        <v>9</v>
      </c>
      <c r="C3" s="12" t="s">
        <v>10</v>
      </c>
      <c r="D3" s="13">
        <v>20180316095309</v>
      </c>
      <c r="E3" s="12" t="s">
        <v>15</v>
      </c>
      <c r="F3" s="13">
        <v>1</v>
      </c>
      <c r="G3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3" s="14">
        <v>1.3707684845453301</v>
      </c>
      <c r="I3" s="15">
        <v>103.880571568029</v>
      </c>
      <c r="J3" s="16" t="s">
        <v>16</v>
      </c>
      <c r="IR3" s="1"/>
    </row>
    <row r="4" spans="1:252" ht="20" customHeight="1" x14ac:dyDescent="0.15">
      <c r="A4" s="10" t="s">
        <v>17</v>
      </c>
      <c r="B4" s="11" t="s">
        <v>17</v>
      </c>
      <c r="C4" s="12" t="s">
        <v>10</v>
      </c>
      <c r="D4" s="13">
        <v>20180314095740</v>
      </c>
      <c r="E4" s="12" t="s">
        <v>18</v>
      </c>
      <c r="F4" s="13">
        <v>2</v>
      </c>
      <c r="G4" s="26">
        <f>VLOOKUP(22-(DATE(RIGHT(Table1[[#This Row],[Date]],4),LEFT(Table1[[#This Row],[Date]],2),MID(Table1[[#This Row],[Date]],4,2))-DATE(2018,3,19)),'Exponential Moving Average'!$A$2:$D$23,4,FALSE)*Table1[[#This Row],[JOIN_COUNT]]</f>
        <v>2.0922337203685486</v>
      </c>
      <c r="H4" s="12" t="s">
        <v>19</v>
      </c>
      <c r="I4" s="12" t="s">
        <v>20</v>
      </c>
      <c r="J4" s="16" t="s">
        <v>21</v>
      </c>
      <c r="IR4" s="1"/>
    </row>
    <row r="5" spans="1:252" ht="20" customHeight="1" x14ac:dyDescent="0.15">
      <c r="A5" s="10" t="s">
        <v>9</v>
      </c>
      <c r="B5" s="11" t="s">
        <v>9</v>
      </c>
      <c r="C5" s="12" t="s">
        <v>10</v>
      </c>
      <c r="D5" s="13">
        <v>20180313121310</v>
      </c>
      <c r="E5" s="12" t="s">
        <v>22</v>
      </c>
      <c r="F5" s="13">
        <v>1</v>
      </c>
      <c r="G5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5" s="12" t="s">
        <v>23</v>
      </c>
      <c r="I5" s="12" t="s">
        <v>24</v>
      </c>
      <c r="J5" s="16" t="s">
        <v>25</v>
      </c>
      <c r="IR5" s="1"/>
    </row>
    <row r="6" spans="1:252" ht="20" customHeight="1" x14ac:dyDescent="0.15">
      <c r="A6" s="10" t="s">
        <v>9</v>
      </c>
      <c r="B6" s="11" t="s">
        <v>9</v>
      </c>
      <c r="C6" s="12" t="s">
        <v>10</v>
      </c>
      <c r="D6" s="13">
        <v>20180313121310</v>
      </c>
      <c r="E6" s="12" t="s">
        <v>26</v>
      </c>
      <c r="F6" s="13">
        <v>1</v>
      </c>
      <c r="G6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6" s="14">
        <v>1.36534276722668</v>
      </c>
      <c r="I6" s="12" t="s">
        <v>27</v>
      </c>
      <c r="J6" s="16" t="s">
        <v>28</v>
      </c>
      <c r="IR6" s="1"/>
    </row>
    <row r="7" spans="1:252" ht="20" customHeight="1" x14ac:dyDescent="0.15">
      <c r="A7" s="10" t="s">
        <v>9</v>
      </c>
      <c r="B7" s="11" t="s">
        <v>9</v>
      </c>
      <c r="C7" s="12" t="s">
        <v>10</v>
      </c>
      <c r="D7" s="13">
        <v>20180312102912</v>
      </c>
      <c r="E7" s="12" t="s">
        <v>29</v>
      </c>
      <c r="F7" s="13">
        <v>1</v>
      </c>
      <c r="G7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7" s="14">
        <v>1.35810784553048</v>
      </c>
      <c r="I7" s="12" t="s">
        <v>30</v>
      </c>
      <c r="J7" s="16" t="s">
        <v>31</v>
      </c>
      <c r="IR7" s="1"/>
    </row>
    <row r="8" spans="1:252" ht="20" customHeight="1" x14ac:dyDescent="0.15">
      <c r="A8" s="10" t="s">
        <v>32</v>
      </c>
      <c r="B8" s="11" t="s">
        <v>32</v>
      </c>
      <c r="C8" s="12" t="s">
        <v>10</v>
      </c>
      <c r="D8" s="13">
        <v>20180319105341</v>
      </c>
      <c r="E8" s="12" t="s">
        <v>33</v>
      </c>
      <c r="F8" s="13">
        <v>6</v>
      </c>
      <c r="G8" s="26">
        <f>VLOOKUP(22-(DATE(RIGHT(Table1[[#This Row],[Date]],4),LEFT(Table1[[#This Row],[Date]],2),MID(Table1[[#This Row],[Date]],4,2))-DATE(2018,3,19)),'Exponential Moving Average'!$A$2:$D$23,4,FALSE)*Table1[[#This Row],[JOIN_COUNT]]</f>
        <v>6.2767011611056454</v>
      </c>
      <c r="H8" s="12" t="s">
        <v>34</v>
      </c>
      <c r="I8" s="12" t="s">
        <v>35</v>
      </c>
      <c r="J8" s="16" t="s">
        <v>14</v>
      </c>
      <c r="IR8" s="1"/>
    </row>
    <row r="9" spans="1:252" ht="20" customHeight="1" x14ac:dyDescent="0.15">
      <c r="A9" s="10" t="s">
        <v>9</v>
      </c>
      <c r="B9" s="11" t="s">
        <v>9</v>
      </c>
      <c r="C9" s="12" t="s">
        <v>10</v>
      </c>
      <c r="D9" s="13">
        <v>20180319105341</v>
      </c>
      <c r="E9" s="12" t="s">
        <v>36</v>
      </c>
      <c r="F9" s="13">
        <v>1</v>
      </c>
      <c r="G9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9" s="14">
        <v>1.33278397934255</v>
      </c>
      <c r="I9" s="12" t="s">
        <v>37</v>
      </c>
      <c r="J9" s="16" t="s">
        <v>16</v>
      </c>
      <c r="IR9" s="1"/>
    </row>
    <row r="10" spans="1:252" ht="20" customHeight="1" x14ac:dyDescent="0.15">
      <c r="A10" s="10" t="s">
        <v>38</v>
      </c>
      <c r="B10" s="11" t="s">
        <v>38</v>
      </c>
      <c r="C10" s="12" t="s">
        <v>10</v>
      </c>
      <c r="D10" s="13">
        <v>20180316095341</v>
      </c>
      <c r="E10" s="12" t="s">
        <v>39</v>
      </c>
      <c r="F10" s="13">
        <v>3</v>
      </c>
      <c r="G10" s="26">
        <f>VLOOKUP(22-(DATE(RIGHT(Table1[[#This Row],[Date]],4),LEFT(Table1[[#This Row],[Date]],2),MID(Table1[[#This Row],[Date]],4,2))-DATE(2018,3,19)),'Exponential Moving Average'!$A$2:$D$23,4,FALSE)*Table1[[#This Row],[JOIN_COUNT]]</f>
        <v>3.1383505805528227</v>
      </c>
      <c r="H10" s="12" t="s">
        <v>40</v>
      </c>
      <c r="I10" s="12" t="s">
        <v>41</v>
      </c>
      <c r="J10" s="16" t="s">
        <v>21</v>
      </c>
      <c r="IR10" s="1"/>
    </row>
    <row r="11" spans="1:252" ht="20" customHeight="1" x14ac:dyDescent="0.15">
      <c r="A11" s="10" t="s">
        <v>17</v>
      </c>
      <c r="B11" s="11" t="s">
        <v>17</v>
      </c>
      <c r="C11" s="12" t="s">
        <v>10</v>
      </c>
      <c r="D11" s="13">
        <v>20180316095341</v>
      </c>
      <c r="E11" s="12" t="s">
        <v>42</v>
      </c>
      <c r="F11" s="13">
        <v>2</v>
      </c>
      <c r="G11" s="26">
        <f>VLOOKUP(22-(DATE(RIGHT(Table1[[#This Row],[Date]],4),LEFT(Table1[[#This Row],[Date]],2),MID(Table1[[#This Row],[Date]],4,2))-DATE(2018,3,19)),'Exponential Moving Average'!$A$2:$D$23,4,FALSE)*Table1[[#This Row],[JOIN_COUNT]]</f>
        <v>2.0922337203685486</v>
      </c>
      <c r="H11" s="12" t="s">
        <v>43</v>
      </c>
      <c r="I11" s="15">
        <v>103.947064714954</v>
      </c>
      <c r="J11" s="16" t="s">
        <v>25</v>
      </c>
      <c r="IR11" s="1"/>
    </row>
    <row r="12" spans="1:252" ht="20" customHeight="1" x14ac:dyDescent="0.15">
      <c r="A12" s="10" t="s">
        <v>9</v>
      </c>
      <c r="B12" s="11" t="s">
        <v>9</v>
      </c>
      <c r="C12" s="12" t="s">
        <v>10</v>
      </c>
      <c r="D12" s="13">
        <v>20180315122442</v>
      </c>
      <c r="E12" s="12" t="s">
        <v>44</v>
      </c>
      <c r="F12" s="13">
        <v>1</v>
      </c>
      <c r="G12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12" s="12" t="s">
        <v>45</v>
      </c>
      <c r="I12" s="15">
        <v>103.92909356232801</v>
      </c>
      <c r="J12" s="16" t="s">
        <v>28</v>
      </c>
      <c r="IR12" s="1"/>
    </row>
    <row r="13" spans="1:252" ht="20" customHeight="1" x14ac:dyDescent="0.15">
      <c r="A13" s="10" t="s">
        <v>9</v>
      </c>
      <c r="B13" s="11" t="s">
        <v>9</v>
      </c>
      <c r="C13" s="12" t="s">
        <v>10</v>
      </c>
      <c r="D13" s="13">
        <v>20180309130114</v>
      </c>
      <c r="E13" s="12" t="s">
        <v>46</v>
      </c>
      <c r="F13" s="13">
        <v>1</v>
      </c>
      <c r="G13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13" s="12" t="s">
        <v>47</v>
      </c>
      <c r="I13" s="12" t="s">
        <v>48</v>
      </c>
      <c r="J13" s="16" t="s">
        <v>31</v>
      </c>
      <c r="IR13" s="1"/>
    </row>
    <row r="14" spans="1:252" ht="20" customHeight="1" x14ac:dyDescent="0.15">
      <c r="A14" s="10" t="s">
        <v>9</v>
      </c>
      <c r="B14" s="11" t="s">
        <v>9</v>
      </c>
      <c r="C14" s="12" t="s">
        <v>10</v>
      </c>
      <c r="D14" s="13">
        <v>20180308124111</v>
      </c>
      <c r="E14" s="12" t="s">
        <v>49</v>
      </c>
      <c r="F14" s="13">
        <v>1</v>
      </c>
      <c r="G14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14" s="14">
        <v>1.3309757954646599</v>
      </c>
      <c r="I14" s="12" t="s">
        <v>50</v>
      </c>
      <c r="J14" s="16" t="s">
        <v>51</v>
      </c>
      <c r="IR14" s="1"/>
    </row>
    <row r="15" spans="1:252" ht="20" customHeight="1" x14ac:dyDescent="0.15">
      <c r="A15" s="10" t="s">
        <v>9</v>
      </c>
      <c r="B15" s="11" t="s">
        <v>9</v>
      </c>
      <c r="C15" s="12" t="s">
        <v>10</v>
      </c>
      <c r="D15" s="13">
        <v>20180316095410</v>
      </c>
      <c r="E15" s="12" t="s">
        <v>52</v>
      </c>
      <c r="F15" s="13">
        <v>1</v>
      </c>
      <c r="G15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15" s="14">
        <v>1.4304566768502101</v>
      </c>
      <c r="I15" s="12" t="s">
        <v>53</v>
      </c>
      <c r="J15" s="16" t="s">
        <v>14</v>
      </c>
      <c r="IR15" s="1"/>
    </row>
    <row r="16" spans="1:252" ht="20" customHeight="1" x14ac:dyDescent="0.15">
      <c r="A16" s="10" t="s">
        <v>9</v>
      </c>
      <c r="B16" s="11" t="s">
        <v>9</v>
      </c>
      <c r="C16" s="12" t="s">
        <v>10</v>
      </c>
      <c r="D16" s="13">
        <v>20180315122511</v>
      </c>
      <c r="E16" s="12" t="s">
        <v>54</v>
      </c>
      <c r="F16" s="13">
        <v>1</v>
      </c>
      <c r="G16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16" s="12" t="s">
        <v>55</v>
      </c>
      <c r="I16" s="15">
        <v>103.828454347979</v>
      </c>
      <c r="J16" s="16" t="s">
        <v>16</v>
      </c>
      <c r="IR16" s="1"/>
    </row>
    <row r="17" spans="1:252" ht="20" customHeight="1" x14ac:dyDescent="0.15">
      <c r="A17" s="10" t="s">
        <v>9</v>
      </c>
      <c r="B17" s="11" t="s">
        <v>9</v>
      </c>
      <c r="C17" s="12" t="s">
        <v>10</v>
      </c>
      <c r="D17" s="13">
        <v>20180315122511</v>
      </c>
      <c r="E17" s="12" t="s">
        <v>56</v>
      </c>
      <c r="F17" s="13">
        <v>1</v>
      </c>
      <c r="G17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17" s="12" t="s">
        <v>57</v>
      </c>
      <c r="I17" s="12" t="s">
        <v>58</v>
      </c>
      <c r="J17" s="16" t="s">
        <v>21</v>
      </c>
      <c r="IR17" s="1"/>
    </row>
    <row r="18" spans="1:252" ht="20" customHeight="1" x14ac:dyDescent="0.15">
      <c r="A18" s="10" t="s">
        <v>9</v>
      </c>
      <c r="B18" s="11" t="s">
        <v>9</v>
      </c>
      <c r="C18" s="12" t="s">
        <v>10</v>
      </c>
      <c r="D18" s="13">
        <v>20180315122511</v>
      </c>
      <c r="E18" s="12" t="s">
        <v>59</v>
      </c>
      <c r="F18" s="13">
        <v>1</v>
      </c>
      <c r="G18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18" s="12" t="s">
        <v>60</v>
      </c>
      <c r="I18" s="12" t="s">
        <v>61</v>
      </c>
      <c r="J18" s="16" t="s">
        <v>25</v>
      </c>
      <c r="IR18" s="1"/>
    </row>
    <row r="19" spans="1:252" ht="20" customHeight="1" x14ac:dyDescent="0.15">
      <c r="A19" s="10" t="s">
        <v>9</v>
      </c>
      <c r="B19" s="11" t="s">
        <v>9</v>
      </c>
      <c r="C19" s="12" t="s">
        <v>10</v>
      </c>
      <c r="D19" s="13">
        <v>20180314100042</v>
      </c>
      <c r="E19" s="12" t="s">
        <v>62</v>
      </c>
      <c r="F19" s="13">
        <v>1</v>
      </c>
      <c r="G19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19" s="14">
        <v>1.40151588496979</v>
      </c>
      <c r="I19" s="12" t="s">
        <v>63</v>
      </c>
      <c r="J19" s="16" t="s">
        <v>28</v>
      </c>
      <c r="IR19" s="1"/>
    </row>
    <row r="20" spans="1:252" ht="20" customHeight="1" x14ac:dyDescent="0.15">
      <c r="A20" s="10" t="s">
        <v>9</v>
      </c>
      <c r="B20" s="11" t="s">
        <v>9</v>
      </c>
      <c r="C20" s="12" t="s">
        <v>10</v>
      </c>
      <c r="D20" s="13">
        <v>20180313121411</v>
      </c>
      <c r="E20" s="12" t="s">
        <v>64</v>
      </c>
      <c r="F20" s="13">
        <v>1</v>
      </c>
      <c r="G20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0" s="12" t="s">
        <v>65</v>
      </c>
      <c r="I20" s="17">
        <v>103.83923732064</v>
      </c>
      <c r="J20" s="16" t="s">
        <v>31</v>
      </c>
      <c r="IR20" s="1"/>
    </row>
    <row r="21" spans="1:252" ht="20" customHeight="1" x14ac:dyDescent="0.15">
      <c r="A21" s="10" t="s">
        <v>9</v>
      </c>
      <c r="B21" s="11" t="s">
        <v>9</v>
      </c>
      <c r="C21" s="12" t="s">
        <v>10</v>
      </c>
      <c r="D21" s="13">
        <v>20180309130143</v>
      </c>
      <c r="E21" s="12" t="s">
        <v>66</v>
      </c>
      <c r="F21" s="13">
        <v>1</v>
      </c>
      <c r="G21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1" s="14">
        <v>1.3978981683263301</v>
      </c>
      <c r="I21" s="12" t="s">
        <v>67</v>
      </c>
      <c r="J21" s="16" t="s">
        <v>51</v>
      </c>
      <c r="IR21" s="1"/>
    </row>
    <row r="22" spans="1:252" ht="20" customHeight="1" x14ac:dyDescent="0.15">
      <c r="A22" s="10" t="s">
        <v>9</v>
      </c>
      <c r="B22" s="11" t="s">
        <v>9</v>
      </c>
      <c r="C22" s="12" t="s">
        <v>10</v>
      </c>
      <c r="D22" s="13">
        <v>20180308124140</v>
      </c>
      <c r="E22" s="12" t="s">
        <v>68</v>
      </c>
      <c r="F22" s="13">
        <v>1</v>
      </c>
      <c r="G22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2" s="12" t="s">
        <v>69</v>
      </c>
      <c r="I22" s="15">
        <v>103.84642616640301</v>
      </c>
      <c r="J22" s="16" t="s">
        <v>70</v>
      </c>
      <c r="IR22" s="1"/>
    </row>
    <row r="23" spans="1:252" ht="20" customHeight="1" x14ac:dyDescent="0.15">
      <c r="A23" s="10" t="s">
        <v>9</v>
      </c>
      <c r="B23" s="11" t="s">
        <v>9</v>
      </c>
      <c r="C23" s="12" t="s">
        <v>10</v>
      </c>
      <c r="D23" s="13">
        <v>20180308124140</v>
      </c>
      <c r="E23" s="12" t="s">
        <v>71</v>
      </c>
      <c r="F23" s="13">
        <v>1</v>
      </c>
      <c r="G23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3" s="14">
        <v>1.38342922730888</v>
      </c>
      <c r="I23" s="12" t="s">
        <v>72</v>
      </c>
      <c r="J23" s="16" t="s">
        <v>73</v>
      </c>
      <c r="IR23" s="1"/>
    </row>
    <row r="24" spans="1:252" ht="20" customHeight="1" x14ac:dyDescent="0.15">
      <c r="A24" s="10" t="s">
        <v>9</v>
      </c>
      <c r="B24" s="11" t="s">
        <v>9</v>
      </c>
      <c r="C24" s="12" t="s">
        <v>10</v>
      </c>
      <c r="D24" s="13">
        <v>20180308124140</v>
      </c>
      <c r="E24" s="12" t="s">
        <v>74</v>
      </c>
      <c r="F24" s="13">
        <v>1</v>
      </c>
      <c r="G24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4" s="14">
        <v>1.4485441733000699</v>
      </c>
      <c r="I24" s="12" t="s">
        <v>75</v>
      </c>
      <c r="J24" s="16" t="s">
        <v>76</v>
      </c>
      <c r="IR24" s="1"/>
    </row>
    <row r="25" spans="1:252" ht="20" customHeight="1" x14ac:dyDescent="0.15">
      <c r="A25" s="10" t="s">
        <v>9</v>
      </c>
      <c r="B25" s="11" t="s">
        <v>9</v>
      </c>
      <c r="C25" s="12" t="s">
        <v>10</v>
      </c>
      <c r="D25" s="13">
        <v>20180308124140</v>
      </c>
      <c r="E25" s="12" t="s">
        <v>77</v>
      </c>
      <c r="F25" s="13">
        <v>1</v>
      </c>
      <c r="G25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5" s="14">
        <v>1.3653419054512499</v>
      </c>
      <c r="I25" s="12" t="s">
        <v>78</v>
      </c>
      <c r="J25" s="16" t="s">
        <v>79</v>
      </c>
      <c r="IR25" s="1"/>
    </row>
    <row r="26" spans="1:252" ht="20" customHeight="1" x14ac:dyDescent="0.15">
      <c r="A26" s="10" t="s">
        <v>9</v>
      </c>
      <c r="B26" s="11" t="s">
        <v>9</v>
      </c>
      <c r="C26" s="12" t="s">
        <v>10</v>
      </c>
      <c r="D26" s="13">
        <v>20180316095710</v>
      </c>
      <c r="E26" s="12" t="s">
        <v>80</v>
      </c>
      <c r="F26" s="13">
        <v>1</v>
      </c>
      <c r="G26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6" s="14">
        <v>1.33097468019389</v>
      </c>
      <c r="I26" s="12" t="s">
        <v>81</v>
      </c>
      <c r="J26" s="16" t="s">
        <v>14</v>
      </c>
      <c r="IR26" s="1"/>
    </row>
    <row r="27" spans="1:252" ht="20" customHeight="1" x14ac:dyDescent="0.15">
      <c r="A27" s="10" t="s">
        <v>17</v>
      </c>
      <c r="B27" s="11" t="s">
        <v>17</v>
      </c>
      <c r="C27" s="12" t="s">
        <v>10</v>
      </c>
      <c r="D27" s="13">
        <v>20180315122542</v>
      </c>
      <c r="E27" s="12" t="s">
        <v>82</v>
      </c>
      <c r="F27" s="13">
        <v>2</v>
      </c>
      <c r="G27" s="26">
        <f>VLOOKUP(22-(DATE(RIGHT(Table1[[#This Row],[Date]],4),LEFT(Table1[[#This Row],[Date]],2),MID(Table1[[#This Row],[Date]],4,2))-DATE(2018,3,19)),'Exponential Moving Average'!$A$2:$D$23,4,FALSE)*Table1[[#This Row],[JOIN_COUNT]]</f>
        <v>2.0922337203685486</v>
      </c>
      <c r="H27" s="12" t="s">
        <v>83</v>
      </c>
      <c r="I27" s="12" t="s">
        <v>84</v>
      </c>
      <c r="J27" s="16" t="s">
        <v>16</v>
      </c>
      <c r="IR27" s="1"/>
    </row>
    <row r="28" spans="1:252" ht="20" customHeight="1" x14ac:dyDescent="0.15">
      <c r="A28" s="10" t="s">
        <v>9</v>
      </c>
      <c r="B28" s="11" t="s">
        <v>9</v>
      </c>
      <c r="C28" s="12" t="s">
        <v>10</v>
      </c>
      <c r="D28" s="13">
        <v>20180313121709</v>
      </c>
      <c r="E28" s="12" t="s">
        <v>85</v>
      </c>
      <c r="F28" s="13">
        <v>1</v>
      </c>
      <c r="G28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8" s="12" t="s">
        <v>86</v>
      </c>
      <c r="I28" s="12" t="s">
        <v>87</v>
      </c>
      <c r="J28" s="16" t="s">
        <v>21</v>
      </c>
      <c r="IR28" s="1"/>
    </row>
    <row r="29" spans="1:252" ht="20" customHeight="1" x14ac:dyDescent="0.15">
      <c r="A29" s="10" t="s">
        <v>9</v>
      </c>
      <c r="B29" s="11" t="s">
        <v>9</v>
      </c>
      <c r="C29" s="12" t="s">
        <v>10</v>
      </c>
      <c r="D29" s="13">
        <v>20180315122610</v>
      </c>
      <c r="E29" s="12" t="s">
        <v>88</v>
      </c>
      <c r="F29" s="13">
        <v>1</v>
      </c>
      <c r="G29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29" s="12" t="s">
        <v>89</v>
      </c>
      <c r="I29" s="15">
        <v>103.76196213944201</v>
      </c>
      <c r="J29" s="16" t="s">
        <v>14</v>
      </c>
      <c r="IR29" s="1"/>
    </row>
    <row r="30" spans="1:252" ht="20" customHeight="1" x14ac:dyDescent="0.15">
      <c r="A30" s="10" t="s">
        <v>9</v>
      </c>
      <c r="B30" s="11" t="s">
        <v>9</v>
      </c>
      <c r="C30" s="12" t="s">
        <v>10</v>
      </c>
      <c r="D30" s="13">
        <v>20180315122610</v>
      </c>
      <c r="E30" s="12" t="s">
        <v>90</v>
      </c>
      <c r="F30" s="13">
        <v>1</v>
      </c>
      <c r="G30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30" s="14">
        <v>1.3454454780866101</v>
      </c>
      <c r="I30" s="12" t="s">
        <v>91</v>
      </c>
      <c r="J30" s="16" t="s">
        <v>16</v>
      </c>
      <c r="IR30" s="1"/>
    </row>
    <row r="31" spans="1:252" ht="20" customHeight="1" x14ac:dyDescent="0.15">
      <c r="A31" s="10" t="s">
        <v>9</v>
      </c>
      <c r="B31" s="11" t="s">
        <v>9</v>
      </c>
      <c r="C31" s="12" t="s">
        <v>10</v>
      </c>
      <c r="D31" s="13">
        <v>20180314100142</v>
      </c>
      <c r="E31" s="12" t="s">
        <v>92</v>
      </c>
      <c r="F31" s="13">
        <v>1</v>
      </c>
      <c r="G31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31" s="12" t="s">
        <v>93</v>
      </c>
      <c r="I31" s="12" t="s">
        <v>94</v>
      </c>
      <c r="J31" s="16" t="s">
        <v>21</v>
      </c>
      <c r="IR31" s="1"/>
    </row>
    <row r="32" spans="1:252" ht="20" customHeight="1" x14ac:dyDescent="0.15">
      <c r="A32" s="10" t="s">
        <v>9</v>
      </c>
      <c r="B32" s="11" t="s">
        <v>9</v>
      </c>
      <c r="C32" s="12" t="s">
        <v>10</v>
      </c>
      <c r="D32" s="13">
        <v>20180314100142</v>
      </c>
      <c r="E32" s="12" t="s">
        <v>95</v>
      </c>
      <c r="F32" s="13">
        <v>1</v>
      </c>
      <c r="G32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32" s="12" t="s">
        <v>96</v>
      </c>
      <c r="I32" s="12" t="s">
        <v>97</v>
      </c>
      <c r="J32" s="16" t="s">
        <v>25</v>
      </c>
      <c r="IR32" s="1"/>
    </row>
    <row r="33" spans="1:252" ht="20" customHeight="1" x14ac:dyDescent="0.15">
      <c r="A33" s="10" t="s">
        <v>9</v>
      </c>
      <c r="B33" s="11" t="s">
        <v>9</v>
      </c>
      <c r="C33" s="12" t="s">
        <v>10</v>
      </c>
      <c r="D33" s="13">
        <v>20180313121742</v>
      </c>
      <c r="E33" s="12" t="s">
        <v>98</v>
      </c>
      <c r="F33" s="13">
        <v>1</v>
      </c>
      <c r="G33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33" s="14">
        <v>1.33459186046834</v>
      </c>
      <c r="I33" s="12" t="s">
        <v>99</v>
      </c>
      <c r="J33" s="16" t="s">
        <v>28</v>
      </c>
      <c r="IR33" s="1"/>
    </row>
    <row r="34" spans="1:252" ht="20" customHeight="1" x14ac:dyDescent="0.15">
      <c r="A34" s="10" t="s">
        <v>9</v>
      </c>
      <c r="B34" s="11" t="s">
        <v>9</v>
      </c>
      <c r="C34" s="12" t="s">
        <v>10</v>
      </c>
      <c r="D34" s="13">
        <v>20180313121742</v>
      </c>
      <c r="E34" s="12" t="s">
        <v>100</v>
      </c>
      <c r="F34" s="13">
        <v>1</v>
      </c>
      <c r="G34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34" s="14">
        <v>1.35629816900967</v>
      </c>
      <c r="I34" s="12" t="s">
        <v>101</v>
      </c>
      <c r="J34" s="16" t="s">
        <v>31</v>
      </c>
      <c r="IR34" s="1"/>
    </row>
    <row r="35" spans="1:252" ht="20" customHeight="1" x14ac:dyDescent="0.15">
      <c r="A35" s="10" t="s">
        <v>9</v>
      </c>
      <c r="B35" s="11" t="s">
        <v>9</v>
      </c>
      <c r="C35" s="12" t="s">
        <v>10</v>
      </c>
      <c r="D35" s="13">
        <v>20180312103742</v>
      </c>
      <c r="E35" s="12" t="s">
        <v>102</v>
      </c>
      <c r="F35" s="13">
        <v>1</v>
      </c>
      <c r="G35" s="26">
        <f>VLOOKUP(22-(DATE(RIGHT(Table1[[#This Row],[Date]],4),LEFT(Table1[[#This Row],[Date]],2),MID(Table1[[#This Row],[Date]],4,2))-DATE(2018,3,19)),'Exponential Moving Average'!$A$2:$D$23,4,FALSE)*Table1[[#This Row],[JOIN_COUNT]]</f>
        <v>1.0461168601842743</v>
      </c>
      <c r="H35" s="12" t="s">
        <v>103</v>
      </c>
      <c r="I35" s="12" t="s">
        <v>104</v>
      </c>
      <c r="J35" s="16" t="s">
        <v>51</v>
      </c>
      <c r="IR35" s="1"/>
    </row>
    <row r="36" spans="1:252" ht="20" customHeight="1" x14ac:dyDescent="0.15">
      <c r="A36" s="10" t="s">
        <v>9</v>
      </c>
      <c r="B36" s="11" t="s">
        <v>9</v>
      </c>
      <c r="C36" s="12" t="s">
        <v>105</v>
      </c>
      <c r="D36" s="13">
        <v>20180319105315</v>
      </c>
      <c r="E36" s="12" t="s">
        <v>11</v>
      </c>
      <c r="F36" s="13">
        <v>1</v>
      </c>
      <c r="G36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36" s="12" t="s">
        <v>12</v>
      </c>
      <c r="I36" s="12" t="s">
        <v>13</v>
      </c>
      <c r="J36" s="16" t="s">
        <v>14</v>
      </c>
      <c r="IR36" s="1"/>
    </row>
    <row r="37" spans="1:252" ht="20" customHeight="1" x14ac:dyDescent="0.15">
      <c r="A37" s="10" t="s">
        <v>17</v>
      </c>
      <c r="B37" s="11" t="s">
        <v>17</v>
      </c>
      <c r="C37" s="12" t="s">
        <v>105</v>
      </c>
      <c r="D37" s="13">
        <v>20180314095740</v>
      </c>
      <c r="E37" s="12" t="s">
        <v>18</v>
      </c>
      <c r="F37" s="13">
        <v>2</v>
      </c>
      <c r="G37" s="26">
        <f>VLOOKUP(22-(DATE(RIGHT(Table1[[#This Row],[Date]],4),LEFT(Table1[[#This Row],[Date]],2),MID(Table1[[#This Row],[Date]],4,2))-DATE(2018,3,19)),'Exponential Moving Average'!$A$2:$D$23,4,FALSE)*Table1[[#This Row],[JOIN_COUNT]]</f>
        <v>2.1152921504606854</v>
      </c>
      <c r="H37" s="12" t="s">
        <v>19</v>
      </c>
      <c r="I37" s="12" t="s">
        <v>20</v>
      </c>
      <c r="J37" s="16" t="s">
        <v>16</v>
      </c>
      <c r="IR37" s="1"/>
    </row>
    <row r="38" spans="1:252" ht="20" customHeight="1" x14ac:dyDescent="0.15">
      <c r="A38" s="10" t="s">
        <v>9</v>
      </c>
      <c r="B38" s="11" t="s">
        <v>9</v>
      </c>
      <c r="C38" s="12" t="s">
        <v>105</v>
      </c>
      <c r="D38" s="13">
        <v>20180313121310</v>
      </c>
      <c r="E38" s="12" t="s">
        <v>22</v>
      </c>
      <c r="F38" s="13">
        <v>1</v>
      </c>
      <c r="G38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38" s="12" t="s">
        <v>23</v>
      </c>
      <c r="I38" s="12" t="s">
        <v>24</v>
      </c>
      <c r="J38" s="16" t="s">
        <v>21</v>
      </c>
      <c r="IR38" s="1"/>
    </row>
    <row r="39" spans="1:252" ht="20" customHeight="1" x14ac:dyDescent="0.15">
      <c r="A39" s="10" t="s">
        <v>9</v>
      </c>
      <c r="B39" s="11" t="s">
        <v>9</v>
      </c>
      <c r="C39" s="12" t="s">
        <v>105</v>
      </c>
      <c r="D39" s="13">
        <v>20180313121310</v>
      </c>
      <c r="E39" s="12" t="s">
        <v>26</v>
      </c>
      <c r="F39" s="13">
        <v>1</v>
      </c>
      <c r="G39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39" s="14">
        <v>1.36534276722668</v>
      </c>
      <c r="I39" s="12" t="s">
        <v>27</v>
      </c>
      <c r="J39" s="16" t="s">
        <v>25</v>
      </c>
      <c r="IR39" s="1"/>
    </row>
    <row r="40" spans="1:252" ht="20" customHeight="1" x14ac:dyDescent="0.15">
      <c r="A40" s="10" t="s">
        <v>106</v>
      </c>
      <c r="B40" s="11" t="s">
        <v>106</v>
      </c>
      <c r="C40" s="12" t="s">
        <v>105</v>
      </c>
      <c r="D40" s="13">
        <v>20180320112442</v>
      </c>
      <c r="E40" s="12" t="s">
        <v>107</v>
      </c>
      <c r="F40" s="13">
        <v>5</v>
      </c>
      <c r="G40" s="26">
        <f>VLOOKUP(22-(DATE(RIGHT(Table1[[#This Row],[Date]],4),LEFT(Table1[[#This Row],[Date]],2),MID(Table1[[#This Row],[Date]],4,2))-DATE(2018,3,19)),'Exponential Moving Average'!$A$2:$D$23,4,FALSE)*Table1[[#This Row],[JOIN_COUNT]]</f>
        <v>5.2882303761517138</v>
      </c>
      <c r="H40" s="12" t="s">
        <v>34</v>
      </c>
      <c r="I40" s="12" t="s">
        <v>35</v>
      </c>
      <c r="J40" s="16" t="s">
        <v>14</v>
      </c>
      <c r="IR40" s="1"/>
    </row>
    <row r="41" spans="1:252" ht="20" customHeight="1" x14ac:dyDescent="0.15">
      <c r="A41" s="10" t="s">
        <v>9</v>
      </c>
      <c r="B41" s="11" t="s">
        <v>9</v>
      </c>
      <c r="C41" s="12" t="s">
        <v>105</v>
      </c>
      <c r="D41" s="13">
        <v>20180320112442</v>
      </c>
      <c r="E41" s="12" t="s">
        <v>108</v>
      </c>
      <c r="F41" s="13">
        <v>1</v>
      </c>
      <c r="G41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41" s="12" t="s">
        <v>34</v>
      </c>
      <c r="I41" s="12" t="s">
        <v>35</v>
      </c>
      <c r="J41" s="16" t="s">
        <v>16</v>
      </c>
      <c r="IR41" s="1"/>
    </row>
    <row r="42" spans="1:252" ht="20" customHeight="1" x14ac:dyDescent="0.15">
      <c r="A42" s="10" t="s">
        <v>9</v>
      </c>
      <c r="B42" s="11" t="s">
        <v>9</v>
      </c>
      <c r="C42" s="12" t="s">
        <v>105</v>
      </c>
      <c r="D42" s="13">
        <v>20180319105341</v>
      </c>
      <c r="E42" s="12" t="s">
        <v>36</v>
      </c>
      <c r="F42" s="13">
        <v>1</v>
      </c>
      <c r="G42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42" s="14">
        <v>1.33278397934255</v>
      </c>
      <c r="I42" s="12" t="s">
        <v>37</v>
      </c>
      <c r="J42" s="16" t="s">
        <v>21</v>
      </c>
      <c r="IR42" s="1"/>
    </row>
    <row r="43" spans="1:252" ht="20" customHeight="1" x14ac:dyDescent="0.15">
      <c r="A43" s="10" t="s">
        <v>38</v>
      </c>
      <c r="B43" s="11" t="s">
        <v>38</v>
      </c>
      <c r="C43" s="12" t="s">
        <v>105</v>
      </c>
      <c r="D43" s="13">
        <v>20180316095341</v>
      </c>
      <c r="E43" s="12" t="s">
        <v>39</v>
      </c>
      <c r="F43" s="13">
        <v>3</v>
      </c>
      <c r="G43" s="26">
        <f>VLOOKUP(22-(DATE(RIGHT(Table1[[#This Row],[Date]],4),LEFT(Table1[[#This Row],[Date]],2),MID(Table1[[#This Row],[Date]],4,2))-DATE(2018,3,19)),'Exponential Moving Average'!$A$2:$D$23,4,FALSE)*Table1[[#This Row],[JOIN_COUNT]]</f>
        <v>3.1729382256910279</v>
      </c>
      <c r="H43" s="12" t="s">
        <v>40</v>
      </c>
      <c r="I43" s="12" t="s">
        <v>41</v>
      </c>
      <c r="J43" s="16" t="s">
        <v>25</v>
      </c>
      <c r="IR43" s="1"/>
    </row>
    <row r="44" spans="1:252" ht="20" customHeight="1" x14ac:dyDescent="0.15">
      <c r="A44" s="10" t="s">
        <v>17</v>
      </c>
      <c r="B44" s="11" t="s">
        <v>17</v>
      </c>
      <c r="C44" s="12" t="s">
        <v>105</v>
      </c>
      <c r="D44" s="13">
        <v>20180316095341</v>
      </c>
      <c r="E44" s="12" t="s">
        <v>42</v>
      </c>
      <c r="F44" s="13">
        <v>2</v>
      </c>
      <c r="G44" s="26">
        <f>VLOOKUP(22-(DATE(RIGHT(Table1[[#This Row],[Date]],4),LEFT(Table1[[#This Row],[Date]],2),MID(Table1[[#This Row],[Date]],4,2))-DATE(2018,3,19)),'Exponential Moving Average'!$A$2:$D$23,4,FALSE)*Table1[[#This Row],[JOIN_COUNT]]</f>
        <v>2.1152921504606854</v>
      </c>
      <c r="H44" s="12" t="s">
        <v>43</v>
      </c>
      <c r="I44" s="15">
        <v>103.947064714954</v>
      </c>
      <c r="J44" s="16" t="s">
        <v>28</v>
      </c>
      <c r="IR44" s="1"/>
    </row>
    <row r="45" spans="1:252" ht="20" customHeight="1" x14ac:dyDescent="0.15">
      <c r="A45" s="10" t="s">
        <v>9</v>
      </c>
      <c r="B45" s="11" t="s">
        <v>9</v>
      </c>
      <c r="C45" s="12" t="s">
        <v>105</v>
      </c>
      <c r="D45" s="13">
        <v>20180315122442</v>
      </c>
      <c r="E45" s="12" t="s">
        <v>44</v>
      </c>
      <c r="F45" s="13">
        <v>1</v>
      </c>
      <c r="G45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45" s="12" t="s">
        <v>45</v>
      </c>
      <c r="I45" s="15">
        <v>103.92909356232801</v>
      </c>
      <c r="J45" s="16" t="s">
        <v>31</v>
      </c>
      <c r="IR45" s="1"/>
    </row>
    <row r="46" spans="1:252" ht="20" customHeight="1" x14ac:dyDescent="0.15">
      <c r="A46" s="10" t="s">
        <v>9</v>
      </c>
      <c r="B46" s="11" t="s">
        <v>9</v>
      </c>
      <c r="C46" s="12" t="s">
        <v>105</v>
      </c>
      <c r="D46" s="13">
        <v>20180309130114</v>
      </c>
      <c r="E46" s="12" t="s">
        <v>46</v>
      </c>
      <c r="F46" s="13">
        <v>1</v>
      </c>
      <c r="G46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46" s="12" t="s">
        <v>47</v>
      </c>
      <c r="I46" s="12" t="s">
        <v>48</v>
      </c>
      <c r="J46" s="16" t="s">
        <v>51</v>
      </c>
      <c r="IR46" s="1"/>
    </row>
    <row r="47" spans="1:252" ht="20" customHeight="1" x14ac:dyDescent="0.15">
      <c r="A47" s="10" t="s">
        <v>9</v>
      </c>
      <c r="B47" s="11" t="s">
        <v>9</v>
      </c>
      <c r="C47" s="12" t="s">
        <v>105</v>
      </c>
      <c r="D47" s="13">
        <v>20180320112612</v>
      </c>
      <c r="E47" s="12" t="s">
        <v>109</v>
      </c>
      <c r="F47" s="13">
        <v>1</v>
      </c>
      <c r="G47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47" s="12" t="s">
        <v>110</v>
      </c>
      <c r="I47" s="15">
        <v>103.76914852782301</v>
      </c>
      <c r="J47" s="16" t="s">
        <v>14</v>
      </c>
      <c r="IR47" s="1"/>
    </row>
    <row r="48" spans="1:252" ht="20" customHeight="1" x14ac:dyDescent="0.15">
      <c r="A48" s="10" t="s">
        <v>9</v>
      </c>
      <c r="B48" s="11" t="s">
        <v>9</v>
      </c>
      <c r="C48" s="12" t="s">
        <v>105</v>
      </c>
      <c r="D48" s="13">
        <v>20180316095410</v>
      </c>
      <c r="E48" s="12" t="s">
        <v>52</v>
      </c>
      <c r="F48" s="13">
        <v>1</v>
      </c>
      <c r="G48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48" s="14">
        <v>1.4304566768502101</v>
      </c>
      <c r="I48" s="12" t="s">
        <v>53</v>
      </c>
      <c r="J48" s="16" t="s">
        <v>16</v>
      </c>
      <c r="IR48" s="1"/>
    </row>
    <row r="49" spans="1:252" ht="20" customHeight="1" x14ac:dyDescent="0.15">
      <c r="A49" s="10" t="s">
        <v>9</v>
      </c>
      <c r="B49" s="11" t="s">
        <v>9</v>
      </c>
      <c r="C49" s="12" t="s">
        <v>105</v>
      </c>
      <c r="D49" s="13">
        <v>20180315122511</v>
      </c>
      <c r="E49" s="12" t="s">
        <v>54</v>
      </c>
      <c r="F49" s="13">
        <v>1</v>
      </c>
      <c r="G49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49" s="12" t="s">
        <v>55</v>
      </c>
      <c r="I49" s="15">
        <v>103.828454347979</v>
      </c>
      <c r="J49" s="16" t="s">
        <v>21</v>
      </c>
      <c r="IR49" s="1"/>
    </row>
    <row r="50" spans="1:252" ht="20" customHeight="1" x14ac:dyDescent="0.15">
      <c r="A50" s="10" t="s">
        <v>9</v>
      </c>
      <c r="B50" s="11" t="s">
        <v>9</v>
      </c>
      <c r="C50" s="12" t="s">
        <v>105</v>
      </c>
      <c r="D50" s="13">
        <v>20180315122511</v>
      </c>
      <c r="E50" s="12" t="s">
        <v>56</v>
      </c>
      <c r="F50" s="13">
        <v>1</v>
      </c>
      <c r="G50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50" s="12" t="s">
        <v>57</v>
      </c>
      <c r="I50" s="12" t="s">
        <v>58</v>
      </c>
      <c r="J50" s="16" t="s">
        <v>25</v>
      </c>
      <c r="IR50" s="1"/>
    </row>
    <row r="51" spans="1:252" ht="20" customHeight="1" x14ac:dyDescent="0.15">
      <c r="A51" s="10" t="s">
        <v>9</v>
      </c>
      <c r="B51" s="11" t="s">
        <v>9</v>
      </c>
      <c r="C51" s="12" t="s">
        <v>105</v>
      </c>
      <c r="D51" s="13">
        <v>20180315122511</v>
      </c>
      <c r="E51" s="12" t="s">
        <v>59</v>
      </c>
      <c r="F51" s="13">
        <v>1</v>
      </c>
      <c r="G51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51" s="12" t="s">
        <v>60</v>
      </c>
      <c r="I51" s="12" t="s">
        <v>61</v>
      </c>
      <c r="J51" s="16" t="s">
        <v>28</v>
      </c>
      <c r="IR51" s="1"/>
    </row>
    <row r="52" spans="1:252" ht="20" customHeight="1" x14ac:dyDescent="0.15">
      <c r="A52" s="10" t="s">
        <v>9</v>
      </c>
      <c r="B52" s="11" t="s">
        <v>9</v>
      </c>
      <c r="C52" s="12" t="s">
        <v>105</v>
      </c>
      <c r="D52" s="13">
        <v>20180314100042</v>
      </c>
      <c r="E52" s="12" t="s">
        <v>62</v>
      </c>
      <c r="F52" s="13">
        <v>1</v>
      </c>
      <c r="G52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52" s="14">
        <v>1.40151588496979</v>
      </c>
      <c r="I52" s="12" t="s">
        <v>63</v>
      </c>
      <c r="J52" s="16" t="s">
        <v>31</v>
      </c>
      <c r="IR52" s="1"/>
    </row>
    <row r="53" spans="1:252" ht="20" customHeight="1" x14ac:dyDescent="0.15">
      <c r="A53" s="10" t="s">
        <v>9</v>
      </c>
      <c r="B53" s="11" t="s">
        <v>9</v>
      </c>
      <c r="C53" s="12" t="s">
        <v>105</v>
      </c>
      <c r="D53" s="13">
        <v>20180313121411</v>
      </c>
      <c r="E53" s="12" t="s">
        <v>64</v>
      </c>
      <c r="F53" s="13">
        <v>1</v>
      </c>
      <c r="G53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53" s="12" t="s">
        <v>65</v>
      </c>
      <c r="I53" s="17">
        <v>103.83923732064</v>
      </c>
      <c r="J53" s="16" t="s">
        <v>51</v>
      </c>
      <c r="IR53" s="1"/>
    </row>
    <row r="54" spans="1:252" ht="20" customHeight="1" x14ac:dyDescent="0.15">
      <c r="A54" s="10" t="s">
        <v>9</v>
      </c>
      <c r="B54" s="11" t="s">
        <v>9</v>
      </c>
      <c r="C54" s="12" t="s">
        <v>105</v>
      </c>
      <c r="D54" s="13">
        <v>20180309130143</v>
      </c>
      <c r="E54" s="12" t="s">
        <v>66</v>
      </c>
      <c r="F54" s="13">
        <v>1</v>
      </c>
      <c r="G54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54" s="14">
        <v>1.3978981683263301</v>
      </c>
      <c r="I54" s="12" t="s">
        <v>67</v>
      </c>
      <c r="J54" s="16" t="s">
        <v>70</v>
      </c>
      <c r="IR54" s="1"/>
    </row>
    <row r="55" spans="1:252" ht="20" customHeight="1" x14ac:dyDescent="0.15">
      <c r="A55" s="10" t="s">
        <v>9</v>
      </c>
      <c r="B55" s="11" t="s">
        <v>9</v>
      </c>
      <c r="C55" s="12" t="s">
        <v>105</v>
      </c>
      <c r="D55" s="13">
        <v>20180308124140</v>
      </c>
      <c r="E55" s="12" t="s">
        <v>68</v>
      </c>
      <c r="F55" s="13">
        <v>1</v>
      </c>
      <c r="G55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55" s="12" t="s">
        <v>69</v>
      </c>
      <c r="I55" s="15">
        <v>103.84642616640301</v>
      </c>
      <c r="J55" s="16" t="s">
        <v>73</v>
      </c>
      <c r="IR55" s="1"/>
    </row>
    <row r="56" spans="1:252" ht="20" customHeight="1" x14ac:dyDescent="0.15">
      <c r="A56" s="10" t="s">
        <v>9</v>
      </c>
      <c r="B56" s="11" t="s">
        <v>9</v>
      </c>
      <c r="C56" s="12" t="s">
        <v>105</v>
      </c>
      <c r="D56" s="13">
        <v>20180316095710</v>
      </c>
      <c r="E56" s="12" t="s">
        <v>80</v>
      </c>
      <c r="F56" s="13">
        <v>1</v>
      </c>
      <c r="G56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56" s="14">
        <v>1.33097468019389</v>
      </c>
      <c r="I56" s="12" t="s">
        <v>81</v>
      </c>
      <c r="J56" s="16" t="s">
        <v>14</v>
      </c>
      <c r="IR56" s="1"/>
    </row>
    <row r="57" spans="1:252" ht="20" customHeight="1" x14ac:dyDescent="0.15">
      <c r="A57" s="10" t="s">
        <v>17</v>
      </c>
      <c r="B57" s="11" t="s">
        <v>17</v>
      </c>
      <c r="C57" s="12" t="s">
        <v>105</v>
      </c>
      <c r="D57" s="13">
        <v>20180315122542</v>
      </c>
      <c r="E57" s="12" t="s">
        <v>82</v>
      </c>
      <c r="F57" s="13">
        <v>2</v>
      </c>
      <c r="G57" s="26">
        <f>VLOOKUP(22-(DATE(RIGHT(Table1[[#This Row],[Date]],4),LEFT(Table1[[#This Row],[Date]],2),MID(Table1[[#This Row],[Date]],4,2))-DATE(2018,3,19)),'Exponential Moving Average'!$A$2:$D$23,4,FALSE)*Table1[[#This Row],[JOIN_COUNT]]</f>
        <v>2.1152921504606854</v>
      </c>
      <c r="H57" s="12" t="s">
        <v>83</v>
      </c>
      <c r="I57" s="12" t="s">
        <v>84</v>
      </c>
      <c r="J57" s="16" t="s">
        <v>16</v>
      </c>
      <c r="IR57" s="1"/>
    </row>
    <row r="58" spans="1:252" ht="20" customHeight="1" x14ac:dyDescent="0.15">
      <c r="A58" s="10" t="s">
        <v>9</v>
      </c>
      <c r="B58" s="11" t="s">
        <v>9</v>
      </c>
      <c r="C58" s="12" t="s">
        <v>105</v>
      </c>
      <c r="D58" s="13">
        <v>20180313121709</v>
      </c>
      <c r="E58" s="12" t="s">
        <v>85</v>
      </c>
      <c r="F58" s="13">
        <v>1</v>
      </c>
      <c r="G58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58" s="12" t="s">
        <v>86</v>
      </c>
      <c r="I58" s="12" t="s">
        <v>87</v>
      </c>
      <c r="J58" s="16" t="s">
        <v>21</v>
      </c>
      <c r="IR58" s="1"/>
    </row>
    <row r="59" spans="1:252" ht="20" customHeight="1" x14ac:dyDescent="0.15">
      <c r="A59" s="10" t="s">
        <v>9</v>
      </c>
      <c r="B59" s="11" t="s">
        <v>9</v>
      </c>
      <c r="C59" s="12" t="s">
        <v>105</v>
      </c>
      <c r="D59" s="13">
        <v>20180320113012</v>
      </c>
      <c r="E59" s="12" t="s">
        <v>111</v>
      </c>
      <c r="F59" s="13">
        <v>1</v>
      </c>
      <c r="G59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59" s="12" t="s">
        <v>112</v>
      </c>
      <c r="I59" s="12" t="s">
        <v>113</v>
      </c>
      <c r="J59" s="16" t="s">
        <v>14</v>
      </c>
      <c r="IR59" s="1"/>
    </row>
    <row r="60" spans="1:252" ht="20" customHeight="1" x14ac:dyDescent="0.15">
      <c r="A60" s="10" t="s">
        <v>9</v>
      </c>
      <c r="B60" s="11" t="s">
        <v>9</v>
      </c>
      <c r="C60" s="12" t="s">
        <v>105</v>
      </c>
      <c r="D60" s="13">
        <v>20180320113012</v>
      </c>
      <c r="E60" s="12" t="s">
        <v>114</v>
      </c>
      <c r="F60" s="13">
        <v>1</v>
      </c>
      <c r="G60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60" s="14">
        <v>1.35629801103419</v>
      </c>
      <c r="I60" s="12" t="s">
        <v>115</v>
      </c>
      <c r="J60" s="16" t="s">
        <v>16</v>
      </c>
      <c r="IR60" s="1"/>
    </row>
    <row r="61" spans="1:252" ht="20" customHeight="1" x14ac:dyDescent="0.15">
      <c r="A61" s="10" t="s">
        <v>9</v>
      </c>
      <c r="B61" s="11" t="s">
        <v>9</v>
      </c>
      <c r="C61" s="12" t="s">
        <v>105</v>
      </c>
      <c r="D61" s="13">
        <v>20180315122610</v>
      </c>
      <c r="E61" s="12" t="s">
        <v>88</v>
      </c>
      <c r="F61" s="13">
        <v>1</v>
      </c>
      <c r="G61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61" s="12" t="s">
        <v>89</v>
      </c>
      <c r="I61" s="15">
        <v>103.76196213944201</v>
      </c>
      <c r="J61" s="16" t="s">
        <v>21</v>
      </c>
      <c r="IR61" s="1"/>
    </row>
    <row r="62" spans="1:252" ht="20" customHeight="1" x14ac:dyDescent="0.15">
      <c r="A62" s="10" t="s">
        <v>9</v>
      </c>
      <c r="B62" s="11" t="s">
        <v>9</v>
      </c>
      <c r="C62" s="12" t="s">
        <v>105</v>
      </c>
      <c r="D62" s="13">
        <v>20180315122610</v>
      </c>
      <c r="E62" s="12" t="s">
        <v>90</v>
      </c>
      <c r="F62" s="13">
        <v>1</v>
      </c>
      <c r="G62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62" s="14">
        <v>1.3454454780866101</v>
      </c>
      <c r="I62" s="12" t="s">
        <v>91</v>
      </c>
      <c r="J62" s="16" t="s">
        <v>25</v>
      </c>
      <c r="IR62" s="1"/>
    </row>
    <row r="63" spans="1:252" ht="20" customHeight="1" x14ac:dyDescent="0.15">
      <c r="A63" s="10" t="s">
        <v>9</v>
      </c>
      <c r="B63" s="11" t="s">
        <v>9</v>
      </c>
      <c r="C63" s="12" t="s">
        <v>105</v>
      </c>
      <c r="D63" s="13">
        <v>20180314100142</v>
      </c>
      <c r="E63" s="12" t="s">
        <v>92</v>
      </c>
      <c r="F63" s="13">
        <v>1</v>
      </c>
      <c r="G63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63" s="12" t="s">
        <v>93</v>
      </c>
      <c r="I63" s="12" t="s">
        <v>94</v>
      </c>
      <c r="J63" s="16" t="s">
        <v>28</v>
      </c>
      <c r="IR63" s="1"/>
    </row>
    <row r="64" spans="1:252" ht="20" customHeight="1" x14ac:dyDescent="0.15">
      <c r="A64" s="10" t="s">
        <v>9</v>
      </c>
      <c r="B64" s="11" t="s">
        <v>9</v>
      </c>
      <c r="C64" s="12" t="s">
        <v>105</v>
      </c>
      <c r="D64" s="13">
        <v>20180314100142</v>
      </c>
      <c r="E64" s="12" t="s">
        <v>95</v>
      </c>
      <c r="F64" s="13">
        <v>1</v>
      </c>
      <c r="G64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64" s="12" t="s">
        <v>96</v>
      </c>
      <c r="I64" s="12" t="s">
        <v>97</v>
      </c>
      <c r="J64" s="16" t="s">
        <v>31</v>
      </c>
      <c r="IR64" s="1"/>
    </row>
    <row r="65" spans="1:252" ht="20" customHeight="1" x14ac:dyDescent="0.15">
      <c r="A65" s="10" t="s">
        <v>9</v>
      </c>
      <c r="B65" s="11" t="s">
        <v>9</v>
      </c>
      <c r="C65" s="12" t="s">
        <v>105</v>
      </c>
      <c r="D65" s="13">
        <v>20180313121742</v>
      </c>
      <c r="E65" s="12" t="s">
        <v>98</v>
      </c>
      <c r="F65" s="13">
        <v>1</v>
      </c>
      <c r="G65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65" s="14">
        <v>1.33459186046834</v>
      </c>
      <c r="I65" s="12" t="s">
        <v>99</v>
      </c>
      <c r="J65" s="16" t="s">
        <v>51</v>
      </c>
      <c r="IR65" s="1"/>
    </row>
    <row r="66" spans="1:252" ht="20" customHeight="1" x14ac:dyDescent="0.15">
      <c r="A66" s="10" t="s">
        <v>9</v>
      </c>
      <c r="B66" s="11" t="s">
        <v>9</v>
      </c>
      <c r="C66" s="12" t="s">
        <v>105</v>
      </c>
      <c r="D66" s="13">
        <v>20180313121742</v>
      </c>
      <c r="E66" s="12" t="s">
        <v>100</v>
      </c>
      <c r="F66" s="13">
        <v>1</v>
      </c>
      <c r="G66" s="26">
        <f>VLOOKUP(22-(DATE(RIGHT(Table1[[#This Row],[Date]],4),LEFT(Table1[[#This Row],[Date]],2),MID(Table1[[#This Row],[Date]],4,2))-DATE(2018,3,19)),'Exponential Moving Average'!$A$2:$D$23,4,FALSE)*Table1[[#This Row],[JOIN_COUNT]]</f>
        <v>1.0576460752303427</v>
      </c>
      <c r="H66" s="14">
        <v>1.35629816900967</v>
      </c>
      <c r="I66" s="12" t="s">
        <v>101</v>
      </c>
      <c r="J66" s="16" t="s">
        <v>70</v>
      </c>
      <c r="IR66" s="1"/>
    </row>
    <row r="67" spans="1:252" ht="20" customHeight="1" x14ac:dyDescent="0.15">
      <c r="A67" s="10" t="s">
        <v>9</v>
      </c>
      <c r="B67" s="11" t="s">
        <v>9</v>
      </c>
      <c r="C67" s="12" t="s">
        <v>116</v>
      </c>
      <c r="D67" s="13">
        <v>20180321101243</v>
      </c>
      <c r="E67" s="12" t="s">
        <v>117</v>
      </c>
      <c r="F67" s="13">
        <v>1</v>
      </c>
      <c r="G67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67" s="18">
        <v>1.3056547007503001</v>
      </c>
      <c r="I67" s="12" t="s">
        <v>118</v>
      </c>
      <c r="J67" s="16" t="s">
        <v>14</v>
      </c>
      <c r="IR67" s="1"/>
    </row>
    <row r="68" spans="1:252" ht="20" customHeight="1" x14ac:dyDescent="0.15">
      <c r="A68" s="10" t="s">
        <v>9</v>
      </c>
      <c r="B68" s="11" t="s">
        <v>9</v>
      </c>
      <c r="C68" s="12" t="s">
        <v>116</v>
      </c>
      <c r="D68" s="13">
        <v>20180319105315</v>
      </c>
      <c r="E68" s="12" t="s">
        <v>11</v>
      </c>
      <c r="F68" s="13">
        <v>1</v>
      </c>
      <c r="G68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68" s="12" t="s">
        <v>12</v>
      </c>
      <c r="I68" s="12" t="s">
        <v>13</v>
      </c>
      <c r="J68" s="16" t="s">
        <v>16</v>
      </c>
      <c r="IR68" s="1"/>
    </row>
    <row r="69" spans="1:252" ht="20" customHeight="1" x14ac:dyDescent="0.15">
      <c r="A69" s="10" t="s">
        <v>17</v>
      </c>
      <c r="B69" s="11" t="s">
        <v>17</v>
      </c>
      <c r="C69" s="12" t="s">
        <v>116</v>
      </c>
      <c r="D69" s="13">
        <v>20180314095740</v>
      </c>
      <c r="E69" s="12" t="s">
        <v>18</v>
      </c>
      <c r="F69" s="13">
        <v>2</v>
      </c>
      <c r="G69" s="26">
        <f>VLOOKUP(22-(DATE(RIGHT(Table1[[#This Row],[Date]],4),LEFT(Table1[[#This Row],[Date]],2),MID(Table1[[#This Row],[Date]],4,2))-DATE(2018,3,19)),'Exponential Moving Average'!$A$2:$D$23,4,FALSE)*Table1[[#This Row],[JOIN_COUNT]]</f>
        <v>2.1441151880758564</v>
      </c>
      <c r="H69" s="12" t="s">
        <v>19</v>
      </c>
      <c r="I69" s="12" t="s">
        <v>20</v>
      </c>
      <c r="J69" s="16" t="s">
        <v>21</v>
      </c>
      <c r="IR69" s="1"/>
    </row>
    <row r="70" spans="1:252" ht="20" customHeight="1" x14ac:dyDescent="0.15">
      <c r="A70" s="10" t="s">
        <v>9</v>
      </c>
      <c r="B70" s="11" t="s">
        <v>9</v>
      </c>
      <c r="C70" s="12" t="s">
        <v>116</v>
      </c>
      <c r="D70" s="13">
        <v>20180313121310</v>
      </c>
      <c r="E70" s="12" t="s">
        <v>22</v>
      </c>
      <c r="F70" s="13">
        <v>1</v>
      </c>
      <c r="G70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70" s="12" t="s">
        <v>23</v>
      </c>
      <c r="I70" s="12" t="s">
        <v>24</v>
      </c>
      <c r="J70" s="16" t="s">
        <v>25</v>
      </c>
      <c r="IR70" s="1"/>
    </row>
    <row r="71" spans="1:252" ht="20" customHeight="1" x14ac:dyDescent="0.15">
      <c r="A71" s="10" t="s">
        <v>119</v>
      </c>
      <c r="B71" s="11" t="s">
        <v>119</v>
      </c>
      <c r="C71" s="12" t="s">
        <v>116</v>
      </c>
      <c r="D71" s="13">
        <v>20180321101308</v>
      </c>
      <c r="E71" s="12" t="s">
        <v>120</v>
      </c>
      <c r="F71" s="13">
        <v>4</v>
      </c>
      <c r="G71" s="26">
        <f>VLOOKUP(22-(DATE(RIGHT(Table1[[#This Row],[Date]],4),LEFT(Table1[[#This Row],[Date]],2),MID(Table1[[#This Row],[Date]],4,2))-DATE(2018,3,19)),'Exponential Moving Average'!$A$2:$D$23,4,FALSE)*Table1[[#This Row],[JOIN_COUNT]]</f>
        <v>4.2882303761517129</v>
      </c>
      <c r="H71" s="12" t="s">
        <v>34</v>
      </c>
      <c r="I71" s="12" t="s">
        <v>35</v>
      </c>
      <c r="J71" s="16" t="s">
        <v>14</v>
      </c>
      <c r="IR71" s="1"/>
    </row>
    <row r="72" spans="1:252" ht="20" customHeight="1" x14ac:dyDescent="0.15">
      <c r="A72" s="10" t="s">
        <v>9</v>
      </c>
      <c r="B72" s="11" t="s">
        <v>9</v>
      </c>
      <c r="C72" s="12" t="s">
        <v>116</v>
      </c>
      <c r="D72" s="13">
        <v>20180321101308</v>
      </c>
      <c r="E72" s="12" t="s">
        <v>121</v>
      </c>
      <c r="F72" s="13">
        <v>1</v>
      </c>
      <c r="G72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72" s="12" t="s">
        <v>43</v>
      </c>
      <c r="I72" s="15">
        <v>103.947064714954</v>
      </c>
      <c r="J72" s="16" t="s">
        <v>16</v>
      </c>
      <c r="IR72" s="1"/>
    </row>
    <row r="73" spans="1:252" ht="20" customHeight="1" x14ac:dyDescent="0.15">
      <c r="A73" s="10" t="s">
        <v>17</v>
      </c>
      <c r="B73" s="11" t="s">
        <v>17</v>
      </c>
      <c r="C73" s="12" t="s">
        <v>116</v>
      </c>
      <c r="D73" s="13">
        <v>20180321101308</v>
      </c>
      <c r="E73" s="12" t="s">
        <v>122</v>
      </c>
      <c r="F73" s="13">
        <v>2</v>
      </c>
      <c r="G73" s="26">
        <f>VLOOKUP(22-(DATE(RIGHT(Table1[[#This Row],[Date]],4),LEFT(Table1[[#This Row],[Date]],2),MID(Table1[[#This Row],[Date]],4,2))-DATE(2018,3,19)),'Exponential Moving Average'!$A$2:$D$23,4,FALSE)*Table1[[#This Row],[JOIN_COUNT]]</f>
        <v>2.1441151880758564</v>
      </c>
      <c r="H73" s="14">
        <v>1.3490616178924499</v>
      </c>
      <c r="I73" s="15">
        <v>103.94526759309301</v>
      </c>
      <c r="J73" s="16" t="s">
        <v>21</v>
      </c>
      <c r="IR73" s="1"/>
    </row>
    <row r="74" spans="1:252" ht="20" customHeight="1" x14ac:dyDescent="0.15">
      <c r="A74" s="10" t="s">
        <v>9</v>
      </c>
      <c r="B74" s="11" t="s">
        <v>9</v>
      </c>
      <c r="C74" s="12" t="s">
        <v>116</v>
      </c>
      <c r="D74" s="13">
        <v>20180321101308</v>
      </c>
      <c r="E74" s="12" t="s">
        <v>123</v>
      </c>
      <c r="F74" s="13">
        <v>1</v>
      </c>
      <c r="G74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74" s="12" t="s">
        <v>124</v>
      </c>
      <c r="I74" s="15">
        <v>103.88057132105899</v>
      </c>
      <c r="J74" s="16" t="s">
        <v>25</v>
      </c>
      <c r="IR74" s="1"/>
    </row>
    <row r="75" spans="1:252" ht="20" customHeight="1" x14ac:dyDescent="0.15">
      <c r="A75" s="10" t="s">
        <v>9</v>
      </c>
      <c r="B75" s="11" t="s">
        <v>9</v>
      </c>
      <c r="C75" s="12" t="s">
        <v>116</v>
      </c>
      <c r="D75" s="13">
        <v>20180319105341</v>
      </c>
      <c r="E75" s="12" t="s">
        <v>36</v>
      </c>
      <c r="F75" s="13">
        <v>1</v>
      </c>
      <c r="G75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75" s="14">
        <v>1.33278397934255</v>
      </c>
      <c r="I75" s="12" t="s">
        <v>37</v>
      </c>
      <c r="J75" s="16" t="s">
        <v>28</v>
      </c>
      <c r="IR75" s="1"/>
    </row>
    <row r="76" spans="1:252" ht="20" customHeight="1" x14ac:dyDescent="0.15">
      <c r="A76" s="10" t="s">
        <v>38</v>
      </c>
      <c r="B76" s="11" t="s">
        <v>38</v>
      </c>
      <c r="C76" s="12" t="s">
        <v>116</v>
      </c>
      <c r="D76" s="13">
        <v>20180316095341</v>
      </c>
      <c r="E76" s="12" t="s">
        <v>39</v>
      </c>
      <c r="F76" s="13">
        <v>3</v>
      </c>
      <c r="G76" s="26">
        <f>VLOOKUP(22-(DATE(RIGHT(Table1[[#This Row],[Date]],4),LEFT(Table1[[#This Row],[Date]],2),MID(Table1[[#This Row],[Date]],4,2))-DATE(2018,3,19)),'Exponential Moving Average'!$A$2:$D$23,4,FALSE)*Table1[[#This Row],[JOIN_COUNT]]</f>
        <v>3.2161727821137847</v>
      </c>
      <c r="H76" s="12" t="s">
        <v>40</v>
      </c>
      <c r="I76" s="12" t="s">
        <v>41</v>
      </c>
      <c r="J76" s="16" t="s">
        <v>31</v>
      </c>
      <c r="IR76" s="1"/>
    </row>
    <row r="77" spans="1:252" ht="20" customHeight="1" x14ac:dyDescent="0.15">
      <c r="A77" s="10" t="s">
        <v>9</v>
      </c>
      <c r="B77" s="11" t="s">
        <v>9</v>
      </c>
      <c r="C77" s="12" t="s">
        <v>116</v>
      </c>
      <c r="D77" s="13">
        <v>20180309130114</v>
      </c>
      <c r="E77" s="12" t="s">
        <v>46</v>
      </c>
      <c r="F77" s="13">
        <v>1</v>
      </c>
      <c r="G77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77" s="12" t="s">
        <v>47</v>
      </c>
      <c r="I77" s="12" t="s">
        <v>48</v>
      </c>
      <c r="J77" s="16" t="s">
        <v>51</v>
      </c>
      <c r="IR77" s="1"/>
    </row>
    <row r="78" spans="1:252" ht="20" customHeight="1" x14ac:dyDescent="0.15">
      <c r="A78" s="10" t="s">
        <v>9</v>
      </c>
      <c r="B78" s="11" t="s">
        <v>9</v>
      </c>
      <c r="C78" s="12" t="s">
        <v>116</v>
      </c>
      <c r="D78" s="13">
        <v>20180320112612</v>
      </c>
      <c r="E78" s="12" t="s">
        <v>109</v>
      </c>
      <c r="F78" s="13">
        <v>1</v>
      </c>
      <c r="G78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78" s="12" t="s">
        <v>110</v>
      </c>
      <c r="I78" s="15">
        <v>103.76914852782301</v>
      </c>
      <c r="J78" s="16" t="s">
        <v>14</v>
      </c>
      <c r="IR78" s="1"/>
    </row>
    <row r="79" spans="1:252" ht="20" customHeight="1" x14ac:dyDescent="0.15">
      <c r="A79" s="10" t="s">
        <v>9</v>
      </c>
      <c r="B79" s="11" t="s">
        <v>9</v>
      </c>
      <c r="C79" s="12" t="s">
        <v>116</v>
      </c>
      <c r="D79" s="13">
        <v>20180316095410</v>
      </c>
      <c r="E79" s="12" t="s">
        <v>52</v>
      </c>
      <c r="F79" s="13">
        <v>1</v>
      </c>
      <c r="G79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79" s="14">
        <v>1.4304566768502101</v>
      </c>
      <c r="I79" s="12" t="s">
        <v>53</v>
      </c>
      <c r="J79" s="16" t="s">
        <v>16</v>
      </c>
      <c r="IR79" s="1"/>
    </row>
    <row r="80" spans="1:252" ht="20" customHeight="1" x14ac:dyDescent="0.15">
      <c r="A80" s="10" t="s">
        <v>9</v>
      </c>
      <c r="B80" s="11" t="s">
        <v>9</v>
      </c>
      <c r="C80" s="12" t="s">
        <v>116</v>
      </c>
      <c r="D80" s="13">
        <v>20180315122511</v>
      </c>
      <c r="E80" s="12" t="s">
        <v>54</v>
      </c>
      <c r="F80" s="13">
        <v>1</v>
      </c>
      <c r="G80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0" s="12" t="s">
        <v>55</v>
      </c>
      <c r="I80" s="15">
        <v>103.828454347979</v>
      </c>
      <c r="J80" s="16" t="s">
        <v>21</v>
      </c>
      <c r="IR80" s="1"/>
    </row>
    <row r="81" spans="1:252" ht="20" customHeight="1" x14ac:dyDescent="0.15">
      <c r="A81" s="10" t="s">
        <v>9</v>
      </c>
      <c r="B81" s="11" t="s">
        <v>9</v>
      </c>
      <c r="C81" s="12" t="s">
        <v>116</v>
      </c>
      <c r="D81" s="13">
        <v>20180315122511</v>
      </c>
      <c r="E81" s="12" t="s">
        <v>59</v>
      </c>
      <c r="F81" s="13">
        <v>1</v>
      </c>
      <c r="G81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1" s="12" t="s">
        <v>60</v>
      </c>
      <c r="I81" s="12" t="s">
        <v>61</v>
      </c>
      <c r="J81" s="16" t="s">
        <v>25</v>
      </c>
      <c r="IR81" s="1"/>
    </row>
    <row r="82" spans="1:252" ht="20" customHeight="1" x14ac:dyDescent="0.15">
      <c r="A82" s="10" t="s">
        <v>9</v>
      </c>
      <c r="B82" s="11" t="s">
        <v>9</v>
      </c>
      <c r="C82" s="12" t="s">
        <v>116</v>
      </c>
      <c r="D82" s="13">
        <v>20180314100042</v>
      </c>
      <c r="E82" s="12" t="s">
        <v>62</v>
      </c>
      <c r="F82" s="13">
        <v>1</v>
      </c>
      <c r="G82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2" s="14">
        <v>1.40151588496979</v>
      </c>
      <c r="I82" s="12" t="s">
        <v>63</v>
      </c>
      <c r="J82" s="16" t="s">
        <v>28</v>
      </c>
      <c r="IR82" s="1"/>
    </row>
    <row r="83" spans="1:252" ht="20" customHeight="1" x14ac:dyDescent="0.15">
      <c r="A83" s="10" t="s">
        <v>9</v>
      </c>
      <c r="B83" s="11" t="s">
        <v>9</v>
      </c>
      <c r="C83" s="12" t="s">
        <v>116</v>
      </c>
      <c r="D83" s="13">
        <v>20180313121411</v>
      </c>
      <c r="E83" s="12" t="s">
        <v>64</v>
      </c>
      <c r="F83" s="13">
        <v>1</v>
      </c>
      <c r="G83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3" s="12" t="s">
        <v>65</v>
      </c>
      <c r="I83" s="17">
        <v>103.83923732064</v>
      </c>
      <c r="J83" s="16" t="s">
        <v>31</v>
      </c>
      <c r="IR83" s="1"/>
    </row>
    <row r="84" spans="1:252" ht="20" customHeight="1" x14ac:dyDescent="0.15">
      <c r="A84" s="10" t="s">
        <v>9</v>
      </c>
      <c r="B84" s="11" t="s">
        <v>9</v>
      </c>
      <c r="C84" s="12" t="s">
        <v>116</v>
      </c>
      <c r="D84" s="13">
        <v>20180309130143</v>
      </c>
      <c r="E84" s="12" t="s">
        <v>66</v>
      </c>
      <c r="F84" s="13">
        <v>1</v>
      </c>
      <c r="G84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4" s="14">
        <v>1.3978981683263301</v>
      </c>
      <c r="I84" s="12" t="s">
        <v>67</v>
      </c>
      <c r="J84" s="16" t="s">
        <v>51</v>
      </c>
      <c r="IR84" s="1"/>
    </row>
    <row r="85" spans="1:252" ht="20" customHeight="1" x14ac:dyDescent="0.15">
      <c r="A85" s="10" t="s">
        <v>9</v>
      </c>
      <c r="B85" s="11" t="s">
        <v>9</v>
      </c>
      <c r="C85" s="12" t="s">
        <v>116</v>
      </c>
      <c r="D85" s="13">
        <v>20180321101409</v>
      </c>
      <c r="E85" s="12" t="s">
        <v>125</v>
      </c>
      <c r="F85" s="13">
        <v>1</v>
      </c>
      <c r="G85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5" s="12" t="s">
        <v>83</v>
      </c>
      <c r="I85" s="12" t="s">
        <v>84</v>
      </c>
      <c r="J85" s="16" t="s">
        <v>14</v>
      </c>
      <c r="IR85" s="1"/>
    </row>
    <row r="86" spans="1:252" ht="20" customHeight="1" x14ac:dyDescent="0.15">
      <c r="A86" s="10" t="s">
        <v>9</v>
      </c>
      <c r="B86" s="11" t="s">
        <v>9</v>
      </c>
      <c r="C86" s="12" t="s">
        <v>116</v>
      </c>
      <c r="D86" s="13">
        <v>20180321101409</v>
      </c>
      <c r="E86" s="12" t="s">
        <v>126</v>
      </c>
      <c r="F86" s="13">
        <v>1</v>
      </c>
      <c r="G86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6" s="14">
        <v>1.31288910565207</v>
      </c>
      <c r="I86" s="12" t="s">
        <v>127</v>
      </c>
      <c r="J86" s="16" t="s">
        <v>16</v>
      </c>
      <c r="IR86" s="1"/>
    </row>
    <row r="87" spans="1:252" ht="20" customHeight="1" x14ac:dyDescent="0.15">
      <c r="A87" s="10" t="s">
        <v>9</v>
      </c>
      <c r="B87" s="11" t="s">
        <v>9</v>
      </c>
      <c r="C87" s="12" t="s">
        <v>116</v>
      </c>
      <c r="D87" s="13">
        <v>20180316095710</v>
      </c>
      <c r="E87" s="12" t="s">
        <v>80</v>
      </c>
      <c r="F87" s="13">
        <v>1</v>
      </c>
      <c r="G87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7" s="14">
        <v>1.33097468019389</v>
      </c>
      <c r="I87" s="12" t="s">
        <v>81</v>
      </c>
      <c r="J87" s="16" t="s">
        <v>21</v>
      </c>
      <c r="IR87" s="1"/>
    </row>
    <row r="88" spans="1:252" ht="20" customHeight="1" x14ac:dyDescent="0.15">
      <c r="A88" s="10" t="s">
        <v>9</v>
      </c>
      <c r="B88" s="11" t="s">
        <v>9</v>
      </c>
      <c r="C88" s="12" t="s">
        <v>116</v>
      </c>
      <c r="D88" s="13">
        <v>20180313121709</v>
      </c>
      <c r="E88" s="12" t="s">
        <v>85</v>
      </c>
      <c r="F88" s="13">
        <v>1</v>
      </c>
      <c r="G88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8" s="12" t="s">
        <v>86</v>
      </c>
      <c r="I88" s="12" t="s">
        <v>87</v>
      </c>
      <c r="J88" s="16" t="s">
        <v>25</v>
      </c>
      <c r="IR88" s="1"/>
    </row>
    <row r="89" spans="1:252" ht="20" customHeight="1" x14ac:dyDescent="0.15">
      <c r="A89" s="10" t="s">
        <v>9</v>
      </c>
      <c r="B89" s="11" t="s">
        <v>9</v>
      </c>
      <c r="C89" s="12" t="s">
        <v>116</v>
      </c>
      <c r="D89" s="13">
        <v>20180321101642</v>
      </c>
      <c r="E89" s="12" t="s">
        <v>128</v>
      </c>
      <c r="F89" s="13">
        <v>1</v>
      </c>
      <c r="G89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89" s="12" t="s">
        <v>129</v>
      </c>
      <c r="I89" s="15">
        <v>103.781730199104</v>
      </c>
      <c r="J89" s="16" t="s">
        <v>14</v>
      </c>
      <c r="IR89" s="1"/>
    </row>
    <row r="90" spans="1:252" ht="20" customHeight="1" x14ac:dyDescent="0.15">
      <c r="A90" s="10" t="s">
        <v>9</v>
      </c>
      <c r="B90" s="11" t="s">
        <v>9</v>
      </c>
      <c r="C90" s="12" t="s">
        <v>116</v>
      </c>
      <c r="D90" s="13">
        <v>20180320113012</v>
      </c>
      <c r="E90" s="12" t="s">
        <v>111</v>
      </c>
      <c r="F90" s="13">
        <v>1</v>
      </c>
      <c r="G90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90" s="12" t="s">
        <v>112</v>
      </c>
      <c r="I90" s="12" t="s">
        <v>113</v>
      </c>
      <c r="J90" s="16" t="s">
        <v>16</v>
      </c>
      <c r="IR90" s="1"/>
    </row>
    <row r="91" spans="1:252" ht="20" customHeight="1" x14ac:dyDescent="0.15">
      <c r="A91" s="10" t="s">
        <v>9</v>
      </c>
      <c r="B91" s="11" t="s">
        <v>9</v>
      </c>
      <c r="C91" s="12" t="s">
        <v>116</v>
      </c>
      <c r="D91" s="13">
        <v>20180320113012</v>
      </c>
      <c r="E91" s="12" t="s">
        <v>114</v>
      </c>
      <c r="F91" s="13">
        <v>1</v>
      </c>
      <c r="G91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91" s="14">
        <v>1.35629801103419</v>
      </c>
      <c r="I91" s="12" t="s">
        <v>115</v>
      </c>
      <c r="J91" s="16" t="s">
        <v>21</v>
      </c>
      <c r="IR91" s="1"/>
    </row>
    <row r="92" spans="1:252" ht="20" customHeight="1" x14ac:dyDescent="0.15">
      <c r="A92" s="10" t="s">
        <v>9</v>
      </c>
      <c r="B92" s="11" t="s">
        <v>9</v>
      </c>
      <c r="C92" s="12" t="s">
        <v>116</v>
      </c>
      <c r="D92" s="13">
        <v>20180315122610</v>
      </c>
      <c r="E92" s="12" t="s">
        <v>90</v>
      </c>
      <c r="F92" s="13">
        <v>1</v>
      </c>
      <c r="G92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92" s="14">
        <v>1.3454454780866101</v>
      </c>
      <c r="I92" s="12" t="s">
        <v>91</v>
      </c>
      <c r="J92" s="16" t="s">
        <v>25</v>
      </c>
      <c r="IR92" s="1"/>
    </row>
    <row r="93" spans="1:252" ht="20" customHeight="1" x14ac:dyDescent="0.15">
      <c r="A93" s="10" t="s">
        <v>9</v>
      </c>
      <c r="B93" s="11" t="s">
        <v>9</v>
      </c>
      <c r="C93" s="12" t="s">
        <v>116</v>
      </c>
      <c r="D93" s="13">
        <v>20180314100142</v>
      </c>
      <c r="E93" s="12" t="s">
        <v>92</v>
      </c>
      <c r="F93" s="13">
        <v>1</v>
      </c>
      <c r="G93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93" s="12" t="s">
        <v>93</v>
      </c>
      <c r="I93" s="12" t="s">
        <v>94</v>
      </c>
      <c r="J93" s="16" t="s">
        <v>28</v>
      </c>
      <c r="IR93" s="1"/>
    </row>
    <row r="94" spans="1:252" ht="20" customHeight="1" x14ac:dyDescent="0.15">
      <c r="A94" s="10" t="s">
        <v>9</v>
      </c>
      <c r="B94" s="11" t="s">
        <v>9</v>
      </c>
      <c r="C94" s="12" t="s">
        <v>116</v>
      </c>
      <c r="D94" s="13">
        <v>20180314100142</v>
      </c>
      <c r="E94" s="12" t="s">
        <v>95</v>
      </c>
      <c r="F94" s="13">
        <v>1</v>
      </c>
      <c r="G94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94" s="12" t="s">
        <v>96</v>
      </c>
      <c r="I94" s="12" t="s">
        <v>97</v>
      </c>
      <c r="J94" s="16" t="s">
        <v>31</v>
      </c>
      <c r="IR94" s="1"/>
    </row>
    <row r="95" spans="1:252" ht="20" customHeight="1" x14ac:dyDescent="0.15">
      <c r="A95" s="10" t="s">
        <v>9</v>
      </c>
      <c r="B95" s="11" t="s">
        <v>9</v>
      </c>
      <c r="C95" s="12" t="s">
        <v>116</v>
      </c>
      <c r="D95" s="13">
        <v>20180313121742</v>
      </c>
      <c r="E95" s="12" t="s">
        <v>98</v>
      </c>
      <c r="F95" s="13">
        <v>1</v>
      </c>
      <c r="G95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95" s="14">
        <v>1.33459186046834</v>
      </c>
      <c r="I95" s="12" t="s">
        <v>99</v>
      </c>
      <c r="J95" s="16" t="s">
        <v>51</v>
      </c>
      <c r="IR95" s="1"/>
    </row>
    <row r="96" spans="1:252" ht="20" customHeight="1" x14ac:dyDescent="0.15">
      <c r="A96" s="10" t="s">
        <v>9</v>
      </c>
      <c r="B96" s="11" t="s">
        <v>9</v>
      </c>
      <c r="C96" s="12" t="s">
        <v>116</v>
      </c>
      <c r="D96" s="13">
        <v>20180313121742</v>
      </c>
      <c r="E96" s="12" t="s">
        <v>100</v>
      </c>
      <c r="F96" s="13">
        <v>1</v>
      </c>
      <c r="G96" s="26">
        <f>VLOOKUP(22-(DATE(RIGHT(Table1[[#This Row],[Date]],4),LEFT(Table1[[#This Row],[Date]],2),MID(Table1[[#This Row],[Date]],4,2))-DATE(2018,3,19)),'Exponential Moving Average'!$A$2:$D$23,4,FALSE)*Table1[[#This Row],[JOIN_COUNT]]</f>
        <v>1.0720575940379282</v>
      </c>
      <c r="H96" s="14">
        <v>1.35629816900967</v>
      </c>
      <c r="I96" s="12" t="s">
        <v>101</v>
      </c>
      <c r="J96" s="16" t="s">
        <v>70</v>
      </c>
      <c r="IR96" s="1"/>
    </row>
    <row r="97" spans="1:252" ht="20" customHeight="1" x14ac:dyDescent="0.15">
      <c r="A97" s="10" t="s">
        <v>9</v>
      </c>
      <c r="B97" s="11" t="s">
        <v>9</v>
      </c>
      <c r="C97" s="12" t="s">
        <v>130</v>
      </c>
      <c r="D97" s="13">
        <v>20180321101243</v>
      </c>
      <c r="E97" s="12" t="s">
        <v>117</v>
      </c>
      <c r="F97" s="13">
        <v>1</v>
      </c>
      <c r="G97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97" s="18">
        <v>1.3056547007503001</v>
      </c>
      <c r="I97" s="12" t="s">
        <v>118</v>
      </c>
      <c r="J97" s="16" t="s">
        <v>14</v>
      </c>
      <c r="IR97" s="1"/>
    </row>
    <row r="98" spans="1:252" ht="20" customHeight="1" x14ac:dyDescent="0.15">
      <c r="A98" s="10" t="s">
        <v>9</v>
      </c>
      <c r="B98" s="11" t="s">
        <v>9</v>
      </c>
      <c r="C98" s="12" t="s">
        <v>130</v>
      </c>
      <c r="D98" s="13">
        <v>20180319105315</v>
      </c>
      <c r="E98" s="12" t="s">
        <v>11</v>
      </c>
      <c r="F98" s="13">
        <v>1</v>
      </c>
      <c r="G98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98" s="12" t="s">
        <v>12</v>
      </c>
      <c r="I98" s="12" t="s">
        <v>13</v>
      </c>
      <c r="J98" s="16" t="s">
        <v>16</v>
      </c>
      <c r="IR98" s="1"/>
    </row>
    <row r="99" spans="1:252" ht="20" customHeight="1" x14ac:dyDescent="0.15">
      <c r="A99" s="10" t="s">
        <v>17</v>
      </c>
      <c r="B99" s="11" t="s">
        <v>17</v>
      </c>
      <c r="C99" s="12" t="s">
        <v>130</v>
      </c>
      <c r="D99" s="13">
        <v>20180314095740</v>
      </c>
      <c r="E99" s="12" t="s">
        <v>18</v>
      </c>
      <c r="F99" s="13">
        <v>2</v>
      </c>
      <c r="G99" s="26">
        <f>VLOOKUP(22-(DATE(RIGHT(Table1[[#This Row],[Date]],4),LEFT(Table1[[#This Row],[Date]],2),MID(Table1[[#This Row],[Date]],4,2))-DATE(2018,3,19)),'Exponential Moving Average'!$A$2:$D$23,4,FALSE)*Table1[[#This Row],[JOIN_COUNT]]</f>
        <v>2.1801439850948205</v>
      </c>
      <c r="H99" s="12" t="s">
        <v>19</v>
      </c>
      <c r="I99" s="12" t="s">
        <v>20</v>
      </c>
      <c r="J99" s="16" t="s">
        <v>21</v>
      </c>
      <c r="IR99" s="1"/>
    </row>
    <row r="100" spans="1:252" ht="20" customHeight="1" x14ac:dyDescent="0.15">
      <c r="A100" s="10" t="s">
        <v>9</v>
      </c>
      <c r="B100" s="11" t="s">
        <v>9</v>
      </c>
      <c r="C100" s="12" t="s">
        <v>130</v>
      </c>
      <c r="D100" s="13">
        <v>20180313121310</v>
      </c>
      <c r="E100" s="12" t="s">
        <v>22</v>
      </c>
      <c r="F100" s="13">
        <v>1</v>
      </c>
      <c r="G100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00" s="12" t="s">
        <v>23</v>
      </c>
      <c r="I100" s="12" t="s">
        <v>24</v>
      </c>
      <c r="J100" s="16" t="s">
        <v>25</v>
      </c>
      <c r="IR100" s="1"/>
    </row>
    <row r="101" spans="1:252" ht="20" customHeight="1" x14ac:dyDescent="0.15">
      <c r="A101" s="10" t="s">
        <v>9</v>
      </c>
      <c r="B101" s="11" t="s">
        <v>9</v>
      </c>
      <c r="C101" s="12" t="s">
        <v>130</v>
      </c>
      <c r="D101" s="13">
        <v>20180322100208</v>
      </c>
      <c r="E101" s="12" t="s">
        <v>131</v>
      </c>
      <c r="F101" s="13">
        <v>1</v>
      </c>
      <c r="G101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01" s="12" t="s">
        <v>40</v>
      </c>
      <c r="I101" s="12" t="s">
        <v>41</v>
      </c>
      <c r="J101" s="16" t="s">
        <v>14</v>
      </c>
      <c r="IR101" s="1"/>
    </row>
    <row r="102" spans="1:252" ht="20" customHeight="1" x14ac:dyDescent="0.15">
      <c r="A102" s="10" t="s">
        <v>9</v>
      </c>
      <c r="B102" s="11" t="s">
        <v>9</v>
      </c>
      <c r="C102" s="12" t="s">
        <v>130</v>
      </c>
      <c r="D102" s="13">
        <v>20180322100208</v>
      </c>
      <c r="E102" s="12" t="s">
        <v>132</v>
      </c>
      <c r="F102" s="13">
        <v>1</v>
      </c>
      <c r="G102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02" s="14">
        <v>1.34725344134879</v>
      </c>
      <c r="I102" s="12" t="s">
        <v>133</v>
      </c>
      <c r="J102" s="16" t="s">
        <v>16</v>
      </c>
      <c r="IR102" s="1"/>
    </row>
    <row r="103" spans="1:252" ht="20" customHeight="1" x14ac:dyDescent="0.15">
      <c r="A103" s="10" t="s">
        <v>119</v>
      </c>
      <c r="B103" s="11" t="s">
        <v>119</v>
      </c>
      <c r="C103" s="12" t="s">
        <v>130</v>
      </c>
      <c r="D103" s="13">
        <v>20180321101308</v>
      </c>
      <c r="E103" s="12" t="s">
        <v>120</v>
      </c>
      <c r="F103" s="13">
        <v>4</v>
      </c>
      <c r="G103" s="26">
        <f>VLOOKUP(22-(DATE(RIGHT(Table1[[#This Row],[Date]],4),LEFT(Table1[[#This Row],[Date]],2),MID(Table1[[#This Row],[Date]],4,2))-DATE(2018,3,19)),'Exponential Moving Average'!$A$2:$D$23,4,FALSE)*Table1[[#This Row],[JOIN_COUNT]]</f>
        <v>4.3602879701896411</v>
      </c>
      <c r="H103" s="12" t="s">
        <v>34</v>
      </c>
      <c r="I103" s="12" t="s">
        <v>35</v>
      </c>
      <c r="J103" s="16" t="s">
        <v>21</v>
      </c>
      <c r="IR103" s="1"/>
    </row>
    <row r="104" spans="1:252" ht="20" customHeight="1" x14ac:dyDescent="0.15">
      <c r="A104" s="10" t="s">
        <v>9</v>
      </c>
      <c r="B104" s="11" t="s">
        <v>9</v>
      </c>
      <c r="C104" s="12" t="s">
        <v>130</v>
      </c>
      <c r="D104" s="13">
        <v>20180321101308</v>
      </c>
      <c r="E104" s="12" t="s">
        <v>121</v>
      </c>
      <c r="F104" s="13">
        <v>1</v>
      </c>
      <c r="G104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04" s="12" t="s">
        <v>43</v>
      </c>
      <c r="I104" s="15">
        <v>103.947064714954</v>
      </c>
      <c r="J104" s="16" t="s">
        <v>25</v>
      </c>
      <c r="IR104" s="1"/>
    </row>
    <row r="105" spans="1:252" ht="20" customHeight="1" x14ac:dyDescent="0.15">
      <c r="A105" s="10" t="s">
        <v>17</v>
      </c>
      <c r="B105" s="11" t="s">
        <v>17</v>
      </c>
      <c r="C105" s="12" t="s">
        <v>130</v>
      </c>
      <c r="D105" s="13">
        <v>20180321101308</v>
      </c>
      <c r="E105" s="12" t="s">
        <v>122</v>
      </c>
      <c r="F105" s="13">
        <v>2</v>
      </c>
      <c r="G105" s="26">
        <f>VLOOKUP(22-(DATE(RIGHT(Table1[[#This Row],[Date]],4),LEFT(Table1[[#This Row],[Date]],2),MID(Table1[[#This Row],[Date]],4,2))-DATE(2018,3,19)),'Exponential Moving Average'!$A$2:$D$23,4,FALSE)*Table1[[#This Row],[JOIN_COUNT]]</f>
        <v>2.1801439850948205</v>
      </c>
      <c r="H105" s="14">
        <v>1.3490616178924499</v>
      </c>
      <c r="I105" s="15">
        <v>103.94526759309301</v>
      </c>
      <c r="J105" s="16" t="s">
        <v>28</v>
      </c>
      <c r="IR105" s="1"/>
    </row>
    <row r="106" spans="1:252" ht="20" customHeight="1" x14ac:dyDescent="0.15">
      <c r="A106" s="10" t="s">
        <v>9</v>
      </c>
      <c r="B106" s="11" t="s">
        <v>9</v>
      </c>
      <c r="C106" s="12" t="s">
        <v>130</v>
      </c>
      <c r="D106" s="13">
        <v>20180321101308</v>
      </c>
      <c r="E106" s="12" t="s">
        <v>123</v>
      </c>
      <c r="F106" s="13">
        <v>1</v>
      </c>
      <c r="G106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06" s="12" t="s">
        <v>124</v>
      </c>
      <c r="I106" s="15">
        <v>103.88057132105899</v>
      </c>
      <c r="J106" s="16" t="s">
        <v>31</v>
      </c>
      <c r="IR106" s="1"/>
    </row>
    <row r="107" spans="1:252" ht="20" customHeight="1" x14ac:dyDescent="0.15">
      <c r="A107" s="10" t="s">
        <v>9</v>
      </c>
      <c r="B107" s="11" t="s">
        <v>9</v>
      </c>
      <c r="C107" s="12" t="s">
        <v>130</v>
      </c>
      <c r="D107" s="13">
        <v>20180319105341</v>
      </c>
      <c r="E107" s="12" t="s">
        <v>36</v>
      </c>
      <c r="F107" s="13">
        <v>1</v>
      </c>
      <c r="G107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07" s="14">
        <v>1.33278397934255</v>
      </c>
      <c r="I107" s="12" t="s">
        <v>37</v>
      </c>
      <c r="J107" s="16" t="s">
        <v>51</v>
      </c>
      <c r="IR107" s="1"/>
    </row>
    <row r="108" spans="1:252" ht="20" customHeight="1" x14ac:dyDescent="0.15">
      <c r="A108" s="10" t="s">
        <v>38</v>
      </c>
      <c r="B108" s="11" t="s">
        <v>38</v>
      </c>
      <c r="C108" s="12" t="s">
        <v>130</v>
      </c>
      <c r="D108" s="13">
        <v>20180316095341</v>
      </c>
      <c r="E108" s="12" t="s">
        <v>39</v>
      </c>
      <c r="F108" s="13">
        <v>3</v>
      </c>
      <c r="G108" s="26">
        <f>VLOOKUP(22-(DATE(RIGHT(Table1[[#This Row],[Date]],4),LEFT(Table1[[#This Row],[Date]],2),MID(Table1[[#This Row],[Date]],4,2))-DATE(2018,3,19)),'Exponential Moving Average'!$A$2:$D$23,4,FALSE)*Table1[[#This Row],[JOIN_COUNT]]</f>
        <v>3.2702159776422306</v>
      </c>
      <c r="H108" s="12" t="s">
        <v>40</v>
      </c>
      <c r="I108" s="12" t="s">
        <v>41</v>
      </c>
      <c r="J108" s="16" t="s">
        <v>70</v>
      </c>
      <c r="IR108" s="1"/>
    </row>
    <row r="109" spans="1:252" ht="20" customHeight="1" x14ac:dyDescent="0.15">
      <c r="A109" s="10" t="s">
        <v>9</v>
      </c>
      <c r="B109" s="11" t="s">
        <v>9</v>
      </c>
      <c r="C109" s="12" t="s">
        <v>130</v>
      </c>
      <c r="D109" s="13">
        <v>20180320112612</v>
      </c>
      <c r="E109" s="12" t="s">
        <v>109</v>
      </c>
      <c r="F109" s="13">
        <v>1</v>
      </c>
      <c r="G109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09" s="12" t="s">
        <v>110</v>
      </c>
      <c r="I109" s="15">
        <v>103.76914852782301</v>
      </c>
      <c r="J109" s="16" t="s">
        <v>14</v>
      </c>
      <c r="IR109" s="1"/>
    </row>
    <row r="110" spans="1:252" ht="20" customHeight="1" x14ac:dyDescent="0.15">
      <c r="A110" s="10" t="s">
        <v>9</v>
      </c>
      <c r="B110" s="11" t="s">
        <v>9</v>
      </c>
      <c r="C110" s="12" t="s">
        <v>130</v>
      </c>
      <c r="D110" s="13">
        <v>20180315122511</v>
      </c>
      <c r="E110" s="12" t="s">
        <v>54</v>
      </c>
      <c r="F110" s="13">
        <v>1</v>
      </c>
      <c r="G110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0" s="12" t="s">
        <v>55</v>
      </c>
      <c r="I110" s="15">
        <v>103.828454347979</v>
      </c>
      <c r="J110" s="16" t="s">
        <v>16</v>
      </c>
      <c r="IR110" s="1"/>
    </row>
    <row r="111" spans="1:252" ht="20" customHeight="1" x14ac:dyDescent="0.15">
      <c r="A111" s="10" t="s">
        <v>9</v>
      </c>
      <c r="B111" s="11" t="s">
        <v>9</v>
      </c>
      <c r="C111" s="12" t="s">
        <v>130</v>
      </c>
      <c r="D111" s="13">
        <v>20180315122511</v>
      </c>
      <c r="E111" s="12" t="s">
        <v>59</v>
      </c>
      <c r="F111" s="13">
        <v>1</v>
      </c>
      <c r="G111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1" s="12" t="s">
        <v>60</v>
      </c>
      <c r="I111" s="12" t="s">
        <v>61</v>
      </c>
      <c r="J111" s="16" t="s">
        <v>21</v>
      </c>
      <c r="IR111" s="1"/>
    </row>
    <row r="112" spans="1:252" ht="20" customHeight="1" x14ac:dyDescent="0.15">
      <c r="A112" s="10" t="s">
        <v>9</v>
      </c>
      <c r="B112" s="11" t="s">
        <v>9</v>
      </c>
      <c r="C112" s="12" t="s">
        <v>130</v>
      </c>
      <c r="D112" s="13">
        <v>20180314100042</v>
      </c>
      <c r="E112" s="12" t="s">
        <v>62</v>
      </c>
      <c r="F112" s="13">
        <v>1</v>
      </c>
      <c r="G112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2" s="14">
        <v>1.40151588496979</v>
      </c>
      <c r="I112" s="12" t="s">
        <v>63</v>
      </c>
      <c r="J112" s="16" t="s">
        <v>25</v>
      </c>
      <c r="IR112" s="1"/>
    </row>
    <row r="113" spans="1:252" ht="20" customHeight="1" x14ac:dyDescent="0.15">
      <c r="A113" s="10" t="s">
        <v>9</v>
      </c>
      <c r="B113" s="11" t="s">
        <v>9</v>
      </c>
      <c r="C113" s="12" t="s">
        <v>130</v>
      </c>
      <c r="D113" s="13">
        <v>20180313121411</v>
      </c>
      <c r="E113" s="12" t="s">
        <v>64</v>
      </c>
      <c r="F113" s="13">
        <v>1</v>
      </c>
      <c r="G113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3" s="12" t="s">
        <v>65</v>
      </c>
      <c r="I113" s="17">
        <v>103.83923732064</v>
      </c>
      <c r="J113" s="16" t="s">
        <v>28</v>
      </c>
      <c r="IR113" s="1"/>
    </row>
    <row r="114" spans="1:252" ht="20" customHeight="1" x14ac:dyDescent="0.15">
      <c r="A114" s="10" t="s">
        <v>9</v>
      </c>
      <c r="B114" s="11" t="s">
        <v>9</v>
      </c>
      <c r="C114" s="12" t="s">
        <v>130</v>
      </c>
      <c r="D114" s="13">
        <v>20180309130143</v>
      </c>
      <c r="E114" s="12" t="s">
        <v>66</v>
      </c>
      <c r="F114" s="13">
        <v>1</v>
      </c>
      <c r="G114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4" s="14">
        <v>1.3978981683263301</v>
      </c>
      <c r="I114" s="12" t="s">
        <v>67</v>
      </c>
      <c r="J114" s="16" t="s">
        <v>31</v>
      </c>
      <c r="IR114" s="1"/>
    </row>
    <row r="115" spans="1:252" ht="20" customHeight="1" x14ac:dyDescent="0.15">
      <c r="A115" s="10" t="s">
        <v>9</v>
      </c>
      <c r="B115" s="11" t="s">
        <v>9</v>
      </c>
      <c r="C115" s="12" t="s">
        <v>130</v>
      </c>
      <c r="D115" s="13">
        <v>20180322100542</v>
      </c>
      <c r="E115" s="12" t="s">
        <v>134</v>
      </c>
      <c r="F115" s="13">
        <v>1</v>
      </c>
      <c r="G115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5" s="12" t="s">
        <v>135</v>
      </c>
      <c r="I115" s="12" t="s">
        <v>136</v>
      </c>
      <c r="J115" s="16" t="s">
        <v>14</v>
      </c>
      <c r="IR115" s="1"/>
    </row>
    <row r="116" spans="1:252" ht="20" customHeight="1" x14ac:dyDescent="0.15">
      <c r="A116" s="10" t="s">
        <v>9</v>
      </c>
      <c r="B116" s="11" t="s">
        <v>9</v>
      </c>
      <c r="C116" s="12" t="s">
        <v>130</v>
      </c>
      <c r="D116" s="13">
        <v>20180322100543</v>
      </c>
      <c r="E116" s="12" t="s">
        <v>137</v>
      </c>
      <c r="F116" s="13">
        <v>1</v>
      </c>
      <c r="G116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6" s="14">
        <v>1.3309741956444401</v>
      </c>
      <c r="I116" s="12" t="s">
        <v>138</v>
      </c>
      <c r="J116" s="16" t="s">
        <v>16</v>
      </c>
      <c r="IR116" s="1"/>
    </row>
    <row r="117" spans="1:252" ht="20" customHeight="1" x14ac:dyDescent="0.15">
      <c r="A117" s="10" t="s">
        <v>9</v>
      </c>
      <c r="B117" s="11" t="s">
        <v>9</v>
      </c>
      <c r="C117" s="12" t="s">
        <v>130</v>
      </c>
      <c r="D117" s="13">
        <v>20180321101409</v>
      </c>
      <c r="E117" s="12" t="s">
        <v>125</v>
      </c>
      <c r="F117" s="13">
        <v>1</v>
      </c>
      <c r="G117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7" s="12" t="s">
        <v>83</v>
      </c>
      <c r="I117" s="12" t="s">
        <v>84</v>
      </c>
      <c r="J117" s="16" t="s">
        <v>21</v>
      </c>
      <c r="IR117" s="1"/>
    </row>
    <row r="118" spans="1:252" ht="20" customHeight="1" x14ac:dyDescent="0.15">
      <c r="A118" s="10" t="s">
        <v>9</v>
      </c>
      <c r="B118" s="11" t="s">
        <v>9</v>
      </c>
      <c r="C118" s="12" t="s">
        <v>130</v>
      </c>
      <c r="D118" s="13">
        <v>20180321101409</v>
      </c>
      <c r="E118" s="12" t="s">
        <v>126</v>
      </c>
      <c r="F118" s="13">
        <v>1</v>
      </c>
      <c r="G118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8" s="14">
        <v>1.31288910565207</v>
      </c>
      <c r="I118" s="12" t="s">
        <v>127</v>
      </c>
      <c r="J118" s="16" t="s">
        <v>25</v>
      </c>
      <c r="IR118" s="1"/>
    </row>
    <row r="119" spans="1:252" ht="20" customHeight="1" x14ac:dyDescent="0.15">
      <c r="A119" s="10" t="s">
        <v>9</v>
      </c>
      <c r="B119" s="11" t="s">
        <v>9</v>
      </c>
      <c r="C119" s="12" t="s">
        <v>130</v>
      </c>
      <c r="D119" s="13">
        <v>20180316095710</v>
      </c>
      <c r="E119" s="12" t="s">
        <v>80</v>
      </c>
      <c r="F119" s="13">
        <v>1</v>
      </c>
      <c r="G119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19" s="14">
        <v>1.33097468019389</v>
      </c>
      <c r="I119" s="12" t="s">
        <v>81</v>
      </c>
      <c r="J119" s="16" t="s">
        <v>28</v>
      </c>
      <c r="IR119" s="1"/>
    </row>
    <row r="120" spans="1:252" ht="20" customHeight="1" x14ac:dyDescent="0.15">
      <c r="A120" s="10" t="s">
        <v>9</v>
      </c>
      <c r="B120" s="11" t="s">
        <v>9</v>
      </c>
      <c r="C120" s="12" t="s">
        <v>130</v>
      </c>
      <c r="D120" s="13">
        <v>20180313121709</v>
      </c>
      <c r="E120" s="12" t="s">
        <v>85</v>
      </c>
      <c r="F120" s="13">
        <v>1</v>
      </c>
      <c r="G120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0" s="12" t="s">
        <v>86</v>
      </c>
      <c r="I120" s="12" t="s">
        <v>87</v>
      </c>
      <c r="J120" s="16" t="s">
        <v>31</v>
      </c>
      <c r="IR120" s="1"/>
    </row>
    <row r="121" spans="1:252" ht="20" customHeight="1" x14ac:dyDescent="0.15">
      <c r="A121" s="10" t="s">
        <v>9</v>
      </c>
      <c r="B121" s="11" t="s">
        <v>9</v>
      </c>
      <c r="C121" s="12" t="s">
        <v>130</v>
      </c>
      <c r="D121" s="13">
        <v>20180322100611</v>
      </c>
      <c r="E121" s="12" t="s">
        <v>139</v>
      </c>
      <c r="F121" s="13">
        <v>1</v>
      </c>
      <c r="G121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1" s="12" t="s">
        <v>140</v>
      </c>
      <c r="I121" s="15">
        <v>103.754772341533</v>
      </c>
      <c r="J121" s="16" t="s">
        <v>14</v>
      </c>
      <c r="IR121" s="1"/>
    </row>
    <row r="122" spans="1:252" ht="20" customHeight="1" x14ac:dyDescent="0.15">
      <c r="A122" s="10" t="s">
        <v>9</v>
      </c>
      <c r="B122" s="11" t="s">
        <v>9</v>
      </c>
      <c r="C122" s="12" t="s">
        <v>130</v>
      </c>
      <c r="D122" s="13">
        <v>20180322100611</v>
      </c>
      <c r="E122" s="12" t="s">
        <v>141</v>
      </c>
      <c r="F122" s="13">
        <v>1</v>
      </c>
      <c r="G122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2" s="12" t="s">
        <v>142</v>
      </c>
      <c r="I122" s="17">
        <v>103.74398865942</v>
      </c>
      <c r="J122" s="16" t="s">
        <v>16</v>
      </c>
      <c r="IR122" s="1"/>
    </row>
    <row r="123" spans="1:252" ht="20" customHeight="1" x14ac:dyDescent="0.15">
      <c r="A123" s="10" t="s">
        <v>9</v>
      </c>
      <c r="B123" s="11" t="s">
        <v>9</v>
      </c>
      <c r="C123" s="12" t="s">
        <v>130</v>
      </c>
      <c r="D123" s="13">
        <v>20180321101642</v>
      </c>
      <c r="E123" s="12" t="s">
        <v>128</v>
      </c>
      <c r="F123" s="13">
        <v>1</v>
      </c>
      <c r="G123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3" s="12" t="s">
        <v>129</v>
      </c>
      <c r="I123" s="15">
        <v>103.781730199104</v>
      </c>
      <c r="J123" s="16" t="s">
        <v>21</v>
      </c>
      <c r="IR123" s="1"/>
    </row>
    <row r="124" spans="1:252" ht="20" customHeight="1" x14ac:dyDescent="0.15">
      <c r="A124" s="10" t="s">
        <v>9</v>
      </c>
      <c r="B124" s="11" t="s">
        <v>9</v>
      </c>
      <c r="C124" s="12" t="s">
        <v>130</v>
      </c>
      <c r="D124" s="13">
        <v>20180320113012</v>
      </c>
      <c r="E124" s="12" t="s">
        <v>111</v>
      </c>
      <c r="F124" s="13">
        <v>1</v>
      </c>
      <c r="G124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4" s="12" t="s">
        <v>112</v>
      </c>
      <c r="I124" s="12" t="s">
        <v>113</v>
      </c>
      <c r="J124" s="16" t="s">
        <v>25</v>
      </c>
      <c r="IR124" s="1"/>
    </row>
    <row r="125" spans="1:252" ht="20" customHeight="1" x14ac:dyDescent="0.15">
      <c r="A125" s="10" t="s">
        <v>9</v>
      </c>
      <c r="B125" s="11" t="s">
        <v>9</v>
      </c>
      <c r="C125" s="12" t="s">
        <v>130</v>
      </c>
      <c r="D125" s="13">
        <v>20180320113012</v>
      </c>
      <c r="E125" s="12" t="s">
        <v>114</v>
      </c>
      <c r="F125" s="13">
        <v>1</v>
      </c>
      <c r="G125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5" s="14">
        <v>1.35629801103419</v>
      </c>
      <c r="I125" s="12" t="s">
        <v>115</v>
      </c>
      <c r="J125" s="16" t="s">
        <v>28</v>
      </c>
      <c r="IR125" s="1"/>
    </row>
    <row r="126" spans="1:252" ht="20" customHeight="1" x14ac:dyDescent="0.15">
      <c r="A126" s="10" t="s">
        <v>9</v>
      </c>
      <c r="B126" s="11" t="s">
        <v>9</v>
      </c>
      <c r="C126" s="12" t="s">
        <v>130</v>
      </c>
      <c r="D126" s="13">
        <v>20180314100142</v>
      </c>
      <c r="E126" s="12" t="s">
        <v>92</v>
      </c>
      <c r="F126" s="13">
        <v>1</v>
      </c>
      <c r="G126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6" s="12" t="s">
        <v>93</v>
      </c>
      <c r="I126" s="12" t="s">
        <v>94</v>
      </c>
      <c r="J126" s="16" t="s">
        <v>31</v>
      </c>
      <c r="IR126" s="1"/>
    </row>
    <row r="127" spans="1:252" ht="20" customHeight="1" x14ac:dyDescent="0.15">
      <c r="A127" s="10" t="s">
        <v>9</v>
      </c>
      <c r="B127" s="11" t="s">
        <v>9</v>
      </c>
      <c r="C127" s="12" t="s">
        <v>130</v>
      </c>
      <c r="D127" s="13">
        <v>20180314100142</v>
      </c>
      <c r="E127" s="12" t="s">
        <v>95</v>
      </c>
      <c r="F127" s="13">
        <v>1</v>
      </c>
      <c r="G127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7" s="12" t="s">
        <v>96</v>
      </c>
      <c r="I127" s="12" t="s">
        <v>97</v>
      </c>
      <c r="J127" s="16" t="s">
        <v>51</v>
      </c>
      <c r="IR127" s="1"/>
    </row>
    <row r="128" spans="1:252" ht="20" customHeight="1" x14ac:dyDescent="0.15">
      <c r="A128" s="10" t="s">
        <v>9</v>
      </c>
      <c r="B128" s="11" t="s">
        <v>9</v>
      </c>
      <c r="C128" s="12" t="s">
        <v>130</v>
      </c>
      <c r="D128" s="13">
        <v>20180313121742</v>
      </c>
      <c r="E128" s="12" t="s">
        <v>98</v>
      </c>
      <c r="F128" s="13">
        <v>1</v>
      </c>
      <c r="G128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8" s="14">
        <v>1.33459186046834</v>
      </c>
      <c r="I128" s="12" t="s">
        <v>99</v>
      </c>
      <c r="J128" s="16" t="s">
        <v>70</v>
      </c>
      <c r="IR128" s="1"/>
    </row>
    <row r="129" spans="1:252" ht="20" customHeight="1" x14ac:dyDescent="0.15">
      <c r="A129" s="10" t="s">
        <v>9</v>
      </c>
      <c r="B129" s="11" t="s">
        <v>9</v>
      </c>
      <c r="C129" s="12" t="s">
        <v>130</v>
      </c>
      <c r="D129" s="13">
        <v>20180313121742</v>
      </c>
      <c r="E129" s="12" t="s">
        <v>100</v>
      </c>
      <c r="F129" s="13">
        <v>1</v>
      </c>
      <c r="G129" s="26">
        <f>VLOOKUP(22-(DATE(RIGHT(Table1[[#This Row],[Date]],4),LEFT(Table1[[#This Row],[Date]],2),MID(Table1[[#This Row],[Date]],4,2))-DATE(2018,3,19)),'Exponential Moving Average'!$A$2:$D$23,4,FALSE)*Table1[[#This Row],[JOIN_COUNT]]</f>
        <v>1.0900719925474103</v>
      </c>
      <c r="H129" s="14">
        <v>1.35629816900967</v>
      </c>
      <c r="I129" s="12" t="s">
        <v>101</v>
      </c>
      <c r="J129" s="16" t="s">
        <v>73</v>
      </c>
      <c r="IR129" s="1"/>
    </row>
    <row r="130" spans="1:252" ht="20" customHeight="1" x14ac:dyDescent="0.15">
      <c r="A130" s="10" t="s">
        <v>9</v>
      </c>
      <c r="B130" s="11" t="s">
        <v>9</v>
      </c>
      <c r="C130" s="12" t="s">
        <v>143</v>
      </c>
      <c r="D130" s="13">
        <v>20180319105315</v>
      </c>
      <c r="E130" s="12" t="s">
        <v>11</v>
      </c>
      <c r="F130" s="13">
        <v>1</v>
      </c>
      <c r="G130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30" s="12" t="s">
        <v>12</v>
      </c>
      <c r="I130" s="12" t="s">
        <v>13</v>
      </c>
      <c r="J130" s="16" t="s">
        <v>14</v>
      </c>
      <c r="IR130" s="1"/>
    </row>
    <row r="131" spans="1:252" ht="20" customHeight="1" x14ac:dyDescent="0.15">
      <c r="A131" s="10" t="s">
        <v>17</v>
      </c>
      <c r="B131" s="11" t="s">
        <v>17</v>
      </c>
      <c r="C131" s="12" t="s">
        <v>143</v>
      </c>
      <c r="D131" s="13">
        <v>20180314095740</v>
      </c>
      <c r="E131" s="12" t="s">
        <v>18</v>
      </c>
      <c r="F131" s="13">
        <v>2</v>
      </c>
      <c r="G131" s="26">
        <f>VLOOKUP(22-(DATE(RIGHT(Table1[[#This Row],[Date]],4),LEFT(Table1[[#This Row],[Date]],2),MID(Table1[[#This Row],[Date]],4,2))-DATE(2018,3,19)),'Exponential Moving Average'!$A$2:$D$23,4,FALSE)*Table1[[#This Row],[JOIN_COUNT]]</f>
        <v>2.2251799813685254</v>
      </c>
      <c r="H131" s="12" t="s">
        <v>19</v>
      </c>
      <c r="I131" s="12" t="s">
        <v>20</v>
      </c>
      <c r="J131" s="16" t="s">
        <v>16</v>
      </c>
      <c r="IR131" s="1"/>
    </row>
    <row r="132" spans="1:252" ht="20" customHeight="1" x14ac:dyDescent="0.15">
      <c r="A132" s="10" t="s">
        <v>9</v>
      </c>
      <c r="B132" s="11" t="s">
        <v>9</v>
      </c>
      <c r="C132" s="12" t="s">
        <v>143</v>
      </c>
      <c r="D132" s="13">
        <v>20180313121310</v>
      </c>
      <c r="E132" s="12" t="s">
        <v>22</v>
      </c>
      <c r="F132" s="13">
        <v>1</v>
      </c>
      <c r="G132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32" s="12" t="s">
        <v>23</v>
      </c>
      <c r="I132" s="12" t="s">
        <v>24</v>
      </c>
      <c r="J132" s="16" t="s">
        <v>21</v>
      </c>
      <c r="IR132" s="1"/>
    </row>
    <row r="133" spans="1:252" ht="20" customHeight="1" x14ac:dyDescent="0.15">
      <c r="A133" s="10" t="s">
        <v>38</v>
      </c>
      <c r="B133" s="11" t="s">
        <v>38</v>
      </c>
      <c r="C133" s="12" t="s">
        <v>143</v>
      </c>
      <c r="D133" s="13">
        <v>20180323125811</v>
      </c>
      <c r="E133" s="12" t="s">
        <v>144</v>
      </c>
      <c r="F133" s="13">
        <v>3</v>
      </c>
      <c r="G133" s="26">
        <f>VLOOKUP(22-(DATE(RIGHT(Table1[[#This Row],[Date]],4),LEFT(Table1[[#This Row],[Date]],2),MID(Table1[[#This Row],[Date]],4,2))-DATE(2018,3,19)),'Exponential Moving Average'!$A$2:$D$23,4,FALSE)*Table1[[#This Row],[JOIN_COUNT]]</f>
        <v>3.3377699720527882</v>
      </c>
      <c r="H133" s="12" t="s">
        <v>34</v>
      </c>
      <c r="I133" s="12" t="s">
        <v>35</v>
      </c>
      <c r="J133" s="16" t="s">
        <v>14</v>
      </c>
      <c r="IR133" s="1"/>
    </row>
    <row r="134" spans="1:252" ht="20" customHeight="1" x14ac:dyDescent="0.15">
      <c r="A134" s="10" t="s">
        <v>9</v>
      </c>
      <c r="B134" s="11" t="s">
        <v>9</v>
      </c>
      <c r="C134" s="12" t="s">
        <v>143</v>
      </c>
      <c r="D134" s="13">
        <v>20180322100208</v>
      </c>
      <c r="E134" s="12" t="s">
        <v>132</v>
      </c>
      <c r="F134" s="13">
        <v>1</v>
      </c>
      <c r="G134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34" s="14">
        <v>1.34725344134879</v>
      </c>
      <c r="I134" s="12" t="s">
        <v>133</v>
      </c>
      <c r="J134" s="16" t="s">
        <v>16</v>
      </c>
      <c r="IR134" s="1"/>
    </row>
    <row r="135" spans="1:252" ht="20" customHeight="1" x14ac:dyDescent="0.15">
      <c r="A135" s="10" t="s">
        <v>17</v>
      </c>
      <c r="B135" s="11" t="s">
        <v>17</v>
      </c>
      <c r="C135" s="12" t="s">
        <v>143</v>
      </c>
      <c r="D135" s="13">
        <v>20180321101308</v>
      </c>
      <c r="E135" s="12" t="s">
        <v>122</v>
      </c>
      <c r="F135" s="13">
        <v>2</v>
      </c>
      <c r="G135" s="26">
        <f>VLOOKUP(22-(DATE(RIGHT(Table1[[#This Row],[Date]],4),LEFT(Table1[[#This Row],[Date]],2),MID(Table1[[#This Row],[Date]],4,2))-DATE(2018,3,19)),'Exponential Moving Average'!$A$2:$D$23,4,FALSE)*Table1[[#This Row],[JOIN_COUNT]]</f>
        <v>2.2251799813685254</v>
      </c>
      <c r="H135" s="14">
        <v>1.3490616178924499</v>
      </c>
      <c r="I135" s="15">
        <v>103.94526759309301</v>
      </c>
      <c r="J135" s="16" t="s">
        <v>21</v>
      </c>
      <c r="IR135" s="1"/>
    </row>
    <row r="136" spans="1:252" ht="20" customHeight="1" x14ac:dyDescent="0.15">
      <c r="A136" s="10" t="s">
        <v>9</v>
      </c>
      <c r="B136" s="11" t="s">
        <v>9</v>
      </c>
      <c r="C136" s="12" t="s">
        <v>143</v>
      </c>
      <c r="D136" s="13">
        <v>20180321101308</v>
      </c>
      <c r="E136" s="12" t="s">
        <v>123</v>
      </c>
      <c r="F136" s="13">
        <v>1</v>
      </c>
      <c r="G136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36" s="12" t="s">
        <v>124</v>
      </c>
      <c r="I136" s="15">
        <v>103.88057132105899</v>
      </c>
      <c r="J136" s="16" t="s">
        <v>25</v>
      </c>
      <c r="IR136" s="1"/>
    </row>
    <row r="137" spans="1:252" ht="20" customHeight="1" x14ac:dyDescent="0.15">
      <c r="A137" s="10" t="s">
        <v>9</v>
      </c>
      <c r="B137" s="11" t="s">
        <v>9</v>
      </c>
      <c r="C137" s="12" t="s">
        <v>143</v>
      </c>
      <c r="D137" s="13">
        <v>20180319105341</v>
      </c>
      <c r="E137" s="12" t="s">
        <v>36</v>
      </c>
      <c r="F137" s="13">
        <v>1</v>
      </c>
      <c r="G137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37" s="14">
        <v>1.33278397934255</v>
      </c>
      <c r="I137" s="12" t="s">
        <v>37</v>
      </c>
      <c r="J137" s="16" t="s">
        <v>28</v>
      </c>
      <c r="IR137" s="1"/>
    </row>
    <row r="138" spans="1:252" ht="20" customHeight="1" x14ac:dyDescent="0.15">
      <c r="A138" s="10" t="s">
        <v>38</v>
      </c>
      <c r="B138" s="11" t="s">
        <v>38</v>
      </c>
      <c r="C138" s="12" t="s">
        <v>143</v>
      </c>
      <c r="D138" s="13">
        <v>20180316095341</v>
      </c>
      <c r="E138" s="12" t="s">
        <v>39</v>
      </c>
      <c r="F138" s="13">
        <v>3</v>
      </c>
      <c r="G138" s="26">
        <f>VLOOKUP(22-(DATE(RIGHT(Table1[[#This Row],[Date]],4),LEFT(Table1[[#This Row],[Date]],2),MID(Table1[[#This Row],[Date]],4,2))-DATE(2018,3,19)),'Exponential Moving Average'!$A$2:$D$23,4,FALSE)*Table1[[#This Row],[JOIN_COUNT]]</f>
        <v>3.3377699720527882</v>
      </c>
      <c r="H138" s="12" t="s">
        <v>40</v>
      </c>
      <c r="I138" s="12" t="s">
        <v>41</v>
      </c>
      <c r="J138" s="16" t="s">
        <v>31</v>
      </c>
      <c r="IR138" s="1"/>
    </row>
    <row r="139" spans="1:252" ht="20" customHeight="1" x14ac:dyDescent="0.15">
      <c r="A139" s="10" t="s">
        <v>9</v>
      </c>
      <c r="B139" s="11" t="s">
        <v>9</v>
      </c>
      <c r="C139" s="12" t="s">
        <v>143</v>
      </c>
      <c r="D139" s="13">
        <v>20180320112612</v>
      </c>
      <c r="E139" s="12" t="s">
        <v>109</v>
      </c>
      <c r="F139" s="13">
        <v>1</v>
      </c>
      <c r="G139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39" s="12" t="s">
        <v>110</v>
      </c>
      <c r="I139" s="15">
        <v>103.76914852782301</v>
      </c>
      <c r="J139" s="16" t="s">
        <v>14</v>
      </c>
      <c r="IR139" s="1"/>
    </row>
    <row r="140" spans="1:252" ht="20" customHeight="1" x14ac:dyDescent="0.15">
      <c r="A140" s="10" t="s">
        <v>9</v>
      </c>
      <c r="B140" s="11" t="s">
        <v>9</v>
      </c>
      <c r="C140" s="12" t="s">
        <v>143</v>
      </c>
      <c r="D140" s="13">
        <v>20180315122511</v>
      </c>
      <c r="E140" s="12" t="s">
        <v>59</v>
      </c>
      <c r="F140" s="13">
        <v>1</v>
      </c>
      <c r="G140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0" s="12" t="s">
        <v>60</v>
      </c>
      <c r="I140" s="12" t="s">
        <v>61</v>
      </c>
      <c r="J140" s="16" t="s">
        <v>16</v>
      </c>
      <c r="IR140" s="1"/>
    </row>
    <row r="141" spans="1:252" ht="20" customHeight="1" x14ac:dyDescent="0.15">
      <c r="A141" s="10" t="s">
        <v>9</v>
      </c>
      <c r="B141" s="11" t="s">
        <v>9</v>
      </c>
      <c r="C141" s="12" t="s">
        <v>143</v>
      </c>
      <c r="D141" s="13">
        <v>20180314100042</v>
      </c>
      <c r="E141" s="12" t="s">
        <v>62</v>
      </c>
      <c r="F141" s="13">
        <v>1</v>
      </c>
      <c r="G141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1" s="14">
        <v>1.40151588496979</v>
      </c>
      <c r="I141" s="12" t="s">
        <v>63</v>
      </c>
      <c r="J141" s="16" t="s">
        <v>21</v>
      </c>
      <c r="IR141" s="1"/>
    </row>
    <row r="142" spans="1:252" ht="20" customHeight="1" x14ac:dyDescent="0.15">
      <c r="A142" s="10" t="s">
        <v>9</v>
      </c>
      <c r="B142" s="11" t="s">
        <v>9</v>
      </c>
      <c r="C142" s="12" t="s">
        <v>143</v>
      </c>
      <c r="D142" s="13">
        <v>20180313121411</v>
      </c>
      <c r="E142" s="12" t="s">
        <v>64</v>
      </c>
      <c r="F142" s="13">
        <v>1</v>
      </c>
      <c r="G142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2" s="12" t="s">
        <v>65</v>
      </c>
      <c r="I142" s="17">
        <v>103.83923732064</v>
      </c>
      <c r="J142" s="16" t="s">
        <v>25</v>
      </c>
      <c r="IR142" s="1"/>
    </row>
    <row r="143" spans="1:252" ht="20" customHeight="1" x14ac:dyDescent="0.15">
      <c r="A143" s="10" t="s">
        <v>9</v>
      </c>
      <c r="B143" s="11" t="s">
        <v>9</v>
      </c>
      <c r="C143" s="12" t="s">
        <v>143</v>
      </c>
      <c r="D143" s="13">
        <v>20180323130112</v>
      </c>
      <c r="E143" s="12" t="s">
        <v>145</v>
      </c>
      <c r="F143" s="13">
        <v>1</v>
      </c>
      <c r="G143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3" s="12" t="s">
        <v>146</v>
      </c>
      <c r="I143" s="12" t="s">
        <v>147</v>
      </c>
      <c r="J143" s="16" t="s">
        <v>14</v>
      </c>
      <c r="IR143" s="1"/>
    </row>
    <row r="144" spans="1:252" ht="20" customHeight="1" x14ac:dyDescent="0.15">
      <c r="A144" s="10" t="s">
        <v>9</v>
      </c>
      <c r="B144" s="11" t="s">
        <v>9</v>
      </c>
      <c r="C144" s="12" t="s">
        <v>143</v>
      </c>
      <c r="D144" s="13">
        <v>20180323130112</v>
      </c>
      <c r="E144" s="12" t="s">
        <v>148</v>
      </c>
      <c r="F144" s="13">
        <v>1</v>
      </c>
      <c r="G144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4" s="14">
        <v>1.32554834613051</v>
      </c>
      <c r="I144" s="17">
        <v>103.94167231805</v>
      </c>
      <c r="J144" s="16" t="s">
        <v>16</v>
      </c>
      <c r="IR144" s="1"/>
    </row>
    <row r="145" spans="1:252" ht="20" customHeight="1" x14ac:dyDescent="0.15">
      <c r="A145" s="10" t="s">
        <v>9</v>
      </c>
      <c r="B145" s="11" t="s">
        <v>9</v>
      </c>
      <c r="C145" s="12" t="s">
        <v>143</v>
      </c>
      <c r="D145" s="13">
        <v>20180323130112</v>
      </c>
      <c r="E145" s="12" t="s">
        <v>149</v>
      </c>
      <c r="F145" s="13">
        <v>1</v>
      </c>
      <c r="G145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5" s="14">
        <v>1.31288890557491</v>
      </c>
      <c r="I145" s="12" t="s">
        <v>150</v>
      </c>
      <c r="J145" s="16" t="s">
        <v>21</v>
      </c>
      <c r="IR145" s="1"/>
    </row>
    <row r="146" spans="1:252" ht="20" customHeight="1" x14ac:dyDescent="0.15">
      <c r="A146" s="10" t="s">
        <v>9</v>
      </c>
      <c r="B146" s="11" t="s">
        <v>9</v>
      </c>
      <c r="C146" s="12" t="s">
        <v>143</v>
      </c>
      <c r="D146" s="13">
        <v>20180322100542</v>
      </c>
      <c r="E146" s="12" t="s">
        <v>134</v>
      </c>
      <c r="F146" s="13">
        <v>1</v>
      </c>
      <c r="G146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6" s="12" t="s">
        <v>135</v>
      </c>
      <c r="I146" s="12" t="s">
        <v>136</v>
      </c>
      <c r="J146" s="16" t="s">
        <v>25</v>
      </c>
      <c r="IR146" s="1"/>
    </row>
    <row r="147" spans="1:252" ht="20" customHeight="1" x14ac:dyDescent="0.15">
      <c r="A147" s="10" t="s">
        <v>9</v>
      </c>
      <c r="B147" s="11" t="s">
        <v>9</v>
      </c>
      <c r="C147" s="12" t="s">
        <v>143</v>
      </c>
      <c r="D147" s="13">
        <v>20180322100543</v>
      </c>
      <c r="E147" s="12" t="s">
        <v>137</v>
      </c>
      <c r="F147" s="13">
        <v>1</v>
      </c>
      <c r="G147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7" s="14">
        <v>1.3309741956444401</v>
      </c>
      <c r="I147" s="12" t="s">
        <v>138</v>
      </c>
      <c r="J147" s="16" t="s">
        <v>28</v>
      </c>
      <c r="IR147" s="1"/>
    </row>
    <row r="148" spans="1:252" ht="20" customHeight="1" x14ac:dyDescent="0.15">
      <c r="A148" s="10" t="s">
        <v>9</v>
      </c>
      <c r="B148" s="11" t="s">
        <v>9</v>
      </c>
      <c r="C148" s="12" t="s">
        <v>143</v>
      </c>
      <c r="D148" s="13">
        <v>20180321101409</v>
      </c>
      <c r="E148" s="12" t="s">
        <v>126</v>
      </c>
      <c r="F148" s="13">
        <v>1</v>
      </c>
      <c r="G148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8" s="14">
        <v>1.31288910565207</v>
      </c>
      <c r="I148" s="12" t="s">
        <v>127</v>
      </c>
      <c r="J148" s="16" t="s">
        <v>31</v>
      </c>
      <c r="IR148" s="1"/>
    </row>
    <row r="149" spans="1:252" ht="20" customHeight="1" x14ac:dyDescent="0.15">
      <c r="A149" s="10" t="s">
        <v>9</v>
      </c>
      <c r="B149" s="11" t="s">
        <v>9</v>
      </c>
      <c r="C149" s="12" t="s">
        <v>143</v>
      </c>
      <c r="D149" s="13">
        <v>20180316095710</v>
      </c>
      <c r="E149" s="12" t="s">
        <v>80</v>
      </c>
      <c r="F149" s="13">
        <v>1</v>
      </c>
      <c r="G149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49" s="14">
        <v>1.33097468019389</v>
      </c>
      <c r="I149" s="12" t="s">
        <v>81</v>
      </c>
      <c r="J149" s="16" t="s">
        <v>51</v>
      </c>
      <c r="IR149" s="1"/>
    </row>
    <row r="150" spans="1:252" ht="20" customHeight="1" x14ac:dyDescent="0.15">
      <c r="A150" s="10" t="s">
        <v>9</v>
      </c>
      <c r="B150" s="11" t="s">
        <v>9</v>
      </c>
      <c r="C150" s="12" t="s">
        <v>143</v>
      </c>
      <c r="D150" s="13">
        <v>20180313121709</v>
      </c>
      <c r="E150" s="12" t="s">
        <v>85</v>
      </c>
      <c r="F150" s="13">
        <v>1</v>
      </c>
      <c r="G150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0" s="12" t="s">
        <v>86</v>
      </c>
      <c r="I150" s="12" t="s">
        <v>87</v>
      </c>
      <c r="J150" s="16" t="s">
        <v>70</v>
      </c>
      <c r="IR150" s="1"/>
    </row>
    <row r="151" spans="1:252" ht="20" customHeight="1" x14ac:dyDescent="0.15">
      <c r="A151" s="10" t="s">
        <v>9</v>
      </c>
      <c r="B151" s="11" t="s">
        <v>9</v>
      </c>
      <c r="C151" s="12" t="s">
        <v>143</v>
      </c>
      <c r="D151" s="13">
        <v>20180323130140</v>
      </c>
      <c r="E151" s="12" t="s">
        <v>151</v>
      </c>
      <c r="F151" s="13">
        <v>1</v>
      </c>
      <c r="G151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1" s="12" t="s">
        <v>152</v>
      </c>
      <c r="I151" s="15">
        <v>103.760164994519</v>
      </c>
      <c r="J151" s="16" t="s">
        <v>14</v>
      </c>
      <c r="IR151" s="1"/>
    </row>
    <row r="152" spans="1:252" ht="20" customHeight="1" x14ac:dyDescent="0.15">
      <c r="A152" s="10" t="s">
        <v>9</v>
      </c>
      <c r="B152" s="11" t="s">
        <v>9</v>
      </c>
      <c r="C152" s="12" t="s">
        <v>143</v>
      </c>
      <c r="D152" s="13">
        <v>20180322100611</v>
      </c>
      <c r="E152" s="12" t="s">
        <v>139</v>
      </c>
      <c r="F152" s="13">
        <v>1</v>
      </c>
      <c r="G152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2" s="12" t="s">
        <v>140</v>
      </c>
      <c r="I152" s="15">
        <v>103.754772341533</v>
      </c>
      <c r="J152" s="16" t="s">
        <v>16</v>
      </c>
      <c r="IR152" s="1"/>
    </row>
    <row r="153" spans="1:252" ht="20" customHeight="1" x14ac:dyDescent="0.15">
      <c r="A153" s="10" t="s">
        <v>9</v>
      </c>
      <c r="B153" s="11" t="s">
        <v>9</v>
      </c>
      <c r="C153" s="12" t="s">
        <v>143</v>
      </c>
      <c r="D153" s="13">
        <v>20180322100611</v>
      </c>
      <c r="E153" s="12" t="s">
        <v>141</v>
      </c>
      <c r="F153" s="13">
        <v>1</v>
      </c>
      <c r="G153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3" s="12" t="s">
        <v>142</v>
      </c>
      <c r="I153" s="17">
        <v>103.74398865942</v>
      </c>
      <c r="J153" s="16" t="s">
        <v>21</v>
      </c>
      <c r="IR153" s="1"/>
    </row>
    <row r="154" spans="1:252" ht="20" customHeight="1" x14ac:dyDescent="0.15">
      <c r="A154" s="10" t="s">
        <v>9</v>
      </c>
      <c r="B154" s="11" t="s">
        <v>9</v>
      </c>
      <c r="C154" s="12" t="s">
        <v>143</v>
      </c>
      <c r="D154" s="13">
        <v>20180321101642</v>
      </c>
      <c r="E154" s="12" t="s">
        <v>128</v>
      </c>
      <c r="F154" s="13">
        <v>1</v>
      </c>
      <c r="G154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4" s="12" t="s">
        <v>129</v>
      </c>
      <c r="I154" s="15">
        <v>103.781730199104</v>
      </c>
      <c r="J154" s="16" t="s">
        <v>25</v>
      </c>
      <c r="IR154" s="1"/>
    </row>
    <row r="155" spans="1:252" ht="20" customHeight="1" x14ac:dyDescent="0.15">
      <c r="A155" s="10" t="s">
        <v>9</v>
      </c>
      <c r="B155" s="11" t="s">
        <v>9</v>
      </c>
      <c r="C155" s="12" t="s">
        <v>143</v>
      </c>
      <c r="D155" s="13">
        <v>20180320113012</v>
      </c>
      <c r="E155" s="12" t="s">
        <v>111</v>
      </c>
      <c r="F155" s="13">
        <v>1</v>
      </c>
      <c r="G155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5" s="12" t="s">
        <v>112</v>
      </c>
      <c r="I155" s="12" t="s">
        <v>113</v>
      </c>
      <c r="J155" s="16" t="s">
        <v>28</v>
      </c>
      <c r="IR155" s="1"/>
    </row>
    <row r="156" spans="1:252" ht="20" customHeight="1" x14ac:dyDescent="0.15">
      <c r="A156" s="10" t="s">
        <v>9</v>
      </c>
      <c r="B156" s="11" t="s">
        <v>9</v>
      </c>
      <c r="C156" s="12" t="s">
        <v>143</v>
      </c>
      <c r="D156" s="13">
        <v>20180320113012</v>
      </c>
      <c r="E156" s="12" t="s">
        <v>114</v>
      </c>
      <c r="F156" s="13">
        <v>1</v>
      </c>
      <c r="G156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6" s="14">
        <v>1.35629801103419</v>
      </c>
      <c r="I156" s="12" t="s">
        <v>115</v>
      </c>
      <c r="J156" s="16" t="s">
        <v>31</v>
      </c>
      <c r="IR156" s="1"/>
    </row>
    <row r="157" spans="1:252" ht="20" customHeight="1" x14ac:dyDescent="0.15">
      <c r="A157" s="10" t="s">
        <v>9</v>
      </c>
      <c r="B157" s="11" t="s">
        <v>9</v>
      </c>
      <c r="C157" s="12" t="s">
        <v>143</v>
      </c>
      <c r="D157" s="13">
        <v>20180314100142</v>
      </c>
      <c r="E157" s="12" t="s">
        <v>92</v>
      </c>
      <c r="F157" s="13">
        <v>1</v>
      </c>
      <c r="G157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7" s="12" t="s">
        <v>93</v>
      </c>
      <c r="I157" s="12" t="s">
        <v>94</v>
      </c>
      <c r="J157" s="16" t="s">
        <v>51</v>
      </c>
      <c r="IR157" s="1"/>
    </row>
    <row r="158" spans="1:252" ht="20" customHeight="1" x14ac:dyDescent="0.15">
      <c r="A158" s="10" t="s">
        <v>9</v>
      </c>
      <c r="B158" s="11" t="s">
        <v>9</v>
      </c>
      <c r="C158" s="12" t="s">
        <v>143</v>
      </c>
      <c r="D158" s="13">
        <v>20180314100142</v>
      </c>
      <c r="E158" s="12" t="s">
        <v>95</v>
      </c>
      <c r="F158" s="13">
        <v>1</v>
      </c>
      <c r="G158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8" s="12" t="s">
        <v>96</v>
      </c>
      <c r="I158" s="12" t="s">
        <v>97</v>
      </c>
      <c r="J158" s="16" t="s">
        <v>70</v>
      </c>
      <c r="IR158" s="1"/>
    </row>
    <row r="159" spans="1:252" ht="20" customHeight="1" x14ac:dyDescent="0.15">
      <c r="A159" s="10" t="s">
        <v>9</v>
      </c>
      <c r="B159" s="11" t="s">
        <v>9</v>
      </c>
      <c r="C159" s="12" t="s">
        <v>143</v>
      </c>
      <c r="D159" s="13">
        <v>20180313121742</v>
      </c>
      <c r="E159" s="12" t="s">
        <v>98</v>
      </c>
      <c r="F159" s="13">
        <v>1</v>
      </c>
      <c r="G159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59" s="14">
        <v>1.33459186046834</v>
      </c>
      <c r="I159" s="12" t="s">
        <v>99</v>
      </c>
      <c r="J159" s="16" t="s">
        <v>73</v>
      </c>
      <c r="IR159" s="1"/>
    </row>
    <row r="160" spans="1:252" ht="20" customHeight="1" x14ac:dyDescent="0.15">
      <c r="A160" s="10" t="s">
        <v>9</v>
      </c>
      <c r="B160" s="11" t="s">
        <v>9</v>
      </c>
      <c r="C160" s="12" t="s">
        <v>143</v>
      </c>
      <c r="D160" s="13">
        <v>20180313121742</v>
      </c>
      <c r="E160" s="12" t="s">
        <v>100</v>
      </c>
      <c r="F160" s="13">
        <v>1</v>
      </c>
      <c r="G160" s="26">
        <f>VLOOKUP(22-(DATE(RIGHT(Table1[[#This Row],[Date]],4),LEFT(Table1[[#This Row],[Date]],2),MID(Table1[[#This Row],[Date]],4,2))-DATE(2018,3,19)),'Exponential Moving Average'!$A$2:$D$23,4,FALSE)*Table1[[#This Row],[JOIN_COUNT]]</f>
        <v>1.1125899906842627</v>
      </c>
      <c r="H160" s="14">
        <v>1.35629816900967</v>
      </c>
      <c r="I160" s="12" t="s">
        <v>101</v>
      </c>
      <c r="J160" s="16" t="s">
        <v>76</v>
      </c>
      <c r="IR160" s="1"/>
    </row>
    <row r="161" spans="1:252" ht="20" customHeight="1" x14ac:dyDescent="0.15">
      <c r="A161" s="10" t="s">
        <v>9</v>
      </c>
      <c r="B161" s="11" t="s">
        <v>9</v>
      </c>
      <c r="C161" s="12" t="s">
        <v>153</v>
      </c>
      <c r="D161" s="13">
        <v>20180328123014</v>
      </c>
      <c r="E161" s="12" t="s">
        <v>154</v>
      </c>
      <c r="F161" s="13">
        <v>1</v>
      </c>
      <c r="G161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61" s="14">
        <v>1.33097562632488</v>
      </c>
      <c r="I161" s="12" t="s">
        <v>155</v>
      </c>
      <c r="J161" s="16" t="s">
        <v>14</v>
      </c>
      <c r="IR161" s="1"/>
    </row>
    <row r="162" spans="1:252" ht="20" customHeight="1" x14ac:dyDescent="0.15">
      <c r="A162" s="10" t="s">
        <v>9</v>
      </c>
      <c r="B162" s="11" t="s">
        <v>9</v>
      </c>
      <c r="C162" s="12" t="s">
        <v>153</v>
      </c>
      <c r="D162" s="13">
        <v>20180328123014</v>
      </c>
      <c r="E162" s="12" t="s">
        <v>108</v>
      </c>
      <c r="F162" s="13">
        <v>1</v>
      </c>
      <c r="G162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62" s="12" t="s">
        <v>34</v>
      </c>
      <c r="I162" s="12" t="s">
        <v>35</v>
      </c>
      <c r="J162" s="16" t="s">
        <v>16</v>
      </c>
      <c r="IR162" s="1"/>
    </row>
    <row r="163" spans="1:252" ht="20" customHeight="1" x14ac:dyDescent="0.15">
      <c r="A163" s="10" t="s">
        <v>9</v>
      </c>
      <c r="B163" s="11" t="s">
        <v>9</v>
      </c>
      <c r="C163" s="12" t="s">
        <v>153</v>
      </c>
      <c r="D163" s="13">
        <v>20180328123014</v>
      </c>
      <c r="E163" s="12" t="s">
        <v>131</v>
      </c>
      <c r="F163" s="13">
        <v>1</v>
      </c>
      <c r="G163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63" s="12" t="s">
        <v>40</v>
      </c>
      <c r="I163" s="12" t="s">
        <v>41</v>
      </c>
      <c r="J163" s="16" t="s">
        <v>21</v>
      </c>
      <c r="IR163" s="1"/>
    </row>
    <row r="164" spans="1:252" ht="20" customHeight="1" x14ac:dyDescent="0.15">
      <c r="A164" s="10" t="s">
        <v>17</v>
      </c>
      <c r="B164" s="11" t="s">
        <v>17</v>
      </c>
      <c r="C164" s="12" t="s">
        <v>153</v>
      </c>
      <c r="D164" s="13">
        <v>20180328123014</v>
      </c>
      <c r="E164" s="12" t="s">
        <v>156</v>
      </c>
      <c r="F164" s="13">
        <v>2</v>
      </c>
      <c r="G164" s="26">
        <f>VLOOKUP(22-(DATE(RIGHT(Table1[[#This Row],[Date]],4),LEFT(Table1[[#This Row],[Date]],2),MID(Table1[[#This Row],[Date]],4,2))-DATE(2018,3,19)),'Exponential Moving Average'!$A$2:$D$23,4,FALSE)*Table1[[#This Row],[JOIN_COUNT]]</f>
        <v>2.6871947673600016</v>
      </c>
      <c r="H164" s="14">
        <v>1.33278397934255</v>
      </c>
      <c r="I164" s="12" t="s">
        <v>37</v>
      </c>
      <c r="J164" s="16" t="s">
        <v>25</v>
      </c>
      <c r="IR164" s="1"/>
    </row>
    <row r="165" spans="1:252" ht="20" customHeight="1" x14ac:dyDescent="0.15">
      <c r="A165" s="10" t="s">
        <v>17</v>
      </c>
      <c r="B165" s="11" t="s">
        <v>17</v>
      </c>
      <c r="C165" s="12" t="s">
        <v>153</v>
      </c>
      <c r="D165" s="13">
        <v>20180328123014</v>
      </c>
      <c r="E165" s="12" t="s">
        <v>156</v>
      </c>
      <c r="F165" s="13">
        <v>2</v>
      </c>
      <c r="G165" s="26">
        <f>VLOOKUP(22-(DATE(RIGHT(Table1[[#This Row],[Date]],4),LEFT(Table1[[#This Row],[Date]],2),MID(Table1[[#This Row],[Date]],4,2))-DATE(2018,3,19)),'Exponential Moving Average'!$A$2:$D$23,4,FALSE)*Table1[[#This Row],[JOIN_COUNT]]</f>
        <v>2.6871947673600016</v>
      </c>
      <c r="H165" s="14">
        <v>1.33278397934255</v>
      </c>
      <c r="I165" s="12" t="s">
        <v>37</v>
      </c>
      <c r="J165" s="16" t="s">
        <v>28</v>
      </c>
      <c r="IR165" s="1"/>
    </row>
    <row r="166" spans="1:252" ht="20" customHeight="1" x14ac:dyDescent="0.15">
      <c r="A166" s="10" t="s">
        <v>9</v>
      </c>
      <c r="B166" s="11" t="s">
        <v>9</v>
      </c>
      <c r="C166" s="12" t="s">
        <v>153</v>
      </c>
      <c r="D166" s="13">
        <v>20180328123014</v>
      </c>
      <c r="E166" s="12" t="s">
        <v>132</v>
      </c>
      <c r="F166" s="13">
        <v>1</v>
      </c>
      <c r="G166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66" s="14">
        <v>1.34725344134879</v>
      </c>
      <c r="I166" s="12" t="s">
        <v>133</v>
      </c>
      <c r="J166" s="16" t="s">
        <v>31</v>
      </c>
      <c r="IR166" s="1"/>
    </row>
    <row r="167" spans="1:252" ht="20" customHeight="1" x14ac:dyDescent="0.15">
      <c r="A167" s="10" t="s">
        <v>9</v>
      </c>
      <c r="B167" s="11" t="s">
        <v>9</v>
      </c>
      <c r="C167" s="12" t="s">
        <v>153</v>
      </c>
      <c r="D167" s="13">
        <v>20180328123410</v>
      </c>
      <c r="E167" s="12" t="s">
        <v>109</v>
      </c>
      <c r="F167" s="13">
        <v>1</v>
      </c>
      <c r="G167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67" s="12" t="s">
        <v>110</v>
      </c>
      <c r="I167" s="15">
        <v>103.76914852782301</v>
      </c>
      <c r="J167" s="16" t="s">
        <v>14</v>
      </c>
      <c r="IR167" s="1"/>
    </row>
    <row r="168" spans="1:252" ht="20" customHeight="1" x14ac:dyDescent="0.15">
      <c r="A168" s="10" t="s">
        <v>9</v>
      </c>
      <c r="B168" s="11" t="s">
        <v>9</v>
      </c>
      <c r="C168" s="12" t="s">
        <v>153</v>
      </c>
      <c r="D168" s="13">
        <v>20180328123815</v>
      </c>
      <c r="E168" s="12" t="s">
        <v>145</v>
      </c>
      <c r="F168" s="13">
        <v>1</v>
      </c>
      <c r="G168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68" s="12" t="s">
        <v>146</v>
      </c>
      <c r="I168" s="12" t="s">
        <v>147</v>
      </c>
      <c r="J168" s="16" t="s">
        <v>14</v>
      </c>
      <c r="IR168" s="1"/>
    </row>
    <row r="169" spans="1:252" ht="20" customHeight="1" x14ac:dyDescent="0.15">
      <c r="A169" s="10" t="s">
        <v>9</v>
      </c>
      <c r="B169" s="11" t="s">
        <v>9</v>
      </c>
      <c r="C169" s="12" t="s">
        <v>153</v>
      </c>
      <c r="D169" s="13">
        <v>20180328123815</v>
      </c>
      <c r="E169" s="12" t="s">
        <v>148</v>
      </c>
      <c r="F169" s="13">
        <v>1</v>
      </c>
      <c r="G169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69" s="14">
        <v>1.32554834613051</v>
      </c>
      <c r="I169" s="17">
        <v>103.94167231805</v>
      </c>
      <c r="J169" s="16" t="s">
        <v>16</v>
      </c>
      <c r="IR169" s="1"/>
    </row>
    <row r="170" spans="1:252" ht="20" customHeight="1" x14ac:dyDescent="0.15">
      <c r="A170" s="10" t="s">
        <v>9</v>
      </c>
      <c r="B170" s="11" t="s">
        <v>9</v>
      </c>
      <c r="C170" s="12" t="s">
        <v>153</v>
      </c>
      <c r="D170" s="13">
        <v>20180328123815</v>
      </c>
      <c r="E170" s="12" t="s">
        <v>134</v>
      </c>
      <c r="F170" s="13">
        <v>1</v>
      </c>
      <c r="G170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70" s="12" t="s">
        <v>135</v>
      </c>
      <c r="I170" s="12" t="s">
        <v>136</v>
      </c>
      <c r="J170" s="16" t="s">
        <v>21</v>
      </c>
      <c r="IR170" s="1"/>
    </row>
    <row r="171" spans="1:252" ht="20" customHeight="1" x14ac:dyDescent="0.15">
      <c r="A171" s="10" t="s">
        <v>9</v>
      </c>
      <c r="B171" s="11" t="s">
        <v>9</v>
      </c>
      <c r="C171" s="12" t="s">
        <v>153</v>
      </c>
      <c r="D171" s="13">
        <v>20180328123815</v>
      </c>
      <c r="E171" s="12" t="s">
        <v>126</v>
      </c>
      <c r="F171" s="13">
        <v>1</v>
      </c>
      <c r="G171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71" s="14">
        <v>1.31288910565207</v>
      </c>
      <c r="I171" s="12" t="s">
        <v>127</v>
      </c>
      <c r="J171" s="16" t="s">
        <v>25</v>
      </c>
      <c r="IR171" s="1"/>
    </row>
    <row r="172" spans="1:252" ht="20" customHeight="1" x14ac:dyDescent="0.15">
      <c r="A172" s="10" t="s">
        <v>9</v>
      </c>
      <c r="B172" s="11" t="s">
        <v>9</v>
      </c>
      <c r="C172" s="12" t="s">
        <v>153</v>
      </c>
      <c r="D172" s="13">
        <v>20180328123815</v>
      </c>
      <c r="E172" s="12" t="s">
        <v>149</v>
      </c>
      <c r="F172" s="13">
        <v>1</v>
      </c>
      <c r="G172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72" s="14">
        <v>1.31288890557491</v>
      </c>
      <c r="I172" s="12" t="s">
        <v>150</v>
      </c>
      <c r="J172" s="16" t="s">
        <v>28</v>
      </c>
      <c r="IR172" s="1"/>
    </row>
    <row r="173" spans="1:252" ht="20" customHeight="1" x14ac:dyDescent="0.15">
      <c r="A173" s="10" t="s">
        <v>9</v>
      </c>
      <c r="B173" s="11" t="s">
        <v>9</v>
      </c>
      <c r="C173" s="12" t="s">
        <v>153</v>
      </c>
      <c r="D173" s="13">
        <v>20180328123815</v>
      </c>
      <c r="E173" s="12" t="s">
        <v>137</v>
      </c>
      <c r="F173" s="13">
        <v>1</v>
      </c>
      <c r="G173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73" s="14">
        <v>1.3309741956444401</v>
      </c>
      <c r="I173" s="12" t="s">
        <v>138</v>
      </c>
      <c r="J173" s="16" t="s">
        <v>31</v>
      </c>
      <c r="IR173" s="1"/>
    </row>
    <row r="174" spans="1:252" ht="20" customHeight="1" x14ac:dyDescent="0.15">
      <c r="A174" s="10" t="s">
        <v>9</v>
      </c>
      <c r="B174" s="11" t="s">
        <v>9</v>
      </c>
      <c r="C174" s="12" t="s">
        <v>153</v>
      </c>
      <c r="D174" s="13">
        <v>20180328123815</v>
      </c>
      <c r="E174" s="12" t="s">
        <v>157</v>
      </c>
      <c r="F174" s="13">
        <v>1</v>
      </c>
      <c r="G174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74" s="14">
        <v>1.3454464491154901</v>
      </c>
      <c r="I174" s="12" t="s">
        <v>158</v>
      </c>
      <c r="J174" s="16" t="s">
        <v>51</v>
      </c>
      <c r="IR174" s="1"/>
    </row>
    <row r="175" spans="1:252" ht="20" customHeight="1" x14ac:dyDescent="0.15">
      <c r="A175" s="10" t="s">
        <v>9</v>
      </c>
      <c r="B175" s="11" t="s">
        <v>9</v>
      </c>
      <c r="C175" s="12" t="s">
        <v>153</v>
      </c>
      <c r="D175" s="13">
        <v>20180328123815</v>
      </c>
      <c r="E175" s="12" t="s">
        <v>159</v>
      </c>
      <c r="F175" s="13">
        <v>1</v>
      </c>
      <c r="G175" s="26">
        <f>VLOOKUP(22-(DATE(RIGHT(Table1[[#This Row],[Date]],4),LEFT(Table1[[#This Row],[Date]],2),MID(Table1[[#This Row],[Date]],4,2))-DATE(2018,3,19)),'Exponential Moving Average'!$A$2:$D$23,4,FALSE)*Table1[[#This Row],[JOIN_COUNT]]</f>
        <v>1.3435973836800008</v>
      </c>
      <c r="H175" s="14">
        <v>1.34725494621671</v>
      </c>
      <c r="I175" s="17">
        <v>103.88416535796</v>
      </c>
      <c r="J175" s="16" t="s">
        <v>70</v>
      </c>
      <c r="IR175" s="1"/>
    </row>
    <row r="176" spans="1:252" ht="20" customHeight="1" x14ac:dyDescent="0.15">
      <c r="A176" s="10" t="s">
        <v>9</v>
      </c>
      <c r="B176" s="11" t="s">
        <v>9</v>
      </c>
      <c r="C176" s="12" t="s">
        <v>160</v>
      </c>
      <c r="D176" s="13">
        <v>20180328122615</v>
      </c>
      <c r="E176" s="12" t="s">
        <v>161</v>
      </c>
      <c r="F176" s="13">
        <v>1</v>
      </c>
      <c r="G176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76" s="12" t="s">
        <v>162</v>
      </c>
      <c r="I176" s="12" t="s">
        <v>163</v>
      </c>
      <c r="J176" s="16" t="s">
        <v>14</v>
      </c>
      <c r="IR176" s="1"/>
    </row>
    <row r="177" spans="1:252" ht="20" customHeight="1" x14ac:dyDescent="0.15">
      <c r="A177" s="10" t="s">
        <v>9</v>
      </c>
      <c r="B177" s="11" t="s">
        <v>9</v>
      </c>
      <c r="C177" s="12" t="s">
        <v>160</v>
      </c>
      <c r="D177" s="13">
        <v>20180328122615</v>
      </c>
      <c r="E177" s="12" t="s">
        <v>164</v>
      </c>
      <c r="F177" s="13">
        <v>1</v>
      </c>
      <c r="G177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77" s="14">
        <v>1.3219331736162701</v>
      </c>
      <c r="I177" s="12" t="s">
        <v>165</v>
      </c>
      <c r="J177" s="16" t="s">
        <v>16</v>
      </c>
      <c r="IR177" s="1"/>
    </row>
    <row r="178" spans="1:252" ht="20" customHeight="1" x14ac:dyDescent="0.15">
      <c r="A178" s="10" t="s">
        <v>9</v>
      </c>
      <c r="B178" s="11" t="s">
        <v>9</v>
      </c>
      <c r="C178" s="12" t="s">
        <v>160</v>
      </c>
      <c r="D178" s="13">
        <v>20180328122615</v>
      </c>
      <c r="E178" s="12" t="s">
        <v>166</v>
      </c>
      <c r="F178" s="13">
        <v>1</v>
      </c>
      <c r="G178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78" s="12" t="s">
        <v>167</v>
      </c>
      <c r="I178" s="12" t="s">
        <v>168</v>
      </c>
      <c r="J178" s="16" t="s">
        <v>21</v>
      </c>
      <c r="IR178" s="1"/>
    </row>
    <row r="179" spans="1:252" ht="20" customHeight="1" x14ac:dyDescent="0.15">
      <c r="A179" s="10" t="s">
        <v>9</v>
      </c>
      <c r="B179" s="11" t="s">
        <v>9</v>
      </c>
      <c r="C179" s="12" t="s">
        <v>160</v>
      </c>
      <c r="D179" s="13">
        <v>20180328122615</v>
      </c>
      <c r="E179" s="12" t="s">
        <v>169</v>
      </c>
      <c r="F179" s="13">
        <v>1</v>
      </c>
      <c r="G179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79" s="12" t="s">
        <v>170</v>
      </c>
      <c r="I179" s="12" t="s">
        <v>171</v>
      </c>
      <c r="J179" s="16" t="s">
        <v>25</v>
      </c>
      <c r="IR179" s="1"/>
    </row>
    <row r="180" spans="1:252" ht="20" customHeight="1" x14ac:dyDescent="0.15">
      <c r="A180" s="10" t="s">
        <v>9</v>
      </c>
      <c r="B180" s="11" t="s">
        <v>9</v>
      </c>
      <c r="C180" s="12" t="s">
        <v>160</v>
      </c>
      <c r="D180" s="13">
        <v>20180328122615</v>
      </c>
      <c r="E180" s="12" t="s">
        <v>172</v>
      </c>
      <c r="F180" s="13">
        <v>1</v>
      </c>
      <c r="G180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80" s="14">
        <v>1.38885583211716</v>
      </c>
      <c r="I180" s="15">
        <v>103.876977615965</v>
      </c>
      <c r="J180" s="16" t="s">
        <v>28</v>
      </c>
      <c r="IR180" s="1"/>
    </row>
    <row r="181" spans="1:252" ht="20" customHeight="1" x14ac:dyDescent="0.15">
      <c r="A181" s="10" t="s">
        <v>38</v>
      </c>
      <c r="B181" s="11" t="s">
        <v>38</v>
      </c>
      <c r="C181" s="12" t="s">
        <v>160</v>
      </c>
      <c r="D181" s="13">
        <v>20180329124213</v>
      </c>
      <c r="E181" s="12" t="s">
        <v>173</v>
      </c>
      <c r="F181" s="13">
        <v>3</v>
      </c>
      <c r="G181" s="26">
        <f>VLOOKUP(22-(DATE(RIGHT(Table1[[#This Row],[Date]],4),LEFT(Table1[[#This Row],[Date]],2),MID(Table1[[#This Row],[Date]],4,2))-DATE(2018,3,19)),'Exponential Moving Average'!$A$2:$D$23,4,FALSE)*Table1[[#This Row],[JOIN_COUNT]]</f>
        <v>4.2884901888000027</v>
      </c>
      <c r="H181" s="14">
        <v>1.33278397934255</v>
      </c>
      <c r="I181" s="12" t="s">
        <v>37</v>
      </c>
      <c r="J181" s="16" t="s">
        <v>14</v>
      </c>
      <c r="IR181" s="1"/>
    </row>
    <row r="182" spans="1:252" ht="20" customHeight="1" x14ac:dyDescent="0.15">
      <c r="A182" s="10" t="s">
        <v>9</v>
      </c>
      <c r="B182" s="11" t="s">
        <v>9</v>
      </c>
      <c r="C182" s="12" t="s">
        <v>160</v>
      </c>
      <c r="D182" s="13">
        <v>20180328123014</v>
      </c>
      <c r="E182" s="12" t="s">
        <v>154</v>
      </c>
      <c r="F182" s="13">
        <v>1</v>
      </c>
      <c r="G182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82" s="14">
        <v>1.33097562632488</v>
      </c>
      <c r="I182" s="12" t="s">
        <v>155</v>
      </c>
      <c r="J182" s="16" t="s">
        <v>16</v>
      </c>
      <c r="IR182" s="1"/>
    </row>
    <row r="183" spans="1:252" ht="20" customHeight="1" x14ac:dyDescent="0.15">
      <c r="A183" s="10" t="s">
        <v>9</v>
      </c>
      <c r="B183" s="11" t="s">
        <v>9</v>
      </c>
      <c r="C183" s="12" t="s">
        <v>160</v>
      </c>
      <c r="D183" s="13">
        <v>20180328123014</v>
      </c>
      <c r="E183" s="12" t="s">
        <v>108</v>
      </c>
      <c r="F183" s="13">
        <v>1</v>
      </c>
      <c r="G183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83" s="12" t="s">
        <v>34</v>
      </c>
      <c r="I183" s="12" t="s">
        <v>35</v>
      </c>
      <c r="J183" s="16" t="s">
        <v>21</v>
      </c>
      <c r="IR183" s="1"/>
    </row>
    <row r="184" spans="1:252" ht="20" customHeight="1" x14ac:dyDescent="0.15">
      <c r="A184" s="10" t="s">
        <v>9</v>
      </c>
      <c r="B184" s="11" t="s">
        <v>9</v>
      </c>
      <c r="C184" s="12" t="s">
        <v>160</v>
      </c>
      <c r="D184" s="13">
        <v>20180328123014</v>
      </c>
      <c r="E184" s="12" t="s">
        <v>131</v>
      </c>
      <c r="F184" s="13">
        <v>1</v>
      </c>
      <c r="G184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84" s="12" t="s">
        <v>40</v>
      </c>
      <c r="I184" s="12" t="s">
        <v>41</v>
      </c>
      <c r="J184" s="16" t="s">
        <v>25</v>
      </c>
      <c r="IR184" s="1"/>
    </row>
    <row r="185" spans="1:252" ht="20" customHeight="1" x14ac:dyDescent="0.15">
      <c r="A185" s="10" t="s">
        <v>9</v>
      </c>
      <c r="B185" s="11" t="s">
        <v>9</v>
      </c>
      <c r="C185" s="12" t="s">
        <v>160</v>
      </c>
      <c r="D185" s="13">
        <v>20180328123014</v>
      </c>
      <c r="E185" s="12" t="s">
        <v>132</v>
      </c>
      <c r="F185" s="13">
        <v>1</v>
      </c>
      <c r="G185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85" s="14">
        <v>1.34725344134879</v>
      </c>
      <c r="I185" s="12" t="s">
        <v>133</v>
      </c>
      <c r="J185" s="16" t="s">
        <v>28</v>
      </c>
      <c r="IR185" s="1"/>
    </row>
    <row r="186" spans="1:252" ht="20" customHeight="1" x14ac:dyDescent="0.15">
      <c r="A186" s="10" t="s">
        <v>9</v>
      </c>
      <c r="B186" s="11" t="s">
        <v>9</v>
      </c>
      <c r="C186" s="12" t="s">
        <v>160</v>
      </c>
      <c r="D186" s="13">
        <v>20180328123410</v>
      </c>
      <c r="E186" s="12" t="s">
        <v>109</v>
      </c>
      <c r="F186" s="13">
        <v>1</v>
      </c>
      <c r="G186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86" s="12" t="s">
        <v>110</v>
      </c>
      <c r="I186" s="15">
        <v>103.76914852782301</v>
      </c>
      <c r="J186" s="16" t="s">
        <v>14</v>
      </c>
      <c r="IR186" s="1"/>
    </row>
    <row r="187" spans="1:252" ht="20" customHeight="1" x14ac:dyDescent="0.15">
      <c r="A187" s="10" t="s">
        <v>9</v>
      </c>
      <c r="B187" s="11" t="s">
        <v>9</v>
      </c>
      <c r="C187" s="12" t="s">
        <v>160</v>
      </c>
      <c r="D187" s="13">
        <v>20180328123410</v>
      </c>
      <c r="E187" s="12" t="s">
        <v>109</v>
      </c>
      <c r="F187" s="13">
        <v>1</v>
      </c>
      <c r="G187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87" s="12" t="s">
        <v>110</v>
      </c>
      <c r="I187" s="15">
        <v>103.76914852782301</v>
      </c>
      <c r="J187" s="16" t="s">
        <v>16</v>
      </c>
      <c r="IR187" s="1"/>
    </row>
    <row r="188" spans="1:252" ht="20" customHeight="1" x14ac:dyDescent="0.15">
      <c r="A188" s="10" t="s">
        <v>9</v>
      </c>
      <c r="B188" s="11" t="s">
        <v>9</v>
      </c>
      <c r="C188" s="12" t="s">
        <v>160</v>
      </c>
      <c r="D188" s="13">
        <v>20180328123815</v>
      </c>
      <c r="E188" s="12" t="s">
        <v>145</v>
      </c>
      <c r="F188" s="13">
        <v>1</v>
      </c>
      <c r="G188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88" s="12" t="s">
        <v>146</v>
      </c>
      <c r="I188" s="12" t="s">
        <v>147</v>
      </c>
      <c r="J188" s="16" t="s">
        <v>14</v>
      </c>
      <c r="IR188" s="1"/>
    </row>
    <row r="189" spans="1:252" ht="20" customHeight="1" x14ac:dyDescent="0.15">
      <c r="A189" s="10" t="s">
        <v>9</v>
      </c>
      <c r="B189" s="11" t="s">
        <v>9</v>
      </c>
      <c r="C189" s="12" t="s">
        <v>160</v>
      </c>
      <c r="D189" s="13">
        <v>20180328123815</v>
      </c>
      <c r="E189" s="12" t="s">
        <v>134</v>
      </c>
      <c r="F189" s="13">
        <v>1</v>
      </c>
      <c r="G189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89" s="12" t="s">
        <v>135</v>
      </c>
      <c r="I189" s="12" t="s">
        <v>136</v>
      </c>
      <c r="J189" s="16" t="s">
        <v>16</v>
      </c>
      <c r="IR189" s="1"/>
    </row>
    <row r="190" spans="1:252" ht="20" customHeight="1" x14ac:dyDescent="0.15">
      <c r="A190" s="10" t="s">
        <v>9</v>
      </c>
      <c r="B190" s="11" t="s">
        <v>9</v>
      </c>
      <c r="C190" s="12" t="s">
        <v>160</v>
      </c>
      <c r="D190" s="13">
        <v>20180328123815</v>
      </c>
      <c r="E190" s="12" t="s">
        <v>126</v>
      </c>
      <c r="F190" s="13">
        <v>1</v>
      </c>
      <c r="G190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0" s="14">
        <v>1.31288910565207</v>
      </c>
      <c r="I190" s="12" t="s">
        <v>127</v>
      </c>
      <c r="J190" s="16" t="s">
        <v>21</v>
      </c>
      <c r="IR190" s="1"/>
    </row>
    <row r="191" spans="1:252" ht="20" customHeight="1" x14ac:dyDescent="0.15">
      <c r="A191" s="10" t="s">
        <v>9</v>
      </c>
      <c r="B191" s="11" t="s">
        <v>9</v>
      </c>
      <c r="C191" s="12" t="s">
        <v>160</v>
      </c>
      <c r="D191" s="13">
        <v>20180328123815</v>
      </c>
      <c r="E191" s="12" t="s">
        <v>149</v>
      </c>
      <c r="F191" s="13">
        <v>1</v>
      </c>
      <c r="G191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1" s="14">
        <v>1.31288890557491</v>
      </c>
      <c r="I191" s="12" t="s">
        <v>150</v>
      </c>
      <c r="J191" s="16" t="s">
        <v>25</v>
      </c>
      <c r="IR191" s="1"/>
    </row>
    <row r="192" spans="1:252" ht="20" customHeight="1" x14ac:dyDescent="0.15">
      <c r="A192" s="10" t="s">
        <v>9</v>
      </c>
      <c r="B192" s="11" t="s">
        <v>9</v>
      </c>
      <c r="C192" s="12" t="s">
        <v>160</v>
      </c>
      <c r="D192" s="13">
        <v>20180328123815</v>
      </c>
      <c r="E192" s="12" t="s">
        <v>137</v>
      </c>
      <c r="F192" s="13">
        <v>1</v>
      </c>
      <c r="G192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2" s="14">
        <v>1.3309741956444401</v>
      </c>
      <c r="I192" s="12" t="s">
        <v>138</v>
      </c>
      <c r="J192" s="16" t="s">
        <v>28</v>
      </c>
      <c r="IR192" s="1"/>
    </row>
    <row r="193" spans="1:252" ht="20" customHeight="1" x14ac:dyDescent="0.15">
      <c r="A193" s="10" t="s">
        <v>9</v>
      </c>
      <c r="B193" s="11" t="s">
        <v>9</v>
      </c>
      <c r="C193" s="12" t="s">
        <v>160</v>
      </c>
      <c r="D193" s="13">
        <v>20180328123815</v>
      </c>
      <c r="E193" s="12" t="s">
        <v>157</v>
      </c>
      <c r="F193" s="13">
        <v>1</v>
      </c>
      <c r="G193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3" s="14">
        <v>1.3454464491154901</v>
      </c>
      <c r="I193" s="12" t="s">
        <v>158</v>
      </c>
      <c r="J193" s="16" t="s">
        <v>31</v>
      </c>
      <c r="IR193" s="1"/>
    </row>
    <row r="194" spans="1:252" ht="20" customHeight="1" x14ac:dyDescent="0.15">
      <c r="A194" s="10" t="s">
        <v>9</v>
      </c>
      <c r="B194" s="11" t="s">
        <v>9</v>
      </c>
      <c r="C194" s="12" t="s">
        <v>160</v>
      </c>
      <c r="D194" s="13">
        <v>20180328123815</v>
      </c>
      <c r="E194" s="12" t="s">
        <v>159</v>
      </c>
      <c r="F194" s="13">
        <v>1</v>
      </c>
      <c r="G194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4" s="14">
        <v>1.34725494621671</v>
      </c>
      <c r="I194" s="17">
        <v>103.88416535796</v>
      </c>
      <c r="J194" s="16" t="s">
        <v>51</v>
      </c>
      <c r="IR194" s="1"/>
    </row>
    <row r="195" spans="1:252" ht="20" customHeight="1" x14ac:dyDescent="0.15">
      <c r="A195" s="10" t="s">
        <v>9</v>
      </c>
      <c r="B195" s="11" t="s">
        <v>9</v>
      </c>
      <c r="C195" s="12" t="s">
        <v>160</v>
      </c>
      <c r="D195" s="13">
        <v>20180328124113</v>
      </c>
      <c r="E195" s="12" t="s">
        <v>95</v>
      </c>
      <c r="F195" s="13">
        <v>1</v>
      </c>
      <c r="G195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5" s="12" t="s">
        <v>96</v>
      </c>
      <c r="I195" s="12" t="s">
        <v>97</v>
      </c>
      <c r="J195" s="16" t="s">
        <v>14</v>
      </c>
      <c r="IR195" s="1"/>
    </row>
    <row r="196" spans="1:252" ht="20" customHeight="1" x14ac:dyDescent="0.15">
      <c r="A196" s="10" t="s">
        <v>9</v>
      </c>
      <c r="B196" s="11" t="s">
        <v>9</v>
      </c>
      <c r="C196" s="12" t="s">
        <v>160</v>
      </c>
      <c r="D196" s="13">
        <v>20180328124113</v>
      </c>
      <c r="E196" s="12" t="s">
        <v>128</v>
      </c>
      <c r="F196" s="13">
        <v>1</v>
      </c>
      <c r="G196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6" s="12" t="s">
        <v>129</v>
      </c>
      <c r="I196" s="15">
        <v>103.781730199104</v>
      </c>
      <c r="J196" s="16" t="s">
        <v>16</v>
      </c>
      <c r="IR196" s="1"/>
    </row>
    <row r="197" spans="1:252" ht="20" customHeight="1" x14ac:dyDescent="0.15">
      <c r="A197" s="10" t="s">
        <v>9</v>
      </c>
      <c r="B197" s="11" t="s">
        <v>9</v>
      </c>
      <c r="C197" s="12" t="s">
        <v>160</v>
      </c>
      <c r="D197" s="13">
        <v>20180328124113</v>
      </c>
      <c r="E197" s="12" t="s">
        <v>151</v>
      </c>
      <c r="F197" s="13">
        <v>1</v>
      </c>
      <c r="G197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7" s="12" t="s">
        <v>152</v>
      </c>
      <c r="I197" s="15">
        <v>103.760164994519</v>
      </c>
      <c r="J197" s="16" t="s">
        <v>21</v>
      </c>
      <c r="IR197" s="1"/>
    </row>
    <row r="198" spans="1:252" ht="20" customHeight="1" x14ac:dyDescent="0.15">
      <c r="A198" s="10" t="s">
        <v>9</v>
      </c>
      <c r="B198" s="11" t="s">
        <v>9</v>
      </c>
      <c r="C198" s="12" t="s">
        <v>160</v>
      </c>
      <c r="D198" s="13">
        <v>20180328124113</v>
      </c>
      <c r="E198" s="12" t="s">
        <v>174</v>
      </c>
      <c r="F198" s="13">
        <v>1</v>
      </c>
      <c r="G198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8" s="14">
        <v>1.31288870117682</v>
      </c>
      <c r="I198" s="12" t="s">
        <v>175</v>
      </c>
      <c r="J198" s="16" t="s">
        <v>25</v>
      </c>
      <c r="IR198" s="1"/>
    </row>
    <row r="199" spans="1:252" ht="20" customHeight="1" x14ac:dyDescent="0.15">
      <c r="A199" s="10" t="s">
        <v>9</v>
      </c>
      <c r="B199" s="11" t="s">
        <v>9</v>
      </c>
      <c r="C199" s="12" t="s">
        <v>160</v>
      </c>
      <c r="D199" s="13">
        <v>20180328124113</v>
      </c>
      <c r="E199" s="12" t="s">
        <v>176</v>
      </c>
      <c r="F199" s="13">
        <v>1</v>
      </c>
      <c r="G199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199" s="14">
        <v>1.3219315222633301</v>
      </c>
      <c r="I199" s="12" t="s">
        <v>177</v>
      </c>
      <c r="J199" s="16" t="s">
        <v>28</v>
      </c>
      <c r="IR199" s="1"/>
    </row>
    <row r="200" spans="1:252" ht="20" customHeight="1" x14ac:dyDescent="0.15">
      <c r="A200" s="10" t="s">
        <v>9</v>
      </c>
      <c r="B200" s="11" t="s">
        <v>9</v>
      </c>
      <c r="C200" s="12" t="s">
        <v>160</v>
      </c>
      <c r="D200" s="13">
        <v>20180328124113</v>
      </c>
      <c r="E200" s="12" t="s">
        <v>178</v>
      </c>
      <c r="F200" s="13">
        <v>1</v>
      </c>
      <c r="G200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200" s="14">
        <v>1.3382080372221601</v>
      </c>
      <c r="I200" s="15">
        <v>103.697265092203</v>
      </c>
      <c r="J200" s="16" t="s">
        <v>31</v>
      </c>
      <c r="IR200" s="1"/>
    </row>
    <row r="201" spans="1:252" ht="20" customHeight="1" x14ac:dyDescent="0.15">
      <c r="A201" s="10" t="s">
        <v>9</v>
      </c>
      <c r="B201" s="11" t="s">
        <v>9</v>
      </c>
      <c r="C201" s="12" t="s">
        <v>160</v>
      </c>
      <c r="D201" s="13">
        <v>20180328124113</v>
      </c>
      <c r="E201" s="12" t="s">
        <v>179</v>
      </c>
      <c r="F201" s="13">
        <v>1</v>
      </c>
      <c r="G201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201" s="12" t="s">
        <v>180</v>
      </c>
      <c r="I201" s="15">
        <v>103.754772573279</v>
      </c>
      <c r="J201" s="16" t="s">
        <v>51</v>
      </c>
      <c r="IR201" s="1"/>
    </row>
    <row r="202" spans="1:252" ht="20" customHeight="1" x14ac:dyDescent="0.15">
      <c r="A202" s="10" t="s">
        <v>9</v>
      </c>
      <c r="B202" s="11" t="s">
        <v>9</v>
      </c>
      <c r="C202" s="12" t="s">
        <v>160</v>
      </c>
      <c r="D202" s="13">
        <v>20180328124113</v>
      </c>
      <c r="E202" s="12" t="s">
        <v>111</v>
      </c>
      <c r="F202" s="13">
        <v>1</v>
      </c>
      <c r="G202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202" s="12" t="s">
        <v>112</v>
      </c>
      <c r="I202" s="12" t="s">
        <v>113</v>
      </c>
      <c r="J202" s="16" t="s">
        <v>70</v>
      </c>
      <c r="IR202" s="1"/>
    </row>
    <row r="203" spans="1:252" ht="20" customHeight="1" x14ac:dyDescent="0.15">
      <c r="A203" s="10" t="s">
        <v>9</v>
      </c>
      <c r="B203" s="11" t="s">
        <v>9</v>
      </c>
      <c r="C203" s="12" t="s">
        <v>160</v>
      </c>
      <c r="D203" s="13">
        <v>20180328124113</v>
      </c>
      <c r="E203" s="12" t="s">
        <v>141</v>
      </c>
      <c r="F203" s="13">
        <v>1</v>
      </c>
      <c r="G203" s="26">
        <f>VLOOKUP(22-(DATE(RIGHT(Table1[[#This Row],[Date]],4),LEFT(Table1[[#This Row],[Date]],2),MID(Table1[[#This Row],[Date]],4,2))-DATE(2018,3,19)),'Exponential Moving Average'!$A$2:$D$23,4,FALSE)*Table1[[#This Row],[JOIN_COUNT]]</f>
        <v>1.429496729600001</v>
      </c>
      <c r="H203" s="12" t="s">
        <v>142</v>
      </c>
      <c r="I203" s="17">
        <v>103.74398865942</v>
      </c>
      <c r="J203" s="16" t="s">
        <v>73</v>
      </c>
      <c r="IR203" s="1"/>
    </row>
    <row r="204" spans="1:252" ht="20" customHeight="1" x14ac:dyDescent="0.15">
      <c r="A204" s="10" t="s">
        <v>9</v>
      </c>
      <c r="B204" s="11" t="s">
        <v>9</v>
      </c>
      <c r="C204" s="12" t="s">
        <v>181</v>
      </c>
      <c r="D204" s="13">
        <v>20180328122615</v>
      </c>
      <c r="E204" s="12" t="s">
        <v>161</v>
      </c>
      <c r="F204" s="13">
        <v>1</v>
      </c>
      <c r="G204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04" s="12" t="s">
        <v>162</v>
      </c>
      <c r="I204" s="12" t="s">
        <v>163</v>
      </c>
      <c r="J204" s="16" t="s">
        <v>14</v>
      </c>
      <c r="IR204" s="1"/>
    </row>
    <row r="205" spans="1:252" ht="20" customHeight="1" x14ac:dyDescent="0.15">
      <c r="A205" s="10" t="s">
        <v>9</v>
      </c>
      <c r="B205" s="11" t="s">
        <v>9</v>
      </c>
      <c r="C205" s="12" t="s">
        <v>181</v>
      </c>
      <c r="D205" s="13">
        <v>20180328122615</v>
      </c>
      <c r="E205" s="12" t="s">
        <v>164</v>
      </c>
      <c r="F205" s="13">
        <v>1</v>
      </c>
      <c r="G205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05" s="14">
        <v>1.3219331736162701</v>
      </c>
      <c r="I205" s="12" t="s">
        <v>165</v>
      </c>
      <c r="J205" s="16" t="s">
        <v>16</v>
      </c>
      <c r="IR205" s="1"/>
    </row>
    <row r="206" spans="1:252" ht="20" customHeight="1" x14ac:dyDescent="0.15">
      <c r="A206" s="10" t="s">
        <v>9</v>
      </c>
      <c r="B206" s="11" t="s">
        <v>9</v>
      </c>
      <c r="C206" s="12" t="s">
        <v>181</v>
      </c>
      <c r="D206" s="13">
        <v>20180328122615</v>
      </c>
      <c r="E206" s="12" t="s">
        <v>166</v>
      </c>
      <c r="F206" s="13">
        <v>1</v>
      </c>
      <c r="G206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06" s="12" t="s">
        <v>167</v>
      </c>
      <c r="I206" s="12" t="s">
        <v>168</v>
      </c>
      <c r="J206" s="16" t="s">
        <v>21</v>
      </c>
      <c r="IR206" s="1"/>
    </row>
    <row r="207" spans="1:252" ht="20" customHeight="1" x14ac:dyDescent="0.15">
      <c r="A207" s="10" t="s">
        <v>9</v>
      </c>
      <c r="B207" s="11" t="s">
        <v>9</v>
      </c>
      <c r="C207" s="12" t="s">
        <v>181</v>
      </c>
      <c r="D207" s="13">
        <v>20180328122615</v>
      </c>
      <c r="E207" s="12" t="s">
        <v>169</v>
      </c>
      <c r="F207" s="13">
        <v>1</v>
      </c>
      <c r="G207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07" s="12" t="s">
        <v>170</v>
      </c>
      <c r="I207" s="12" t="s">
        <v>171</v>
      </c>
      <c r="J207" s="16" t="s">
        <v>25</v>
      </c>
      <c r="IR207" s="1"/>
    </row>
    <row r="208" spans="1:252" ht="20" customHeight="1" x14ac:dyDescent="0.15">
      <c r="A208" s="10" t="s">
        <v>9</v>
      </c>
      <c r="B208" s="11" t="s">
        <v>9</v>
      </c>
      <c r="C208" s="12" t="s">
        <v>181</v>
      </c>
      <c r="D208" s="13">
        <v>20180328122615</v>
      </c>
      <c r="E208" s="12" t="s">
        <v>161</v>
      </c>
      <c r="F208" s="13">
        <v>1</v>
      </c>
      <c r="G208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08" s="12" t="s">
        <v>162</v>
      </c>
      <c r="I208" s="12" t="s">
        <v>163</v>
      </c>
      <c r="J208" s="16" t="s">
        <v>28</v>
      </c>
      <c r="IR208" s="1"/>
    </row>
    <row r="209" spans="1:252" ht="20" customHeight="1" x14ac:dyDescent="0.15">
      <c r="A209" s="10" t="s">
        <v>9</v>
      </c>
      <c r="B209" s="11" t="s">
        <v>9</v>
      </c>
      <c r="C209" s="12" t="s">
        <v>181</v>
      </c>
      <c r="D209" s="13">
        <v>20180328122615</v>
      </c>
      <c r="E209" s="12" t="s">
        <v>164</v>
      </c>
      <c r="F209" s="13">
        <v>1</v>
      </c>
      <c r="G209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09" s="14">
        <v>1.3219331736162701</v>
      </c>
      <c r="I209" s="12" t="s">
        <v>165</v>
      </c>
      <c r="J209" s="16" t="s">
        <v>31</v>
      </c>
      <c r="IR209" s="1"/>
    </row>
    <row r="210" spans="1:252" ht="20" customHeight="1" x14ac:dyDescent="0.15">
      <c r="A210" s="10" t="s">
        <v>9</v>
      </c>
      <c r="B210" s="11" t="s">
        <v>9</v>
      </c>
      <c r="C210" s="12" t="s">
        <v>181</v>
      </c>
      <c r="D210" s="13">
        <v>20180328122615</v>
      </c>
      <c r="E210" s="12" t="s">
        <v>166</v>
      </c>
      <c r="F210" s="13">
        <v>1</v>
      </c>
      <c r="G210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10" s="12" t="s">
        <v>167</v>
      </c>
      <c r="I210" s="12" t="s">
        <v>168</v>
      </c>
      <c r="J210" s="16" t="s">
        <v>51</v>
      </c>
      <c r="IR210" s="1"/>
    </row>
    <row r="211" spans="1:252" ht="20" customHeight="1" x14ac:dyDescent="0.15">
      <c r="A211" s="10" t="s">
        <v>9</v>
      </c>
      <c r="B211" s="11" t="s">
        <v>9</v>
      </c>
      <c r="C211" s="12" t="s">
        <v>181</v>
      </c>
      <c r="D211" s="13">
        <v>20180328122615</v>
      </c>
      <c r="E211" s="12" t="s">
        <v>169</v>
      </c>
      <c r="F211" s="13">
        <v>1</v>
      </c>
      <c r="G211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11" s="12" t="s">
        <v>170</v>
      </c>
      <c r="I211" s="12" t="s">
        <v>171</v>
      </c>
      <c r="J211" s="16" t="s">
        <v>70</v>
      </c>
      <c r="IR211" s="1"/>
    </row>
    <row r="212" spans="1:252" ht="20" customHeight="1" x14ac:dyDescent="0.15">
      <c r="A212" s="10" t="s">
        <v>17</v>
      </c>
      <c r="B212" s="11" t="s">
        <v>17</v>
      </c>
      <c r="C212" s="12" t="s">
        <v>181</v>
      </c>
      <c r="D212" s="13">
        <v>20180402170844</v>
      </c>
      <c r="E212" s="12" t="s">
        <v>156</v>
      </c>
      <c r="F212" s="13">
        <v>2</v>
      </c>
      <c r="G212" s="26">
        <f>VLOOKUP(22-(DATE(RIGHT(Table1[[#This Row],[Date]],4),LEFT(Table1[[#This Row],[Date]],2),MID(Table1[[#This Row],[Date]],4,2))-DATE(2018,3,19)),'Exponential Moving Average'!$A$2:$D$23,4,FALSE)*Table1[[#This Row],[JOIN_COUNT]]</f>
        <v>4.097152000000003</v>
      </c>
      <c r="H212" s="14">
        <v>1.33278397934255</v>
      </c>
      <c r="I212" s="12" t="s">
        <v>37</v>
      </c>
      <c r="J212" s="16" t="s">
        <v>14</v>
      </c>
      <c r="IR212" s="1"/>
    </row>
    <row r="213" spans="1:252" ht="20" customHeight="1" x14ac:dyDescent="0.15">
      <c r="A213" s="10" t="s">
        <v>9</v>
      </c>
      <c r="B213" s="11" t="s">
        <v>9</v>
      </c>
      <c r="C213" s="12" t="s">
        <v>181</v>
      </c>
      <c r="D213" s="13">
        <v>20180402170844</v>
      </c>
      <c r="E213" s="12" t="s">
        <v>36</v>
      </c>
      <c r="F213" s="13">
        <v>1</v>
      </c>
      <c r="G213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13" s="14">
        <v>1.33278397934255</v>
      </c>
      <c r="I213" s="12" t="s">
        <v>37</v>
      </c>
      <c r="J213" s="16" t="s">
        <v>16</v>
      </c>
      <c r="IR213" s="1"/>
    </row>
    <row r="214" spans="1:252" ht="20" customHeight="1" x14ac:dyDescent="0.15">
      <c r="A214" s="10" t="s">
        <v>9</v>
      </c>
      <c r="B214" s="11" t="s">
        <v>9</v>
      </c>
      <c r="C214" s="12" t="s">
        <v>181</v>
      </c>
      <c r="D214" s="13">
        <v>20180402170844</v>
      </c>
      <c r="E214" s="12" t="s">
        <v>182</v>
      </c>
      <c r="F214" s="13">
        <v>1</v>
      </c>
      <c r="G214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14" s="12" t="s">
        <v>183</v>
      </c>
      <c r="I214" s="15">
        <v>103.912921242159</v>
      </c>
      <c r="J214" s="16" t="s">
        <v>21</v>
      </c>
      <c r="IR214" s="1"/>
    </row>
    <row r="215" spans="1:252" ht="20" customHeight="1" x14ac:dyDescent="0.15">
      <c r="A215" s="10" t="s">
        <v>9</v>
      </c>
      <c r="B215" s="11" t="s">
        <v>9</v>
      </c>
      <c r="C215" s="12" t="s">
        <v>181</v>
      </c>
      <c r="D215" s="13">
        <v>20180328123014</v>
      </c>
      <c r="E215" s="12" t="s">
        <v>154</v>
      </c>
      <c r="F215" s="13">
        <v>1</v>
      </c>
      <c r="G215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15" s="14">
        <v>1.33097562632488</v>
      </c>
      <c r="I215" s="12" t="s">
        <v>155</v>
      </c>
      <c r="J215" s="16" t="s">
        <v>25</v>
      </c>
      <c r="IR215" s="1"/>
    </row>
    <row r="216" spans="1:252" ht="20" customHeight="1" x14ac:dyDescent="0.15">
      <c r="A216" s="10" t="s">
        <v>9</v>
      </c>
      <c r="B216" s="11" t="s">
        <v>9</v>
      </c>
      <c r="C216" s="12" t="s">
        <v>181</v>
      </c>
      <c r="D216" s="13">
        <v>20180328123014</v>
      </c>
      <c r="E216" s="12" t="s">
        <v>108</v>
      </c>
      <c r="F216" s="13">
        <v>1</v>
      </c>
      <c r="G216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16" s="12" t="s">
        <v>34</v>
      </c>
      <c r="I216" s="12" t="s">
        <v>35</v>
      </c>
      <c r="J216" s="16" t="s">
        <v>28</v>
      </c>
      <c r="IR216" s="1"/>
    </row>
    <row r="217" spans="1:252" ht="20" customHeight="1" x14ac:dyDescent="0.15">
      <c r="A217" s="10" t="s">
        <v>9</v>
      </c>
      <c r="B217" s="11" t="s">
        <v>9</v>
      </c>
      <c r="C217" s="12" t="s">
        <v>181</v>
      </c>
      <c r="D217" s="13">
        <v>20180328123014</v>
      </c>
      <c r="E217" s="12" t="s">
        <v>131</v>
      </c>
      <c r="F217" s="13">
        <v>1</v>
      </c>
      <c r="G217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17" s="12" t="s">
        <v>40</v>
      </c>
      <c r="I217" s="12" t="s">
        <v>41</v>
      </c>
      <c r="J217" s="16" t="s">
        <v>31</v>
      </c>
      <c r="IR217" s="1"/>
    </row>
    <row r="218" spans="1:252" ht="20" customHeight="1" x14ac:dyDescent="0.15">
      <c r="A218" s="10" t="s">
        <v>17</v>
      </c>
      <c r="B218" s="11" t="s">
        <v>17</v>
      </c>
      <c r="C218" s="12" t="s">
        <v>181</v>
      </c>
      <c r="D218" s="13">
        <v>20180402170844</v>
      </c>
      <c r="E218" s="12" t="s">
        <v>156</v>
      </c>
      <c r="F218" s="13">
        <v>2</v>
      </c>
      <c r="G218" s="26">
        <f>VLOOKUP(22-(DATE(RIGHT(Table1[[#This Row],[Date]],4),LEFT(Table1[[#This Row],[Date]],2),MID(Table1[[#This Row],[Date]],4,2))-DATE(2018,3,19)),'Exponential Moving Average'!$A$2:$D$23,4,FALSE)*Table1[[#This Row],[JOIN_COUNT]]</f>
        <v>4.097152000000003</v>
      </c>
      <c r="H218" s="14">
        <v>1.33278397934255</v>
      </c>
      <c r="I218" s="12" t="s">
        <v>37</v>
      </c>
      <c r="J218" s="16" t="s">
        <v>51</v>
      </c>
      <c r="IR218" s="1"/>
    </row>
    <row r="219" spans="1:252" ht="20" customHeight="1" x14ac:dyDescent="0.15">
      <c r="A219" s="10" t="s">
        <v>9</v>
      </c>
      <c r="B219" s="11" t="s">
        <v>9</v>
      </c>
      <c r="C219" s="12" t="s">
        <v>181</v>
      </c>
      <c r="D219" s="13">
        <v>20180402170844</v>
      </c>
      <c r="E219" s="12" t="s">
        <v>36</v>
      </c>
      <c r="F219" s="13">
        <v>1</v>
      </c>
      <c r="G219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19" s="14">
        <v>1.33278397934255</v>
      </c>
      <c r="I219" s="12" t="s">
        <v>37</v>
      </c>
      <c r="J219" s="16" t="s">
        <v>70</v>
      </c>
      <c r="IR219" s="1"/>
    </row>
    <row r="220" spans="1:252" ht="20" customHeight="1" x14ac:dyDescent="0.15">
      <c r="A220" s="10" t="s">
        <v>9</v>
      </c>
      <c r="B220" s="11" t="s">
        <v>9</v>
      </c>
      <c r="C220" s="12" t="s">
        <v>181</v>
      </c>
      <c r="D220" s="13">
        <v>20180402170844</v>
      </c>
      <c r="E220" s="12" t="s">
        <v>182</v>
      </c>
      <c r="F220" s="13">
        <v>1</v>
      </c>
      <c r="G220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0" s="12" t="s">
        <v>183</v>
      </c>
      <c r="I220" s="15">
        <v>103.912921242159</v>
      </c>
      <c r="J220" s="16" t="s">
        <v>73</v>
      </c>
      <c r="IR220" s="1"/>
    </row>
    <row r="221" spans="1:252" ht="20" customHeight="1" x14ac:dyDescent="0.15">
      <c r="A221" s="10" t="s">
        <v>9</v>
      </c>
      <c r="B221" s="11" t="s">
        <v>9</v>
      </c>
      <c r="C221" s="12" t="s">
        <v>181</v>
      </c>
      <c r="D221" s="13">
        <v>20180328123014</v>
      </c>
      <c r="E221" s="12" t="s">
        <v>154</v>
      </c>
      <c r="F221" s="13">
        <v>1</v>
      </c>
      <c r="G221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1" s="14">
        <v>1.33097562632488</v>
      </c>
      <c r="I221" s="12" t="s">
        <v>155</v>
      </c>
      <c r="J221" s="16" t="s">
        <v>76</v>
      </c>
      <c r="IR221" s="1"/>
    </row>
    <row r="222" spans="1:252" ht="20" customHeight="1" x14ac:dyDescent="0.15">
      <c r="A222" s="10" t="s">
        <v>9</v>
      </c>
      <c r="B222" s="11" t="s">
        <v>9</v>
      </c>
      <c r="C222" s="12" t="s">
        <v>181</v>
      </c>
      <c r="D222" s="13">
        <v>20180328123014</v>
      </c>
      <c r="E222" s="12" t="s">
        <v>108</v>
      </c>
      <c r="F222" s="13">
        <v>1</v>
      </c>
      <c r="G222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2" s="12" t="s">
        <v>34</v>
      </c>
      <c r="I222" s="12" t="s">
        <v>35</v>
      </c>
      <c r="J222" s="16" t="s">
        <v>79</v>
      </c>
      <c r="IR222" s="1"/>
    </row>
    <row r="223" spans="1:252" ht="20" customHeight="1" x14ac:dyDescent="0.15">
      <c r="A223" s="10" t="s">
        <v>9</v>
      </c>
      <c r="B223" s="11" t="s">
        <v>9</v>
      </c>
      <c r="C223" s="12" t="s">
        <v>181</v>
      </c>
      <c r="D223" s="13">
        <v>20180328123014</v>
      </c>
      <c r="E223" s="12" t="s">
        <v>131</v>
      </c>
      <c r="F223" s="13">
        <v>1</v>
      </c>
      <c r="G223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3" s="12" t="s">
        <v>40</v>
      </c>
      <c r="I223" s="12" t="s">
        <v>41</v>
      </c>
      <c r="J223" s="16" t="s">
        <v>184</v>
      </c>
      <c r="IR223" s="1"/>
    </row>
    <row r="224" spans="1:252" ht="20" customHeight="1" x14ac:dyDescent="0.15">
      <c r="A224" s="10" t="s">
        <v>9</v>
      </c>
      <c r="B224" s="11" t="s">
        <v>9</v>
      </c>
      <c r="C224" s="12" t="s">
        <v>181</v>
      </c>
      <c r="D224" s="13">
        <v>20180328123815</v>
      </c>
      <c r="E224" s="12" t="s">
        <v>157</v>
      </c>
      <c r="F224" s="13">
        <v>1</v>
      </c>
      <c r="G224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4" s="14">
        <v>1.3454464491154901</v>
      </c>
      <c r="I224" s="12" t="s">
        <v>158</v>
      </c>
      <c r="J224" s="16" t="s">
        <v>14</v>
      </c>
      <c r="IR224" s="1"/>
    </row>
    <row r="225" spans="1:252" ht="20" customHeight="1" x14ac:dyDescent="0.15">
      <c r="A225" s="10" t="s">
        <v>9</v>
      </c>
      <c r="B225" s="11" t="s">
        <v>9</v>
      </c>
      <c r="C225" s="12" t="s">
        <v>181</v>
      </c>
      <c r="D225" s="13">
        <v>20180328123815</v>
      </c>
      <c r="E225" s="12" t="s">
        <v>157</v>
      </c>
      <c r="F225" s="13">
        <v>1</v>
      </c>
      <c r="G225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5" s="14">
        <v>1.3454464491154901</v>
      </c>
      <c r="I225" s="12" t="s">
        <v>158</v>
      </c>
      <c r="J225" s="16" t="s">
        <v>16</v>
      </c>
      <c r="IR225" s="1"/>
    </row>
    <row r="226" spans="1:252" ht="20" customHeight="1" x14ac:dyDescent="0.15">
      <c r="A226" s="10" t="s">
        <v>9</v>
      </c>
      <c r="B226" s="11" t="s">
        <v>9</v>
      </c>
      <c r="C226" s="12" t="s">
        <v>181</v>
      </c>
      <c r="D226" s="13">
        <v>20180328124113</v>
      </c>
      <c r="E226" s="12" t="s">
        <v>151</v>
      </c>
      <c r="F226" s="13">
        <v>1</v>
      </c>
      <c r="G226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6" s="12" t="s">
        <v>152</v>
      </c>
      <c r="I226" s="15">
        <v>103.760164994519</v>
      </c>
      <c r="J226" s="16" t="s">
        <v>14</v>
      </c>
      <c r="IR226" s="1"/>
    </row>
    <row r="227" spans="1:252" ht="20" customHeight="1" x14ac:dyDescent="0.15">
      <c r="A227" s="10" t="s">
        <v>9</v>
      </c>
      <c r="B227" s="11" t="s">
        <v>9</v>
      </c>
      <c r="C227" s="12" t="s">
        <v>181</v>
      </c>
      <c r="D227" s="13">
        <v>20180328124113</v>
      </c>
      <c r="E227" s="12" t="s">
        <v>174</v>
      </c>
      <c r="F227" s="13">
        <v>1</v>
      </c>
      <c r="G227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7" s="14">
        <v>1.31288870117682</v>
      </c>
      <c r="I227" s="12" t="s">
        <v>175</v>
      </c>
      <c r="J227" s="16" t="s">
        <v>16</v>
      </c>
      <c r="IR227" s="1"/>
    </row>
    <row r="228" spans="1:252" ht="20" customHeight="1" x14ac:dyDescent="0.15">
      <c r="A228" s="10" t="s">
        <v>9</v>
      </c>
      <c r="B228" s="11" t="s">
        <v>9</v>
      </c>
      <c r="C228" s="12" t="s">
        <v>181</v>
      </c>
      <c r="D228" s="13">
        <v>20180328124113</v>
      </c>
      <c r="E228" s="12" t="s">
        <v>176</v>
      </c>
      <c r="F228" s="13">
        <v>1</v>
      </c>
      <c r="G228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8" s="14">
        <v>1.3219315222633301</v>
      </c>
      <c r="I228" s="12" t="s">
        <v>177</v>
      </c>
      <c r="J228" s="16" t="s">
        <v>21</v>
      </c>
      <c r="IR228" s="1"/>
    </row>
    <row r="229" spans="1:252" ht="20" customHeight="1" x14ac:dyDescent="0.15">
      <c r="A229" s="10" t="s">
        <v>9</v>
      </c>
      <c r="B229" s="11" t="s">
        <v>9</v>
      </c>
      <c r="C229" s="12" t="s">
        <v>181</v>
      </c>
      <c r="D229" s="13">
        <v>20180328124113</v>
      </c>
      <c r="E229" s="12" t="s">
        <v>179</v>
      </c>
      <c r="F229" s="13">
        <v>1</v>
      </c>
      <c r="G229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29" s="12" t="s">
        <v>180</v>
      </c>
      <c r="I229" s="15">
        <v>103.754772573279</v>
      </c>
      <c r="J229" s="16" t="s">
        <v>25</v>
      </c>
      <c r="IR229" s="1"/>
    </row>
    <row r="230" spans="1:252" ht="20" customHeight="1" x14ac:dyDescent="0.15">
      <c r="A230" s="10" t="s">
        <v>9</v>
      </c>
      <c r="B230" s="11" t="s">
        <v>9</v>
      </c>
      <c r="C230" s="12" t="s">
        <v>181</v>
      </c>
      <c r="D230" s="13">
        <v>20180328124113</v>
      </c>
      <c r="E230" s="12" t="s">
        <v>141</v>
      </c>
      <c r="F230" s="13">
        <v>1</v>
      </c>
      <c r="G230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30" s="12" t="s">
        <v>142</v>
      </c>
      <c r="I230" s="17">
        <v>103.74398865942</v>
      </c>
      <c r="J230" s="16" t="s">
        <v>28</v>
      </c>
      <c r="IR230" s="1"/>
    </row>
    <row r="231" spans="1:252" ht="20" customHeight="1" x14ac:dyDescent="0.15">
      <c r="A231" s="10" t="s">
        <v>9</v>
      </c>
      <c r="B231" s="11" t="s">
        <v>9</v>
      </c>
      <c r="C231" s="12" t="s">
        <v>181</v>
      </c>
      <c r="D231" s="13">
        <v>20180328124113</v>
      </c>
      <c r="E231" s="12" t="s">
        <v>151</v>
      </c>
      <c r="F231" s="13">
        <v>1</v>
      </c>
      <c r="G231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31" s="12" t="s">
        <v>152</v>
      </c>
      <c r="I231" s="15">
        <v>103.760164994519</v>
      </c>
      <c r="J231" s="16" t="s">
        <v>31</v>
      </c>
      <c r="IR231" s="1"/>
    </row>
    <row r="232" spans="1:252" ht="20" customHeight="1" x14ac:dyDescent="0.15">
      <c r="A232" s="10" t="s">
        <v>9</v>
      </c>
      <c r="B232" s="11" t="s">
        <v>9</v>
      </c>
      <c r="C232" s="12" t="s">
        <v>181</v>
      </c>
      <c r="D232" s="13">
        <v>20180328124113</v>
      </c>
      <c r="E232" s="12" t="s">
        <v>174</v>
      </c>
      <c r="F232" s="13">
        <v>1</v>
      </c>
      <c r="G232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32" s="14">
        <v>1.31288870117682</v>
      </c>
      <c r="I232" s="12" t="s">
        <v>175</v>
      </c>
      <c r="J232" s="16" t="s">
        <v>51</v>
      </c>
      <c r="IR232" s="1"/>
    </row>
    <row r="233" spans="1:252" ht="20" customHeight="1" x14ac:dyDescent="0.15">
      <c r="A233" s="10" t="s">
        <v>9</v>
      </c>
      <c r="B233" s="11" t="s">
        <v>9</v>
      </c>
      <c r="C233" s="12" t="s">
        <v>181</v>
      </c>
      <c r="D233" s="13">
        <v>20180328124113</v>
      </c>
      <c r="E233" s="12" t="s">
        <v>176</v>
      </c>
      <c r="F233" s="13">
        <v>1</v>
      </c>
      <c r="G233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33" s="14">
        <v>1.3219315222633301</v>
      </c>
      <c r="I233" s="12" t="s">
        <v>177</v>
      </c>
      <c r="J233" s="16" t="s">
        <v>70</v>
      </c>
      <c r="IR233" s="1"/>
    </row>
    <row r="234" spans="1:252" ht="20" customHeight="1" x14ac:dyDescent="0.15">
      <c r="A234" s="10" t="s">
        <v>9</v>
      </c>
      <c r="B234" s="11" t="s">
        <v>9</v>
      </c>
      <c r="C234" s="12" t="s">
        <v>181</v>
      </c>
      <c r="D234" s="13">
        <v>20180328124113</v>
      </c>
      <c r="E234" s="12" t="s">
        <v>179</v>
      </c>
      <c r="F234" s="13">
        <v>1</v>
      </c>
      <c r="G234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34" s="12" t="s">
        <v>180</v>
      </c>
      <c r="I234" s="15">
        <v>103.754772573279</v>
      </c>
      <c r="J234" s="16" t="s">
        <v>73</v>
      </c>
      <c r="IR234" s="1"/>
    </row>
    <row r="235" spans="1:252" ht="20" customHeight="1" x14ac:dyDescent="0.15">
      <c r="A235" s="10" t="s">
        <v>9</v>
      </c>
      <c r="B235" s="11" t="s">
        <v>9</v>
      </c>
      <c r="C235" s="12" t="s">
        <v>181</v>
      </c>
      <c r="D235" s="13">
        <v>20180328124113</v>
      </c>
      <c r="E235" s="12" t="s">
        <v>141</v>
      </c>
      <c r="F235" s="13">
        <v>1</v>
      </c>
      <c r="G235" s="26">
        <f>VLOOKUP(22-(DATE(RIGHT(Table1[[#This Row],[Date]],4),LEFT(Table1[[#This Row],[Date]],2),MID(Table1[[#This Row],[Date]],4,2))-DATE(2018,3,19)),'Exponential Moving Average'!$A$2:$D$23,4,FALSE)*Table1[[#This Row],[JOIN_COUNT]]</f>
        <v>2.0485760000000015</v>
      </c>
      <c r="H235" s="12" t="s">
        <v>142</v>
      </c>
      <c r="I235" s="17">
        <v>103.74398865942</v>
      </c>
      <c r="J235" s="16" t="s">
        <v>76</v>
      </c>
      <c r="IR235" s="1"/>
    </row>
    <row r="236" spans="1:252" ht="20" customHeight="1" x14ac:dyDescent="0.15">
      <c r="A236" s="10" t="s">
        <v>17</v>
      </c>
      <c r="B236" s="11" t="s">
        <v>17</v>
      </c>
      <c r="C236" s="12" t="s">
        <v>185</v>
      </c>
      <c r="D236" s="13">
        <v>20180404173843</v>
      </c>
      <c r="E236" s="12" t="s">
        <v>186</v>
      </c>
      <c r="F236" s="13">
        <v>2</v>
      </c>
      <c r="G236" s="26">
        <f>VLOOKUP(22-(DATE(RIGHT(Table1[[#This Row],[Date]],4),LEFT(Table1[[#This Row],[Date]],2),MID(Table1[[#This Row],[Date]],4,2))-DATE(2018,3,19)),'Exponential Moving Average'!$A$2:$D$23,4,FALSE)*Table1[[#This Row],[JOIN_COUNT]]</f>
        <v>5.2768000000000033</v>
      </c>
      <c r="H236" s="12" t="s">
        <v>170</v>
      </c>
      <c r="I236" s="12" t="s">
        <v>171</v>
      </c>
      <c r="J236" s="16" t="s">
        <v>14</v>
      </c>
      <c r="IR236" s="1"/>
    </row>
    <row r="237" spans="1:252" ht="20" customHeight="1" x14ac:dyDescent="0.15">
      <c r="A237" s="10" t="s">
        <v>9</v>
      </c>
      <c r="B237" s="11" t="s">
        <v>9</v>
      </c>
      <c r="C237" s="12" t="s">
        <v>185</v>
      </c>
      <c r="D237" s="13">
        <v>20180404173843</v>
      </c>
      <c r="E237" s="12" t="s">
        <v>187</v>
      </c>
      <c r="F237" s="13">
        <v>1</v>
      </c>
      <c r="G237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37" s="14">
        <v>1.30746335481124</v>
      </c>
      <c r="I237" s="15">
        <v>103.85361393129401</v>
      </c>
      <c r="J237" s="16" t="s">
        <v>16</v>
      </c>
      <c r="IR237" s="1"/>
    </row>
    <row r="238" spans="1:252" ht="20" customHeight="1" x14ac:dyDescent="0.15">
      <c r="A238" s="10" t="s">
        <v>9</v>
      </c>
      <c r="B238" s="11" t="s">
        <v>9</v>
      </c>
      <c r="C238" s="12" t="s">
        <v>185</v>
      </c>
      <c r="D238" s="13">
        <v>20180404173843</v>
      </c>
      <c r="E238" s="12" t="s">
        <v>188</v>
      </c>
      <c r="F238" s="13">
        <v>1</v>
      </c>
      <c r="G238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38" s="12" t="s">
        <v>189</v>
      </c>
      <c r="I238" s="15">
        <v>103.853614062741</v>
      </c>
      <c r="J238" s="16" t="s">
        <v>21</v>
      </c>
      <c r="IR238" s="1"/>
    </row>
    <row r="239" spans="1:252" ht="20" customHeight="1" x14ac:dyDescent="0.15">
      <c r="A239" s="10" t="s">
        <v>9</v>
      </c>
      <c r="B239" s="11" t="s">
        <v>9</v>
      </c>
      <c r="C239" s="12" t="s">
        <v>185</v>
      </c>
      <c r="D239" s="13">
        <v>20180404173843</v>
      </c>
      <c r="E239" s="12" t="s">
        <v>190</v>
      </c>
      <c r="F239" s="13">
        <v>1</v>
      </c>
      <c r="G239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39" s="12" t="s">
        <v>191</v>
      </c>
      <c r="I239" s="15">
        <v>103.850019861097</v>
      </c>
      <c r="J239" s="16" t="s">
        <v>25</v>
      </c>
      <c r="IR239" s="1"/>
    </row>
    <row r="240" spans="1:252" ht="20" customHeight="1" x14ac:dyDescent="0.15">
      <c r="A240" s="10" t="s">
        <v>9</v>
      </c>
      <c r="B240" s="11" t="s">
        <v>9</v>
      </c>
      <c r="C240" s="12" t="s">
        <v>185</v>
      </c>
      <c r="D240" s="13">
        <v>20180404173843</v>
      </c>
      <c r="E240" s="12" t="s">
        <v>192</v>
      </c>
      <c r="F240" s="13">
        <v>1</v>
      </c>
      <c r="G240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40" s="12" t="s">
        <v>193</v>
      </c>
      <c r="I240" s="12" t="s">
        <v>194</v>
      </c>
      <c r="J240" s="16" t="s">
        <v>28</v>
      </c>
      <c r="IR240" s="1"/>
    </row>
    <row r="241" spans="1:252" ht="20" customHeight="1" x14ac:dyDescent="0.15">
      <c r="A241" s="10" t="s">
        <v>9</v>
      </c>
      <c r="B241" s="11" t="s">
        <v>9</v>
      </c>
      <c r="C241" s="12" t="s">
        <v>185</v>
      </c>
      <c r="D241" s="13">
        <v>20180403113942</v>
      </c>
      <c r="E241" s="12" t="s">
        <v>195</v>
      </c>
      <c r="F241" s="13">
        <v>1</v>
      </c>
      <c r="G241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41" s="12" t="s">
        <v>196</v>
      </c>
      <c r="I241" s="15">
        <v>103.884165811435</v>
      </c>
      <c r="J241" s="16" t="s">
        <v>31</v>
      </c>
      <c r="IR241" s="1"/>
    </row>
    <row r="242" spans="1:252" ht="20" customHeight="1" x14ac:dyDescent="0.15">
      <c r="A242" s="10" t="s">
        <v>9</v>
      </c>
      <c r="B242" s="11" t="s">
        <v>9</v>
      </c>
      <c r="C242" s="12" t="s">
        <v>185</v>
      </c>
      <c r="D242" s="13">
        <v>20180328122615</v>
      </c>
      <c r="E242" s="12" t="s">
        <v>164</v>
      </c>
      <c r="F242" s="13">
        <v>1</v>
      </c>
      <c r="G242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42" s="14">
        <v>1.3219331736162701</v>
      </c>
      <c r="I242" s="12" t="s">
        <v>165</v>
      </c>
      <c r="J242" s="16" t="s">
        <v>51</v>
      </c>
      <c r="IR242" s="1"/>
    </row>
    <row r="243" spans="1:252" ht="20" customHeight="1" x14ac:dyDescent="0.15">
      <c r="A243" s="10" t="s">
        <v>9</v>
      </c>
      <c r="B243" s="11" t="s">
        <v>9</v>
      </c>
      <c r="C243" s="12" t="s">
        <v>185</v>
      </c>
      <c r="D243" s="13">
        <v>20180328122615</v>
      </c>
      <c r="E243" s="12" t="s">
        <v>166</v>
      </c>
      <c r="F243" s="13">
        <v>1</v>
      </c>
      <c r="G243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43" s="12" t="s">
        <v>167</v>
      </c>
      <c r="I243" s="12" t="s">
        <v>168</v>
      </c>
      <c r="J243" s="16" t="s">
        <v>70</v>
      </c>
      <c r="IR243" s="1"/>
    </row>
    <row r="244" spans="1:252" ht="20" customHeight="1" x14ac:dyDescent="0.15">
      <c r="A244" s="10" t="s">
        <v>17</v>
      </c>
      <c r="B244" s="11" t="s">
        <v>17</v>
      </c>
      <c r="C244" s="12" t="s">
        <v>185</v>
      </c>
      <c r="D244" s="13">
        <v>20180404173843</v>
      </c>
      <c r="E244" s="12" t="s">
        <v>186</v>
      </c>
      <c r="F244" s="13">
        <v>2</v>
      </c>
      <c r="G244" s="26">
        <f>VLOOKUP(22-(DATE(RIGHT(Table1[[#This Row],[Date]],4),LEFT(Table1[[#This Row],[Date]],2),MID(Table1[[#This Row],[Date]],4,2))-DATE(2018,3,19)),'Exponential Moving Average'!$A$2:$D$23,4,FALSE)*Table1[[#This Row],[JOIN_COUNT]]</f>
        <v>5.2768000000000033</v>
      </c>
      <c r="H244" s="12" t="s">
        <v>170</v>
      </c>
      <c r="I244" s="12" t="s">
        <v>171</v>
      </c>
      <c r="J244" s="16" t="s">
        <v>73</v>
      </c>
      <c r="IR244" s="1"/>
    </row>
    <row r="245" spans="1:252" ht="20" customHeight="1" x14ac:dyDescent="0.15">
      <c r="A245" s="10" t="s">
        <v>9</v>
      </c>
      <c r="B245" s="11" t="s">
        <v>9</v>
      </c>
      <c r="C245" s="12" t="s">
        <v>185</v>
      </c>
      <c r="D245" s="13">
        <v>20180404173843</v>
      </c>
      <c r="E245" s="12" t="s">
        <v>187</v>
      </c>
      <c r="F245" s="13">
        <v>1</v>
      </c>
      <c r="G245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45" s="14">
        <v>1.30746335481124</v>
      </c>
      <c r="I245" s="15">
        <v>103.85361393129401</v>
      </c>
      <c r="J245" s="16" t="s">
        <v>76</v>
      </c>
      <c r="IR245" s="1"/>
    </row>
    <row r="246" spans="1:252" ht="20" customHeight="1" x14ac:dyDescent="0.15">
      <c r="A246" s="10" t="s">
        <v>9</v>
      </c>
      <c r="B246" s="11" t="s">
        <v>9</v>
      </c>
      <c r="C246" s="12" t="s">
        <v>185</v>
      </c>
      <c r="D246" s="13">
        <v>20180404173843</v>
      </c>
      <c r="E246" s="12" t="s">
        <v>188</v>
      </c>
      <c r="F246" s="13">
        <v>1</v>
      </c>
      <c r="G246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46" s="12" t="s">
        <v>189</v>
      </c>
      <c r="I246" s="15">
        <v>103.853614062741</v>
      </c>
      <c r="J246" s="16" t="s">
        <v>79</v>
      </c>
      <c r="IR246" s="1"/>
    </row>
    <row r="247" spans="1:252" ht="20" customHeight="1" x14ac:dyDescent="0.15">
      <c r="A247" s="10" t="s">
        <v>9</v>
      </c>
      <c r="B247" s="11" t="s">
        <v>9</v>
      </c>
      <c r="C247" s="12" t="s">
        <v>185</v>
      </c>
      <c r="D247" s="13">
        <v>20180404173843</v>
      </c>
      <c r="E247" s="12" t="s">
        <v>190</v>
      </c>
      <c r="F247" s="13">
        <v>1</v>
      </c>
      <c r="G247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47" s="12" t="s">
        <v>191</v>
      </c>
      <c r="I247" s="15">
        <v>103.850019861097</v>
      </c>
      <c r="J247" s="16" t="s">
        <v>184</v>
      </c>
      <c r="IR247" s="1"/>
    </row>
    <row r="248" spans="1:252" ht="20" customHeight="1" x14ac:dyDescent="0.15">
      <c r="A248" s="10" t="s">
        <v>9</v>
      </c>
      <c r="B248" s="11" t="s">
        <v>9</v>
      </c>
      <c r="C248" s="12" t="s">
        <v>185</v>
      </c>
      <c r="D248" s="13">
        <v>20180404173843</v>
      </c>
      <c r="E248" s="12" t="s">
        <v>192</v>
      </c>
      <c r="F248" s="13">
        <v>1</v>
      </c>
      <c r="G248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48" s="12" t="s">
        <v>193</v>
      </c>
      <c r="I248" s="12" t="s">
        <v>194</v>
      </c>
      <c r="J248" s="16" t="s">
        <v>197</v>
      </c>
      <c r="IR248" s="1"/>
    </row>
    <row r="249" spans="1:252" ht="20" customHeight="1" x14ac:dyDescent="0.15">
      <c r="A249" s="10" t="s">
        <v>9</v>
      </c>
      <c r="B249" s="11" t="s">
        <v>9</v>
      </c>
      <c r="C249" s="12" t="s">
        <v>185</v>
      </c>
      <c r="D249" s="13">
        <v>20180403113942</v>
      </c>
      <c r="E249" s="12" t="s">
        <v>195</v>
      </c>
      <c r="F249" s="13">
        <v>1</v>
      </c>
      <c r="G249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49" s="12" t="s">
        <v>196</v>
      </c>
      <c r="I249" s="15">
        <v>103.884165811435</v>
      </c>
      <c r="J249" s="16" t="s">
        <v>198</v>
      </c>
      <c r="IR249" s="1"/>
    </row>
    <row r="250" spans="1:252" ht="20" customHeight="1" x14ac:dyDescent="0.15">
      <c r="A250" s="10" t="s">
        <v>9</v>
      </c>
      <c r="B250" s="11" t="s">
        <v>9</v>
      </c>
      <c r="C250" s="12" t="s">
        <v>185</v>
      </c>
      <c r="D250" s="13">
        <v>20180328122615</v>
      </c>
      <c r="E250" s="12" t="s">
        <v>164</v>
      </c>
      <c r="F250" s="13">
        <v>1</v>
      </c>
      <c r="G250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50" s="14">
        <v>1.3219331736162701</v>
      </c>
      <c r="I250" s="12" t="s">
        <v>165</v>
      </c>
      <c r="J250" s="16" t="s">
        <v>199</v>
      </c>
      <c r="IR250" s="1"/>
    </row>
    <row r="251" spans="1:252" ht="20" customHeight="1" x14ac:dyDescent="0.15">
      <c r="A251" s="10" t="s">
        <v>9</v>
      </c>
      <c r="B251" s="11" t="s">
        <v>9</v>
      </c>
      <c r="C251" s="12" t="s">
        <v>185</v>
      </c>
      <c r="D251" s="13">
        <v>20180328122615</v>
      </c>
      <c r="E251" s="12" t="s">
        <v>166</v>
      </c>
      <c r="F251" s="13">
        <v>1</v>
      </c>
      <c r="G251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51" s="12" t="s">
        <v>167</v>
      </c>
      <c r="I251" s="12" t="s">
        <v>168</v>
      </c>
      <c r="J251" s="16" t="s">
        <v>200</v>
      </c>
      <c r="IR251" s="1"/>
    </row>
    <row r="252" spans="1:252" ht="20" customHeight="1" x14ac:dyDescent="0.15">
      <c r="A252" s="10" t="s">
        <v>38</v>
      </c>
      <c r="B252" s="11" t="s">
        <v>38</v>
      </c>
      <c r="C252" s="12" t="s">
        <v>185</v>
      </c>
      <c r="D252" s="13">
        <v>20180404173944</v>
      </c>
      <c r="E252" s="12" t="s">
        <v>144</v>
      </c>
      <c r="F252" s="13">
        <v>3</v>
      </c>
      <c r="G252" s="26">
        <f>VLOOKUP(22-(DATE(RIGHT(Table1[[#This Row],[Date]],4),LEFT(Table1[[#This Row],[Date]],2),MID(Table1[[#This Row],[Date]],4,2))-DATE(2018,3,19)),'Exponential Moving Average'!$A$2:$D$23,4,FALSE)*Table1[[#This Row],[JOIN_COUNT]]</f>
        <v>7.9152000000000049</v>
      </c>
      <c r="H252" s="12" t="s">
        <v>34</v>
      </c>
      <c r="I252" s="12" t="s">
        <v>35</v>
      </c>
      <c r="J252" s="16" t="s">
        <v>14</v>
      </c>
      <c r="IR252" s="1"/>
    </row>
    <row r="253" spans="1:252" ht="20" customHeight="1" x14ac:dyDescent="0.15">
      <c r="A253" s="10" t="s">
        <v>106</v>
      </c>
      <c r="B253" s="11" t="s">
        <v>106</v>
      </c>
      <c r="C253" s="12" t="s">
        <v>185</v>
      </c>
      <c r="D253" s="13">
        <v>20180404173944</v>
      </c>
      <c r="E253" s="12" t="s">
        <v>201</v>
      </c>
      <c r="F253" s="13">
        <v>5</v>
      </c>
      <c r="G253" s="26">
        <f>VLOOKUP(22-(DATE(RIGHT(Table1[[#This Row],[Date]],4),LEFT(Table1[[#This Row],[Date]],2),MID(Table1[[#This Row],[Date]],4,2))-DATE(2018,3,19)),'Exponential Moving Average'!$A$2:$D$23,4,FALSE)*Table1[[#This Row],[JOIN_COUNT]]</f>
        <v>13.192000000000007</v>
      </c>
      <c r="H253" s="14">
        <v>1.33278397934255</v>
      </c>
      <c r="I253" s="12" t="s">
        <v>37</v>
      </c>
      <c r="J253" s="16" t="s">
        <v>16</v>
      </c>
      <c r="IR253" s="1"/>
    </row>
    <row r="254" spans="1:252" ht="20" customHeight="1" x14ac:dyDescent="0.15">
      <c r="A254" s="10" t="s">
        <v>9</v>
      </c>
      <c r="B254" s="11" t="s">
        <v>9</v>
      </c>
      <c r="C254" s="12" t="s">
        <v>185</v>
      </c>
      <c r="D254" s="13">
        <v>20180404173944</v>
      </c>
      <c r="E254" s="12" t="s">
        <v>36</v>
      </c>
      <c r="F254" s="13">
        <v>1</v>
      </c>
      <c r="G254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54" s="14">
        <v>1.33278397934255</v>
      </c>
      <c r="I254" s="12" t="s">
        <v>37</v>
      </c>
      <c r="J254" s="16" t="s">
        <v>21</v>
      </c>
      <c r="IR254" s="1"/>
    </row>
    <row r="255" spans="1:252" ht="20" customHeight="1" x14ac:dyDescent="0.15">
      <c r="A255" s="10" t="s">
        <v>9</v>
      </c>
      <c r="B255" s="11" t="s">
        <v>9</v>
      </c>
      <c r="C255" s="12" t="s">
        <v>185</v>
      </c>
      <c r="D255" s="13">
        <v>20180403114043</v>
      </c>
      <c r="E255" s="12" t="s">
        <v>202</v>
      </c>
      <c r="F255" s="13">
        <v>1</v>
      </c>
      <c r="G255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55" s="14">
        <v>1.3309756840225599</v>
      </c>
      <c r="I255" s="15">
        <v>103.911121688099</v>
      </c>
      <c r="J255" s="16" t="s">
        <v>25</v>
      </c>
      <c r="IR255" s="1"/>
    </row>
    <row r="256" spans="1:252" ht="20" customHeight="1" x14ac:dyDescent="0.15">
      <c r="A256" s="10" t="s">
        <v>9</v>
      </c>
      <c r="B256" s="11" t="s">
        <v>9</v>
      </c>
      <c r="C256" s="12" t="s">
        <v>185</v>
      </c>
      <c r="D256" s="13">
        <v>20180403114043</v>
      </c>
      <c r="E256" s="12" t="s">
        <v>203</v>
      </c>
      <c r="F256" s="13">
        <v>1</v>
      </c>
      <c r="G256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56" s="14">
        <v>1.3671485225947599</v>
      </c>
      <c r="I256" s="12" t="s">
        <v>204</v>
      </c>
      <c r="J256" s="16" t="s">
        <v>28</v>
      </c>
      <c r="IR256" s="1"/>
    </row>
    <row r="257" spans="1:252" ht="20" customHeight="1" x14ac:dyDescent="0.15">
      <c r="A257" s="10" t="s">
        <v>9</v>
      </c>
      <c r="B257" s="11" t="s">
        <v>9</v>
      </c>
      <c r="C257" s="12" t="s">
        <v>185</v>
      </c>
      <c r="D257" s="13">
        <v>20180402170844</v>
      </c>
      <c r="E257" s="12" t="s">
        <v>182</v>
      </c>
      <c r="F257" s="13">
        <v>1</v>
      </c>
      <c r="G257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57" s="12" t="s">
        <v>183</v>
      </c>
      <c r="I257" s="15">
        <v>103.912921242159</v>
      </c>
      <c r="J257" s="16" t="s">
        <v>31</v>
      </c>
      <c r="IR257" s="1"/>
    </row>
    <row r="258" spans="1:252" ht="20" customHeight="1" x14ac:dyDescent="0.15">
      <c r="A258" s="10" t="s">
        <v>9</v>
      </c>
      <c r="B258" s="11" t="s">
        <v>9</v>
      </c>
      <c r="C258" s="12" t="s">
        <v>185</v>
      </c>
      <c r="D258" s="13">
        <v>20180328123014</v>
      </c>
      <c r="E258" s="12" t="s">
        <v>131</v>
      </c>
      <c r="F258" s="13">
        <v>1</v>
      </c>
      <c r="G258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58" s="12" t="s">
        <v>40</v>
      </c>
      <c r="I258" s="12" t="s">
        <v>41</v>
      </c>
      <c r="J258" s="16" t="s">
        <v>51</v>
      </c>
      <c r="IR258" s="1"/>
    </row>
    <row r="259" spans="1:252" ht="20" customHeight="1" x14ac:dyDescent="0.15">
      <c r="A259" s="10" t="s">
        <v>38</v>
      </c>
      <c r="B259" s="11" t="s">
        <v>38</v>
      </c>
      <c r="C259" s="12" t="s">
        <v>185</v>
      </c>
      <c r="D259" s="13">
        <v>20180404173944</v>
      </c>
      <c r="E259" s="12" t="s">
        <v>144</v>
      </c>
      <c r="F259" s="13">
        <v>3</v>
      </c>
      <c r="G259" s="26">
        <f>VLOOKUP(22-(DATE(RIGHT(Table1[[#This Row],[Date]],4),LEFT(Table1[[#This Row],[Date]],2),MID(Table1[[#This Row],[Date]],4,2))-DATE(2018,3,19)),'Exponential Moving Average'!$A$2:$D$23,4,FALSE)*Table1[[#This Row],[JOIN_COUNT]]</f>
        <v>7.9152000000000049</v>
      </c>
      <c r="H259" s="12" t="s">
        <v>34</v>
      </c>
      <c r="I259" s="12" t="s">
        <v>35</v>
      </c>
      <c r="J259" s="16" t="s">
        <v>70</v>
      </c>
      <c r="IR259" s="1"/>
    </row>
    <row r="260" spans="1:252" ht="20" customHeight="1" x14ac:dyDescent="0.15">
      <c r="A260" s="10" t="s">
        <v>106</v>
      </c>
      <c r="B260" s="11" t="s">
        <v>106</v>
      </c>
      <c r="C260" s="12" t="s">
        <v>185</v>
      </c>
      <c r="D260" s="13">
        <v>20180404173944</v>
      </c>
      <c r="E260" s="12" t="s">
        <v>201</v>
      </c>
      <c r="F260" s="13">
        <v>5</v>
      </c>
      <c r="G260" s="26">
        <f>VLOOKUP(22-(DATE(RIGHT(Table1[[#This Row],[Date]],4),LEFT(Table1[[#This Row],[Date]],2),MID(Table1[[#This Row],[Date]],4,2))-DATE(2018,3,19)),'Exponential Moving Average'!$A$2:$D$23,4,FALSE)*Table1[[#This Row],[JOIN_COUNT]]</f>
        <v>13.192000000000007</v>
      </c>
      <c r="H260" s="14">
        <v>1.33278397934255</v>
      </c>
      <c r="I260" s="12" t="s">
        <v>37</v>
      </c>
      <c r="J260" s="16" t="s">
        <v>73</v>
      </c>
      <c r="IR260" s="1"/>
    </row>
    <row r="261" spans="1:252" ht="20" customHeight="1" x14ac:dyDescent="0.15">
      <c r="A261" s="10" t="s">
        <v>9</v>
      </c>
      <c r="B261" s="11" t="s">
        <v>9</v>
      </c>
      <c r="C261" s="12" t="s">
        <v>185</v>
      </c>
      <c r="D261" s="13">
        <v>20180404173944</v>
      </c>
      <c r="E261" s="12" t="s">
        <v>36</v>
      </c>
      <c r="F261" s="13">
        <v>1</v>
      </c>
      <c r="G261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61" s="14">
        <v>1.33278397934255</v>
      </c>
      <c r="I261" s="12" t="s">
        <v>37</v>
      </c>
      <c r="J261" s="16" t="s">
        <v>76</v>
      </c>
      <c r="IR261" s="1"/>
    </row>
    <row r="262" spans="1:252" ht="20" customHeight="1" x14ac:dyDescent="0.15">
      <c r="A262" s="10" t="s">
        <v>9</v>
      </c>
      <c r="B262" s="11" t="s">
        <v>9</v>
      </c>
      <c r="C262" s="12" t="s">
        <v>185</v>
      </c>
      <c r="D262" s="13">
        <v>20180403114043</v>
      </c>
      <c r="E262" s="12" t="s">
        <v>202</v>
      </c>
      <c r="F262" s="13">
        <v>1</v>
      </c>
      <c r="G262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62" s="14">
        <v>1.3309756840225599</v>
      </c>
      <c r="I262" s="15">
        <v>103.911121688099</v>
      </c>
      <c r="J262" s="16" t="s">
        <v>79</v>
      </c>
      <c r="IR262" s="1"/>
    </row>
    <row r="263" spans="1:252" ht="20" customHeight="1" x14ac:dyDescent="0.15">
      <c r="A263" s="10" t="s">
        <v>9</v>
      </c>
      <c r="B263" s="11" t="s">
        <v>9</v>
      </c>
      <c r="C263" s="12" t="s">
        <v>185</v>
      </c>
      <c r="D263" s="13">
        <v>20180403114043</v>
      </c>
      <c r="E263" s="12" t="s">
        <v>203</v>
      </c>
      <c r="F263" s="13">
        <v>1</v>
      </c>
      <c r="G263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63" s="14">
        <v>1.3671485225947599</v>
      </c>
      <c r="I263" s="12" t="s">
        <v>204</v>
      </c>
      <c r="J263" s="16" t="s">
        <v>184</v>
      </c>
      <c r="IR263" s="1"/>
    </row>
    <row r="264" spans="1:252" ht="20" customHeight="1" x14ac:dyDescent="0.15">
      <c r="A264" s="10" t="s">
        <v>9</v>
      </c>
      <c r="B264" s="11" t="s">
        <v>9</v>
      </c>
      <c r="C264" s="12" t="s">
        <v>185</v>
      </c>
      <c r="D264" s="13">
        <v>20180402170844</v>
      </c>
      <c r="E264" s="12" t="s">
        <v>182</v>
      </c>
      <c r="F264" s="13">
        <v>1</v>
      </c>
      <c r="G264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64" s="12" t="s">
        <v>183</v>
      </c>
      <c r="I264" s="15">
        <v>103.912921242159</v>
      </c>
      <c r="J264" s="16" t="s">
        <v>197</v>
      </c>
      <c r="IR264" s="1"/>
    </row>
    <row r="265" spans="1:252" ht="20" customHeight="1" x14ac:dyDescent="0.15">
      <c r="A265" s="10" t="s">
        <v>9</v>
      </c>
      <c r="B265" s="11" t="s">
        <v>9</v>
      </c>
      <c r="C265" s="12" t="s">
        <v>185</v>
      </c>
      <c r="D265" s="13">
        <v>20180328123014</v>
      </c>
      <c r="E265" s="12" t="s">
        <v>131</v>
      </c>
      <c r="F265" s="13">
        <v>1</v>
      </c>
      <c r="G265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65" s="12" t="s">
        <v>40</v>
      </c>
      <c r="I265" s="12" t="s">
        <v>41</v>
      </c>
      <c r="J265" s="16" t="s">
        <v>198</v>
      </c>
      <c r="IR265" s="1"/>
    </row>
    <row r="266" spans="1:252" ht="20" customHeight="1" x14ac:dyDescent="0.15">
      <c r="A266" s="10" t="s">
        <v>9</v>
      </c>
      <c r="B266" s="11" t="s">
        <v>9</v>
      </c>
      <c r="C266" s="12" t="s">
        <v>185</v>
      </c>
      <c r="D266" s="13">
        <v>20180404174042</v>
      </c>
      <c r="E266" s="12" t="s">
        <v>205</v>
      </c>
      <c r="F266" s="13">
        <v>1</v>
      </c>
      <c r="G266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66" s="14">
        <v>1.43045697700971</v>
      </c>
      <c r="I266" s="15">
        <v>103.83744028314401</v>
      </c>
      <c r="J266" s="16" t="s">
        <v>14</v>
      </c>
      <c r="IR266" s="1"/>
    </row>
    <row r="267" spans="1:252" ht="20" customHeight="1" x14ac:dyDescent="0.15">
      <c r="A267" s="10" t="s">
        <v>17</v>
      </c>
      <c r="B267" s="11" t="s">
        <v>17</v>
      </c>
      <c r="C267" s="12" t="s">
        <v>185</v>
      </c>
      <c r="D267" s="13">
        <v>20180404174042</v>
      </c>
      <c r="E267" s="12" t="s">
        <v>206</v>
      </c>
      <c r="F267" s="13">
        <v>2</v>
      </c>
      <c r="G267" s="26">
        <f>VLOOKUP(22-(DATE(RIGHT(Table1[[#This Row],[Date]],4),LEFT(Table1[[#This Row],[Date]],2),MID(Table1[[#This Row],[Date]],4,2))-DATE(2018,3,19)),'Exponential Moving Average'!$A$2:$D$23,4,FALSE)*Table1[[#This Row],[JOIN_COUNT]]</f>
        <v>5.2768000000000033</v>
      </c>
      <c r="H267" s="12" t="s">
        <v>207</v>
      </c>
      <c r="I267" s="15">
        <v>103.769148866062</v>
      </c>
      <c r="J267" s="16" t="s">
        <v>16</v>
      </c>
      <c r="IR267" s="1"/>
    </row>
    <row r="268" spans="1:252" ht="20" customHeight="1" x14ac:dyDescent="0.15">
      <c r="A268" s="10" t="s">
        <v>9</v>
      </c>
      <c r="B268" s="11" t="s">
        <v>9</v>
      </c>
      <c r="C268" s="12" t="s">
        <v>185</v>
      </c>
      <c r="D268" s="13">
        <v>20180404174042</v>
      </c>
      <c r="E268" s="12" t="s">
        <v>208</v>
      </c>
      <c r="F268" s="13">
        <v>1</v>
      </c>
      <c r="G268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68" s="12" t="s">
        <v>209</v>
      </c>
      <c r="I268" s="15">
        <v>103.76735162813399</v>
      </c>
      <c r="J268" s="16" t="s">
        <v>21</v>
      </c>
      <c r="IR268" s="1"/>
    </row>
    <row r="269" spans="1:252" ht="20" customHeight="1" x14ac:dyDescent="0.15">
      <c r="A269" s="10" t="s">
        <v>9</v>
      </c>
      <c r="B269" s="11" t="s">
        <v>9</v>
      </c>
      <c r="C269" s="12" t="s">
        <v>185</v>
      </c>
      <c r="D269" s="13">
        <v>20180403114244</v>
      </c>
      <c r="E269" s="12" t="s">
        <v>210</v>
      </c>
      <c r="F269" s="13">
        <v>1</v>
      </c>
      <c r="G269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69" s="14">
        <v>1.4214132938739901</v>
      </c>
      <c r="I269" s="12" t="s">
        <v>211</v>
      </c>
      <c r="J269" s="16" t="s">
        <v>25</v>
      </c>
      <c r="IR269" s="1"/>
    </row>
    <row r="270" spans="1:252" ht="20" customHeight="1" x14ac:dyDescent="0.15">
      <c r="A270" s="10" t="s">
        <v>9</v>
      </c>
      <c r="B270" s="11" t="s">
        <v>9</v>
      </c>
      <c r="C270" s="12" t="s">
        <v>185</v>
      </c>
      <c r="D270" s="13">
        <v>20180403114244</v>
      </c>
      <c r="E270" s="12" t="s">
        <v>212</v>
      </c>
      <c r="F270" s="13">
        <v>1</v>
      </c>
      <c r="G270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70" s="12" t="s">
        <v>213</v>
      </c>
      <c r="I270" s="15">
        <v>103.837440286362</v>
      </c>
      <c r="J270" s="16" t="s">
        <v>28</v>
      </c>
      <c r="IR270" s="1"/>
    </row>
    <row r="271" spans="1:252" ht="20" customHeight="1" x14ac:dyDescent="0.15">
      <c r="A271" s="10" t="s">
        <v>9</v>
      </c>
      <c r="B271" s="11" t="s">
        <v>9</v>
      </c>
      <c r="C271" s="12" t="s">
        <v>185</v>
      </c>
      <c r="D271" s="13">
        <v>20180403114244</v>
      </c>
      <c r="E271" s="12" t="s">
        <v>214</v>
      </c>
      <c r="F271" s="13">
        <v>1</v>
      </c>
      <c r="G271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71" s="12" t="s">
        <v>215</v>
      </c>
      <c r="I271" s="12" t="s">
        <v>216</v>
      </c>
      <c r="J271" s="16" t="s">
        <v>31</v>
      </c>
      <c r="IR271" s="1"/>
    </row>
    <row r="272" spans="1:252" ht="20" customHeight="1" x14ac:dyDescent="0.15">
      <c r="A272" s="10" t="s">
        <v>9</v>
      </c>
      <c r="B272" s="11" t="s">
        <v>9</v>
      </c>
      <c r="C272" s="12" t="s">
        <v>185</v>
      </c>
      <c r="D272" s="13">
        <v>20180404174042</v>
      </c>
      <c r="E272" s="12" t="s">
        <v>205</v>
      </c>
      <c r="F272" s="13">
        <v>1</v>
      </c>
      <c r="G272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72" s="14">
        <v>1.43045697700971</v>
      </c>
      <c r="I272" s="15">
        <v>103.83744028314401</v>
      </c>
      <c r="J272" s="16" t="s">
        <v>51</v>
      </c>
      <c r="IR272" s="1"/>
    </row>
    <row r="273" spans="1:252" ht="20" customHeight="1" x14ac:dyDescent="0.15">
      <c r="A273" s="10" t="s">
        <v>17</v>
      </c>
      <c r="B273" s="11" t="s">
        <v>17</v>
      </c>
      <c r="C273" s="12" t="s">
        <v>185</v>
      </c>
      <c r="D273" s="13">
        <v>20180404174042</v>
      </c>
      <c r="E273" s="12" t="s">
        <v>206</v>
      </c>
      <c r="F273" s="13">
        <v>2</v>
      </c>
      <c r="G273" s="26">
        <f>VLOOKUP(22-(DATE(RIGHT(Table1[[#This Row],[Date]],4),LEFT(Table1[[#This Row],[Date]],2),MID(Table1[[#This Row],[Date]],4,2))-DATE(2018,3,19)),'Exponential Moving Average'!$A$2:$D$23,4,FALSE)*Table1[[#This Row],[JOIN_COUNT]]</f>
        <v>5.2768000000000033</v>
      </c>
      <c r="H273" s="12" t="s">
        <v>207</v>
      </c>
      <c r="I273" s="15">
        <v>103.769148866062</v>
      </c>
      <c r="J273" s="16" t="s">
        <v>70</v>
      </c>
      <c r="IR273" s="1"/>
    </row>
    <row r="274" spans="1:252" ht="20" customHeight="1" x14ac:dyDescent="0.15">
      <c r="A274" s="10" t="s">
        <v>9</v>
      </c>
      <c r="B274" s="11" t="s">
        <v>9</v>
      </c>
      <c r="C274" s="12" t="s">
        <v>185</v>
      </c>
      <c r="D274" s="13">
        <v>20180404174042</v>
      </c>
      <c r="E274" s="12" t="s">
        <v>208</v>
      </c>
      <c r="F274" s="13">
        <v>1</v>
      </c>
      <c r="G274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74" s="12" t="s">
        <v>209</v>
      </c>
      <c r="I274" s="15">
        <v>103.76735162813399</v>
      </c>
      <c r="J274" s="16" t="s">
        <v>73</v>
      </c>
      <c r="IR274" s="1"/>
    </row>
    <row r="275" spans="1:252" ht="20" customHeight="1" x14ac:dyDescent="0.15">
      <c r="A275" s="10" t="s">
        <v>9</v>
      </c>
      <c r="B275" s="11" t="s">
        <v>9</v>
      </c>
      <c r="C275" s="12" t="s">
        <v>185</v>
      </c>
      <c r="D275" s="13">
        <v>20180403114244</v>
      </c>
      <c r="E275" s="12" t="s">
        <v>210</v>
      </c>
      <c r="F275" s="13">
        <v>1</v>
      </c>
      <c r="G275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75" s="14">
        <v>1.4214132938739901</v>
      </c>
      <c r="I275" s="12" t="s">
        <v>211</v>
      </c>
      <c r="J275" s="16" t="s">
        <v>76</v>
      </c>
      <c r="IR275" s="1"/>
    </row>
    <row r="276" spans="1:252" ht="20" customHeight="1" x14ac:dyDescent="0.15">
      <c r="A276" s="10" t="s">
        <v>9</v>
      </c>
      <c r="B276" s="11" t="s">
        <v>9</v>
      </c>
      <c r="C276" s="12" t="s">
        <v>185</v>
      </c>
      <c r="D276" s="13">
        <v>20180403114244</v>
      </c>
      <c r="E276" s="12" t="s">
        <v>212</v>
      </c>
      <c r="F276" s="13">
        <v>1</v>
      </c>
      <c r="G276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76" s="12" t="s">
        <v>213</v>
      </c>
      <c r="I276" s="15">
        <v>103.837440286362</v>
      </c>
      <c r="J276" s="16" t="s">
        <v>79</v>
      </c>
      <c r="IR276" s="1"/>
    </row>
    <row r="277" spans="1:252" ht="20" customHeight="1" x14ac:dyDescent="0.15">
      <c r="A277" s="10" t="s">
        <v>9</v>
      </c>
      <c r="B277" s="11" t="s">
        <v>9</v>
      </c>
      <c r="C277" s="12" t="s">
        <v>185</v>
      </c>
      <c r="D277" s="13">
        <v>20180403114244</v>
      </c>
      <c r="E277" s="12" t="s">
        <v>214</v>
      </c>
      <c r="F277" s="13">
        <v>1</v>
      </c>
      <c r="G277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77" s="12" t="s">
        <v>215</v>
      </c>
      <c r="I277" s="12" t="s">
        <v>216</v>
      </c>
      <c r="J277" s="16" t="s">
        <v>184</v>
      </c>
      <c r="IR277" s="1"/>
    </row>
    <row r="278" spans="1:252" ht="20" customHeight="1" x14ac:dyDescent="0.15">
      <c r="A278" s="10" t="s">
        <v>9</v>
      </c>
      <c r="B278" s="11" t="s">
        <v>9</v>
      </c>
      <c r="C278" s="12" t="s">
        <v>185</v>
      </c>
      <c r="D278" s="13">
        <v>20180403114338</v>
      </c>
      <c r="E278" s="12" t="s">
        <v>217</v>
      </c>
      <c r="F278" s="13">
        <v>1</v>
      </c>
      <c r="G278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78" s="12" t="s">
        <v>218</v>
      </c>
      <c r="I278" s="15">
        <v>103.912918165544</v>
      </c>
      <c r="J278" s="16" t="s">
        <v>14</v>
      </c>
      <c r="IR278" s="1"/>
    </row>
    <row r="279" spans="1:252" ht="20" customHeight="1" x14ac:dyDescent="0.15">
      <c r="A279" s="10" t="s">
        <v>9</v>
      </c>
      <c r="B279" s="11" t="s">
        <v>9</v>
      </c>
      <c r="C279" s="12" t="s">
        <v>185</v>
      </c>
      <c r="D279" s="13">
        <v>20180328123815</v>
      </c>
      <c r="E279" s="12" t="s">
        <v>157</v>
      </c>
      <c r="F279" s="13">
        <v>1</v>
      </c>
      <c r="G279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79" s="14">
        <v>1.3454464491154901</v>
      </c>
      <c r="I279" s="12" t="s">
        <v>158</v>
      </c>
      <c r="J279" s="16" t="s">
        <v>16</v>
      </c>
      <c r="IR279" s="1"/>
    </row>
    <row r="280" spans="1:252" ht="20" customHeight="1" x14ac:dyDescent="0.15">
      <c r="A280" s="10" t="s">
        <v>9</v>
      </c>
      <c r="B280" s="11" t="s">
        <v>9</v>
      </c>
      <c r="C280" s="12" t="s">
        <v>185</v>
      </c>
      <c r="D280" s="13">
        <v>20180403114338</v>
      </c>
      <c r="E280" s="12" t="s">
        <v>217</v>
      </c>
      <c r="F280" s="13">
        <v>1</v>
      </c>
      <c r="G280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80" s="12" t="s">
        <v>218</v>
      </c>
      <c r="I280" s="15">
        <v>103.912918165544</v>
      </c>
      <c r="J280" s="16" t="s">
        <v>21</v>
      </c>
      <c r="IR280" s="1"/>
    </row>
    <row r="281" spans="1:252" ht="20" customHeight="1" x14ac:dyDescent="0.15">
      <c r="A281" s="10" t="s">
        <v>9</v>
      </c>
      <c r="B281" s="11" t="s">
        <v>9</v>
      </c>
      <c r="C281" s="12" t="s">
        <v>185</v>
      </c>
      <c r="D281" s="13">
        <v>20180328123815</v>
      </c>
      <c r="E281" s="12" t="s">
        <v>157</v>
      </c>
      <c r="F281" s="13">
        <v>1</v>
      </c>
      <c r="G281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81" s="14">
        <v>1.3454464491154901</v>
      </c>
      <c r="I281" s="12" t="s">
        <v>158</v>
      </c>
      <c r="J281" s="16" t="s">
        <v>25</v>
      </c>
      <c r="IR281" s="1"/>
    </row>
    <row r="282" spans="1:252" ht="20" customHeight="1" x14ac:dyDescent="0.15">
      <c r="A282" s="10" t="s">
        <v>38</v>
      </c>
      <c r="B282" s="11" t="s">
        <v>38</v>
      </c>
      <c r="C282" s="12" t="s">
        <v>185</v>
      </c>
      <c r="D282" s="13">
        <v>20180404174243</v>
      </c>
      <c r="E282" s="12" t="s">
        <v>219</v>
      </c>
      <c r="F282" s="13">
        <v>3</v>
      </c>
      <c r="G282" s="26">
        <f>VLOOKUP(22-(DATE(RIGHT(Table1[[#This Row],[Date]],4),LEFT(Table1[[#This Row],[Date]],2),MID(Table1[[#This Row],[Date]],4,2))-DATE(2018,3,19)),'Exponential Moving Average'!$A$2:$D$23,4,FALSE)*Table1[[#This Row],[JOIN_COUNT]]</f>
        <v>7.9152000000000049</v>
      </c>
      <c r="H282" s="12" t="s">
        <v>96</v>
      </c>
      <c r="I282" s="12" t="s">
        <v>97</v>
      </c>
      <c r="J282" s="16" t="s">
        <v>14</v>
      </c>
      <c r="IR282" s="1"/>
    </row>
    <row r="283" spans="1:252" ht="20" customHeight="1" x14ac:dyDescent="0.15">
      <c r="A283" s="10" t="s">
        <v>9</v>
      </c>
      <c r="B283" s="11" t="s">
        <v>9</v>
      </c>
      <c r="C283" s="12" t="s">
        <v>185</v>
      </c>
      <c r="D283" s="13">
        <v>20180328124113</v>
      </c>
      <c r="E283" s="12" t="s">
        <v>151</v>
      </c>
      <c r="F283" s="13">
        <v>1</v>
      </c>
      <c r="G283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83" s="12" t="s">
        <v>152</v>
      </c>
      <c r="I283" s="15">
        <v>103.760164994519</v>
      </c>
      <c r="J283" s="16" t="s">
        <v>16</v>
      </c>
      <c r="IR283" s="1"/>
    </row>
    <row r="284" spans="1:252" ht="20" customHeight="1" x14ac:dyDescent="0.15">
      <c r="A284" s="10" t="s">
        <v>9</v>
      </c>
      <c r="B284" s="11" t="s">
        <v>9</v>
      </c>
      <c r="C284" s="12" t="s">
        <v>185</v>
      </c>
      <c r="D284" s="13">
        <v>20180328124113</v>
      </c>
      <c r="E284" s="12" t="s">
        <v>174</v>
      </c>
      <c r="F284" s="13">
        <v>1</v>
      </c>
      <c r="G284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84" s="14">
        <v>1.31288870117682</v>
      </c>
      <c r="I284" s="12" t="s">
        <v>175</v>
      </c>
      <c r="J284" s="16" t="s">
        <v>21</v>
      </c>
      <c r="IR284" s="1"/>
    </row>
    <row r="285" spans="1:252" ht="20" customHeight="1" x14ac:dyDescent="0.15">
      <c r="A285" s="10" t="s">
        <v>9</v>
      </c>
      <c r="B285" s="11" t="s">
        <v>9</v>
      </c>
      <c r="C285" s="12" t="s">
        <v>185</v>
      </c>
      <c r="D285" s="13">
        <v>20180328124113</v>
      </c>
      <c r="E285" s="12" t="s">
        <v>179</v>
      </c>
      <c r="F285" s="13">
        <v>1</v>
      </c>
      <c r="G285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85" s="12" t="s">
        <v>180</v>
      </c>
      <c r="I285" s="15">
        <v>103.754772573279</v>
      </c>
      <c r="J285" s="16" t="s">
        <v>25</v>
      </c>
      <c r="IR285" s="1"/>
    </row>
    <row r="286" spans="1:252" ht="20" customHeight="1" x14ac:dyDescent="0.15">
      <c r="A286" s="10" t="s">
        <v>9</v>
      </c>
      <c r="B286" s="11" t="s">
        <v>9</v>
      </c>
      <c r="C286" s="12" t="s">
        <v>185</v>
      </c>
      <c r="D286" s="13">
        <v>20180328124113</v>
      </c>
      <c r="E286" s="12" t="s">
        <v>141</v>
      </c>
      <c r="F286" s="13">
        <v>1</v>
      </c>
      <c r="G286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86" s="12" t="s">
        <v>142</v>
      </c>
      <c r="I286" s="17">
        <v>103.74398865942</v>
      </c>
      <c r="J286" s="16" t="s">
        <v>28</v>
      </c>
      <c r="IR286" s="1"/>
    </row>
    <row r="287" spans="1:252" ht="20" customHeight="1" x14ac:dyDescent="0.15">
      <c r="A287" s="10" t="s">
        <v>38</v>
      </c>
      <c r="B287" s="11" t="s">
        <v>38</v>
      </c>
      <c r="C287" s="12" t="s">
        <v>185</v>
      </c>
      <c r="D287" s="13">
        <v>20180404174243</v>
      </c>
      <c r="E287" s="12" t="s">
        <v>219</v>
      </c>
      <c r="F287" s="13">
        <v>3</v>
      </c>
      <c r="G287" s="26">
        <f>VLOOKUP(22-(DATE(RIGHT(Table1[[#This Row],[Date]],4),LEFT(Table1[[#This Row],[Date]],2),MID(Table1[[#This Row],[Date]],4,2))-DATE(2018,3,19)),'Exponential Moving Average'!$A$2:$D$23,4,FALSE)*Table1[[#This Row],[JOIN_COUNT]]</f>
        <v>7.9152000000000049</v>
      </c>
      <c r="H287" s="12" t="s">
        <v>96</v>
      </c>
      <c r="I287" s="12" t="s">
        <v>97</v>
      </c>
      <c r="J287" s="16" t="s">
        <v>31</v>
      </c>
      <c r="IR287" s="1"/>
    </row>
    <row r="288" spans="1:252" ht="20" customHeight="1" x14ac:dyDescent="0.15">
      <c r="A288" s="10" t="s">
        <v>9</v>
      </c>
      <c r="B288" s="11" t="s">
        <v>9</v>
      </c>
      <c r="C288" s="12" t="s">
        <v>185</v>
      </c>
      <c r="D288" s="13">
        <v>20180328124113</v>
      </c>
      <c r="E288" s="12" t="s">
        <v>151</v>
      </c>
      <c r="F288" s="13">
        <v>1</v>
      </c>
      <c r="G288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88" s="12" t="s">
        <v>152</v>
      </c>
      <c r="I288" s="15">
        <v>103.760164994519</v>
      </c>
      <c r="J288" s="16" t="s">
        <v>51</v>
      </c>
      <c r="IR288" s="1"/>
    </row>
    <row r="289" spans="1:252" ht="20" customHeight="1" x14ac:dyDescent="0.15">
      <c r="A289" s="10" t="s">
        <v>9</v>
      </c>
      <c r="B289" s="11" t="s">
        <v>9</v>
      </c>
      <c r="C289" s="12" t="s">
        <v>185</v>
      </c>
      <c r="D289" s="13">
        <v>20180328124113</v>
      </c>
      <c r="E289" s="12" t="s">
        <v>174</v>
      </c>
      <c r="F289" s="13">
        <v>1</v>
      </c>
      <c r="G289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89" s="14">
        <v>1.31288870117682</v>
      </c>
      <c r="I289" s="12" t="s">
        <v>175</v>
      </c>
      <c r="J289" s="16" t="s">
        <v>70</v>
      </c>
      <c r="IR289" s="1"/>
    </row>
    <row r="290" spans="1:252" ht="20" customHeight="1" x14ac:dyDescent="0.15">
      <c r="A290" s="10" t="s">
        <v>9</v>
      </c>
      <c r="B290" s="11" t="s">
        <v>9</v>
      </c>
      <c r="C290" s="12" t="s">
        <v>185</v>
      </c>
      <c r="D290" s="13">
        <v>20180328124113</v>
      </c>
      <c r="E290" s="12" t="s">
        <v>179</v>
      </c>
      <c r="F290" s="13">
        <v>1</v>
      </c>
      <c r="G290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90" s="12" t="s">
        <v>180</v>
      </c>
      <c r="I290" s="15">
        <v>103.754772573279</v>
      </c>
      <c r="J290" s="16" t="s">
        <v>73</v>
      </c>
      <c r="IR290" s="1"/>
    </row>
    <row r="291" spans="1:252" ht="20" customHeight="1" x14ac:dyDescent="0.15">
      <c r="A291" s="10" t="s">
        <v>9</v>
      </c>
      <c r="B291" s="11" t="s">
        <v>9</v>
      </c>
      <c r="C291" s="12" t="s">
        <v>185</v>
      </c>
      <c r="D291" s="13">
        <v>20180328124113</v>
      </c>
      <c r="E291" s="12" t="s">
        <v>141</v>
      </c>
      <c r="F291" s="13">
        <v>1</v>
      </c>
      <c r="G291" s="26">
        <f>VLOOKUP(22-(DATE(RIGHT(Table1[[#This Row],[Date]],4),LEFT(Table1[[#This Row],[Date]],2),MID(Table1[[#This Row],[Date]],4,2))-DATE(2018,3,19)),'Exponential Moving Average'!$A$2:$D$23,4,FALSE)*Table1[[#This Row],[JOIN_COUNT]]</f>
        <v>2.6384000000000016</v>
      </c>
      <c r="H291" s="12" t="s">
        <v>142</v>
      </c>
      <c r="I291" s="17">
        <v>103.74398865942</v>
      </c>
      <c r="J291" s="16" t="s">
        <v>76</v>
      </c>
      <c r="IR291" s="1"/>
    </row>
    <row r="292" spans="1:252" ht="20" customHeight="1" x14ac:dyDescent="0.15">
      <c r="A292" s="10" t="s">
        <v>17</v>
      </c>
      <c r="B292" s="11" t="s">
        <v>17</v>
      </c>
      <c r="C292" s="12" t="s">
        <v>220</v>
      </c>
      <c r="D292" s="13">
        <v>20180404173843</v>
      </c>
      <c r="E292" s="12" t="s">
        <v>186</v>
      </c>
      <c r="F292" s="13">
        <v>2</v>
      </c>
      <c r="G292" s="26">
        <f>VLOOKUP(22-(DATE(RIGHT(Table1[[#This Row],[Date]],4),LEFT(Table1[[#This Row],[Date]],2),MID(Table1[[#This Row],[Date]],4,2))-DATE(2018,3,19)),'Exponential Moving Average'!$A$2:$D$23,4,FALSE)*Table1[[#This Row],[JOIN_COUNT]]</f>
        <v>6.0960000000000027</v>
      </c>
      <c r="H292" s="12" t="s">
        <v>170</v>
      </c>
      <c r="I292" s="12" t="s">
        <v>171</v>
      </c>
      <c r="J292" s="16" t="s">
        <v>14</v>
      </c>
      <c r="IR292" s="1"/>
    </row>
    <row r="293" spans="1:252" ht="20" customHeight="1" x14ac:dyDescent="0.15">
      <c r="A293" s="10" t="s">
        <v>9</v>
      </c>
      <c r="B293" s="11" t="s">
        <v>9</v>
      </c>
      <c r="C293" s="12" t="s">
        <v>220</v>
      </c>
      <c r="D293" s="13">
        <v>20180404173843</v>
      </c>
      <c r="E293" s="12" t="s">
        <v>187</v>
      </c>
      <c r="F293" s="13">
        <v>1</v>
      </c>
      <c r="G293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293" s="14">
        <v>1.30746335481124</v>
      </c>
      <c r="I293" s="15">
        <v>103.85361393129401</v>
      </c>
      <c r="J293" s="16" t="s">
        <v>16</v>
      </c>
      <c r="IR293" s="1"/>
    </row>
    <row r="294" spans="1:252" ht="20" customHeight="1" x14ac:dyDescent="0.15">
      <c r="A294" s="10" t="s">
        <v>9</v>
      </c>
      <c r="B294" s="11" t="s">
        <v>9</v>
      </c>
      <c r="C294" s="12" t="s">
        <v>220</v>
      </c>
      <c r="D294" s="13">
        <v>20180404173843</v>
      </c>
      <c r="E294" s="12" t="s">
        <v>188</v>
      </c>
      <c r="F294" s="13">
        <v>1</v>
      </c>
      <c r="G294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294" s="12" t="s">
        <v>189</v>
      </c>
      <c r="I294" s="15">
        <v>103.853614062741</v>
      </c>
      <c r="J294" s="16" t="s">
        <v>21</v>
      </c>
      <c r="IR294" s="1"/>
    </row>
    <row r="295" spans="1:252" ht="20" customHeight="1" x14ac:dyDescent="0.15">
      <c r="A295" s="10" t="s">
        <v>9</v>
      </c>
      <c r="B295" s="11" t="s">
        <v>9</v>
      </c>
      <c r="C295" s="12" t="s">
        <v>220</v>
      </c>
      <c r="D295" s="13">
        <v>20180404173843</v>
      </c>
      <c r="E295" s="12" t="s">
        <v>190</v>
      </c>
      <c r="F295" s="13">
        <v>1</v>
      </c>
      <c r="G295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295" s="12" t="s">
        <v>191</v>
      </c>
      <c r="I295" s="15">
        <v>103.850019861097</v>
      </c>
      <c r="J295" s="16" t="s">
        <v>25</v>
      </c>
      <c r="IR295" s="1"/>
    </row>
    <row r="296" spans="1:252" ht="20" customHeight="1" x14ac:dyDescent="0.15">
      <c r="A296" s="10" t="s">
        <v>9</v>
      </c>
      <c r="B296" s="11" t="s">
        <v>9</v>
      </c>
      <c r="C296" s="12" t="s">
        <v>220</v>
      </c>
      <c r="D296" s="13">
        <v>20180404173843</v>
      </c>
      <c r="E296" s="12" t="s">
        <v>192</v>
      </c>
      <c r="F296" s="13">
        <v>1</v>
      </c>
      <c r="G296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296" s="12" t="s">
        <v>193</v>
      </c>
      <c r="I296" s="12" t="s">
        <v>194</v>
      </c>
      <c r="J296" s="16" t="s">
        <v>28</v>
      </c>
      <c r="IR296" s="1"/>
    </row>
    <row r="297" spans="1:252" ht="20" customHeight="1" x14ac:dyDescent="0.15">
      <c r="A297" s="10" t="s">
        <v>9</v>
      </c>
      <c r="B297" s="11" t="s">
        <v>9</v>
      </c>
      <c r="C297" s="12" t="s">
        <v>220</v>
      </c>
      <c r="D297" s="13">
        <v>20180403113942</v>
      </c>
      <c r="E297" s="12" t="s">
        <v>195</v>
      </c>
      <c r="F297" s="13">
        <v>1</v>
      </c>
      <c r="G297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297" s="12" t="s">
        <v>196</v>
      </c>
      <c r="I297" s="15">
        <v>103.884165811435</v>
      </c>
      <c r="J297" s="16" t="s">
        <v>31</v>
      </c>
      <c r="IR297" s="1"/>
    </row>
    <row r="298" spans="1:252" ht="20" customHeight="1" x14ac:dyDescent="0.15">
      <c r="A298" s="10" t="s">
        <v>9</v>
      </c>
      <c r="B298" s="11" t="s">
        <v>9</v>
      </c>
      <c r="C298" s="12" t="s">
        <v>220</v>
      </c>
      <c r="D298" s="13">
        <v>20180328122615</v>
      </c>
      <c r="E298" s="12" t="s">
        <v>166</v>
      </c>
      <c r="F298" s="13">
        <v>1</v>
      </c>
      <c r="G298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298" s="12" t="s">
        <v>167</v>
      </c>
      <c r="I298" s="12" t="s">
        <v>168</v>
      </c>
      <c r="J298" s="16" t="s">
        <v>51</v>
      </c>
      <c r="IR298" s="1"/>
    </row>
    <row r="299" spans="1:252" ht="20" customHeight="1" x14ac:dyDescent="0.15">
      <c r="A299" s="10" t="s">
        <v>17</v>
      </c>
      <c r="B299" s="11" t="s">
        <v>17</v>
      </c>
      <c r="C299" s="12" t="s">
        <v>220</v>
      </c>
      <c r="D299" s="13">
        <v>20180405175943</v>
      </c>
      <c r="E299" s="12" t="s">
        <v>221</v>
      </c>
      <c r="F299" s="13">
        <v>2</v>
      </c>
      <c r="G299" s="26">
        <f>VLOOKUP(22-(DATE(RIGHT(Table1[[#This Row],[Date]],4),LEFT(Table1[[#This Row],[Date]],2),MID(Table1[[#This Row],[Date]],4,2))-DATE(2018,3,19)),'Exponential Moving Average'!$A$2:$D$23,4,FALSE)*Table1[[#This Row],[JOIN_COUNT]]</f>
        <v>6.0960000000000027</v>
      </c>
      <c r="H299" s="12" t="s">
        <v>34</v>
      </c>
      <c r="I299" s="12" t="s">
        <v>35</v>
      </c>
      <c r="J299" s="16" t="s">
        <v>14</v>
      </c>
      <c r="IR299" s="1"/>
    </row>
    <row r="300" spans="1:252" ht="20" customHeight="1" x14ac:dyDescent="0.15">
      <c r="A300" s="10" t="s">
        <v>9</v>
      </c>
      <c r="B300" s="11" t="s">
        <v>9</v>
      </c>
      <c r="C300" s="12" t="s">
        <v>220</v>
      </c>
      <c r="D300" s="13">
        <v>20180405175943</v>
      </c>
      <c r="E300" s="12" t="s">
        <v>222</v>
      </c>
      <c r="F300" s="13">
        <v>1</v>
      </c>
      <c r="G300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00" s="12" t="s">
        <v>223</v>
      </c>
      <c r="I300" s="12" t="s">
        <v>224</v>
      </c>
      <c r="J300" s="16" t="s">
        <v>16</v>
      </c>
      <c r="IR300" s="1"/>
    </row>
    <row r="301" spans="1:252" ht="20" customHeight="1" x14ac:dyDescent="0.15">
      <c r="A301" s="10" t="s">
        <v>17</v>
      </c>
      <c r="B301" s="11" t="s">
        <v>17</v>
      </c>
      <c r="C301" s="12" t="s">
        <v>220</v>
      </c>
      <c r="D301" s="13">
        <v>20180405175943</v>
      </c>
      <c r="E301" s="12" t="s">
        <v>156</v>
      </c>
      <c r="F301" s="13">
        <v>2</v>
      </c>
      <c r="G301" s="26">
        <f>VLOOKUP(22-(DATE(RIGHT(Table1[[#This Row],[Date]],4),LEFT(Table1[[#This Row],[Date]],2),MID(Table1[[#This Row],[Date]],4,2))-DATE(2018,3,19)),'Exponential Moving Average'!$A$2:$D$23,4,FALSE)*Table1[[#This Row],[JOIN_COUNT]]</f>
        <v>6.0960000000000027</v>
      </c>
      <c r="H301" s="14">
        <v>1.33278397934255</v>
      </c>
      <c r="I301" s="12" t="s">
        <v>37</v>
      </c>
      <c r="J301" s="16" t="s">
        <v>21</v>
      </c>
      <c r="IR301" s="1"/>
    </row>
    <row r="302" spans="1:252" ht="20" customHeight="1" x14ac:dyDescent="0.15">
      <c r="A302" s="10" t="s">
        <v>9</v>
      </c>
      <c r="B302" s="11" t="s">
        <v>9</v>
      </c>
      <c r="C302" s="12" t="s">
        <v>220</v>
      </c>
      <c r="D302" s="13">
        <v>20180405175943</v>
      </c>
      <c r="E302" s="12" t="s">
        <v>225</v>
      </c>
      <c r="F302" s="13">
        <v>1</v>
      </c>
      <c r="G302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02" s="14">
        <v>1.36895956151902</v>
      </c>
      <c r="I302" s="12" t="s">
        <v>226</v>
      </c>
      <c r="J302" s="16" t="s">
        <v>25</v>
      </c>
      <c r="IR302" s="1"/>
    </row>
    <row r="303" spans="1:252" ht="20" customHeight="1" x14ac:dyDescent="0.15">
      <c r="A303" s="10" t="s">
        <v>106</v>
      </c>
      <c r="B303" s="11" t="s">
        <v>106</v>
      </c>
      <c r="C303" s="12" t="s">
        <v>220</v>
      </c>
      <c r="D303" s="13">
        <v>20180404173944</v>
      </c>
      <c r="E303" s="12" t="s">
        <v>201</v>
      </c>
      <c r="F303" s="13">
        <v>5</v>
      </c>
      <c r="G303" s="26">
        <f>VLOOKUP(22-(DATE(RIGHT(Table1[[#This Row],[Date]],4),LEFT(Table1[[#This Row],[Date]],2),MID(Table1[[#This Row],[Date]],4,2))-DATE(2018,3,19)),'Exponential Moving Average'!$A$2:$D$23,4,FALSE)*Table1[[#This Row],[JOIN_COUNT]]</f>
        <v>15.240000000000007</v>
      </c>
      <c r="H303" s="14">
        <v>1.33278397934255</v>
      </c>
      <c r="I303" s="12" t="s">
        <v>37</v>
      </c>
      <c r="J303" s="16" t="s">
        <v>28</v>
      </c>
      <c r="IR303" s="1"/>
    </row>
    <row r="304" spans="1:252" ht="20" customHeight="1" x14ac:dyDescent="0.15">
      <c r="A304" s="10" t="s">
        <v>9</v>
      </c>
      <c r="B304" s="11" t="s">
        <v>9</v>
      </c>
      <c r="C304" s="12" t="s">
        <v>220</v>
      </c>
      <c r="D304" s="13">
        <v>20180403114043</v>
      </c>
      <c r="E304" s="12" t="s">
        <v>202</v>
      </c>
      <c r="F304" s="13">
        <v>1</v>
      </c>
      <c r="G304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04" s="14">
        <v>1.3309756840225599</v>
      </c>
      <c r="I304" s="15">
        <v>103.911121688099</v>
      </c>
      <c r="J304" s="16" t="s">
        <v>31</v>
      </c>
      <c r="IR304" s="1"/>
    </row>
    <row r="305" spans="1:252" ht="20" customHeight="1" x14ac:dyDescent="0.15">
      <c r="A305" s="10" t="s">
        <v>9</v>
      </c>
      <c r="B305" s="11" t="s">
        <v>9</v>
      </c>
      <c r="C305" s="12" t="s">
        <v>220</v>
      </c>
      <c r="D305" s="13">
        <v>20180403114043</v>
      </c>
      <c r="E305" s="12" t="s">
        <v>203</v>
      </c>
      <c r="F305" s="13">
        <v>1</v>
      </c>
      <c r="G305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05" s="14">
        <v>1.3671485225947599</v>
      </c>
      <c r="I305" s="12" t="s">
        <v>204</v>
      </c>
      <c r="J305" s="16" t="s">
        <v>51</v>
      </c>
      <c r="IR305" s="1"/>
    </row>
    <row r="306" spans="1:252" ht="20" customHeight="1" x14ac:dyDescent="0.15">
      <c r="A306" s="10" t="s">
        <v>9</v>
      </c>
      <c r="B306" s="11" t="s">
        <v>9</v>
      </c>
      <c r="C306" s="12" t="s">
        <v>220</v>
      </c>
      <c r="D306" s="13">
        <v>20180402170844</v>
      </c>
      <c r="E306" s="12" t="s">
        <v>182</v>
      </c>
      <c r="F306" s="13">
        <v>1</v>
      </c>
      <c r="G306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06" s="12" t="s">
        <v>183</v>
      </c>
      <c r="I306" s="15">
        <v>103.912921242159</v>
      </c>
      <c r="J306" s="16" t="s">
        <v>70</v>
      </c>
      <c r="IR306" s="1"/>
    </row>
    <row r="307" spans="1:252" ht="20" customHeight="1" x14ac:dyDescent="0.15">
      <c r="A307" s="10" t="s">
        <v>9</v>
      </c>
      <c r="B307" s="11" t="s">
        <v>9</v>
      </c>
      <c r="C307" s="12" t="s">
        <v>220</v>
      </c>
      <c r="D307" s="13">
        <v>20180328123014</v>
      </c>
      <c r="E307" s="12" t="s">
        <v>131</v>
      </c>
      <c r="F307" s="13">
        <v>1</v>
      </c>
      <c r="G307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07" s="12" t="s">
        <v>40</v>
      </c>
      <c r="I307" s="12" t="s">
        <v>41</v>
      </c>
      <c r="J307" s="16" t="s">
        <v>73</v>
      </c>
      <c r="IR307" s="1"/>
    </row>
    <row r="308" spans="1:252" ht="20" customHeight="1" x14ac:dyDescent="0.15">
      <c r="A308" s="10" t="s">
        <v>9</v>
      </c>
      <c r="B308" s="11" t="s">
        <v>9</v>
      </c>
      <c r="C308" s="12" t="s">
        <v>220</v>
      </c>
      <c r="D308" s="13">
        <v>20180328123014</v>
      </c>
      <c r="E308" s="12" t="s">
        <v>131</v>
      </c>
      <c r="F308" s="13">
        <v>1</v>
      </c>
      <c r="G308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08" s="12" t="s">
        <v>40</v>
      </c>
      <c r="I308" s="12" t="s">
        <v>41</v>
      </c>
      <c r="J308" s="16" t="s">
        <v>76</v>
      </c>
      <c r="IR308" s="1"/>
    </row>
    <row r="309" spans="1:252" ht="20" customHeight="1" x14ac:dyDescent="0.15">
      <c r="A309" s="10" t="s">
        <v>38</v>
      </c>
      <c r="B309" s="11" t="s">
        <v>38</v>
      </c>
      <c r="C309" s="12" t="s">
        <v>220</v>
      </c>
      <c r="D309" s="13">
        <v>20180405180043</v>
      </c>
      <c r="E309" s="12" t="s">
        <v>227</v>
      </c>
      <c r="F309" s="13">
        <v>3</v>
      </c>
      <c r="G309" s="26">
        <f>VLOOKUP(22-(DATE(RIGHT(Table1[[#This Row],[Date]],4),LEFT(Table1[[#This Row],[Date]],2),MID(Table1[[#This Row],[Date]],4,2))-DATE(2018,3,19)),'Exponential Moving Average'!$A$2:$D$23,4,FALSE)*Table1[[#This Row],[JOIN_COUNT]]</f>
        <v>9.1440000000000037</v>
      </c>
      <c r="H309" s="12" t="s">
        <v>207</v>
      </c>
      <c r="I309" s="15">
        <v>103.769148866062</v>
      </c>
      <c r="J309" s="16" t="s">
        <v>14</v>
      </c>
      <c r="IR309" s="1"/>
    </row>
    <row r="310" spans="1:252" ht="20" customHeight="1" x14ac:dyDescent="0.15">
      <c r="A310" s="10" t="s">
        <v>9</v>
      </c>
      <c r="B310" s="11" t="s">
        <v>9</v>
      </c>
      <c r="C310" s="12" t="s">
        <v>220</v>
      </c>
      <c r="D310" s="13">
        <v>20180405180043</v>
      </c>
      <c r="E310" s="12" t="s">
        <v>228</v>
      </c>
      <c r="F310" s="13">
        <v>1</v>
      </c>
      <c r="G310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10" s="12" t="s">
        <v>229</v>
      </c>
      <c r="I310" s="17">
        <v>103.77993030962</v>
      </c>
      <c r="J310" s="16" t="s">
        <v>16</v>
      </c>
      <c r="IR310" s="1"/>
    </row>
    <row r="311" spans="1:252" ht="20" customHeight="1" x14ac:dyDescent="0.15">
      <c r="A311" s="10" t="s">
        <v>9</v>
      </c>
      <c r="B311" s="11" t="s">
        <v>9</v>
      </c>
      <c r="C311" s="12" t="s">
        <v>220</v>
      </c>
      <c r="D311" s="13">
        <v>20180404174042</v>
      </c>
      <c r="E311" s="12" t="s">
        <v>205</v>
      </c>
      <c r="F311" s="13">
        <v>1</v>
      </c>
      <c r="G311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11" s="14">
        <v>1.43045697700971</v>
      </c>
      <c r="I311" s="15">
        <v>103.83744028314401</v>
      </c>
      <c r="J311" s="16" t="s">
        <v>21</v>
      </c>
      <c r="IR311" s="1"/>
    </row>
    <row r="312" spans="1:252" ht="20" customHeight="1" x14ac:dyDescent="0.15">
      <c r="A312" s="10" t="s">
        <v>9</v>
      </c>
      <c r="B312" s="11" t="s">
        <v>9</v>
      </c>
      <c r="C312" s="12" t="s">
        <v>220</v>
      </c>
      <c r="D312" s="13">
        <v>20180403114244</v>
      </c>
      <c r="E312" s="12" t="s">
        <v>210</v>
      </c>
      <c r="F312" s="13">
        <v>1</v>
      </c>
      <c r="G312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12" s="14">
        <v>1.4214132938739901</v>
      </c>
      <c r="I312" s="12" t="s">
        <v>211</v>
      </c>
      <c r="J312" s="16" t="s">
        <v>25</v>
      </c>
      <c r="IR312" s="1"/>
    </row>
    <row r="313" spans="1:252" ht="20" customHeight="1" x14ac:dyDescent="0.15">
      <c r="A313" s="10" t="s">
        <v>9</v>
      </c>
      <c r="B313" s="11" t="s">
        <v>9</v>
      </c>
      <c r="C313" s="12" t="s">
        <v>220</v>
      </c>
      <c r="D313" s="13">
        <v>20180403114244</v>
      </c>
      <c r="E313" s="12" t="s">
        <v>212</v>
      </c>
      <c r="F313" s="13">
        <v>1</v>
      </c>
      <c r="G313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13" s="12" t="s">
        <v>213</v>
      </c>
      <c r="I313" s="15">
        <v>103.837440286362</v>
      </c>
      <c r="J313" s="16" t="s">
        <v>28</v>
      </c>
      <c r="IR313" s="1"/>
    </row>
    <row r="314" spans="1:252" ht="20" customHeight="1" x14ac:dyDescent="0.15">
      <c r="A314" s="10" t="s">
        <v>9</v>
      </c>
      <c r="B314" s="11" t="s">
        <v>9</v>
      </c>
      <c r="C314" s="12" t="s">
        <v>220</v>
      </c>
      <c r="D314" s="13">
        <v>20180403114244</v>
      </c>
      <c r="E314" s="12" t="s">
        <v>214</v>
      </c>
      <c r="F314" s="13">
        <v>1</v>
      </c>
      <c r="G314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14" s="12" t="s">
        <v>215</v>
      </c>
      <c r="I314" s="12" t="s">
        <v>216</v>
      </c>
      <c r="J314" s="16" t="s">
        <v>31</v>
      </c>
      <c r="IR314" s="1"/>
    </row>
    <row r="315" spans="1:252" ht="20" customHeight="1" x14ac:dyDescent="0.15">
      <c r="A315" s="10" t="s">
        <v>9</v>
      </c>
      <c r="B315" s="11" t="s">
        <v>9</v>
      </c>
      <c r="C315" s="12" t="s">
        <v>220</v>
      </c>
      <c r="D315" s="13">
        <v>20180403114338</v>
      </c>
      <c r="E315" s="12" t="s">
        <v>217</v>
      </c>
      <c r="F315" s="13">
        <v>1</v>
      </c>
      <c r="G315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15" s="12" t="s">
        <v>218</v>
      </c>
      <c r="I315" s="15">
        <v>103.912918165544</v>
      </c>
      <c r="J315" s="16" t="s">
        <v>14</v>
      </c>
      <c r="IR315" s="1"/>
    </row>
    <row r="316" spans="1:252" ht="20" customHeight="1" x14ac:dyDescent="0.15">
      <c r="A316" s="10" t="s">
        <v>38</v>
      </c>
      <c r="B316" s="11" t="s">
        <v>38</v>
      </c>
      <c r="C316" s="12" t="s">
        <v>220</v>
      </c>
      <c r="D316" s="13">
        <v>20180404174243</v>
      </c>
      <c r="E316" s="12" t="s">
        <v>219</v>
      </c>
      <c r="F316" s="13">
        <v>3</v>
      </c>
      <c r="G316" s="26">
        <f>VLOOKUP(22-(DATE(RIGHT(Table1[[#This Row],[Date]],4),LEFT(Table1[[#This Row],[Date]],2),MID(Table1[[#This Row],[Date]],4,2))-DATE(2018,3,19)),'Exponential Moving Average'!$A$2:$D$23,4,FALSE)*Table1[[#This Row],[JOIN_COUNT]]</f>
        <v>9.1440000000000037</v>
      </c>
      <c r="H316" s="12" t="s">
        <v>96</v>
      </c>
      <c r="I316" s="12" t="s">
        <v>97</v>
      </c>
      <c r="J316" s="16" t="s">
        <v>14</v>
      </c>
      <c r="IR316" s="1"/>
    </row>
    <row r="317" spans="1:252" ht="20" customHeight="1" x14ac:dyDescent="0.15">
      <c r="A317" s="10" t="s">
        <v>9</v>
      </c>
      <c r="B317" s="11" t="s">
        <v>9</v>
      </c>
      <c r="C317" s="12" t="s">
        <v>220</v>
      </c>
      <c r="D317" s="13">
        <v>20180328124113</v>
      </c>
      <c r="E317" s="12" t="s">
        <v>174</v>
      </c>
      <c r="F317" s="13">
        <v>1</v>
      </c>
      <c r="G317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17" s="14">
        <v>1.31288870117682</v>
      </c>
      <c r="I317" s="12" t="s">
        <v>175</v>
      </c>
      <c r="J317" s="16" t="s">
        <v>16</v>
      </c>
      <c r="IR317" s="1"/>
    </row>
    <row r="318" spans="1:252" ht="20" customHeight="1" x14ac:dyDescent="0.15">
      <c r="A318" s="10" t="s">
        <v>9</v>
      </c>
      <c r="B318" s="11" t="s">
        <v>9</v>
      </c>
      <c r="C318" s="12" t="s">
        <v>220</v>
      </c>
      <c r="D318" s="13">
        <v>20180328124113</v>
      </c>
      <c r="E318" s="12" t="s">
        <v>179</v>
      </c>
      <c r="F318" s="13">
        <v>1</v>
      </c>
      <c r="G318" s="26">
        <f>VLOOKUP(22-(DATE(RIGHT(Table1[[#This Row],[Date]],4),LEFT(Table1[[#This Row],[Date]],2),MID(Table1[[#This Row],[Date]],4,2))-DATE(2018,3,19)),'Exponential Moving Average'!$A$2:$D$23,4,FALSE)*Table1[[#This Row],[JOIN_COUNT]]</f>
        <v>3.0480000000000014</v>
      </c>
      <c r="H318" s="12" t="s">
        <v>180</v>
      </c>
      <c r="I318" s="15">
        <v>103.754772573279</v>
      </c>
      <c r="J318" s="16" t="s">
        <v>21</v>
      </c>
      <c r="IR318" s="1"/>
    </row>
    <row r="319" spans="1:252" ht="20" customHeight="1" x14ac:dyDescent="0.15">
      <c r="A319" s="10" t="s">
        <v>9</v>
      </c>
      <c r="B319" s="11" t="s">
        <v>9</v>
      </c>
      <c r="C319" s="12" t="s">
        <v>230</v>
      </c>
      <c r="D319" s="13">
        <v>20180406124544</v>
      </c>
      <c r="E319" s="12" t="s">
        <v>231</v>
      </c>
      <c r="F319" s="13">
        <v>1</v>
      </c>
      <c r="G319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19" s="12" t="s">
        <v>232</v>
      </c>
      <c r="I319" s="15">
        <v>103.85644352747499</v>
      </c>
      <c r="J319" s="16" t="s">
        <v>14</v>
      </c>
      <c r="IR319" s="1"/>
    </row>
    <row r="320" spans="1:252" ht="20" customHeight="1" x14ac:dyDescent="0.15">
      <c r="A320" s="10" t="s">
        <v>9</v>
      </c>
      <c r="B320" s="11" t="s">
        <v>9</v>
      </c>
      <c r="C320" s="12" t="s">
        <v>230</v>
      </c>
      <c r="D320" s="13">
        <v>20180406124544</v>
      </c>
      <c r="E320" s="12" t="s">
        <v>233</v>
      </c>
      <c r="F320" s="13">
        <v>1</v>
      </c>
      <c r="G320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20" s="12" t="s">
        <v>234</v>
      </c>
      <c r="I320" s="12" t="s">
        <v>235</v>
      </c>
      <c r="J320" s="16" t="s">
        <v>16</v>
      </c>
      <c r="IR320" s="1"/>
    </row>
    <row r="321" spans="1:252" ht="20" customHeight="1" x14ac:dyDescent="0.15">
      <c r="A321" s="10" t="s">
        <v>9</v>
      </c>
      <c r="B321" s="11" t="s">
        <v>9</v>
      </c>
      <c r="C321" s="12" t="s">
        <v>230</v>
      </c>
      <c r="D321" s="13">
        <v>20180406124544</v>
      </c>
      <c r="E321" s="12" t="s">
        <v>236</v>
      </c>
      <c r="F321" s="13">
        <v>1</v>
      </c>
      <c r="G321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21" s="12" t="s">
        <v>237</v>
      </c>
      <c r="I321" s="17">
        <v>103.81870436718</v>
      </c>
      <c r="J321" s="16" t="s">
        <v>21</v>
      </c>
      <c r="IR321" s="1"/>
    </row>
    <row r="322" spans="1:252" ht="20" customHeight="1" x14ac:dyDescent="0.15">
      <c r="A322" s="10" t="s">
        <v>9</v>
      </c>
      <c r="B322" s="11" t="s">
        <v>9</v>
      </c>
      <c r="C322" s="12" t="s">
        <v>230</v>
      </c>
      <c r="D322" s="13">
        <v>20180406124544</v>
      </c>
      <c r="E322" s="12" t="s">
        <v>238</v>
      </c>
      <c r="F322" s="13">
        <v>1</v>
      </c>
      <c r="G322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22" s="14">
        <v>1.3085118551089701</v>
      </c>
      <c r="I322" s="15">
        <v>103.852849067817</v>
      </c>
      <c r="J322" s="16" t="s">
        <v>25</v>
      </c>
      <c r="IR322" s="1"/>
    </row>
    <row r="323" spans="1:252" ht="20" customHeight="1" x14ac:dyDescent="0.15">
      <c r="A323" s="10" t="s">
        <v>9</v>
      </c>
      <c r="B323" s="11" t="s">
        <v>9</v>
      </c>
      <c r="C323" s="12" t="s">
        <v>230</v>
      </c>
      <c r="D323" s="13">
        <v>20180406124544</v>
      </c>
      <c r="E323" s="12" t="s">
        <v>239</v>
      </c>
      <c r="F323" s="13">
        <v>1</v>
      </c>
      <c r="G323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23" s="14">
        <v>1.32298168928352</v>
      </c>
      <c r="I323" s="12" t="s">
        <v>240</v>
      </c>
      <c r="J323" s="16" t="s">
        <v>28</v>
      </c>
      <c r="IR323" s="1"/>
    </row>
    <row r="324" spans="1:252" ht="20" customHeight="1" x14ac:dyDescent="0.15">
      <c r="A324" s="10" t="s">
        <v>9</v>
      </c>
      <c r="B324" s="11" t="s">
        <v>9</v>
      </c>
      <c r="C324" s="12" t="s">
        <v>230</v>
      </c>
      <c r="D324" s="13">
        <v>20180406124544</v>
      </c>
      <c r="E324" s="12" t="s">
        <v>241</v>
      </c>
      <c r="F324" s="13">
        <v>1</v>
      </c>
      <c r="G324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24" s="14">
        <v>1.32659916116924</v>
      </c>
      <c r="I324" s="12" t="s">
        <v>242</v>
      </c>
      <c r="J324" s="16" t="s">
        <v>31</v>
      </c>
      <c r="IR324" s="1"/>
    </row>
    <row r="325" spans="1:252" ht="20" customHeight="1" x14ac:dyDescent="0.15">
      <c r="A325" s="10" t="s">
        <v>9</v>
      </c>
      <c r="B325" s="11" t="s">
        <v>9</v>
      </c>
      <c r="C325" s="12" t="s">
        <v>230</v>
      </c>
      <c r="D325" s="13">
        <v>20180406124544</v>
      </c>
      <c r="E325" s="12" t="s">
        <v>243</v>
      </c>
      <c r="F325" s="13">
        <v>1</v>
      </c>
      <c r="G325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25" s="18">
        <v>1.3880958075551999</v>
      </c>
      <c r="I325" s="12" t="s">
        <v>244</v>
      </c>
      <c r="J325" s="16" t="s">
        <v>51</v>
      </c>
      <c r="IR325" s="1"/>
    </row>
    <row r="326" spans="1:252" ht="20" customHeight="1" x14ac:dyDescent="0.15">
      <c r="A326" s="10" t="s">
        <v>9</v>
      </c>
      <c r="B326" s="11" t="s">
        <v>9</v>
      </c>
      <c r="C326" s="12" t="s">
        <v>230</v>
      </c>
      <c r="D326" s="13">
        <v>20180406124743</v>
      </c>
      <c r="E326" s="12" t="s">
        <v>245</v>
      </c>
      <c r="F326" s="13">
        <v>1</v>
      </c>
      <c r="G326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26" s="18">
        <v>1.3320242012859</v>
      </c>
      <c r="I326" s="12" t="s">
        <v>246</v>
      </c>
      <c r="J326" s="16" t="s">
        <v>14</v>
      </c>
      <c r="IR326" s="1"/>
    </row>
    <row r="327" spans="1:252" ht="20" customHeight="1" x14ac:dyDescent="0.15">
      <c r="A327" s="10" t="s">
        <v>119</v>
      </c>
      <c r="B327" s="11" t="s">
        <v>119</v>
      </c>
      <c r="C327" s="12" t="s">
        <v>230</v>
      </c>
      <c r="D327" s="13">
        <v>20180406124743</v>
      </c>
      <c r="E327" s="12" t="s">
        <v>247</v>
      </c>
      <c r="F327" s="13">
        <v>4</v>
      </c>
      <c r="G327" s="26">
        <f>VLOOKUP(22-(DATE(RIGHT(Table1[[#This Row],[Date]],4),LEFT(Table1[[#This Row],[Date]],2),MID(Table1[[#This Row],[Date]],4,2))-DATE(2018,3,19)),'Exponential Moving Average'!$A$2:$D$23,4,FALSE)*Table1[[#This Row],[JOIN_COUNT]]</f>
        <v>14.240000000000006</v>
      </c>
      <c r="H327" s="12" t="s">
        <v>248</v>
      </c>
      <c r="I327" s="15">
        <v>103.912153953816</v>
      </c>
      <c r="J327" s="16" t="s">
        <v>16</v>
      </c>
      <c r="IR327" s="1"/>
    </row>
    <row r="328" spans="1:252" ht="20" customHeight="1" x14ac:dyDescent="0.15">
      <c r="A328" s="10" t="s">
        <v>9</v>
      </c>
      <c r="B328" s="11" t="s">
        <v>9</v>
      </c>
      <c r="C328" s="12" t="s">
        <v>230</v>
      </c>
      <c r="D328" s="13">
        <v>20180406124743</v>
      </c>
      <c r="E328" s="12" t="s">
        <v>249</v>
      </c>
      <c r="F328" s="13">
        <v>1</v>
      </c>
      <c r="G328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28" s="14">
        <v>1.3320237733184399</v>
      </c>
      <c r="I328" s="15">
        <v>103.922936619761</v>
      </c>
      <c r="J328" s="16" t="s">
        <v>21</v>
      </c>
      <c r="IR328" s="1"/>
    </row>
    <row r="329" spans="1:252" ht="20" customHeight="1" x14ac:dyDescent="0.15">
      <c r="A329" s="10" t="s">
        <v>106</v>
      </c>
      <c r="B329" s="11" t="s">
        <v>106</v>
      </c>
      <c r="C329" s="12" t="s">
        <v>230</v>
      </c>
      <c r="D329" s="13">
        <v>20180406124743</v>
      </c>
      <c r="E329" s="12" t="s">
        <v>250</v>
      </c>
      <c r="F329" s="13">
        <v>5</v>
      </c>
      <c r="G329" s="26">
        <f>VLOOKUP(22-(DATE(RIGHT(Table1[[#This Row],[Date]],4),LEFT(Table1[[#This Row],[Date]],2),MID(Table1[[#This Row],[Date]],4,2))-DATE(2018,3,19)),'Exponential Moving Average'!$A$2:$D$23,4,FALSE)*Table1[[#This Row],[JOIN_COUNT]]</f>
        <v>17.800000000000008</v>
      </c>
      <c r="H329" s="18">
        <v>1.3338325002175999</v>
      </c>
      <c r="I329" s="12" t="s">
        <v>251</v>
      </c>
      <c r="J329" s="16" t="s">
        <v>25</v>
      </c>
      <c r="IR329" s="1"/>
    </row>
    <row r="330" spans="1:252" ht="20" customHeight="1" x14ac:dyDescent="0.15">
      <c r="A330" s="10" t="s">
        <v>9</v>
      </c>
      <c r="B330" s="11" t="s">
        <v>9</v>
      </c>
      <c r="C330" s="12" t="s">
        <v>230</v>
      </c>
      <c r="D330" s="13">
        <v>20180406124743</v>
      </c>
      <c r="E330" s="12" t="s">
        <v>249</v>
      </c>
      <c r="F330" s="13">
        <v>1</v>
      </c>
      <c r="G330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30" s="14">
        <v>1.3320237733184399</v>
      </c>
      <c r="I330" s="15">
        <v>103.922936619761</v>
      </c>
      <c r="J330" s="16" t="s">
        <v>28</v>
      </c>
      <c r="IR330" s="1"/>
    </row>
    <row r="331" spans="1:252" ht="20" customHeight="1" x14ac:dyDescent="0.15">
      <c r="A331" s="10" t="s">
        <v>9</v>
      </c>
      <c r="B331" s="11" t="s">
        <v>9</v>
      </c>
      <c r="C331" s="12" t="s">
        <v>230</v>
      </c>
      <c r="D331" s="13">
        <v>20180406124743</v>
      </c>
      <c r="E331" s="12" t="s">
        <v>252</v>
      </c>
      <c r="F331" s="13">
        <v>1</v>
      </c>
      <c r="G331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31" s="12" t="s">
        <v>253</v>
      </c>
      <c r="I331" s="12" t="s">
        <v>254</v>
      </c>
      <c r="J331" s="16" t="s">
        <v>31</v>
      </c>
      <c r="IR331" s="1"/>
    </row>
    <row r="332" spans="1:252" ht="20" customHeight="1" x14ac:dyDescent="0.15">
      <c r="A332" s="10" t="s">
        <v>9</v>
      </c>
      <c r="B332" s="11" t="s">
        <v>9</v>
      </c>
      <c r="C332" s="12" t="s">
        <v>230</v>
      </c>
      <c r="D332" s="13">
        <v>20180406124743</v>
      </c>
      <c r="E332" s="12" t="s">
        <v>255</v>
      </c>
      <c r="F332" s="13">
        <v>1</v>
      </c>
      <c r="G332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32" s="12" t="s">
        <v>256</v>
      </c>
      <c r="I332" s="15">
        <v>103.912156375766</v>
      </c>
      <c r="J332" s="16" t="s">
        <v>51</v>
      </c>
      <c r="IR332" s="1"/>
    </row>
    <row r="333" spans="1:252" ht="20" customHeight="1" x14ac:dyDescent="0.15">
      <c r="A333" s="10" t="s">
        <v>9</v>
      </c>
      <c r="B333" s="11" t="s">
        <v>9</v>
      </c>
      <c r="C333" s="12" t="s">
        <v>230</v>
      </c>
      <c r="D333" s="13">
        <v>20180406124743</v>
      </c>
      <c r="E333" s="12" t="s">
        <v>257</v>
      </c>
      <c r="F333" s="13">
        <v>1</v>
      </c>
      <c r="G333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33" s="12" t="s">
        <v>258</v>
      </c>
      <c r="I333" s="15">
        <v>103.888792321525</v>
      </c>
      <c r="J333" s="16" t="s">
        <v>70</v>
      </c>
      <c r="IR333" s="1"/>
    </row>
    <row r="334" spans="1:252" ht="20" customHeight="1" x14ac:dyDescent="0.15">
      <c r="A334" s="10" t="s">
        <v>38</v>
      </c>
      <c r="B334" s="11" t="s">
        <v>38</v>
      </c>
      <c r="C334" s="12" t="s">
        <v>230</v>
      </c>
      <c r="D334" s="13">
        <v>20180406124941</v>
      </c>
      <c r="E334" s="12" t="s">
        <v>259</v>
      </c>
      <c r="F334" s="13">
        <v>3</v>
      </c>
      <c r="G334" s="26">
        <f>VLOOKUP(22-(DATE(RIGHT(Table1[[#This Row],[Date]],4),LEFT(Table1[[#This Row],[Date]],2),MID(Table1[[#This Row],[Date]],4,2))-DATE(2018,3,19)),'Exponential Moving Average'!$A$2:$D$23,4,FALSE)*Table1[[#This Row],[JOIN_COUNT]]</f>
        <v>10.680000000000003</v>
      </c>
      <c r="H334" s="14">
        <v>1.3700078327232701</v>
      </c>
      <c r="I334" s="12" t="s">
        <v>260</v>
      </c>
      <c r="J334" s="16" t="s">
        <v>14</v>
      </c>
      <c r="IR334" s="1"/>
    </row>
    <row r="335" spans="1:252" ht="20" customHeight="1" x14ac:dyDescent="0.15">
      <c r="A335" s="10" t="s">
        <v>9</v>
      </c>
      <c r="B335" s="11" t="s">
        <v>9</v>
      </c>
      <c r="C335" s="12" t="s">
        <v>230</v>
      </c>
      <c r="D335" s="13">
        <v>20180406124941</v>
      </c>
      <c r="E335" s="12" t="s">
        <v>261</v>
      </c>
      <c r="F335" s="13">
        <v>1</v>
      </c>
      <c r="G335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35" s="18">
        <v>1.4315054714358</v>
      </c>
      <c r="I335" s="12" t="s">
        <v>262</v>
      </c>
      <c r="J335" s="16" t="s">
        <v>16</v>
      </c>
      <c r="IR335" s="1"/>
    </row>
    <row r="336" spans="1:252" ht="20" customHeight="1" x14ac:dyDescent="0.15">
      <c r="A336" s="10" t="s">
        <v>9</v>
      </c>
      <c r="B336" s="11" t="s">
        <v>9</v>
      </c>
      <c r="C336" s="12" t="s">
        <v>230</v>
      </c>
      <c r="D336" s="13">
        <v>20180406124941</v>
      </c>
      <c r="E336" s="12" t="s">
        <v>263</v>
      </c>
      <c r="F336" s="13">
        <v>1</v>
      </c>
      <c r="G336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36" s="12" t="s">
        <v>264</v>
      </c>
      <c r="I336" s="17">
        <v>103.83847256177</v>
      </c>
      <c r="J336" s="16" t="s">
        <v>21</v>
      </c>
      <c r="IR336" s="1"/>
    </row>
    <row r="337" spans="1:252" ht="20" customHeight="1" x14ac:dyDescent="0.15">
      <c r="A337" s="10" t="s">
        <v>9</v>
      </c>
      <c r="B337" s="11" t="s">
        <v>9</v>
      </c>
      <c r="C337" s="12" t="s">
        <v>230</v>
      </c>
      <c r="D337" s="13">
        <v>20180406124941</v>
      </c>
      <c r="E337" s="12" t="s">
        <v>265</v>
      </c>
      <c r="F337" s="13">
        <v>1</v>
      </c>
      <c r="G337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37" s="12" t="s">
        <v>266</v>
      </c>
      <c r="I337" s="12" t="s">
        <v>267</v>
      </c>
      <c r="J337" s="16" t="s">
        <v>25</v>
      </c>
      <c r="IR337" s="1"/>
    </row>
    <row r="338" spans="1:252" ht="20" customHeight="1" x14ac:dyDescent="0.15">
      <c r="A338" s="10" t="s">
        <v>9</v>
      </c>
      <c r="B338" s="11" t="s">
        <v>9</v>
      </c>
      <c r="C338" s="12" t="s">
        <v>230</v>
      </c>
      <c r="D338" s="13">
        <v>20180406124941</v>
      </c>
      <c r="E338" s="12" t="s">
        <v>268</v>
      </c>
      <c r="F338" s="13">
        <v>1</v>
      </c>
      <c r="G338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38" s="14">
        <v>1.44235745674052</v>
      </c>
      <c r="I338" s="12" t="s">
        <v>269</v>
      </c>
      <c r="J338" s="16" t="s">
        <v>28</v>
      </c>
      <c r="IR338" s="1"/>
    </row>
    <row r="339" spans="1:252" ht="20" customHeight="1" x14ac:dyDescent="0.15">
      <c r="A339" s="10" t="s">
        <v>9</v>
      </c>
      <c r="B339" s="11" t="s">
        <v>9</v>
      </c>
      <c r="C339" s="12" t="s">
        <v>230</v>
      </c>
      <c r="D339" s="13">
        <v>20180406125244</v>
      </c>
      <c r="E339" s="12" t="s">
        <v>270</v>
      </c>
      <c r="F339" s="13">
        <v>1</v>
      </c>
      <c r="G339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39" s="12" t="s">
        <v>271</v>
      </c>
      <c r="I339" s="12" t="s">
        <v>272</v>
      </c>
      <c r="J339" s="16" t="s">
        <v>14</v>
      </c>
      <c r="IR339" s="1"/>
    </row>
    <row r="340" spans="1:252" ht="20" customHeight="1" x14ac:dyDescent="0.15">
      <c r="A340" s="10" t="s">
        <v>9</v>
      </c>
      <c r="B340" s="11" t="s">
        <v>9</v>
      </c>
      <c r="C340" s="12" t="s">
        <v>230</v>
      </c>
      <c r="D340" s="13">
        <v>20180406125244</v>
      </c>
      <c r="E340" s="12" t="s">
        <v>273</v>
      </c>
      <c r="F340" s="13">
        <v>1</v>
      </c>
      <c r="G340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40" s="14">
        <v>1.31031935565461</v>
      </c>
      <c r="I340" s="12" t="s">
        <v>274</v>
      </c>
      <c r="J340" s="16" t="s">
        <v>16</v>
      </c>
      <c r="IR340" s="1"/>
    </row>
    <row r="341" spans="1:252" ht="20" customHeight="1" x14ac:dyDescent="0.15">
      <c r="A341" s="10" t="s">
        <v>17</v>
      </c>
      <c r="B341" s="11" t="s">
        <v>17</v>
      </c>
      <c r="C341" s="12" t="s">
        <v>230</v>
      </c>
      <c r="D341" s="13">
        <v>20180406125244</v>
      </c>
      <c r="E341" s="12" t="s">
        <v>275</v>
      </c>
      <c r="F341" s="13">
        <v>2</v>
      </c>
      <c r="G341" s="26">
        <f>VLOOKUP(22-(DATE(RIGHT(Table1[[#This Row],[Date]],4),LEFT(Table1[[#This Row],[Date]],2),MID(Table1[[#This Row],[Date]],4,2))-DATE(2018,3,19)),'Exponential Moving Average'!$A$2:$D$23,4,FALSE)*Table1[[#This Row],[JOIN_COUNT]]</f>
        <v>7.1200000000000028</v>
      </c>
      <c r="H341" s="14">
        <v>1.3103189165010201</v>
      </c>
      <c r="I341" s="12" t="s">
        <v>276</v>
      </c>
      <c r="J341" s="16" t="s">
        <v>21</v>
      </c>
      <c r="IR341" s="1"/>
    </row>
    <row r="342" spans="1:252" ht="20" customHeight="1" x14ac:dyDescent="0.15">
      <c r="A342" s="10" t="s">
        <v>9</v>
      </c>
      <c r="B342" s="11" t="s">
        <v>9</v>
      </c>
      <c r="C342" s="12" t="s">
        <v>230</v>
      </c>
      <c r="D342" s="13">
        <v>20180406125343</v>
      </c>
      <c r="E342" s="12" t="s">
        <v>277</v>
      </c>
      <c r="F342" s="13">
        <v>1</v>
      </c>
      <c r="G342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42" s="12" t="s">
        <v>278</v>
      </c>
      <c r="I342" s="15">
        <v>103.689311386775</v>
      </c>
      <c r="J342" s="16" t="s">
        <v>14</v>
      </c>
      <c r="IR342" s="1"/>
    </row>
    <row r="343" spans="1:252" ht="20" customHeight="1" x14ac:dyDescent="0.15">
      <c r="A343" s="10" t="s">
        <v>17</v>
      </c>
      <c r="B343" s="11" t="s">
        <v>17</v>
      </c>
      <c r="C343" s="12" t="s">
        <v>230</v>
      </c>
      <c r="D343" s="13">
        <v>20180406125343</v>
      </c>
      <c r="E343" s="12" t="s">
        <v>279</v>
      </c>
      <c r="F343" s="13">
        <v>2</v>
      </c>
      <c r="G343" s="26">
        <f>VLOOKUP(22-(DATE(RIGHT(Table1[[#This Row],[Date]],4),LEFT(Table1[[#This Row],[Date]],2),MID(Table1[[#This Row],[Date]],4,2))-DATE(2018,3,19)),'Exponential Moving Average'!$A$2:$D$23,4,FALSE)*Table1[[#This Row],[JOIN_COUNT]]</f>
        <v>7.1200000000000028</v>
      </c>
      <c r="H343" s="18">
        <v>1.3446823466993001</v>
      </c>
      <c r="I343" s="15">
        <v>103.691108503292</v>
      </c>
      <c r="J343" s="16" t="s">
        <v>16</v>
      </c>
      <c r="IR343" s="1"/>
    </row>
    <row r="344" spans="1:252" ht="20" customHeight="1" x14ac:dyDescent="0.15">
      <c r="A344" s="10" t="s">
        <v>9</v>
      </c>
      <c r="B344" s="11" t="s">
        <v>9</v>
      </c>
      <c r="C344" s="12" t="s">
        <v>230</v>
      </c>
      <c r="D344" s="13">
        <v>20180406125343</v>
      </c>
      <c r="E344" s="12" t="s">
        <v>280</v>
      </c>
      <c r="F344" s="13">
        <v>1</v>
      </c>
      <c r="G344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44" s="14">
        <v>1.31212849443588</v>
      </c>
      <c r="I344" s="15">
        <v>103.766588375899</v>
      </c>
      <c r="J344" s="16" t="s">
        <v>21</v>
      </c>
      <c r="IR344" s="1"/>
    </row>
    <row r="345" spans="1:252" ht="20" customHeight="1" x14ac:dyDescent="0.15">
      <c r="A345" s="10" t="s">
        <v>9</v>
      </c>
      <c r="B345" s="11" t="s">
        <v>9</v>
      </c>
      <c r="C345" s="12" t="s">
        <v>230</v>
      </c>
      <c r="D345" s="13">
        <v>20180406125343</v>
      </c>
      <c r="E345" s="12" t="s">
        <v>281</v>
      </c>
      <c r="F345" s="13">
        <v>1</v>
      </c>
      <c r="G345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45" s="14">
        <v>1.3428736233440599</v>
      </c>
      <c r="I345" s="12" t="s">
        <v>282</v>
      </c>
      <c r="J345" s="16" t="s">
        <v>25</v>
      </c>
      <c r="IR345" s="1"/>
    </row>
    <row r="346" spans="1:252" ht="20" customHeight="1" x14ac:dyDescent="0.15">
      <c r="A346" s="10" t="s">
        <v>9</v>
      </c>
      <c r="B346" s="11" t="s">
        <v>9</v>
      </c>
      <c r="C346" s="12" t="s">
        <v>230</v>
      </c>
      <c r="D346" s="13">
        <v>20180406125343</v>
      </c>
      <c r="E346" s="12" t="s">
        <v>283</v>
      </c>
      <c r="F346" s="13">
        <v>1</v>
      </c>
      <c r="G346" s="26">
        <f>VLOOKUP(22-(DATE(RIGHT(Table1[[#This Row],[Date]],4),LEFT(Table1[[#This Row],[Date]],2),MID(Table1[[#This Row],[Date]],4,2))-DATE(2018,3,19)),'Exponential Moving Average'!$A$2:$D$23,4,FALSE)*Table1[[#This Row],[JOIN_COUNT]]</f>
        <v>3.5600000000000014</v>
      </c>
      <c r="H346" s="12" t="s">
        <v>284</v>
      </c>
      <c r="I346" s="17">
        <v>103.75580483495</v>
      </c>
      <c r="J346" s="16" t="s">
        <v>28</v>
      </c>
      <c r="IR346" s="1"/>
    </row>
    <row r="347" spans="1:252" ht="20" customHeight="1" x14ac:dyDescent="0.15">
      <c r="A347" s="10" t="s">
        <v>9</v>
      </c>
      <c r="B347" s="11" t="s">
        <v>9</v>
      </c>
      <c r="C347" s="12" t="s">
        <v>285</v>
      </c>
      <c r="D347" s="13">
        <v>20180409103541</v>
      </c>
      <c r="E347" s="12" t="s">
        <v>286</v>
      </c>
      <c r="F347" s="13">
        <v>1</v>
      </c>
      <c r="G347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47" s="14">
        <v>1.28680712261324</v>
      </c>
      <c r="I347" s="12" t="s">
        <v>287</v>
      </c>
      <c r="J347" s="16" t="s">
        <v>14</v>
      </c>
      <c r="IR347" s="1"/>
    </row>
    <row r="348" spans="1:252" ht="20" customHeight="1" x14ac:dyDescent="0.15">
      <c r="A348" s="10" t="s">
        <v>9</v>
      </c>
      <c r="B348" s="11" t="s">
        <v>9</v>
      </c>
      <c r="C348" s="12" t="s">
        <v>285</v>
      </c>
      <c r="D348" s="13">
        <v>20180409103541</v>
      </c>
      <c r="E348" s="12" t="s">
        <v>288</v>
      </c>
      <c r="F348" s="13">
        <v>1</v>
      </c>
      <c r="G348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48" s="12" t="s">
        <v>289</v>
      </c>
      <c r="I348" s="17">
        <v>103.84745793319</v>
      </c>
      <c r="J348" s="16" t="s">
        <v>16</v>
      </c>
      <c r="IR348" s="1"/>
    </row>
    <row r="349" spans="1:252" ht="20" customHeight="1" x14ac:dyDescent="0.15">
      <c r="A349" s="10" t="s">
        <v>9</v>
      </c>
      <c r="B349" s="11" t="s">
        <v>9</v>
      </c>
      <c r="C349" s="12" t="s">
        <v>285</v>
      </c>
      <c r="D349" s="13">
        <v>20180409103541</v>
      </c>
      <c r="E349" s="12" t="s">
        <v>290</v>
      </c>
      <c r="F349" s="13">
        <v>1</v>
      </c>
      <c r="G349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49" s="12" t="s">
        <v>291</v>
      </c>
      <c r="I349" s="12" t="s">
        <v>292</v>
      </c>
      <c r="J349" s="16" t="s">
        <v>21</v>
      </c>
      <c r="IR349" s="1"/>
    </row>
    <row r="350" spans="1:252" ht="20" customHeight="1" x14ac:dyDescent="0.15">
      <c r="A350" s="10" t="s">
        <v>9</v>
      </c>
      <c r="B350" s="11" t="s">
        <v>9</v>
      </c>
      <c r="C350" s="12" t="s">
        <v>285</v>
      </c>
      <c r="D350" s="13">
        <v>20180409103541</v>
      </c>
      <c r="E350" s="12" t="s">
        <v>293</v>
      </c>
      <c r="F350" s="13">
        <v>1</v>
      </c>
      <c r="G350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50" s="12" t="s">
        <v>294</v>
      </c>
      <c r="I350" s="12" t="s">
        <v>295</v>
      </c>
      <c r="J350" s="16" t="s">
        <v>25</v>
      </c>
      <c r="IR350" s="1"/>
    </row>
    <row r="351" spans="1:252" ht="20" customHeight="1" x14ac:dyDescent="0.15">
      <c r="A351" s="10" t="s">
        <v>9</v>
      </c>
      <c r="B351" s="11" t="s">
        <v>9</v>
      </c>
      <c r="C351" s="12" t="s">
        <v>285</v>
      </c>
      <c r="D351" s="13">
        <v>20180406124544</v>
      </c>
      <c r="E351" s="12" t="s">
        <v>233</v>
      </c>
      <c r="F351" s="13">
        <v>1</v>
      </c>
      <c r="G351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51" s="12" t="s">
        <v>234</v>
      </c>
      <c r="I351" s="12" t="s">
        <v>235</v>
      </c>
      <c r="J351" s="16" t="s">
        <v>28</v>
      </c>
      <c r="IR351" s="1"/>
    </row>
    <row r="352" spans="1:252" ht="20" customHeight="1" x14ac:dyDescent="0.15">
      <c r="A352" s="10" t="s">
        <v>9</v>
      </c>
      <c r="B352" s="11" t="s">
        <v>9</v>
      </c>
      <c r="C352" s="12" t="s">
        <v>285</v>
      </c>
      <c r="D352" s="13">
        <v>20180406124544</v>
      </c>
      <c r="E352" s="12" t="s">
        <v>236</v>
      </c>
      <c r="F352" s="13">
        <v>1</v>
      </c>
      <c r="G352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52" s="12" t="s">
        <v>237</v>
      </c>
      <c r="I352" s="17">
        <v>103.81870436718</v>
      </c>
      <c r="J352" s="16" t="s">
        <v>31</v>
      </c>
      <c r="IR352" s="1"/>
    </row>
    <row r="353" spans="1:252" ht="20" customHeight="1" x14ac:dyDescent="0.15">
      <c r="A353" s="10" t="s">
        <v>9</v>
      </c>
      <c r="B353" s="11" t="s">
        <v>9</v>
      </c>
      <c r="C353" s="12" t="s">
        <v>285</v>
      </c>
      <c r="D353" s="13">
        <v>20180406124544</v>
      </c>
      <c r="E353" s="12" t="s">
        <v>238</v>
      </c>
      <c r="F353" s="13">
        <v>1</v>
      </c>
      <c r="G353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53" s="14">
        <v>1.3085118551089701</v>
      </c>
      <c r="I353" s="15">
        <v>103.852849067817</v>
      </c>
      <c r="J353" s="16" t="s">
        <v>51</v>
      </c>
      <c r="IR353" s="1"/>
    </row>
    <row r="354" spans="1:252" ht="20" customHeight="1" x14ac:dyDescent="0.15">
      <c r="A354" s="10" t="s">
        <v>9</v>
      </c>
      <c r="B354" s="11" t="s">
        <v>9</v>
      </c>
      <c r="C354" s="12" t="s">
        <v>285</v>
      </c>
      <c r="D354" s="13">
        <v>20180406124544</v>
      </c>
      <c r="E354" s="12" t="s">
        <v>239</v>
      </c>
      <c r="F354" s="13">
        <v>1</v>
      </c>
      <c r="G354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54" s="14">
        <v>1.32298168928352</v>
      </c>
      <c r="I354" s="12" t="s">
        <v>240</v>
      </c>
      <c r="J354" s="16" t="s">
        <v>70</v>
      </c>
      <c r="IR354" s="1"/>
    </row>
    <row r="355" spans="1:252" ht="20" customHeight="1" x14ac:dyDescent="0.15">
      <c r="A355" s="10" t="s">
        <v>9</v>
      </c>
      <c r="B355" s="11" t="s">
        <v>9</v>
      </c>
      <c r="C355" s="12" t="s">
        <v>285</v>
      </c>
      <c r="D355" s="13">
        <v>20180406124544</v>
      </c>
      <c r="E355" s="12" t="s">
        <v>241</v>
      </c>
      <c r="F355" s="13">
        <v>1</v>
      </c>
      <c r="G355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55" s="14">
        <v>1.32659916116924</v>
      </c>
      <c r="I355" s="12" t="s">
        <v>242</v>
      </c>
      <c r="J355" s="16" t="s">
        <v>73</v>
      </c>
      <c r="IR355" s="1"/>
    </row>
    <row r="356" spans="1:252" ht="20" customHeight="1" x14ac:dyDescent="0.15">
      <c r="A356" s="10" t="s">
        <v>9</v>
      </c>
      <c r="B356" s="11" t="s">
        <v>9</v>
      </c>
      <c r="C356" s="12" t="s">
        <v>285</v>
      </c>
      <c r="D356" s="13">
        <v>20180406124544</v>
      </c>
      <c r="E356" s="12" t="s">
        <v>243</v>
      </c>
      <c r="F356" s="13">
        <v>1</v>
      </c>
      <c r="G356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56" s="18">
        <v>1.3880958075551999</v>
      </c>
      <c r="I356" s="12" t="s">
        <v>244</v>
      </c>
      <c r="J356" s="16" t="s">
        <v>76</v>
      </c>
      <c r="IR356" s="1"/>
    </row>
    <row r="357" spans="1:252" ht="20" customHeight="1" x14ac:dyDescent="0.15">
      <c r="A357" s="10" t="s">
        <v>38</v>
      </c>
      <c r="B357" s="11" t="s">
        <v>38</v>
      </c>
      <c r="C357" s="12" t="s">
        <v>285</v>
      </c>
      <c r="D357" s="13">
        <v>20180409103641</v>
      </c>
      <c r="E357" s="12" t="s">
        <v>296</v>
      </c>
      <c r="F357" s="13">
        <v>3</v>
      </c>
      <c r="G357" s="26">
        <f>VLOOKUP(22-(DATE(RIGHT(Table1[[#This Row],[Date]],4),LEFT(Table1[[#This Row],[Date]],2),MID(Table1[[#This Row],[Date]],4,2))-DATE(2018,3,19)),'Exponential Moving Average'!$A$2:$D$23,4,FALSE)*Table1[[#This Row],[JOIN_COUNT]]</f>
        <v>18</v>
      </c>
      <c r="H357" s="12" t="s">
        <v>248</v>
      </c>
      <c r="I357" s="15">
        <v>103.912153953816</v>
      </c>
      <c r="J357" s="16" t="s">
        <v>14</v>
      </c>
      <c r="IR357" s="1"/>
    </row>
    <row r="358" spans="1:252" ht="20" customHeight="1" x14ac:dyDescent="0.15">
      <c r="A358" s="10" t="s">
        <v>17</v>
      </c>
      <c r="B358" s="11" t="s">
        <v>17</v>
      </c>
      <c r="C358" s="12" t="s">
        <v>285</v>
      </c>
      <c r="D358" s="13">
        <v>20180409103641</v>
      </c>
      <c r="E358" s="12" t="s">
        <v>297</v>
      </c>
      <c r="F358" s="13">
        <v>2</v>
      </c>
      <c r="G358" s="26">
        <f>VLOOKUP(22-(DATE(RIGHT(Table1[[#This Row],[Date]],4),LEFT(Table1[[#This Row],[Date]],2),MID(Table1[[#This Row],[Date]],4,2))-DATE(2018,3,19)),'Exponential Moving Average'!$A$2:$D$23,4,FALSE)*Table1[[#This Row],[JOIN_COUNT]]</f>
        <v>12</v>
      </c>
      <c r="H358" s="14">
        <v>1.3320237733184399</v>
      </c>
      <c r="I358" s="15">
        <v>103.922936619761</v>
      </c>
      <c r="J358" s="16" t="s">
        <v>16</v>
      </c>
      <c r="IR358" s="1"/>
    </row>
    <row r="359" spans="1:252" ht="20" customHeight="1" x14ac:dyDescent="0.15">
      <c r="A359" s="10" t="s">
        <v>119</v>
      </c>
      <c r="B359" s="11" t="s">
        <v>119</v>
      </c>
      <c r="C359" s="12" t="s">
        <v>285</v>
      </c>
      <c r="D359" s="13">
        <v>20180409103641</v>
      </c>
      <c r="E359" s="12" t="s">
        <v>298</v>
      </c>
      <c r="F359" s="13">
        <v>4</v>
      </c>
      <c r="G359" s="26">
        <f>VLOOKUP(22-(DATE(RIGHT(Table1[[#This Row],[Date]],4),LEFT(Table1[[#This Row],[Date]],2),MID(Table1[[#This Row],[Date]],4,2))-DATE(2018,3,19)),'Exponential Moving Average'!$A$2:$D$23,4,FALSE)*Table1[[#This Row],[JOIN_COUNT]]</f>
        <v>24</v>
      </c>
      <c r="H359" s="18">
        <v>1.3338325002175999</v>
      </c>
      <c r="I359" s="12" t="s">
        <v>251</v>
      </c>
      <c r="J359" s="16" t="s">
        <v>21</v>
      </c>
      <c r="IR359" s="1"/>
    </row>
    <row r="360" spans="1:252" ht="20" customHeight="1" x14ac:dyDescent="0.15">
      <c r="A360" s="10" t="s">
        <v>9</v>
      </c>
      <c r="B360" s="11" t="s">
        <v>9</v>
      </c>
      <c r="C360" s="12" t="s">
        <v>285</v>
      </c>
      <c r="D360" s="13">
        <v>20180409103641</v>
      </c>
      <c r="E360" s="12" t="s">
        <v>299</v>
      </c>
      <c r="F360" s="13">
        <v>1</v>
      </c>
      <c r="G360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60" s="14">
        <v>1.35734461420145</v>
      </c>
      <c r="I360" s="12" t="s">
        <v>300</v>
      </c>
      <c r="J360" s="16" t="s">
        <v>25</v>
      </c>
      <c r="IR360" s="1"/>
    </row>
    <row r="361" spans="1:252" ht="20" customHeight="1" x14ac:dyDescent="0.15">
      <c r="A361" s="10" t="s">
        <v>9</v>
      </c>
      <c r="B361" s="11" t="s">
        <v>9</v>
      </c>
      <c r="C361" s="12" t="s">
        <v>285</v>
      </c>
      <c r="D361" s="13">
        <v>20180406124743</v>
      </c>
      <c r="E361" s="12" t="s">
        <v>249</v>
      </c>
      <c r="F361" s="13">
        <v>1</v>
      </c>
      <c r="G361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61" s="14">
        <v>1.3320237733184399</v>
      </c>
      <c r="I361" s="15">
        <v>103.922936619761</v>
      </c>
      <c r="J361" s="16" t="s">
        <v>28</v>
      </c>
      <c r="IR361" s="1"/>
    </row>
    <row r="362" spans="1:252" ht="20" customHeight="1" x14ac:dyDescent="0.15">
      <c r="A362" s="10" t="s">
        <v>9</v>
      </c>
      <c r="B362" s="11" t="s">
        <v>9</v>
      </c>
      <c r="C362" s="12" t="s">
        <v>285</v>
      </c>
      <c r="D362" s="13">
        <v>20180406124743</v>
      </c>
      <c r="E362" s="12" t="s">
        <v>252</v>
      </c>
      <c r="F362" s="13">
        <v>1</v>
      </c>
      <c r="G362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62" s="12" t="s">
        <v>253</v>
      </c>
      <c r="I362" s="12" t="s">
        <v>254</v>
      </c>
      <c r="J362" s="16" t="s">
        <v>31</v>
      </c>
      <c r="IR362" s="1"/>
    </row>
    <row r="363" spans="1:252" ht="20" customHeight="1" x14ac:dyDescent="0.15">
      <c r="A363" s="10" t="s">
        <v>9</v>
      </c>
      <c r="B363" s="11" t="s">
        <v>9</v>
      </c>
      <c r="C363" s="12" t="s">
        <v>285</v>
      </c>
      <c r="D363" s="13">
        <v>20180406124743</v>
      </c>
      <c r="E363" s="12" t="s">
        <v>257</v>
      </c>
      <c r="F363" s="13">
        <v>1</v>
      </c>
      <c r="G363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63" s="12" t="s">
        <v>258</v>
      </c>
      <c r="I363" s="15">
        <v>103.888792321525</v>
      </c>
      <c r="J363" s="16" t="s">
        <v>51</v>
      </c>
      <c r="IR363" s="1"/>
    </row>
    <row r="364" spans="1:252" ht="20" customHeight="1" x14ac:dyDescent="0.15">
      <c r="A364" s="10" t="s">
        <v>9</v>
      </c>
      <c r="B364" s="11" t="s">
        <v>9</v>
      </c>
      <c r="C364" s="12" t="s">
        <v>285</v>
      </c>
      <c r="D364" s="13">
        <v>20180409103740</v>
      </c>
      <c r="E364" s="12" t="s">
        <v>301</v>
      </c>
      <c r="F364" s="13">
        <v>1</v>
      </c>
      <c r="G364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64" s="12" t="s">
        <v>302</v>
      </c>
      <c r="I364" s="12" t="s">
        <v>303</v>
      </c>
      <c r="J364" s="16" t="s">
        <v>14</v>
      </c>
      <c r="IR364" s="1"/>
    </row>
    <row r="365" spans="1:252" ht="20" customHeight="1" x14ac:dyDescent="0.15">
      <c r="A365" s="10" t="s">
        <v>38</v>
      </c>
      <c r="B365" s="11" t="s">
        <v>38</v>
      </c>
      <c r="C365" s="12" t="s">
        <v>285</v>
      </c>
      <c r="D365" s="13">
        <v>20180406124941</v>
      </c>
      <c r="E365" s="12" t="s">
        <v>259</v>
      </c>
      <c r="F365" s="13">
        <v>3</v>
      </c>
      <c r="G365" s="26">
        <f>VLOOKUP(22-(DATE(RIGHT(Table1[[#This Row],[Date]],4),LEFT(Table1[[#This Row],[Date]],2),MID(Table1[[#This Row],[Date]],4,2))-DATE(2018,3,19)),'Exponential Moving Average'!$A$2:$D$23,4,FALSE)*Table1[[#This Row],[JOIN_COUNT]]</f>
        <v>18</v>
      </c>
      <c r="H365" s="14">
        <v>1.3700078327232701</v>
      </c>
      <c r="I365" s="12" t="s">
        <v>260</v>
      </c>
      <c r="J365" s="16" t="s">
        <v>16</v>
      </c>
      <c r="IR365" s="1"/>
    </row>
    <row r="366" spans="1:252" ht="20" customHeight="1" x14ac:dyDescent="0.15">
      <c r="A366" s="10" t="s">
        <v>9</v>
      </c>
      <c r="B366" s="11" t="s">
        <v>9</v>
      </c>
      <c r="C366" s="12" t="s">
        <v>285</v>
      </c>
      <c r="D366" s="13">
        <v>20180406124941</v>
      </c>
      <c r="E366" s="12" t="s">
        <v>261</v>
      </c>
      <c r="F366" s="13">
        <v>1</v>
      </c>
      <c r="G366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66" s="18">
        <v>1.4315054714358</v>
      </c>
      <c r="I366" s="12" t="s">
        <v>262</v>
      </c>
      <c r="J366" s="16" t="s">
        <v>21</v>
      </c>
      <c r="IR366" s="1"/>
    </row>
    <row r="367" spans="1:252" ht="20" customHeight="1" x14ac:dyDescent="0.15">
      <c r="A367" s="10" t="s">
        <v>9</v>
      </c>
      <c r="B367" s="11" t="s">
        <v>9</v>
      </c>
      <c r="C367" s="12" t="s">
        <v>285</v>
      </c>
      <c r="D367" s="13">
        <v>20180406124941</v>
      </c>
      <c r="E367" s="12" t="s">
        <v>263</v>
      </c>
      <c r="F367" s="13">
        <v>1</v>
      </c>
      <c r="G367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67" s="12" t="s">
        <v>264</v>
      </c>
      <c r="I367" s="17">
        <v>103.83847256177</v>
      </c>
      <c r="J367" s="16" t="s">
        <v>25</v>
      </c>
      <c r="IR367" s="1"/>
    </row>
    <row r="368" spans="1:252" ht="20" customHeight="1" x14ac:dyDescent="0.15">
      <c r="A368" s="10" t="s">
        <v>9</v>
      </c>
      <c r="B368" s="11" t="s">
        <v>9</v>
      </c>
      <c r="C368" s="12" t="s">
        <v>285</v>
      </c>
      <c r="D368" s="13">
        <v>20180406124941</v>
      </c>
      <c r="E368" s="12" t="s">
        <v>263</v>
      </c>
      <c r="F368" s="13">
        <v>1</v>
      </c>
      <c r="G368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68" s="12" t="s">
        <v>264</v>
      </c>
      <c r="I368" s="17">
        <v>103.83847256177</v>
      </c>
      <c r="J368" s="16" t="s">
        <v>28</v>
      </c>
      <c r="IR368" s="1"/>
    </row>
    <row r="369" spans="1:252" ht="20" customHeight="1" x14ac:dyDescent="0.15">
      <c r="A369" s="10" t="s">
        <v>9</v>
      </c>
      <c r="B369" s="11" t="s">
        <v>9</v>
      </c>
      <c r="C369" s="12" t="s">
        <v>285</v>
      </c>
      <c r="D369" s="13">
        <v>20180406124941</v>
      </c>
      <c r="E369" s="12" t="s">
        <v>265</v>
      </c>
      <c r="F369" s="13">
        <v>1</v>
      </c>
      <c r="G369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69" s="12" t="s">
        <v>266</v>
      </c>
      <c r="I369" s="12" t="s">
        <v>267</v>
      </c>
      <c r="J369" s="16" t="s">
        <v>31</v>
      </c>
      <c r="IR369" s="1"/>
    </row>
    <row r="370" spans="1:252" ht="20" customHeight="1" x14ac:dyDescent="0.15">
      <c r="A370" s="10" t="s">
        <v>9</v>
      </c>
      <c r="B370" s="11" t="s">
        <v>9</v>
      </c>
      <c r="C370" s="12" t="s">
        <v>285</v>
      </c>
      <c r="D370" s="13">
        <v>20180406124941</v>
      </c>
      <c r="E370" s="12" t="s">
        <v>268</v>
      </c>
      <c r="F370" s="13">
        <v>1</v>
      </c>
      <c r="G370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70" s="14">
        <v>1.44235745674052</v>
      </c>
      <c r="I370" s="12" t="s">
        <v>269</v>
      </c>
      <c r="J370" s="16" t="s">
        <v>51</v>
      </c>
      <c r="IR370" s="1"/>
    </row>
    <row r="371" spans="1:252" ht="20" customHeight="1" x14ac:dyDescent="0.15">
      <c r="A371" s="10" t="s">
        <v>9</v>
      </c>
      <c r="B371" s="11" t="s">
        <v>9</v>
      </c>
      <c r="C371" s="12" t="s">
        <v>285</v>
      </c>
      <c r="D371" s="13">
        <v>20180409103840</v>
      </c>
      <c r="E371" s="12" t="s">
        <v>304</v>
      </c>
      <c r="F371" s="13">
        <v>1</v>
      </c>
      <c r="G371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71" s="12" t="s">
        <v>305</v>
      </c>
      <c r="I371" s="15">
        <v>103.899573646043</v>
      </c>
      <c r="J371" s="16" t="s">
        <v>14</v>
      </c>
      <c r="IR371" s="1"/>
    </row>
    <row r="372" spans="1:252" ht="20" customHeight="1" x14ac:dyDescent="0.15">
      <c r="A372" s="10" t="s">
        <v>17</v>
      </c>
      <c r="B372" s="11" t="s">
        <v>17</v>
      </c>
      <c r="C372" s="12" t="s">
        <v>285</v>
      </c>
      <c r="D372" s="13">
        <v>20180406125244</v>
      </c>
      <c r="E372" s="12" t="s">
        <v>275</v>
      </c>
      <c r="F372" s="13">
        <v>2</v>
      </c>
      <c r="G372" s="26">
        <f>VLOOKUP(22-(DATE(RIGHT(Table1[[#This Row],[Date]],4),LEFT(Table1[[#This Row],[Date]],2),MID(Table1[[#This Row],[Date]],4,2))-DATE(2018,3,19)),'Exponential Moving Average'!$A$2:$D$23,4,FALSE)*Table1[[#This Row],[JOIN_COUNT]]</f>
        <v>12</v>
      </c>
      <c r="H372" s="14">
        <v>1.3103189165010201</v>
      </c>
      <c r="I372" s="12" t="s">
        <v>276</v>
      </c>
      <c r="J372" s="16" t="s">
        <v>16</v>
      </c>
      <c r="IR372" s="1"/>
    </row>
    <row r="373" spans="1:252" ht="20" customHeight="1" x14ac:dyDescent="0.15">
      <c r="A373" s="10" t="s">
        <v>9</v>
      </c>
      <c r="B373" s="11" t="s">
        <v>9</v>
      </c>
      <c r="C373" s="12" t="s">
        <v>285</v>
      </c>
      <c r="D373" s="13">
        <v>20180406125343</v>
      </c>
      <c r="E373" s="12" t="s">
        <v>277</v>
      </c>
      <c r="F373" s="13">
        <v>1</v>
      </c>
      <c r="G373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73" s="12" t="s">
        <v>278</v>
      </c>
      <c r="I373" s="15">
        <v>103.689311386775</v>
      </c>
      <c r="J373" s="16" t="s">
        <v>14</v>
      </c>
      <c r="IR373" s="1"/>
    </row>
    <row r="374" spans="1:252" ht="20" customHeight="1" x14ac:dyDescent="0.15">
      <c r="A374" s="10" t="s">
        <v>17</v>
      </c>
      <c r="B374" s="11" t="s">
        <v>17</v>
      </c>
      <c r="C374" s="12" t="s">
        <v>285</v>
      </c>
      <c r="D374" s="13">
        <v>20180406125343</v>
      </c>
      <c r="E374" s="12" t="s">
        <v>279</v>
      </c>
      <c r="F374" s="13">
        <v>2</v>
      </c>
      <c r="G374" s="26">
        <f>VLOOKUP(22-(DATE(RIGHT(Table1[[#This Row],[Date]],4),LEFT(Table1[[#This Row],[Date]],2),MID(Table1[[#This Row],[Date]],4,2))-DATE(2018,3,19)),'Exponential Moving Average'!$A$2:$D$23,4,FALSE)*Table1[[#This Row],[JOIN_COUNT]]</f>
        <v>12</v>
      </c>
      <c r="H374" s="18">
        <v>1.3446823466993001</v>
      </c>
      <c r="I374" s="15">
        <v>103.691108503292</v>
      </c>
      <c r="J374" s="16" t="s">
        <v>16</v>
      </c>
      <c r="IR374" s="1"/>
    </row>
    <row r="375" spans="1:252" ht="20" customHeight="1" x14ac:dyDescent="0.15">
      <c r="A375" s="19" t="s">
        <v>9</v>
      </c>
      <c r="B375" s="20" t="s">
        <v>9</v>
      </c>
      <c r="C375" s="21" t="s">
        <v>285</v>
      </c>
      <c r="D375" s="22">
        <v>20180406125343</v>
      </c>
      <c r="E375" s="21" t="s">
        <v>281</v>
      </c>
      <c r="F375" s="22">
        <v>1</v>
      </c>
      <c r="G375" s="26">
        <f>VLOOKUP(22-(DATE(RIGHT(Table1[[#This Row],[Date]],4),LEFT(Table1[[#This Row],[Date]],2),MID(Table1[[#This Row],[Date]],4,2))-DATE(2018,3,19)),'Exponential Moving Average'!$A$2:$D$23,4,FALSE)*Table1[[#This Row],[JOIN_COUNT]]</f>
        <v>6</v>
      </c>
      <c r="H375" s="23">
        <v>1.3428736233440599</v>
      </c>
      <c r="I375" s="21" t="s">
        <v>282</v>
      </c>
      <c r="J375" s="24" t="s">
        <v>21</v>
      </c>
      <c r="IR375" s="1"/>
    </row>
  </sheetData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1232-122D-5149-AEB1-E7CDE2036A4E}">
  <dimension ref="A1:D23"/>
  <sheetViews>
    <sheetView tabSelected="1" workbookViewId="0">
      <selection activeCell="D3" sqref="D3"/>
    </sheetView>
  </sheetViews>
  <sheetFormatPr baseColWidth="10" defaultRowHeight="13" x14ac:dyDescent="0.15"/>
  <sheetData>
    <row r="1" spans="1:4" x14ac:dyDescent="0.15">
      <c r="A1" s="27" t="s">
        <v>310</v>
      </c>
      <c r="B1" s="27" t="s">
        <v>307</v>
      </c>
      <c r="C1" s="28" t="s">
        <v>308</v>
      </c>
      <c r="D1" s="29" t="s">
        <v>309</v>
      </c>
    </row>
    <row r="2" spans="1:4" x14ac:dyDescent="0.15">
      <c r="A2" s="30">
        <v>1</v>
      </c>
      <c r="B2" s="30">
        <v>1</v>
      </c>
      <c r="C2" s="31">
        <v>0.2</v>
      </c>
      <c r="D2" s="32">
        <v>6</v>
      </c>
    </row>
    <row r="3" spans="1:4" x14ac:dyDescent="0.15">
      <c r="A3" s="30">
        <v>2</v>
      </c>
      <c r="B3" s="30">
        <v>1</v>
      </c>
      <c r="C3" s="31">
        <v>0.2</v>
      </c>
      <c r="D3" s="32">
        <f>(B3*C3)+(1-C3)*D2</f>
        <v>5.0000000000000009</v>
      </c>
    </row>
    <row r="4" spans="1:4" x14ac:dyDescent="0.15">
      <c r="A4" s="30">
        <v>3</v>
      </c>
      <c r="B4" s="30">
        <v>1</v>
      </c>
      <c r="C4" s="31">
        <v>0.2</v>
      </c>
      <c r="D4" s="32">
        <f t="shared" ref="D4:D21" si="0">(B4*C4)+(1-C4)*D3</f>
        <v>4.2000000000000011</v>
      </c>
    </row>
    <row r="5" spans="1:4" x14ac:dyDescent="0.15">
      <c r="A5" s="30">
        <v>4</v>
      </c>
      <c r="B5" s="30">
        <v>1</v>
      </c>
      <c r="C5" s="31">
        <v>0.2</v>
      </c>
      <c r="D5" s="32">
        <f t="shared" si="0"/>
        <v>3.5600000000000014</v>
      </c>
    </row>
    <row r="6" spans="1:4" x14ac:dyDescent="0.15">
      <c r="A6" s="30">
        <v>5</v>
      </c>
      <c r="B6" s="30">
        <v>1</v>
      </c>
      <c r="C6" s="31">
        <v>0.2</v>
      </c>
      <c r="D6" s="32">
        <f t="shared" si="0"/>
        <v>3.0480000000000014</v>
      </c>
    </row>
    <row r="7" spans="1:4" x14ac:dyDescent="0.15">
      <c r="A7" s="30">
        <v>6</v>
      </c>
      <c r="B7" s="30">
        <v>1</v>
      </c>
      <c r="C7" s="31">
        <v>0.2</v>
      </c>
      <c r="D7" s="32">
        <f t="shared" si="0"/>
        <v>2.6384000000000016</v>
      </c>
    </row>
    <row r="8" spans="1:4" x14ac:dyDescent="0.15">
      <c r="A8" s="30">
        <v>7</v>
      </c>
      <c r="B8" s="30">
        <v>1</v>
      </c>
      <c r="C8" s="31">
        <v>0.2</v>
      </c>
      <c r="D8" s="32">
        <f t="shared" si="0"/>
        <v>2.3107200000000017</v>
      </c>
    </row>
    <row r="9" spans="1:4" x14ac:dyDescent="0.15">
      <c r="A9" s="30">
        <v>8</v>
      </c>
      <c r="B9" s="30">
        <v>1</v>
      </c>
      <c r="C9" s="31">
        <v>0.2</v>
      </c>
      <c r="D9" s="32">
        <f t="shared" si="0"/>
        <v>2.0485760000000015</v>
      </c>
    </row>
    <row r="10" spans="1:4" x14ac:dyDescent="0.15">
      <c r="A10" s="30">
        <v>9</v>
      </c>
      <c r="B10" s="30">
        <v>1</v>
      </c>
      <c r="C10" s="31">
        <v>0.2</v>
      </c>
      <c r="D10" s="32">
        <f t="shared" si="0"/>
        <v>1.8388608000000013</v>
      </c>
    </row>
    <row r="11" spans="1:4" x14ac:dyDescent="0.15">
      <c r="A11" s="30">
        <v>10</v>
      </c>
      <c r="B11" s="30">
        <v>1</v>
      </c>
      <c r="C11" s="31">
        <v>0.2</v>
      </c>
      <c r="D11" s="32">
        <f t="shared" si="0"/>
        <v>1.6710886400000011</v>
      </c>
    </row>
    <row r="12" spans="1:4" x14ac:dyDescent="0.15">
      <c r="A12" s="30">
        <v>11</v>
      </c>
      <c r="B12" s="30">
        <v>1</v>
      </c>
      <c r="C12" s="31">
        <v>0.2</v>
      </c>
      <c r="D12" s="32">
        <f t="shared" si="0"/>
        <v>1.536870912000001</v>
      </c>
    </row>
    <row r="13" spans="1:4" x14ac:dyDescent="0.15">
      <c r="A13" s="30">
        <v>12</v>
      </c>
      <c r="B13" s="30">
        <v>1</v>
      </c>
      <c r="C13" s="31">
        <v>0.2</v>
      </c>
      <c r="D13" s="32">
        <f t="shared" si="0"/>
        <v>1.429496729600001</v>
      </c>
    </row>
    <row r="14" spans="1:4" x14ac:dyDescent="0.15">
      <c r="A14" s="30">
        <v>13</v>
      </c>
      <c r="B14" s="30">
        <v>1</v>
      </c>
      <c r="C14" s="31">
        <v>0.2</v>
      </c>
      <c r="D14" s="32">
        <f t="shared" si="0"/>
        <v>1.3435973836800008</v>
      </c>
    </row>
    <row r="15" spans="1:4" x14ac:dyDescent="0.15">
      <c r="A15" s="30">
        <v>14</v>
      </c>
      <c r="B15" s="30">
        <v>1</v>
      </c>
      <c r="C15" s="31">
        <v>0.2</v>
      </c>
      <c r="D15" s="32">
        <f t="shared" si="0"/>
        <v>1.2748779069440006</v>
      </c>
    </row>
    <row r="16" spans="1:4" x14ac:dyDescent="0.15">
      <c r="A16" s="30">
        <v>15</v>
      </c>
      <c r="B16" s="30">
        <v>1</v>
      </c>
      <c r="C16" s="31">
        <v>0.2</v>
      </c>
      <c r="D16" s="32">
        <f t="shared" si="0"/>
        <v>1.2199023255552004</v>
      </c>
    </row>
    <row r="17" spans="1:4" x14ac:dyDescent="0.15">
      <c r="A17" s="30">
        <v>16</v>
      </c>
      <c r="B17" s="30">
        <v>1</v>
      </c>
      <c r="C17" s="31">
        <v>0.2</v>
      </c>
      <c r="D17" s="32">
        <f t="shared" si="0"/>
        <v>1.1759218604441604</v>
      </c>
    </row>
    <row r="18" spans="1:4" x14ac:dyDescent="0.15">
      <c r="A18" s="30">
        <v>17</v>
      </c>
      <c r="B18" s="30">
        <v>1</v>
      </c>
      <c r="C18" s="31">
        <v>0.2</v>
      </c>
      <c r="D18" s="32">
        <f t="shared" si="0"/>
        <v>1.1407374883553283</v>
      </c>
    </row>
    <row r="19" spans="1:4" x14ac:dyDescent="0.15">
      <c r="A19" s="30">
        <v>18</v>
      </c>
      <c r="B19" s="30">
        <v>1</v>
      </c>
      <c r="C19" s="31">
        <v>0.2</v>
      </c>
      <c r="D19" s="32">
        <f t="shared" si="0"/>
        <v>1.1125899906842627</v>
      </c>
    </row>
    <row r="20" spans="1:4" x14ac:dyDescent="0.15">
      <c r="A20" s="30">
        <v>19</v>
      </c>
      <c r="B20" s="30">
        <v>1</v>
      </c>
      <c r="C20" s="31">
        <v>0.2</v>
      </c>
      <c r="D20" s="32">
        <f t="shared" si="0"/>
        <v>1.0900719925474103</v>
      </c>
    </row>
    <row r="21" spans="1:4" x14ac:dyDescent="0.15">
      <c r="A21" s="30">
        <v>20</v>
      </c>
      <c r="B21" s="30">
        <v>1</v>
      </c>
      <c r="C21" s="31">
        <v>0.2</v>
      </c>
      <c r="D21" s="32">
        <f t="shared" si="0"/>
        <v>1.0720575940379282</v>
      </c>
    </row>
    <row r="22" spans="1:4" x14ac:dyDescent="0.15">
      <c r="A22" s="30">
        <v>21</v>
      </c>
      <c r="B22" s="30">
        <v>1</v>
      </c>
      <c r="C22" s="31">
        <v>0.2</v>
      </c>
      <c r="D22" s="32">
        <f>(B22*C22)+(1-C22)*D21</f>
        <v>1.0576460752303427</v>
      </c>
    </row>
    <row r="23" spans="1:4" x14ac:dyDescent="0.15">
      <c r="A23" s="33">
        <v>22</v>
      </c>
      <c r="B23" s="33">
        <v>1</v>
      </c>
      <c r="C23" s="31">
        <v>0.2</v>
      </c>
      <c r="D23" s="34">
        <f>(B23*C23)+(1-C23)*D22</f>
        <v>1.0461168601842743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denguecases-area-weig</vt:lpstr>
      <vt:lpstr>Exponential Moving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2018-04-19T06:40:06Z</dcterms:created>
  <dcterms:modified xsi:type="dcterms:W3CDTF">2018-04-19T07:07:11Z</dcterms:modified>
</cp:coreProperties>
</file>