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l\PycharmProjects\GA_cloud_schedule\"/>
    </mc:Choice>
  </mc:AlternateContent>
  <xr:revisionPtr revIDLastSave="0" documentId="13_ncr:1_{3DC142FB-CE48-4213-9CD8-797AA68F3512}" xr6:coauthVersionLast="34" xr6:coauthVersionMax="34" xr10:uidLastSave="{00000000-0000-0000-0000-000000000000}"/>
  <bookViews>
    <workbookView xWindow="0" yWindow="468" windowWidth="38400" windowHeight="23532" xr2:uid="{00000000-000D-0000-FFFF-FFFF00000000}"/>
  </bookViews>
  <sheets>
    <sheet name="Scheduling resources" sheetId="4" r:id="rId1"/>
  </sheets>
  <definedNames>
    <definedName name="solver_adj" localSheetId="0" hidden="1">'Scheduling resources'!$C$2:$V$6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'Scheduling resources'!$C$2:$V$6</definedName>
    <definedName name="solver_lhs10" localSheetId="0" hidden="1">'Scheduling resources'!$W$7</definedName>
    <definedName name="solver_lhs11" localSheetId="0" hidden="1">'Scheduling resources'!$W$7</definedName>
    <definedName name="solver_lhs12" localSheetId="0" hidden="1">'Scheduling resources'!$Z$9</definedName>
    <definedName name="solver_lhs13" localSheetId="0" hidden="1">'Scheduling resources'!$Z$9</definedName>
    <definedName name="solver_lhs14" localSheetId="0" hidden="1">'Scheduling resources'!$Z$9</definedName>
    <definedName name="solver_lhs2" localSheetId="0" hidden="1">'Scheduling resources'!$C$2:$V$6</definedName>
    <definedName name="solver_lhs3" localSheetId="0" hidden="1">'Scheduling resources'!$C$2:$V$6</definedName>
    <definedName name="solver_lhs4" localSheetId="0" hidden="1">'Scheduling resources'!$C$7:$V$7</definedName>
    <definedName name="solver_lhs5" localSheetId="0" hidden="1">'Scheduling resources'!$W$2</definedName>
    <definedName name="solver_lhs6" localSheetId="0" hidden="1">'Scheduling resources'!$W$3</definedName>
    <definedName name="solver_lhs7" localSheetId="0" hidden="1">'Scheduling resources'!$W$4</definedName>
    <definedName name="solver_lhs8" localSheetId="0" hidden="1">'Scheduling resources'!$W$5</definedName>
    <definedName name="solver_lhs9" localSheetId="0" hidden="1">'Scheduling resources'!$W$6</definedName>
    <definedName name="solver_mip" localSheetId="0" hidden="1">2147483647</definedName>
    <definedName name="solver_mni" localSheetId="0" hidden="1">60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'Scheduling resources'!$Z$8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1</definedName>
    <definedName name="solver_rhs10" localSheetId="0" hidden="1">'Scheduling resources'!$AD$21</definedName>
    <definedName name="solver_rhs11" localSheetId="0" hidden="1">'Scheduling resources'!$Z$11</definedName>
    <definedName name="solver_rhs12" localSheetId="0" hidden="1">'Scheduling resources'!$Z$12</definedName>
    <definedName name="solver_rhs13" localSheetId="0" hidden="1">'Scheduling resources'!$Z$12</definedName>
    <definedName name="solver_rhs14" localSheetId="0" hidden="1">'Scheduling resources'!$Z$12</definedName>
    <definedName name="solver_rhs2" localSheetId="0" hidden="1">integer</definedName>
    <definedName name="solver_rhs3" localSheetId="0" hidden="1">0</definedName>
    <definedName name="solver_rhs4" localSheetId="0" hidden="1">1</definedName>
    <definedName name="solver_rhs5" localSheetId="0" hidden="1">'Scheduling resources'!$AE$15</definedName>
    <definedName name="solver_rhs6" localSheetId="0" hidden="1">'Scheduling resources'!$AE$16</definedName>
    <definedName name="solver_rhs7" localSheetId="0" hidden="1">'Scheduling resources'!$AE$17</definedName>
    <definedName name="solver_rhs8" localSheetId="0" hidden="1">'Scheduling resources'!$AE$18</definedName>
    <definedName name="solver_rhs9" localSheetId="0" hidden="1">'Scheduling resources'!$AE$19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4" l="1"/>
  <c r="G16" i="4"/>
  <c r="X6" i="4" l="1"/>
  <c r="Y6" i="4" s="1"/>
  <c r="Z6" i="4" s="1"/>
  <c r="X5" i="4"/>
  <c r="Y5" i="4" s="1"/>
  <c r="Z5" i="4" s="1"/>
  <c r="X4" i="4"/>
  <c r="X3" i="4"/>
  <c r="X2" i="4"/>
  <c r="W6" i="4"/>
  <c r="W5" i="4"/>
  <c r="V7" i="4"/>
  <c r="U7" i="4"/>
  <c r="T7" i="4"/>
  <c r="S7" i="4"/>
  <c r="R7" i="4"/>
  <c r="Q7" i="4"/>
  <c r="P7" i="4"/>
  <c r="O7" i="4"/>
  <c r="N7" i="4"/>
  <c r="M7" i="4"/>
  <c r="W2" i="4"/>
  <c r="K7" i="4"/>
  <c r="J7" i="4"/>
  <c r="H7" i="4"/>
  <c r="G7" i="4"/>
  <c r="F7" i="4"/>
  <c r="E7" i="4"/>
  <c r="D7" i="4"/>
  <c r="C7" i="4"/>
  <c r="L7" i="4"/>
  <c r="W4" i="4"/>
  <c r="W3" i="4"/>
  <c r="AD21" i="4"/>
  <c r="X7" i="4" l="1"/>
  <c r="W7" i="4"/>
  <c r="Y4" i="4"/>
  <c r="Z4" i="4" s="1"/>
  <c r="Y3" i="4"/>
  <c r="Z3" i="4" s="1"/>
  <c r="Y2" i="4"/>
  <c r="Z9" i="4" l="1"/>
  <c r="Z2" i="4"/>
  <c r="Z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Anurag Chatterjee</author>
  </authors>
  <commentList>
    <comment ref="Y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sharedStrings.xml><?xml version="1.0" encoding="utf-8"?>
<sst xmlns="http://schemas.openxmlformats.org/spreadsheetml/2006/main" count="28" uniqueCount="23">
  <si>
    <t>A</t>
  </si>
  <si>
    <t>B</t>
  </si>
  <si>
    <t>Efficiency</t>
  </si>
  <si>
    <t>C</t>
  </si>
  <si>
    <t>JobIDs</t>
  </si>
  <si>
    <t>Job ID</t>
  </si>
  <si>
    <t>Total run time</t>
  </si>
  <si>
    <t>Actual run time</t>
  </si>
  <si>
    <t>Cost incurred</t>
  </si>
  <si>
    <t>total cost</t>
  </si>
  <si>
    <t>total time</t>
  </si>
  <si>
    <t>Time</t>
  </si>
  <si>
    <t>Minimum Jobs</t>
  </si>
  <si>
    <t>Cost per unit time</t>
  </si>
  <si>
    <t>Max jobs</t>
  </si>
  <si>
    <t>Max jobs allowed</t>
  </si>
  <si>
    <t>Current # jobs alloted</t>
  </si>
  <si>
    <t>Jobs before preemption</t>
  </si>
  <si>
    <t>Pre-emption time</t>
  </si>
  <si>
    <t>D</t>
  </si>
  <si>
    <t>E</t>
  </si>
  <si>
    <t>Max time allowed</t>
  </si>
  <si>
    <t>total time less than max time allowed constraint not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</si>
</sst>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0" borderId="0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3" borderId="11" xfId="0" applyFont="1" applyFill="1" applyBorder="1" applyAlignment="1">
      <alignment horizontal="right" vertical="center"/>
    </xf>
    <xf numFmtId="0" fontId="0" fillId="0" borderId="12" xfId="0" applyFont="1" applyFill="1" applyBorder="1"/>
    <xf numFmtId="0" fontId="4" fillId="3" borderId="11" xfId="0" applyFont="1" applyFill="1" applyBorder="1" applyAlignment="1">
      <alignment horizontal="right" vertical="center"/>
    </xf>
    <xf numFmtId="0" fontId="0" fillId="0" borderId="1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"/>
  <sheetViews>
    <sheetView tabSelected="1" topLeftCell="AA4" workbookViewId="0">
      <selection activeCell="AG20" sqref="AG20"/>
    </sheetView>
  </sheetViews>
  <sheetFormatPr defaultRowHeight="14.4" x14ac:dyDescent="0.3"/>
  <cols>
    <col min="23" max="23" width="17.33203125" customWidth="1"/>
    <col min="24" max="24" width="18.44140625" customWidth="1"/>
    <col min="25" max="25" width="17.5546875" customWidth="1"/>
    <col min="30" max="30" width="15.33203125" customWidth="1"/>
  </cols>
  <sheetData>
    <row r="1" spans="1:33" x14ac:dyDescent="0.3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3">
      <c r="B2" t="s">
        <v>0</v>
      </c>
      <c r="C2" s="5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11">
        <v>0</v>
      </c>
      <c r="N2" s="11">
        <v>0</v>
      </c>
      <c r="O2" s="11">
        <v>1</v>
      </c>
      <c r="P2" s="11">
        <v>0</v>
      </c>
      <c r="Q2" s="11">
        <v>1</v>
      </c>
      <c r="R2" s="11">
        <v>1</v>
      </c>
      <c r="S2" s="11">
        <v>0</v>
      </c>
      <c r="T2" s="11">
        <v>0</v>
      </c>
      <c r="U2" s="11">
        <v>0</v>
      </c>
      <c r="V2" s="12">
        <v>1</v>
      </c>
      <c r="W2">
        <f>SUM(C2:V2)</f>
        <v>5</v>
      </c>
      <c r="X2">
        <f>SUMPRODUCT(C2:V2,B13:U13)</f>
        <v>10.7</v>
      </c>
      <c r="Y2">
        <f>X2/AC15</f>
        <v>10.7</v>
      </c>
      <c r="Z2">
        <f>Y2*AD15</f>
        <v>1.6049999999999998</v>
      </c>
    </row>
    <row r="3" spans="1:33" x14ac:dyDescent="0.3">
      <c r="B3" t="s">
        <v>1</v>
      </c>
      <c r="C3" s="7">
        <v>1</v>
      </c>
      <c r="D3" s="8">
        <v>0</v>
      </c>
      <c r="E3" s="8">
        <v>0</v>
      </c>
      <c r="F3" s="8">
        <v>0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3">
        <v>0</v>
      </c>
      <c r="W3">
        <f>SUM(C3:V3)</f>
        <v>5</v>
      </c>
      <c r="X3">
        <f>SUMPRODUCT(C3:V3,B13:U13)</f>
        <v>10.609999999999998</v>
      </c>
      <c r="Y3">
        <f>X3/AC16</f>
        <v>5.3049999999999988</v>
      </c>
      <c r="Z3">
        <f>Y3*AD16</f>
        <v>1.5914999999999997</v>
      </c>
    </row>
    <row r="4" spans="1:33" x14ac:dyDescent="0.3">
      <c r="B4" t="s">
        <v>3</v>
      </c>
      <c r="C4" s="7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1</v>
      </c>
      <c r="J4" s="8">
        <v>0</v>
      </c>
      <c r="K4" s="8">
        <v>1</v>
      </c>
      <c r="L4" s="8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3">
        <v>0</v>
      </c>
      <c r="W4">
        <f>SUM(C4:V4)</f>
        <v>4</v>
      </c>
      <c r="X4">
        <f>SUMPRODUCT(C4:V4,B13:U13)</f>
        <v>2.59</v>
      </c>
      <c r="Y4">
        <f>X4/AC17</f>
        <v>0.86333333333333329</v>
      </c>
      <c r="Z4">
        <f>Y4*AD17</f>
        <v>0.38850000000000001</v>
      </c>
    </row>
    <row r="5" spans="1:33" x14ac:dyDescent="0.3">
      <c r="B5" t="s">
        <v>19</v>
      </c>
      <c r="C5" s="14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3">
        <v>0</v>
      </c>
      <c r="W5">
        <f>SUM(C5:V5)</f>
        <v>5</v>
      </c>
      <c r="X5">
        <f>SUMPRODUCT(C5:V5,B13:U13)</f>
        <v>6.07</v>
      </c>
      <c r="Y5">
        <f>X5/AC18</f>
        <v>1.5175000000000001</v>
      </c>
      <c r="Z5">
        <f>Y5*AD18</f>
        <v>1.5175000000000001</v>
      </c>
    </row>
    <row r="6" spans="1:33" x14ac:dyDescent="0.3">
      <c r="B6" t="s">
        <v>20</v>
      </c>
      <c r="C6" s="15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7">
        <v>0</v>
      </c>
      <c r="W6">
        <f>SUM(C6:V6)</f>
        <v>1</v>
      </c>
      <c r="X6">
        <f>SUMPRODUCT(C6:V6,B13:U13)</f>
        <v>0.75</v>
      </c>
      <c r="Y6">
        <f>X6/AC18</f>
        <v>0.1875</v>
      </c>
      <c r="Z6">
        <f t="shared" ref="Z6" si="0">Y6*AD19</f>
        <v>0.28125</v>
      </c>
    </row>
    <row r="7" spans="1:33" x14ac:dyDescent="0.3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30.719999999999995</v>
      </c>
    </row>
    <row r="8" spans="1:33" x14ac:dyDescent="0.3">
      <c r="Y8" t="s">
        <v>9</v>
      </c>
      <c r="Z8" s="9">
        <f>SUM(Z2:Z6)</f>
        <v>5.3837499999999991</v>
      </c>
    </row>
    <row r="9" spans="1:33" x14ac:dyDescent="0.3">
      <c r="Y9" t="s">
        <v>10</v>
      </c>
      <c r="Z9" s="22">
        <f>SUM(Y2:Y6)+INT(W2/AG15)*AF15+INT(W3/AG16)*AF16+INT(W4/AG17)*AF17+INT(W5/AG18)*AF18+INT(W6/AG19)*AF19</f>
        <v>19.77333333333333</v>
      </c>
    </row>
    <row r="11" spans="1:33" x14ac:dyDescent="0.3">
      <c r="Y11" t="s">
        <v>12</v>
      </c>
      <c r="Z11">
        <v>20</v>
      </c>
    </row>
    <row r="12" spans="1:33" x14ac:dyDescent="0.3">
      <c r="A12" t="s">
        <v>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Y12" t="s">
        <v>21</v>
      </c>
      <c r="Z12">
        <v>25</v>
      </c>
    </row>
    <row r="13" spans="1:33" x14ac:dyDescent="0.3">
      <c r="A13" t="s">
        <v>11</v>
      </c>
      <c r="B13">
        <v>1.99</v>
      </c>
      <c r="C13">
        <v>1.93</v>
      </c>
      <c r="D13">
        <v>0.75</v>
      </c>
      <c r="E13">
        <v>0.42</v>
      </c>
      <c r="F13">
        <v>2.57</v>
      </c>
      <c r="G13">
        <v>1.31</v>
      </c>
      <c r="H13">
        <v>1.92</v>
      </c>
      <c r="I13">
        <v>0.92</v>
      </c>
      <c r="J13">
        <v>0.1</v>
      </c>
      <c r="K13">
        <v>3.21</v>
      </c>
      <c r="L13">
        <v>1.53</v>
      </c>
      <c r="M13">
        <v>0.15</v>
      </c>
      <c r="N13">
        <v>2.89</v>
      </c>
      <c r="O13">
        <v>0.95</v>
      </c>
      <c r="P13">
        <v>2.79</v>
      </c>
      <c r="Q13">
        <v>1.06</v>
      </c>
      <c r="R13">
        <v>1.1399999999999999</v>
      </c>
      <c r="S13">
        <v>0.61</v>
      </c>
      <c r="T13">
        <v>1.44</v>
      </c>
      <c r="U13">
        <v>3.04</v>
      </c>
    </row>
    <row r="14" spans="1:33" x14ac:dyDescent="0.3">
      <c r="AC14" t="s">
        <v>2</v>
      </c>
      <c r="AD14" t="s">
        <v>13</v>
      </c>
      <c r="AE14" t="s">
        <v>14</v>
      </c>
      <c r="AF14" t="s">
        <v>18</v>
      </c>
      <c r="AG14" t="s">
        <v>17</v>
      </c>
    </row>
    <row r="15" spans="1:33" x14ac:dyDescent="0.3">
      <c r="AB15" t="s">
        <v>0</v>
      </c>
      <c r="AC15" s="3">
        <v>1</v>
      </c>
      <c r="AD15" s="3">
        <v>0.15</v>
      </c>
      <c r="AE15" s="2">
        <v>5</v>
      </c>
      <c r="AF15" s="4">
        <v>0.1</v>
      </c>
      <c r="AG15" s="4">
        <v>4</v>
      </c>
    </row>
    <row r="16" spans="1:33" x14ac:dyDescent="0.3">
      <c r="G16">
        <f>SUM(B13:U13)</f>
        <v>30.72</v>
      </c>
      <c r="AB16" t="s">
        <v>1</v>
      </c>
      <c r="AC16" s="3">
        <v>2</v>
      </c>
      <c r="AD16" s="3">
        <v>0.3</v>
      </c>
      <c r="AE16" s="2">
        <v>5</v>
      </c>
      <c r="AF16" s="4">
        <v>0.2</v>
      </c>
      <c r="AG16" s="4">
        <v>3</v>
      </c>
    </row>
    <row r="17" spans="5:33" x14ac:dyDescent="0.3">
      <c r="AB17" t="s">
        <v>3</v>
      </c>
      <c r="AC17" s="3">
        <v>3</v>
      </c>
      <c r="AD17" s="3">
        <v>0.45</v>
      </c>
      <c r="AE17" s="2">
        <v>5</v>
      </c>
      <c r="AF17" s="4">
        <v>0.25</v>
      </c>
      <c r="AG17" s="4">
        <v>2</v>
      </c>
    </row>
    <row r="18" spans="5:33" ht="16.2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AB18" s="8" t="s">
        <v>19</v>
      </c>
      <c r="AC18" s="21">
        <v>4</v>
      </c>
      <c r="AD18" s="18">
        <v>1</v>
      </c>
      <c r="AE18" s="19">
        <v>6</v>
      </c>
      <c r="AF18" s="4">
        <v>0.2</v>
      </c>
      <c r="AG18" s="4">
        <v>2</v>
      </c>
    </row>
    <row r="19" spans="5:33" ht="15.6" x14ac:dyDescent="0.3">
      <c r="AB19" s="8" t="s">
        <v>20</v>
      </c>
      <c r="AC19" s="21">
        <v>5</v>
      </c>
      <c r="AD19" s="20">
        <v>1.5</v>
      </c>
      <c r="AE19" s="19">
        <v>10</v>
      </c>
      <c r="AF19" s="4">
        <v>0.3</v>
      </c>
      <c r="AG19" s="4">
        <v>3</v>
      </c>
    </row>
    <row r="21" spans="5:33" x14ac:dyDescent="0.3">
      <c r="AC21" t="s">
        <v>15</v>
      </c>
      <c r="AD21">
        <f>SUM(AE15:AE19)</f>
        <v>31</v>
      </c>
    </row>
    <row r="22" spans="5:33" x14ac:dyDescent="0.3">
      <c r="R22" t="s">
        <v>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Scheduling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Pier Lim</cp:lastModifiedBy>
  <dcterms:created xsi:type="dcterms:W3CDTF">2017-04-29T08:56:30Z</dcterms:created>
  <dcterms:modified xsi:type="dcterms:W3CDTF">2018-10-15T01:59:30Z</dcterms:modified>
</cp:coreProperties>
</file>