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AA45807D6756E2E770DE5992584C53FC06DC5F3E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Muestra Copiar" sheetId="32" r:id="rId32"/>
  </sheets>
  <definedNames>
    <definedName name="_xlnm._FilterDatabase" localSheetId="21" hidden="1">'22'!$A$1:$R$208</definedName>
    <definedName name="_xlnm._FilterDatabase" localSheetId="26" hidden="1">'27'!$A$1:$R$208</definedName>
    <definedName name="_xlnm._FilterDatabase" localSheetId="28" hidden="1">'29'!$A$1:$R$208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7" roundtripDataChecksum="oS6t5CQUKDLgiZf4oK0YgRBaeJy0sm9erwQQFvyFufY="/>
    </ext>
  </extLst>
</workbook>
</file>

<file path=xl/calcChain.xml><?xml version="1.0" encoding="utf-8"?>
<calcChain xmlns="http://schemas.openxmlformats.org/spreadsheetml/2006/main">
  <c r="N102" i="32" l="1"/>
  <c r="M102" i="32"/>
  <c r="L102" i="32"/>
  <c r="H102" i="32"/>
  <c r="G102" i="32"/>
  <c r="B105" i="32" s="1"/>
  <c r="F102" i="32"/>
  <c r="C105" i="32" s="1"/>
  <c r="C107" i="31"/>
  <c r="C106" i="31"/>
  <c r="C105" i="31"/>
  <c r="M102" i="31"/>
  <c r="L102" i="31"/>
  <c r="K102" i="31"/>
  <c r="G102" i="31"/>
  <c r="F102" i="31"/>
  <c r="E102" i="31"/>
  <c r="R100" i="31"/>
  <c r="Q100" i="31"/>
  <c r="R99" i="31"/>
  <c r="Q99" i="31"/>
  <c r="R98" i="31"/>
  <c r="Q98" i="31"/>
  <c r="R97" i="31"/>
  <c r="Q97" i="31"/>
  <c r="R96" i="31"/>
  <c r="Q96" i="31"/>
  <c r="R95" i="31"/>
  <c r="Q95" i="31"/>
  <c r="R94" i="31"/>
  <c r="Q94" i="31"/>
  <c r="R93" i="31"/>
  <c r="Q93" i="31"/>
  <c r="R92" i="31"/>
  <c r="Q92" i="31"/>
  <c r="R91" i="31"/>
  <c r="Q91" i="31"/>
  <c r="R90" i="31"/>
  <c r="Q90" i="31"/>
  <c r="R89" i="31"/>
  <c r="Q89" i="31"/>
  <c r="R88" i="31"/>
  <c r="Q88" i="31"/>
  <c r="R87" i="31"/>
  <c r="Q87" i="31"/>
  <c r="R86" i="31"/>
  <c r="Q86" i="31"/>
  <c r="R85" i="31"/>
  <c r="Q85" i="31"/>
  <c r="R84" i="31"/>
  <c r="Q84" i="31"/>
  <c r="R83" i="31"/>
  <c r="Q83" i="31"/>
  <c r="R82" i="31"/>
  <c r="Q82" i="31"/>
  <c r="R81" i="31"/>
  <c r="Q81" i="31"/>
  <c r="R80" i="31"/>
  <c r="Q80" i="31"/>
  <c r="R79" i="31"/>
  <c r="Q79" i="31"/>
  <c r="R78" i="31"/>
  <c r="Q78" i="31"/>
  <c r="R77" i="31"/>
  <c r="Q77" i="31"/>
  <c r="R76" i="31"/>
  <c r="Q76" i="31"/>
  <c r="R75" i="31"/>
  <c r="Q75" i="31"/>
  <c r="R74" i="31"/>
  <c r="Q74" i="31"/>
  <c r="R73" i="31"/>
  <c r="Q73" i="31"/>
  <c r="R72" i="31"/>
  <c r="Q72" i="31"/>
  <c r="R71" i="31"/>
  <c r="Q71" i="31"/>
  <c r="R70" i="31"/>
  <c r="Q70" i="31"/>
  <c r="R69" i="31"/>
  <c r="Q69" i="31"/>
  <c r="R68" i="31"/>
  <c r="Q68" i="31"/>
  <c r="R67" i="31"/>
  <c r="Q67" i="31"/>
  <c r="R66" i="31"/>
  <c r="Q66" i="31"/>
  <c r="R65" i="31"/>
  <c r="Q65" i="31"/>
  <c r="R64" i="31"/>
  <c r="Q64" i="31"/>
  <c r="R63" i="31"/>
  <c r="Q63" i="31"/>
  <c r="R62" i="31"/>
  <c r="Q62" i="31"/>
  <c r="R61" i="31"/>
  <c r="Q61" i="31"/>
  <c r="R60" i="31"/>
  <c r="Q60" i="31"/>
  <c r="R59" i="31"/>
  <c r="Q59" i="31"/>
  <c r="R58" i="31"/>
  <c r="Q58" i="31"/>
  <c r="R57" i="31"/>
  <c r="Q57" i="31"/>
  <c r="R56" i="31"/>
  <c r="Q56" i="31"/>
  <c r="R55" i="31"/>
  <c r="Q55" i="31"/>
  <c r="R54" i="31"/>
  <c r="Q54" i="31"/>
  <c r="R53" i="31"/>
  <c r="Q53" i="31"/>
  <c r="R52" i="31"/>
  <c r="Q52" i="31"/>
  <c r="R51" i="31"/>
  <c r="Q51" i="31"/>
  <c r="R50" i="31"/>
  <c r="Q50" i="31"/>
  <c r="R49" i="31"/>
  <c r="Q49" i="31"/>
  <c r="R48" i="31"/>
  <c r="Q48" i="31"/>
  <c r="R47" i="31"/>
  <c r="Q47" i="31"/>
  <c r="R46" i="31"/>
  <c r="Q46" i="31"/>
  <c r="R45" i="31"/>
  <c r="Q45" i="31"/>
  <c r="R44" i="31"/>
  <c r="Q44" i="31"/>
  <c r="R43" i="31"/>
  <c r="Q43" i="31"/>
  <c r="R42" i="31"/>
  <c r="Q42" i="31"/>
  <c r="R41" i="31"/>
  <c r="Q41" i="31"/>
  <c r="R40" i="31"/>
  <c r="Q40" i="31"/>
  <c r="R39" i="31"/>
  <c r="Q39" i="31"/>
  <c r="R38" i="31"/>
  <c r="Q38" i="31"/>
  <c r="R37" i="31"/>
  <c r="Q37" i="31"/>
  <c r="R36" i="31"/>
  <c r="Q36" i="31"/>
  <c r="R35" i="31"/>
  <c r="Q35" i="31"/>
  <c r="R34" i="31"/>
  <c r="Q34" i="31"/>
  <c r="R33" i="31"/>
  <c r="Q33" i="31"/>
  <c r="R32" i="31"/>
  <c r="Q32" i="31"/>
  <c r="R31" i="31"/>
  <c r="Q31" i="31"/>
  <c r="R30" i="31"/>
  <c r="Q30" i="31"/>
  <c r="R29" i="31"/>
  <c r="Q29" i="31"/>
  <c r="R28" i="31"/>
  <c r="Q28" i="31"/>
  <c r="R27" i="31"/>
  <c r="Q27" i="31"/>
  <c r="R26" i="31"/>
  <c r="Q26" i="31"/>
  <c r="R25" i="31"/>
  <c r="Q25" i="31"/>
  <c r="R24" i="31"/>
  <c r="Q24" i="31"/>
  <c r="R23" i="31"/>
  <c r="Q23" i="31"/>
  <c r="R22" i="31"/>
  <c r="Q22" i="31"/>
  <c r="R21" i="31"/>
  <c r="Q21" i="31"/>
  <c r="R20" i="31"/>
  <c r="Q20" i="31"/>
  <c r="R19" i="31"/>
  <c r="Q19" i="31"/>
  <c r="R18" i="31"/>
  <c r="Q18" i="31"/>
  <c r="R17" i="31"/>
  <c r="Q17" i="31"/>
  <c r="R16" i="31"/>
  <c r="Q16" i="31"/>
  <c r="R15" i="31"/>
  <c r="Q15" i="31"/>
  <c r="R14" i="31"/>
  <c r="Q14" i="31"/>
  <c r="R13" i="31"/>
  <c r="Q13" i="31"/>
  <c r="R12" i="31"/>
  <c r="Q12" i="31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R2" i="31"/>
  <c r="Q2" i="31"/>
  <c r="C107" i="30"/>
  <c r="C106" i="30"/>
  <c r="C105" i="30"/>
  <c r="M102" i="30"/>
  <c r="L102" i="30"/>
  <c r="K102" i="30"/>
  <c r="G102" i="30"/>
  <c r="F102" i="30"/>
  <c r="E102" i="30"/>
  <c r="R100" i="30"/>
  <c r="R99" i="30"/>
  <c r="R98" i="30"/>
  <c r="R97" i="30"/>
  <c r="R96" i="30"/>
  <c r="R95" i="30"/>
  <c r="R94" i="30"/>
  <c r="R93" i="30"/>
  <c r="R92" i="30"/>
  <c r="R91" i="30"/>
  <c r="R90" i="30"/>
  <c r="R89" i="30"/>
  <c r="R88" i="30"/>
  <c r="R87" i="30"/>
  <c r="R86" i="30"/>
  <c r="R85" i="30"/>
  <c r="R84" i="30"/>
  <c r="R83" i="30"/>
  <c r="R82" i="30"/>
  <c r="R81" i="30"/>
  <c r="R80" i="30"/>
  <c r="R79" i="30"/>
  <c r="R78" i="30"/>
  <c r="R77" i="30"/>
  <c r="R76" i="30"/>
  <c r="R75" i="30"/>
  <c r="R74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40" i="30"/>
  <c r="R39" i="30"/>
  <c r="R38" i="30"/>
  <c r="R37" i="30"/>
  <c r="R36" i="30"/>
  <c r="R35" i="30"/>
  <c r="Q35" i="30"/>
  <c r="R34" i="30"/>
  <c r="Q34" i="30"/>
  <c r="R33" i="30"/>
  <c r="Q33" i="30"/>
  <c r="R32" i="30"/>
  <c r="Q32" i="30"/>
  <c r="R31" i="30"/>
  <c r="Q31" i="30"/>
  <c r="R30" i="30"/>
  <c r="Q30" i="30"/>
  <c r="R29" i="30"/>
  <c r="Q29" i="30"/>
  <c r="R28" i="30"/>
  <c r="Q28" i="30"/>
  <c r="R27" i="30"/>
  <c r="Q27" i="30"/>
  <c r="R26" i="30"/>
  <c r="Q26" i="30"/>
  <c r="R25" i="30"/>
  <c r="Q25" i="30"/>
  <c r="R24" i="30"/>
  <c r="Q24" i="30"/>
  <c r="R23" i="30"/>
  <c r="Q23" i="30"/>
  <c r="R22" i="30"/>
  <c r="Q22" i="30"/>
  <c r="R21" i="30"/>
  <c r="Q21" i="30"/>
  <c r="R20" i="30"/>
  <c r="Q20" i="30"/>
  <c r="R19" i="30"/>
  <c r="Q19" i="30"/>
  <c r="R18" i="30"/>
  <c r="Q18" i="30"/>
  <c r="R17" i="30"/>
  <c r="Q17" i="30"/>
  <c r="R16" i="30"/>
  <c r="Q16" i="30"/>
  <c r="R15" i="30"/>
  <c r="Q15" i="30"/>
  <c r="R14" i="30"/>
  <c r="Q14" i="30"/>
  <c r="R13" i="30"/>
  <c r="Q13" i="30"/>
  <c r="R12" i="30"/>
  <c r="Q12" i="30"/>
  <c r="R11" i="30"/>
  <c r="Q11" i="30"/>
  <c r="R10" i="30"/>
  <c r="Q10" i="30"/>
  <c r="R9" i="30"/>
  <c r="Q9" i="30"/>
  <c r="R8" i="30"/>
  <c r="Q8" i="30"/>
  <c r="R7" i="30"/>
  <c r="Q7" i="30"/>
  <c r="R6" i="30"/>
  <c r="Q6" i="30"/>
  <c r="R5" i="30"/>
  <c r="Q5" i="30"/>
  <c r="R4" i="30"/>
  <c r="Q4" i="30"/>
  <c r="R3" i="30"/>
  <c r="Q3" i="30"/>
  <c r="R2" i="30"/>
  <c r="Q2" i="30"/>
  <c r="C107" i="29"/>
  <c r="C106" i="29"/>
  <c r="C105" i="29"/>
  <c r="M102" i="29"/>
  <c r="L102" i="29"/>
  <c r="K102" i="29"/>
  <c r="G102" i="29"/>
  <c r="F102" i="29"/>
  <c r="E102" i="29"/>
  <c r="R100" i="29"/>
  <c r="R99" i="29"/>
  <c r="R98" i="29"/>
  <c r="R97" i="29"/>
  <c r="R96" i="29"/>
  <c r="R95" i="29"/>
  <c r="R94" i="29"/>
  <c r="R93" i="29"/>
  <c r="R92" i="29"/>
  <c r="R91" i="29"/>
  <c r="R90" i="29"/>
  <c r="R89" i="29"/>
  <c r="R88" i="29"/>
  <c r="R87" i="29"/>
  <c r="R86" i="29"/>
  <c r="R85" i="29"/>
  <c r="R84" i="29"/>
  <c r="R83" i="29"/>
  <c r="R82" i="29"/>
  <c r="R81" i="29"/>
  <c r="R80" i="29"/>
  <c r="R79" i="29"/>
  <c r="R78" i="29"/>
  <c r="R77" i="29"/>
  <c r="R76" i="29"/>
  <c r="R75" i="29"/>
  <c r="R74" i="29"/>
  <c r="R73" i="29"/>
  <c r="R72" i="29"/>
  <c r="R71" i="29"/>
  <c r="R70" i="29"/>
  <c r="R69" i="29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R39" i="29"/>
  <c r="R38" i="29"/>
  <c r="R37" i="29"/>
  <c r="R36" i="29"/>
  <c r="R35" i="29"/>
  <c r="Q35" i="29"/>
  <c r="R34" i="29"/>
  <c r="Q34" i="29"/>
  <c r="R33" i="29"/>
  <c r="Q33" i="29"/>
  <c r="R32" i="29"/>
  <c r="Q32" i="29"/>
  <c r="R31" i="29"/>
  <c r="Q31" i="29"/>
  <c r="R30" i="29"/>
  <c r="Q30" i="29"/>
  <c r="R29" i="29"/>
  <c r="Q29" i="29"/>
  <c r="R28" i="29"/>
  <c r="Q28" i="29"/>
  <c r="R27" i="29"/>
  <c r="Q27" i="29"/>
  <c r="R26" i="29"/>
  <c r="Q26" i="29"/>
  <c r="R25" i="29"/>
  <c r="Q25" i="29"/>
  <c r="R24" i="29"/>
  <c r="Q24" i="29"/>
  <c r="R23" i="29"/>
  <c r="Q23" i="29"/>
  <c r="R22" i="29"/>
  <c r="Q22" i="29"/>
  <c r="R21" i="29"/>
  <c r="Q21" i="29"/>
  <c r="R20" i="29"/>
  <c r="Q20" i="29"/>
  <c r="R19" i="29"/>
  <c r="Q19" i="29"/>
  <c r="R18" i="29"/>
  <c r="Q18" i="29"/>
  <c r="R17" i="29"/>
  <c r="Q17" i="29"/>
  <c r="R16" i="29"/>
  <c r="Q16" i="29"/>
  <c r="R15" i="29"/>
  <c r="Q15" i="29"/>
  <c r="R14" i="29"/>
  <c r="Q14" i="29"/>
  <c r="R13" i="29"/>
  <c r="Q13" i="29"/>
  <c r="R12" i="29"/>
  <c r="Q12" i="29"/>
  <c r="R11" i="29"/>
  <c r="Q11" i="29"/>
  <c r="R10" i="29"/>
  <c r="Q10" i="29"/>
  <c r="R9" i="29"/>
  <c r="Q9" i="29"/>
  <c r="R8" i="29"/>
  <c r="Q8" i="29"/>
  <c r="R7" i="29"/>
  <c r="Q7" i="29"/>
  <c r="R6" i="29"/>
  <c r="Q6" i="29"/>
  <c r="R5" i="29"/>
  <c r="Q5" i="29"/>
  <c r="R4" i="29"/>
  <c r="Q4" i="29"/>
  <c r="R3" i="29"/>
  <c r="Q3" i="29"/>
  <c r="R2" i="29"/>
  <c r="Q2" i="29"/>
  <c r="C107" i="28"/>
  <c r="C106" i="28"/>
  <c r="C105" i="28"/>
  <c r="M102" i="28"/>
  <c r="L102" i="28"/>
  <c r="K102" i="28"/>
  <c r="G102" i="28"/>
  <c r="F102" i="28"/>
  <c r="E102" i="28"/>
  <c r="R100" i="28"/>
  <c r="R99" i="28"/>
  <c r="R98" i="28"/>
  <c r="R97" i="28"/>
  <c r="R96" i="28"/>
  <c r="R95" i="28"/>
  <c r="R94" i="28"/>
  <c r="R93" i="28"/>
  <c r="R92" i="28"/>
  <c r="R91" i="28"/>
  <c r="R90" i="28"/>
  <c r="R89" i="28"/>
  <c r="R88" i="28"/>
  <c r="R87" i="28"/>
  <c r="R86" i="28"/>
  <c r="R85" i="28"/>
  <c r="R84" i="28"/>
  <c r="R83" i="28"/>
  <c r="R82" i="28"/>
  <c r="R81" i="28"/>
  <c r="R80" i="28"/>
  <c r="R79" i="28"/>
  <c r="R78" i="28"/>
  <c r="R77" i="28"/>
  <c r="R76" i="28"/>
  <c r="R75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1" i="28"/>
  <c r="R20" i="28"/>
  <c r="R19" i="28"/>
  <c r="Q19" i="28"/>
  <c r="R18" i="28"/>
  <c r="Q18" i="28"/>
  <c r="R17" i="28"/>
  <c r="Q17" i="28"/>
  <c r="R16" i="28"/>
  <c r="Q16" i="28"/>
  <c r="R15" i="28"/>
  <c r="Q15" i="28"/>
  <c r="R14" i="28"/>
  <c r="Q14" i="28"/>
  <c r="R13" i="28"/>
  <c r="Q13" i="28"/>
  <c r="R12" i="28"/>
  <c r="Q12" i="28"/>
  <c r="R11" i="28"/>
  <c r="Q11" i="28"/>
  <c r="R10" i="2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R2" i="28"/>
  <c r="Q2" i="28"/>
  <c r="C107" i="27"/>
  <c r="C106" i="27"/>
  <c r="C105" i="27"/>
  <c r="M102" i="27"/>
  <c r="L102" i="27"/>
  <c r="K102" i="27"/>
  <c r="G102" i="27"/>
  <c r="F102" i="27"/>
  <c r="E102" i="27"/>
  <c r="R100" i="27"/>
  <c r="R99" i="27"/>
  <c r="R98" i="27"/>
  <c r="R97" i="27"/>
  <c r="R96" i="27"/>
  <c r="R95" i="27"/>
  <c r="R94" i="27"/>
  <c r="R93" i="27"/>
  <c r="R92" i="27"/>
  <c r="R91" i="27"/>
  <c r="R90" i="27"/>
  <c r="R89" i="27"/>
  <c r="R88" i="27"/>
  <c r="R87" i="27"/>
  <c r="R86" i="27"/>
  <c r="R85" i="27"/>
  <c r="R84" i="27"/>
  <c r="R83" i="27"/>
  <c r="R82" i="27"/>
  <c r="R81" i="27"/>
  <c r="R80" i="27"/>
  <c r="R79" i="27"/>
  <c r="R78" i="27"/>
  <c r="R77" i="27"/>
  <c r="R76" i="27"/>
  <c r="R75" i="27"/>
  <c r="R74" i="27"/>
  <c r="R73" i="27"/>
  <c r="R72" i="27"/>
  <c r="R71" i="27"/>
  <c r="R70" i="27"/>
  <c r="R69" i="27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R27" i="27"/>
  <c r="R26" i="27"/>
  <c r="R25" i="27"/>
  <c r="R24" i="27"/>
  <c r="R23" i="27"/>
  <c r="R22" i="27"/>
  <c r="R21" i="27"/>
  <c r="R20" i="27"/>
  <c r="R19" i="27"/>
  <c r="Q19" i="27"/>
  <c r="R18" i="27"/>
  <c r="Q18" i="27"/>
  <c r="R17" i="27"/>
  <c r="Q17" i="27"/>
  <c r="R16" i="27"/>
  <c r="Q16" i="27"/>
  <c r="R15" i="27"/>
  <c r="Q15" i="27"/>
  <c r="R14" i="27"/>
  <c r="Q14" i="27"/>
  <c r="R13" i="27"/>
  <c r="Q13" i="27"/>
  <c r="R12" i="27"/>
  <c r="Q12" i="27"/>
  <c r="R11" i="27"/>
  <c r="Q11" i="27"/>
  <c r="R10" i="27"/>
  <c r="Q10" i="27"/>
  <c r="R9" i="27"/>
  <c r="Q9" i="27"/>
  <c r="R8" i="27"/>
  <c r="Q8" i="27"/>
  <c r="R7" i="27"/>
  <c r="Q7" i="27"/>
  <c r="R6" i="27"/>
  <c r="Q6" i="27"/>
  <c r="R5" i="27"/>
  <c r="Q5" i="27"/>
  <c r="R4" i="27"/>
  <c r="Q4" i="27"/>
  <c r="R3" i="27"/>
  <c r="Q3" i="27"/>
  <c r="R2" i="27"/>
  <c r="Q2" i="27"/>
  <c r="C107" i="26"/>
  <c r="C106" i="26"/>
  <c r="C105" i="26"/>
  <c r="M102" i="26"/>
  <c r="L102" i="26"/>
  <c r="K102" i="26"/>
  <c r="G102" i="26"/>
  <c r="F102" i="26"/>
  <c r="E102" i="26"/>
  <c r="R100" i="26"/>
  <c r="R99" i="26"/>
  <c r="R98" i="26"/>
  <c r="R97" i="26"/>
  <c r="R96" i="26"/>
  <c r="R95" i="26"/>
  <c r="R94" i="26"/>
  <c r="R93" i="26"/>
  <c r="R92" i="26"/>
  <c r="R91" i="26"/>
  <c r="R90" i="26"/>
  <c r="R89" i="26"/>
  <c r="R88" i="26"/>
  <c r="R87" i="26"/>
  <c r="R86" i="26"/>
  <c r="R85" i="26"/>
  <c r="R84" i="26"/>
  <c r="R83" i="26"/>
  <c r="R82" i="26"/>
  <c r="R81" i="26"/>
  <c r="R80" i="26"/>
  <c r="R79" i="26"/>
  <c r="R78" i="26"/>
  <c r="R77" i="26"/>
  <c r="R76" i="26"/>
  <c r="R75" i="26"/>
  <c r="R74" i="26"/>
  <c r="R73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Q38" i="26"/>
  <c r="R37" i="26"/>
  <c r="Q37" i="26"/>
  <c r="R36" i="26"/>
  <c r="Q36" i="26"/>
  <c r="R35" i="26"/>
  <c r="Q35" i="26"/>
  <c r="R34" i="26"/>
  <c r="Q34" i="26"/>
  <c r="R33" i="26"/>
  <c r="Q33" i="26"/>
  <c r="R32" i="26"/>
  <c r="Q32" i="26"/>
  <c r="R31" i="26"/>
  <c r="Q31" i="26"/>
  <c r="R30" i="26"/>
  <c r="Q30" i="26"/>
  <c r="R29" i="26"/>
  <c r="Q29" i="26"/>
  <c r="R28" i="26"/>
  <c r="Q28" i="26"/>
  <c r="R27" i="26"/>
  <c r="Q27" i="26"/>
  <c r="R26" i="26"/>
  <c r="Q26" i="26"/>
  <c r="R25" i="26"/>
  <c r="Q25" i="26"/>
  <c r="R24" i="26"/>
  <c r="Q24" i="26"/>
  <c r="R23" i="26"/>
  <c r="Q23" i="26"/>
  <c r="R22" i="26"/>
  <c r="Q22" i="26"/>
  <c r="R21" i="26"/>
  <c r="Q21" i="26"/>
  <c r="R20" i="26"/>
  <c r="Q20" i="26"/>
  <c r="R19" i="26"/>
  <c r="Q19" i="26"/>
  <c r="R18" i="26"/>
  <c r="Q18" i="26"/>
  <c r="R17" i="26"/>
  <c r="Q17" i="26"/>
  <c r="R16" i="26"/>
  <c r="Q16" i="26"/>
  <c r="R15" i="26"/>
  <c r="Q15" i="26"/>
  <c r="R14" i="26"/>
  <c r="Q14" i="26"/>
  <c r="R13" i="26"/>
  <c r="Q13" i="26"/>
  <c r="R12" i="26"/>
  <c r="Q12" i="26"/>
  <c r="R11" i="26"/>
  <c r="Q11" i="26"/>
  <c r="R10" i="26"/>
  <c r="Q10" i="26"/>
  <c r="R9" i="26"/>
  <c r="Q9" i="26"/>
  <c r="R8" i="26"/>
  <c r="Q8" i="26"/>
  <c r="R7" i="26"/>
  <c r="Q7" i="26"/>
  <c r="R6" i="26"/>
  <c r="Q6" i="26"/>
  <c r="R5" i="26"/>
  <c r="Q5" i="26"/>
  <c r="R4" i="26"/>
  <c r="Q4" i="26"/>
  <c r="R3" i="26"/>
  <c r="Q3" i="26"/>
  <c r="R2" i="26"/>
  <c r="Q2" i="26"/>
  <c r="C107" i="25"/>
  <c r="C106" i="25"/>
  <c r="C105" i="25"/>
  <c r="M102" i="25"/>
  <c r="L102" i="25"/>
  <c r="K102" i="25"/>
  <c r="G102" i="25"/>
  <c r="F102" i="25"/>
  <c r="E102" i="25"/>
  <c r="R100" i="25"/>
  <c r="R99" i="25"/>
  <c r="R98" i="25"/>
  <c r="R97" i="25"/>
  <c r="R96" i="25"/>
  <c r="R95" i="25"/>
  <c r="R94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Q35" i="25"/>
  <c r="R34" i="25"/>
  <c r="Q34" i="25"/>
  <c r="R33" i="25"/>
  <c r="Q33" i="25"/>
  <c r="R32" i="25"/>
  <c r="Q32" i="25"/>
  <c r="R31" i="25"/>
  <c r="Q31" i="25"/>
  <c r="R30" i="25"/>
  <c r="Q30" i="25"/>
  <c r="R29" i="25"/>
  <c r="Q29" i="25"/>
  <c r="R28" i="25"/>
  <c r="Q28" i="25"/>
  <c r="R27" i="25"/>
  <c r="Q27" i="25"/>
  <c r="R26" i="25"/>
  <c r="Q26" i="25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7" i="25"/>
  <c r="Q7" i="25"/>
  <c r="R6" i="25"/>
  <c r="Q6" i="25"/>
  <c r="R5" i="25"/>
  <c r="Q5" i="25"/>
  <c r="R4" i="25"/>
  <c r="Q4" i="25"/>
  <c r="R3" i="25"/>
  <c r="Q3" i="25"/>
  <c r="R2" i="25"/>
  <c r="Q2" i="25"/>
  <c r="C107" i="24"/>
  <c r="C106" i="24"/>
  <c r="C105" i="24"/>
  <c r="M102" i="24"/>
  <c r="L102" i="24"/>
  <c r="K102" i="24"/>
  <c r="G102" i="24"/>
  <c r="F102" i="24"/>
  <c r="E102" i="24"/>
  <c r="R100" i="24"/>
  <c r="R99" i="24"/>
  <c r="R98" i="24"/>
  <c r="R97" i="24"/>
  <c r="R96" i="24"/>
  <c r="R95" i="24"/>
  <c r="R94" i="24"/>
  <c r="R93" i="24"/>
  <c r="R92" i="24"/>
  <c r="R91" i="24"/>
  <c r="R90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Q35" i="24"/>
  <c r="R34" i="24"/>
  <c r="Q34" i="24"/>
  <c r="R33" i="24"/>
  <c r="Q33" i="24"/>
  <c r="R32" i="24"/>
  <c r="Q32" i="24"/>
  <c r="R31" i="24"/>
  <c r="Q31" i="24"/>
  <c r="R30" i="24"/>
  <c r="Q30" i="24"/>
  <c r="R29" i="24"/>
  <c r="Q29" i="24"/>
  <c r="R28" i="24"/>
  <c r="Q28" i="24"/>
  <c r="R27" i="24"/>
  <c r="Q27" i="24"/>
  <c r="R26" i="24"/>
  <c r="Q26" i="24"/>
  <c r="R25" i="24"/>
  <c r="Q25" i="24"/>
  <c r="R24" i="24"/>
  <c r="Q24" i="24"/>
  <c r="R23" i="24"/>
  <c r="Q23" i="24"/>
  <c r="R22" i="24"/>
  <c r="Q22" i="24"/>
  <c r="R21" i="24"/>
  <c r="Q21" i="24"/>
  <c r="R20" i="24"/>
  <c r="Q20" i="24"/>
  <c r="R19" i="24"/>
  <c r="Q19" i="24"/>
  <c r="R18" i="24"/>
  <c r="Q18" i="24"/>
  <c r="R17" i="24"/>
  <c r="Q17" i="24"/>
  <c r="R16" i="24"/>
  <c r="Q16" i="24"/>
  <c r="R15" i="24"/>
  <c r="Q15" i="24"/>
  <c r="R14" i="24"/>
  <c r="Q14" i="24"/>
  <c r="R13" i="24"/>
  <c r="Q13" i="24"/>
  <c r="R12" i="24"/>
  <c r="Q12" i="24"/>
  <c r="R11" i="24"/>
  <c r="Q11" i="24"/>
  <c r="R10" i="24"/>
  <c r="Q10" i="24"/>
  <c r="R9" i="24"/>
  <c r="Q9" i="24"/>
  <c r="R8" i="24"/>
  <c r="Q8" i="24"/>
  <c r="R7" i="24"/>
  <c r="Q7" i="24"/>
  <c r="R6" i="24"/>
  <c r="Q6" i="24"/>
  <c r="R5" i="24"/>
  <c r="Q5" i="24"/>
  <c r="R4" i="24"/>
  <c r="Q4" i="24"/>
  <c r="R3" i="24"/>
  <c r="Q3" i="24"/>
  <c r="R2" i="24"/>
  <c r="Q2" i="24"/>
  <c r="C107" i="23"/>
  <c r="C106" i="23"/>
  <c r="C105" i="23"/>
  <c r="M102" i="23"/>
  <c r="L102" i="23"/>
  <c r="K102" i="23"/>
  <c r="G102" i="23"/>
  <c r="F102" i="23"/>
  <c r="E102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Q35" i="23"/>
  <c r="R34" i="23"/>
  <c r="Q34" i="23"/>
  <c r="R33" i="23"/>
  <c r="Q33" i="23"/>
  <c r="R32" i="23"/>
  <c r="Q32" i="23"/>
  <c r="R31" i="23"/>
  <c r="Q31" i="23"/>
  <c r="R30" i="23"/>
  <c r="Q30" i="23"/>
  <c r="R29" i="23"/>
  <c r="Q29" i="23"/>
  <c r="R28" i="23"/>
  <c r="Q28" i="23"/>
  <c r="R27" i="23"/>
  <c r="Q27" i="23"/>
  <c r="R26" i="23"/>
  <c r="Q26" i="23"/>
  <c r="R25" i="23"/>
  <c r="Q25" i="23"/>
  <c r="R24" i="23"/>
  <c r="Q24" i="23"/>
  <c r="R23" i="23"/>
  <c r="Q23" i="23"/>
  <c r="R22" i="23"/>
  <c r="Q22" i="23"/>
  <c r="R21" i="23"/>
  <c r="Q21" i="23"/>
  <c r="R20" i="23"/>
  <c r="Q20" i="23"/>
  <c r="R19" i="23"/>
  <c r="Q19" i="23"/>
  <c r="R18" i="23"/>
  <c r="Q18" i="23"/>
  <c r="R17" i="23"/>
  <c r="Q17" i="23"/>
  <c r="R16" i="23"/>
  <c r="Q16" i="23"/>
  <c r="R15" i="23"/>
  <c r="Q15" i="23"/>
  <c r="R14" i="23"/>
  <c r="Q14" i="23"/>
  <c r="R13" i="23"/>
  <c r="Q13" i="23"/>
  <c r="R12" i="23"/>
  <c r="Q12" i="23"/>
  <c r="R11" i="23"/>
  <c r="Q11" i="23"/>
  <c r="R10" i="23"/>
  <c r="Q10" i="23"/>
  <c r="R9" i="23"/>
  <c r="Q9" i="23"/>
  <c r="R8" i="23"/>
  <c r="Q8" i="23"/>
  <c r="R7" i="23"/>
  <c r="Q7" i="23"/>
  <c r="R6" i="23"/>
  <c r="Q6" i="23"/>
  <c r="R5" i="23"/>
  <c r="Q5" i="23"/>
  <c r="R4" i="23"/>
  <c r="Q4" i="23"/>
  <c r="R3" i="23"/>
  <c r="Q3" i="23"/>
  <c r="R2" i="23"/>
  <c r="Q2" i="23"/>
  <c r="C107" i="22"/>
  <c r="C106" i="22"/>
  <c r="C105" i="22"/>
  <c r="M102" i="22"/>
  <c r="L102" i="22"/>
  <c r="K102" i="22"/>
  <c r="G102" i="22"/>
  <c r="F102" i="22"/>
  <c r="E102" i="22"/>
  <c r="R100" i="22"/>
  <c r="R99" i="22"/>
  <c r="R98" i="22"/>
  <c r="R97" i="22"/>
  <c r="R96" i="22"/>
  <c r="R95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9" i="22"/>
  <c r="R78" i="22"/>
  <c r="R77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2" i="22"/>
  <c r="R61" i="22"/>
  <c r="R60" i="22"/>
  <c r="R59" i="22"/>
  <c r="R58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R39" i="22"/>
  <c r="R38" i="22"/>
  <c r="R37" i="22"/>
  <c r="R36" i="22"/>
  <c r="R35" i="22"/>
  <c r="Q35" i="22"/>
  <c r="R34" i="22"/>
  <c r="Q34" i="22"/>
  <c r="R33" i="22"/>
  <c r="Q33" i="22"/>
  <c r="R32" i="22"/>
  <c r="Q32" i="22"/>
  <c r="R31" i="22"/>
  <c r="Q31" i="22"/>
  <c r="R30" i="22"/>
  <c r="Q30" i="22"/>
  <c r="R29" i="22"/>
  <c r="Q29" i="22"/>
  <c r="R28" i="22"/>
  <c r="Q28" i="22"/>
  <c r="R27" i="22"/>
  <c r="Q27" i="22"/>
  <c r="R26" i="22"/>
  <c r="Q26" i="22"/>
  <c r="R25" i="22"/>
  <c r="Q25" i="22"/>
  <c r="R24" i="22"/>
  <c r="Q24" i="22"/>
  <c r="R23" i="22"/>
  <c r="Q23" i="22"/>
  <c r="R22" i="22"/>
  <c r="Q22" i="22"/>
  <c r="R21" i="22"/>
  <c r="Q21" i="22"/>
  <c r="R20" i="22"/>
  <c r="Q20" i="22"/>
  <c r="R19" i="22"/>
  <c r="Q19" i="22"/>
  <c r="R18" i="22"/>
  <c r="Q18" i="22"/>
  <c r="R17" i="22"/>
  <c r="Q17" i="22"/>
  <c r="R16" i="22"/>
  <c r="Q16" i="22"/>
  <c r="R15" i="22"/>
  <c r="Q15" i="22"/>
  <c r="R14" i="22"/>
  <c r="Q14" i="22"/>
  <c r="R13" i="22"/>
  <c r="Q13" i="22"/>
  <c r="R12" i="22"/>
  <c r="Q12" i="22"/>
  <c r="R11" i="22"/>
  <c r="Q11" i="22"/>
  <c r="R10" i="22"/>
  <c r="Q10" i="22"/>
  <c r="R9" i="22"/>
  <c r="Q9" i="22"/>
  <c r="R8" i="22"/>
  <c r="Q8" i="22"/>
  <c r="R7" i="22"/>
  <c r="Q7" i="22"/>
  <c r="R6" i="22"/>
  <c r="Q6" i="22"/>
  <c r="R5" i="22"/>
  <c r="Q5" i="22"/>
  <c r="R4" i="22"/>
  <c r="Q4" i="22"/>
  <c r="R3" i="22"/>
  <c r="Q3" i="22"/>
  <c r="R2" i="22"/>
  <c r="Q2" i="22"/>
  <c r="C107" i="21"/>
  <c r="C106" i="21"/>
  <c r="C105" i="21"/>
  <c r="M102" i="21"/>
  <c r="L102" i="21"/>
  <c r="K102" i="21"/>
  <c r="G102" i="21"/>
  <c r="F102" i="21"/>
  <c r="E102" i="21"/>
  <c r="R35" i="21"/>
  <c r="Q35" i="21"/>
  <c r="R34" i="21"/>
  <c r="Q34" i="21"/>
  <c r="R33" i="21"/>
  <c r="Q33" i="21"/>
  <c r="R32" i="21"/>
  <c r="Q32" i="21"/>
  <c r="R31" i="21"/>
  <c r="Q31" i="21"/>
  <c r="R30" i="21"/>
  <c r="Q30" i="21"/>
  <c r="R29" i="21"/>
  <c r="Q29" i="21"/>
  <c r="R28" i="21"/>
  <c r="Q28" i="21"/>
  <c r="R27" i="21"/>
  <c r="Q27" i="21"/>
  <c r="R26" i="21"/>
  <c r="Q26" i="21"/>
  <c r="R25" i="21"/>
  <c r="Q25" i="21"/>
  <c r="R24" i="21"/>
  <c r="Q24" i="21"/>
  <c r="R23" i="21"/>
  <c r="Q23" i="21"/>
  <c r="R22" i="21"/>
  <c r="Q22" i="21"/>
  <c r="R21" i="21"/>
  <c r="Q21" i="21"/>
  <c r="R20" i="21"/>
  <c r="Q20" i="21"/>
  <c r="R19" i="21"/>
  <c r="Q19" i="21"/>
  <c r="R18" i="21"/>
  <c r="Q18" i="21"/>
  <c r="R17" i="21"/>
  <c r="Q17" i="21"/>
  <c r="R16" i="21"/>
  <c r="Q16" i="21"/>
  <c r="R15" i="21"/>
  <c r="Q15" i="21"/>
  <c r="R14" i="21"/>
  <c r="Q14" i="21"/>
  <c r="R13" i="21"/>
  <c r="Q13" i="21"/>
  <c r="R12" i="21"/>
  <c r="Q12" i="21"/>
  <c r="R11" i="21"/>
  <c r="Q11" i="21"/>
  <c r="R10" i="21"/>
  <c r="Q10" i="21"/>
  <c r="R9" i="21"/>
  <c r="Q9" i="21"/>
  <c r="R8" i="21"/>
  <c r="Q8" i="21"/>
  <c r="R7" i="21"/>
  <c r="Q7" i="21"/>
  <c r="R6" i="21"/>
  <c r="Q6" i="21"/>
  <c r="R5" i="21"/>
  <c r="Q5" i="21"/>
  <c r="R4" i="21"/>
  <c r="Q4" i="21"/>
  <c r="R3" i="21"/>
  <c r="Q3" i="21"/>
  <c r="R2" i="21"/>
  <c r="Q2" i="21"/>
  <c r="C107" i="20"/>
  <c r="C106" i="20"/>
  <c r="C105" i="20"/>
  <c r="M102" i="20"/>
  <c r="L102" i="20"/>
  <c r="K102" i="20"/>
  <c r="G102" i="20"/>
  <c r="F102" i="20"/>
  <c r="E102" i="20"/>
  <c r="R19" i="20"/>
  <c r="Q19" i="20"/>
  <c r="R18" i="20"/>
  <c r="Q18" i="20"/>
  <c r="R17" i="20"/>
  <c r="Q17" i="20"/>
  <c r="R16" i="20"/>
  <c r="Q16" i="20"/>
  <c r="R15" i="20"/>
  <c r="Q15" i="20"/>
  <c r="R14" i="20"/>
  <c r="Q14" i="20"/>
  <c r="R13" i="20"/>
  <c r="Q13" i="20"/>
  <c r="R12" i="20"/>
  <c r="Q12" i="20"/>
  <c r="R11" i="20"/>
  <c r="Q11" i="20"/>
  <c r="R10" i="20"/>
  <c r="Q10" i="20"/>
  <c r="R9" i="20"/>
  <c r="Q9" i="20"/>
  <c r="R8" i="20"/>
  <c r="Q8" i="20"/>
  <c r="R7" i="20"/>
  <c r="Q7" i="20"/>
  <c r="R6" i="20"/>
  <c r="Q6" i="20"/>
  <c r="R5" i="20"/>
  <c r="Q5" i="20"/>
  <c r="R4" i="20"/>
  <c r="Q4" i="20"/>
  <c r="R3" i="20"/>
  <c r="Q3" i="20"/>
  <c r="R2" i="20"/>
  <c r="Q2" i="20"/>
  <c r="C107" i="19"/>
  <c r="C106" i="19"/>
  <c r="C105" i="19"/>
  <c r="M102" i="19"/>
  <c r="L102" i="19"/>
  <c r="K102" i="19"/>
  <c r="G102" i="19"/>
  <c r="F102" i="19"/>
  <c r="E102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Q35" i="19"/>
  <c r="R34" i="19"/>
  <c r="Q34" i="19"/>
  <c r="R33" i="19"/>
  <c r="Q33" i="19"/>
  <c r="R32" i="19"/>
  <c r="Q32" i="19"/>
  <c r="R31" i="19"/>
  <c r="Q31" i="19"/>
  <c r="R30" i="19"/>
  <c r="Q30" i="19"/>
  <c r="R29" i="19"/>
  <c r="Q29" i="19"/>
  <c r="R28" i="19"/>
  <c r="Q28" i="19"/>
  <c r="R27" i="19"/>
  <c r="Q27" i="19"/>
  <c r="R26" i="19"/>
  <c r="Q26" i="19"/>
  <c r="R25" i="19"/>
  <c r="Q25" i="19"/>
  <c r="R24" i="19"/>
  <c r="Q24" i="19"/>
  <c r="R23" i="19"/>
  <c r="Q23" i="19"/>
  <c r="R22" i="19"/>
  <c r="Q22" i="19"/>
  <c r="R21" i="19"/>
  <c r="Q21" i="19"/>
  <c r="R20" i="19"/>
  <c r="Q20" i="19"/>
  <c r="R19" i="19"/>
  <c r="Q19" i="19"/>
  <c r="R18" i="19"/>
  <c r="Q18" i="19"/>
  <c r="R17" i="19"/>
  <c r="Q17" i="19"/>
  <c r="R16" i="19"/>
  <c r="Q16" i="19"/>
  <c r="R15" i="19"/>
  <c r="Q15" i="19"/>
  <c r="R14" i="19"/>
  <c r="Q14" i="19"/>
  <c r="R13" i="19"/>
  <c r="Q13" i="19"/>
  <c r="R12" i="19"/>
  <c r="Q12" i="19"/>
  <c r="R11" i="19"/>
  <c r="Q11" i="19"/>
  <c r="R10" i="19"/>
  <c r="Q10" i="19"/>
  <c r="R9" i="19"/>
  <c r="Q9" i="19"/>
  <c r="R8" i="19"/>
  <c r="Q8" i="19"/>
  <c r="R7" i="19"/>
  <c r="Q7" i="19"/>
  <c r="R6" i="19"/>
  <c r="Q6" i="19"/>
  <c r="R5" i="19"/>
  <c r="Q5" i="19"/>
  <c r="R4" i="19"/>
  <c r="Q4" i="19"/>
  <c r="R3" i="19"/>
  <c r="Q3" i="19"/>
  <c r="R2" i="19"/>
  <c r="Q2" i="19"/>
  <c r="C107" i="18"/>
  <c r="C106" i="18"/>
  <c r="C105" i="18"/>
  <c r="M102" i="18"/>
  <c r="L102" i="18"/>
  <c r="K102" i="18"/>
  <c r="G102" i="18"/>
  <c r="F102" i="18"/>
  <c r="E102" i="18"/>
  <c r="R100" i="18"/>
  <c r="R99" i="18"/>
  <c r="R98" i="18"/>
  <c r="R97" i="18"/>
  <c r="R96" i="18"/>
  <c r="R95" i="18"/>
  <c r="R94" i="18"/>
  <c r="R93" i="18"/>
  <c r="R92" i="18"/>
  <c r="R91" i="18"/>
  <c r="R90" i="18"/>
  <c r="R89" i="18"/>
  <c r="R88" i="18"/>
  <c r="R87" i="18"/>
  <c r="R86" i="18"/>
  <c r="R85" i="18"/>
  <c r="R84" i="18"/>
  <c r="R83" i="18"/>
  <c r="R82" i="18"/>
  <c r="R81" i="18"/>
  <c r="R80" i="18"/>
  <c r="R79" i="18"/>
  <c r="R78" i="18"/>
  <c r="R77" i="18"/>
  <c r="R76" i="18"/>
  <c r="R75" i="18"/>
  <c r="R74" i="18"/>
  <c r="R73" i="18"/>
  <c r="R72" i="18"/>
  <c r="R71" i="18"/>
  <c r="R70" i="18"/>
  <c r="R69" i="18"/>
  <c r="R68" i="18"/>
  <c r="R67" i="18"/>
  <c r="R66" i="18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R39" i="18"/>
  <c r="R38" i="18"/>
  <c r="R37" i="18"/>
  <c r="R36" i="18"/>
  <c r="R35" i="18"/>
  <c r="Q35" i="18"/>
  <c r="R34" i="18"/>
  <c r="Q34" i="18"/>
  <c r="R33" i="18"/>
  <c r="Q33" i="18"/>
  <c r="R32" i="18"/>
  <c r="Q32" i="18"/>
  <c r="R31" i="18"/>
  <c r="Q31" i="18"/>
  <c r="R30" i="18"/>
  <c r="Q30" i="18"/>
  <c r="R29" i="18"/>
  <c r="Q29" i="18"/>
  <c r="R28" i="18"/>
  <c r="Q28" i="18"/>
  <c r="R27" i="18"/>
  <c r="Q27" i="18"/>
  <c r="R26" i="18"/>
  <c r="Q26" i="18"/>
  <c r="R25" i="18"/>
  <c r="Q25" i="18"/>
  <c r="R24" i="18"/>
  <c r="Q24" i="18"/>
  <c r="R23" i="18"/>
  <c r="Q23" i="18"/>
  <c r="R22" i="18"/>
  <c r="Q22" i="18"/>
  <c r="R21" i="18"/>
  <c r="Q21" i="18"/>
  <c r="R20" i="18"/>
  <c r="Q20" i="18"/>
  <c r="R19" i="18"/>
  <c r="Q19" i="18"/>
  <c r="R18" i="18"/>
  <c r="Q18" i="18"/>
  <c r="R17" i="18"/>
  <c r="Q17" i="18"/>
  <c r="R16" i="18"/>
  <c r="Q16" i="18"/>
  <c r="R15" i="18"/>
  <c r="Q15" i="18"/>
  <c r="R14" i="18"/>
  <c r="Q14" i="18"/>
  <c r="R13" i="18"/>
  <c r="Q13" i="18"/>
  <c r="R12" i="18"/>
  <c r="Q12" i="18"/>
  <c r="R11" i="18"/>
  <c r="Q11" i="18"/>
  <c r="R10" i="18"/>
  <c r="Q10" i="18"/>
  <c r="R9" i="18"/>
  <c r="Q9" i="18"/>
  <c r="R8" i="18"/>
  <c r="Q8" i="18"/>
  <c r="R7" i="18"/>
  <c r="Q7" i="18"/>
  <c r="R6" i="18"/>
  <c r="Q6" i="18"/>
  <c r="R5" i="18"/>
  <c r="Q5" i="18"/>
  <c r="R4" i="18"/>
  <c r="Q4" i="18"/>
  <c r="R3" i="18"/>
  <c r="Q3" i="18"/>
  <c r="R2" i="18"/>
  <c r="Q2" i="18"/>
  <c r="C107" i="17"/>
  <c r="C106" i="17"/>
  <c r="C105" i="17"/>
  <c r="M102" i="17"/>
  <c r="L102" i="17"/>
  <c r="K102" i="17"/>
  <c r="G102" i="17"/>
  <c r="F102" i="17"/>
  <c r="E102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Q35" i="17"/>
  <c r="R34" i="17"/>
  <c r="Q34" i="17"/>
  <c r="R33" i="17"/>
  <c r="Q33" i="17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Q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Q9" i="17"/>
  <c r="R8" i="17"/>
  <c r="Q8" i="17"/>
  <c r="R7" i="17"/>
  <c r="Q7" i="17"/>
  <c r="R6" i="17"/>
  <c r="Q6" i="17"/>
  <c r="R5" i="17"/>
  <c r="Q5" i="17"/>
  <c r="R4" i="17"/>
  <c r="Q4" i="17"/>
  <c r="R3" i="17"/>
  <c r="Q3" i="17"/>
  <c r="R2" i="17"/>
  <c r="Q2" i="17"/>
  <c r="C107" i="16"/>
  <c r="C106" i="16"/>
  <c r="C105" i="16"/>
  <c r="M102" i="16"/>
  <c r="L102" i="16"/>
  <c r="K102" i="16"/>
  <c r="G102" i="16"/>
  <c r="F102" i="16"/>
  <c r="E102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Q35" i="16"/>
  <c r="R34" i="16"/>
  <c r="Q34" i="16"/>
  <c r="R33" i="16"/>
  <c r="Q33" i="16"/>
  <c r="R32" i="16"/>
  <c r="Q32" i="16"/>
  <c r="R31" i="16"/>
  <c r="Q31" i="16"/>
  <c r="R30" i="16"/>
  <c r="Q30" i="16"/>
  <c r="R29" i="16"/>
  <c r="Q29" i="16"/>
  <c r="R28" i="16"/>
  <c r="Q28" i="16"/>
  <c r="R27" i="16"/>
  <c r="Q27" i="16"/>
  <c r="R26" i="16"/>
  <c r="Q26" i="16"/>
  <c r="R25" i="16"/>
  <c r="Q25" i="16"/>
  <c r="R24" i="16"/>
  <c r="Q24" i="16"/>
  <c r="R23" i="16"/>
  <c r="Q23" i="16"/>
  <c r="R22" i="16"/>
  <c r="Q22" i="16"/>
  <c r="R21" i="16"/>
  <c r="Q21" i="16"/>
  <c r="R20" i="16"/>
  <c r="Q20" i="16"/>
  <c r="R19" i="16"/>
  <c r="Q19" i="16"/>
  <c r="R18" i="16"/>
  <c r="Q18" i="16"/>
  <c r="R17" i="16"/>
  <c r="Q17" i="16"/>
  <c r="R16" i="16"/>
  <c r="Q16" i="16"/>
  <c r="R15" i="16"/>
  <c r="Q15" i="16"/>
  <c r="R14" i="16"/>
  <c r="Q14" i="16"/>
  <c r="R13" i="16"/>
  <c r="Q13" i="16"/>
  <c r="R12" i="16"/>
  <c r="Q12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R2" i="16"/>
  <c r="Q2" i="16"/>
  <c r="C107" i="15"/>
  <c r="C106" i="15"/>
  <c r="C105" i="15"/>
  <c r="M102" i="15"/>
  <c r="L102" i="15"/>
  <c r="K102" i="15"/>
  <c r="G102" i="15"/>
  <c r="F102" i="15"/>
  <c r="E102" i="15"/>
  <c r="R100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Q34" i="15"/>
  <c r="R33" i="15"/>
  <c r="Q33" i="15"/>
  <c r="R32" i="15"/>
  <c r="Q32" i="15"/>
  <c r="R31" i="15"/>
  <c r="Q31" i="15"/>
  <c r="R30" i="15"/>
  <c r="Q30" i="15"/>
  <c r="R29" i="15"/>
  <c r="Q29" i="15"/>
  <c r="R28" i="15"/>
  <c r="Q28" i="15"/>
  <c r="R27" i="15"/>
  <c r="Q27" i="15"/>
  <c r="R26" i="15"/>
  <c r="Q26" i="15"/>
  <c r="R25" i="15"/>
  <c r="Q25" i="15"/>
  <c r="R24" i="15"/>
  <c r="Q24" i="15"/>
  <c r="R23" i="15"/>
  <c r="Q23" i="15"/>
  <c r="R22" i="15"/>
  <c r="Q22" i="15"/>
  <c r="R21" i="15"/>
  <c r="Q21" i="15"/>
  <c r="R20" i="15"/>
  <c r="Q20" i="15"/>
  <c r="R19" i="15"/>
  <c r="Q19" i="15"/>
  <c r="R18" i="15"/>
  <c r="Q18" i="15"/>
  <c r="R17" i="15"/>
  <c r="Q17" i="15"/>
  <c r="R16" i="15"/>
  <c r="Q16" i="15"/>
  <c r="R15" i="15"/>
  <c r="Q15" i="15"/>
  <c r="R14" i="15"/>
  <c r="Q14" i="15"/>
  <c r="R13" i="15"/>
  <c r="Q13" i="15"/>
  <c r="R12" i="15"/>
  <c r="Q12" i="15"/>
  <c r="R11" i="15"/>
  <c r="Q11" i="15"/>
  <c r="R10" i="15"/>
  <c r="Q10" i="15"/>
  <c r="R9" i="15"/>
  <c r="Q9" i="15"/>
  <c r="R8" i="15"/>
  <c r="Q8" i="15"/>
  <c r="R7" i="15"/>
  <c r="Q7" i="15"/>
  <c r="R6" i="15"/>
  <c r="Q6" i="15"/>
  <c r="R5" i="15"/>
  <c r="Q5" i="15"/>
  <c r="R4" i="15"/>
  <c r="Q4" i="15"/>
  <c r="R3" i="15"/>
  <c r="Q3" i="15"/>
  <c r="R2" i="15"/>
  <c r="Q2" i="15"/>
  <c r="C107" i="14"/>
  <c r="C106" i="14"/>
  <c r="C105" i="14"/>
  <c r="M102" i="14"/>
  <c r="L102" i="14"/>
  <c r="K102" i="14"/>
  <c r="G102" i="14"/>
  <c r="F102" i="14"/>
  <c r="E102" i="14"/>
  <c r="R35" i="14"/>
  <c r="Q35" i="14"/>
  <c r="R34" i="14"/>
  <c r="Q34" i="14"/>
  <c r="R33" i="14"/>
  <c r="Q33" i="14"/>
  <c r="R32" i="14"/>
  <c r="Q32" i="14"/>
  <c r="R31" i="14"/>
  <c r="Q31" i="14"/>
  <c r="R30" i="14"/>
  <c r="Q30" i="14"/>
  <c r="R29" i="14"/>
  <c r="Q29" i="14"/>
  <c r="R28" i="14"/>
  <c r="Q28" i="14"/>
  <c r="R27" i="14"/>
  <c r="Q27" i="14"/>
  <c r="R26" i="14"/>
  <c r="Q26" i="14"/>
  <c r="R25" i="14"/>
  <c r="Q25" i="14"/>
  <c r="R24" i="14"/>
  <c r="Q24" i="14"/>
  <c r="R23" i="14"/>
  <c r="Q23" i="14"/>
  <c r="R22" i="14"/>
  <c r="Q22" i="14"/>
  <c r="R21" i="14"/>
  <c r="Q21" i="14"/>
  <c r="R20" i="14"/>
  <c r="Q20" i="14"/>
  <c r="R19" i="14"/>
  <c r="Q19" i="14"/>
  <c r="R18" i="14"/>
  <c r="R17" i="14"/>
  <c r="Q17" i="14"/>
  <c r="R16" i="14"/>
  <c r="Q16" i="14"/>
  <c r="R15" i="14"/>
  <c r="Q15" i="14"/>
  <c r="R14" i="14"/>
  <c r="Q14" i="14"/>
  <c r="R13" i="14"/>
  <c r="Q13" i="14"/>
  <c r="R12" i="14"/>
  <c r="Q12" i="14"/>
  <c r="R11" i="14"/>
  <c r="Q11" i="14"/>
  <c r="R10" i="14"/>
  <c r="Q10" i="14"/>
  <c r="R9" i="14"/>
  <c r="Q9" i="14"/>
  <c r="R8" i="14"/>
  <c r="Q8" i="14"/>
  <c r="R7" i="14"/>
  <c r="Q7" i="14"/>
  <c r="R6" i="14"/>
  <c r="Q6" i="14"/>
  <c r="R5" i="14"/>
  <c r="Q5" i="14"/>
  <c r="R4" i="14"/>
  <c r="Q4" i="14"/>
  <c r="R3" i="14"/>
  <c r="Q3" i="14"/>
  <c r="R2" i="14"/>
  <c r="Q2" i="14"/>
  <c r="C107" i="13"/>
  <c r="C106" i="13"/>
  <c r="C105" i="13"/>
  <c r="M102" i="13"/>
  <c r="L102" i="13"/>
  <c r="K102" i="13"/>
  <c r="G102" i="13"/>
  <c r="F102" i="13"/>
  <c r="E102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R8" i="13"/>
  <c r="Q8" i="13"/>
  <c r="R7" i="13"/>
  <c r="Q7" i="13"/>
  <c r="R6" i="13"/>
  <c r="Q6" i="13"/>
  <c r="R5" i="13"/>
  <c r="Q5" i="13"/>
  <c r="R4" i="13"/>
  <c r="Q4" i="13"/>
  <c r="R3" i="13"/>
  <c r="Q3" i="13"/>
  <c r="R2" i="13"/>
  <c r="Q2" i="13"/>
  <c r="C107" i="12"/>
  <c r="C106" i="12"/>
  <c r="C105" i="12"/>
  <c r="M102" i="12"/>
  <c r="L102" i="12"/>
  <c r="K102" i="12"/>
  <c r="G102" i="12"/>
  <c r="F102" i="12"/>
  <c r="E102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Q35" i="12"/>
  <c r="R34" i="12"/>
  <c r="Q34" i="12"/>
  <c r="R33" i="12"/>
  <c r="Q33" i="12"/>
  <c r="R32" i="12"/>
  <c r="Q32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4" i="12"/>
  <c r="Q24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Q9" i="12"/>
  <c r="R8" i="12"/>
  <c r="Q8" i="12"/>
  <c r="R7" i="12"/>
  <c r="Q7" i="12"/>
  <c r="R6" i="12"/>
  <c r="Q6" i="12"/>
  <c r="R5" i="12"/>
  <c r="Q5" i="12"/>
  <c r="R4" i="12"/>
  <c r="Q4" i="12"/>
  <c r="R3" i="12"/>
  <c r="Q3" i="12"/>
  <c r="R2" i="12"/>
  <c r="Q2" i="12"/>
  <c r="C107" i="11"/>
  <c r="C106" i="11"/>
  <c r="C105" i="11"/>
  <c r="M102" i="11"/>
  <c r="L102" i="11"/>
  <c r="K102" i="11"/>
  <c r="G102" i="11"/>
  <c r="F102" i="11"/>
  <c r="E102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Q35" i="11"/>
  <c r="R34" i="11"/>
  <c r="Q34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2" i="11"/>
  <c r="Q2" i="11"/>
  <c r="C107" i="10"/>
  <c r="C106" i="10"/>
  <c r="C105" i="10"/>
  <c r="M102" i="10"/>
  <c r="L102" i="10"/>
  <c r="K102" i="10"/>
  <c r="G102" i="10"/>
  <c r="F102" i="10"/>
  <c r="E102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Q35" i="10"/>
  <c r="R34" i="10"/>
  <c r="Q34" i="10"/>
  <c r="R33" i="10"/>
  <c r="Q33" i="10"/>
  <c r="R32" i="10"/>
  <c r="Q32" i="10"/>
  <c r="R31" i="10"/>
  <c r="Q31" i="10"/>
  <c r="R30" i="10"/>
  <c r="Q30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2" i="10"/>
  <c r="Q2" i="10"/>
  <c r="C107" i="9"/>
  <c r="C106" i="9"/>
  <c r="C105" i="9"/>
  <c r="M102" i="9"/>
  <c r="L102" i="9"/>
  <c r="K102" i="9"/>
  <c r="G102" i="9"/>
  <c r="F102" i="9"/>
  <c r="E102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R4" i="9"/>
  <c r="Q4" i="9"/>
  <c r="R3" i="9"/>
  <c r="Q3" i="9"/>
  <c r="R2" i="9"/>
  <c r="Q2" i="9"/>
  <c r="C107" i="8"/>
  <c r="C106" i="8"/>
  <c r="C105" i="8"/>
  <c r="M102" i="8"/>
  <c r="L102" i="8"/>
  <c r="K102" i="8"/>
  <c r="G102" i="8"/>
  <c r="F102" i="8"/>
  <c r="E102" i="8"/>
  <c r="R100" i="8"/>
  <c r="Q100" i="8"/>
  <c r="R99" i="8"/>
  <c r="Q99" i="8"/>
  <c r="R98" i="8"/>
  <c r="Q98" i="8"/>
  <c r="R97" i="8"/>
  <c r="Q97" i="8"/>
  <c r="R96" i="8"/>
  <c r="Q96" i="8"/>
  <c r="R95" i="8"/>
  <c r="Q95" i="8"/>
  <c r="R94" i="8"/>
  <c r="Q94" i="8"/>
  <c r="R93" i="8"/>
  <c r="Q93" i="8"/>
  <c r="R92" i="8"/>
  <c r="Q92" i="8"/>
  <c r="R91" i="8"/>
  <c r="Q91" i="8"/>
  <c r="R90" i="8"/>
  <c r="Q90" i="8"/>
  <c r="R89" i="8"/>
  <c r="Q89" i="8"/>
  <c r="R88" i="8"/>
  <c r="Q88" i="8"/>
  <c r="R87" i="8"/>
  <c r="Q87" i="8"/>
  <c r="R86" i="8"/>
  <c r="Q86" i="8"/>
  <c r="R85" i="8"/>
  <c r="Q85" i="8"/>
  <c r="R84" i="8"/>
  <c r="Q84" i="8"/>
  <c r="R83" i="8"/>
  <c r="Q83" i="8"/>
  <c r="R82" i="8"/>
  <c r="Q82" i="8"/>
  <c r="R81" i="8"/>
  <c r="Q81" i="8"/>
  <c r="R80" i="8"/>
  <c r="Q80" i="8"/>
  <c r="R79" i="8"/>
  <c r="Q79" i="8"/>
  <c r="R78" i="8"/>
  <c r="Q78" i="8"/>
  <c r="R77" i="8"/>
  <c r="Q77" i="8"/>
  <c r="R76" i="8"/>
  <c r="Q76" i="8"/>
  <c r="R75" i="8"/>
  <c r="Q75" i="8"/>
  <c r="R74" i="8"/>
  <c r="Q74" i="8"/>
  <c r="R73" i="8"/>
  <c r="Q73" i="8"/>
  <c r="R72" i="8"/>
  <c r="Q72" i="8"/>
  <c r="R71" i="8"/>
  <c r="Q71" i="8"/>
  <c r="R70" i="8"/>
  <c r="Q70" i="8"/>
  <c r="R69" i="8"/>
  <c r="Q69" i="8"/>
  <c r="R68" i="8"/>
  <c r="Q68" i="8"/>
  <c r="R67" i="8"/>
  <c r="Q67" i="8"/>
  <c r="R66" i="8"/>
  <c r="Q66" i="8"/>
  <c r="R65" i="8"/>
  <c r="Q65" i="8"/>
  <c r="R64" i="8"/>
  <c r="Q64" i="8"/>
  <c r="R63" i="8"/>
  <c r="Q63" i="8"/>
  <c r="R62" i="8"/>
  <c r="Q62" i="8"/>
  <c r="R61" i="8"/>
  <c r="Q61" i="8"/>
  <c r="R60" i="8"/>
  <c r="Q60" i="8"/>
  <c r="R59" i="8"/>
  <c r="Q59" i="8"/>
  <c r="R58" i="8"/>
  <c r="Q58" i="8"/>
  <c r="R57" i="8"/>
  <c r="Q57" i="8"/>
  <c r="R56" i="8"/>
  <c r="Q56" i="8"/>
  <c r="R55" i="8"/>
  <c r="Q55" i="8"/>
  <c r="R54" i="8"/>
  <c r="Q54" i="8"/>
  <c r="R53" i="8"/>
  <c r="Q53" i="8"/>
  <c r="R52" i="8"/>
  <c r="Q52" i="8"/>
  <c r="R51" i="8"/>
  <c r="Q51" i="8"/>
  <c r="R50" i="8"/>
  <c r="Q50" i="8"/>
  <c r="R49" i="8"/>
  <c r="Q49" i="8"/>
  <c r="R48" i="8"/>
  <c r="Q48" i="8"/>
  <c r="R47" i="8"/>
  <c r="Q47" i="8"/>
  <c r="R46" i="8"/>
  <c r="Q46" i="8"/>
  <c r="R45" i="8"/>
  <c r="Q45" i="8"/>
  <c r="R44" i="8"/>
  <c r="Q44" i="8"/>
  <c r="R43" i="8"/>
  <c r="Q43" i="8"/>
  <c r="R42" i="8"/>
  <c r="Q42" i="8"/>
  <c r="R41" i="8"/>
  <c r="Q41" i="8"/>
  <c r="R40" i="8"/>
  <c r="Q40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2" i="8"/>
  <c r="Q32" i="8"/>
  <c r="R31" i="8"/>
  <c r="Q31" i="8"/>
  <c r="R30" i="8"/>
  <c r="Q30" i="8"/>
  <c r="R29" i="8"/>
  <c r="Q29" i="8"/>
  <c r="R28" i="8"/>
  <c r="Q28" i="8"/>
  <c r="R27" i="8"/>
  <c r="Q27" i="8"/>
  <c r="R26" i="8"/>
  <c r="Q26" i="8"/>
  <c r="R25" i="8"/>
  <c r="Q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2" i="8"/>
  <c r="Q2" i="8"/>
  <c r="C107" i="7"/>
  <c r="C106" i="7"/>
  <c r="C105" i="7"/>
  <c r="M102" i="7"/>
  <c r="L102" i="7"/>
  <c r="K102" i="7"/>
  <c r="G102" i="7"/>
  <c r="F102" i="7"/>
  <c r="E102" i="7"/>
  <c r="R35" i="7"/>
  <c r="Q35" i="7"/>
  <c r="R34" i="7"/>
  <c r="Q34" i="7"/>
  <c r="R33" i="7"/>
  <c r="Q33" i="7"/>
  <c r="R32" i="7"/>
  <c r="Q32" i="7"/>
  <c r="R31" i="7"/>
  <c r="Q31" i="7"/>
  <c r="R30" i="7"/>
  <c r="Q30" i="7"/>
  <c r="R29" i="7"/>
  <c r="Q29" i="7"/>
  <c r="R28" i="7"/>
  <c r="Q28" i="7"/>
  <c r="R27" i="7"/>
  <c r="Q27" i="7"/>
  <c r="R26" i="7"/>
  <c r="Q26" i="7"/>
  <c r="R25" i="7"/>
  <c r="Q25" i="7"/>
  <c r="R24" i="7"/>
  <c r="Q24" i="7"/>
  <c r="R23" i="7"/>
  <c r="Q23" i="7"/>
  <c r="R22" i="7"/>
  <c r="Q22" i="7"/>
  <c r="R21" i="7"/>
  <c r="Q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R9" i="7"/>
  <c r="Q9" i="7"/>
  <c r="R8" i="7"/>
  <c r="Q8" i="7"/>
  <c r="R7" i="7"/>
  <c r="Q7" i="7"/>
  <c r="R6" i="7"/>
  <c r="Q6" i="7"/>
  <c r="R5" i="7"/>
  <c r="Q5" i="7"/>
  <c r="R4" i="7"/>
  <c r="Q4" i="7"/>
  <c r="R3" i="7"/>
  <c r="Q3" i="7"/>
  <c r="R2" i="7"/>
  <c r="Q2" i="7"/>
  <c r="C107" i="6"/>
  <c r="C106" i="6"/>
  <c r="C105" i="6"/>
  <c r="M102" i="6"/>
  <c r="L102" i="6"/>
  <c r="K102" i="6"/>
  <c r="G102" i="6"/>
  <c r="F102" i="6"/>
  <c r="E102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Q19" i="6"/>
  <c r="R18" i="6"/>
  <c r="Q18" i="6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9" i="6"/>
  <c r="Q9" i="6"/>
  <c r="R8" i="6"/>
  <c r="Q8" i="6"/>
  <c r="R7" i="6"/>
  <c r="Q7" i="6"/>
  <c r="R6" i="6"/>
  <c r="Q6" i="6"/>
  <c r="R5" i="6"/>
  <c r="Q5" i="6"/>
  <c r="R4" i="6"/>
  <c r="Q4" i="6"/>
  <c r="R3" i="6"/>
  <c r="Q3" i="6"/>
  <c r="R2" i="6"/>
  <c r="Q2" i="6"/>
  <c r="C107" i="5"/>
  <c r="C106" i="5"/>
  <c r="C105" i="5"/>
  <c r="M102" i="5"/>
  <c r="L102" i="5"/>
  <c r="K102" i="5"/>
  <c r="G102" i="5"/>
  <c r="F102" i="5"/>
  <c r="E102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4" i="5"/>
  <c r="Q4" i="5"/>
  <c r="R3" i="5"/>
  <c r="Q3" i="5"/>
  <c r="R2" i="5"/>
  <c r="Q2" i="5"/>
  <c r="C107" i="4"/>
  <c r="C106" i="4"/>
  <c r="C105" i="4"/>
  <c r="M102" i="4"/>
  <c r="L102" i="4"/>
  <c r="K102" i="4"/>
  <c r="G102" i="4"/>
  <c r="F102" i="4"/>
  <c r="E102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R2" i="4"/>
  <c r="Q2" i="4"/>
  <c r="C107" i="3"/>
  <c r="C106" i="3"/>
  <c r="C105" i="3"/>
  <c r="M102" i="3"/>
  <c r="L102" i="3"/>
  <c r="K102" i="3"/>
  <c r="G102" i="3"/>
  <c r="F102" i="3"/>
  <c r="E102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Q35" i="3"/>
  <c r="R34" i="3"/>
  <c r="Q34" i="3"/>
  <c r="R33" i="3"/>
  <c r="Q33" i="3"/>
  <c r="R32" i="3"/>
  <c r="Q32" i="3"/>
  <c r="R31" i="3"/>
  <c r="Q31" i="3"/>
  <c r="R30" i="3"/>
  <c r="Q30" i="3"/>
  <c r="R29" i="3"/>
  <c r="Q29" i="3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R3" i="3"/>
  <c r="Q3" i="3"/>
  <c r="R2" i="3"/>
  <c r="Q2" i="3"/>
  <c r="C107" i="2"/>
  <c r="C106" i="2"/>
  <c r="C105" i="2"/>
  <c r="M102" i="2"/>
  <c r="L102" i="2"/>
  <c r="K102" i="2"/>
  <c r="G102" i="2"/>
  <c r="F102" i="2"/>
  <c r="E102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C107" i="1"/>
  <c r="C106" i="1"/>
  <c r="C105" i="1"/>
  <c r="M102" i="1"/>
  <c r="L102" i="1"/>
  <c r="K102" i="1"/>
  <c r="G102" i="1"/>
  <c r="F102" i="1"/>
  <c r="E102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E105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0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100-000002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  <comment ref="B28" authorId="0" shapeId="0" xr:uid="{00000000-0006-0000-0100-000001000000}">
      <text>
        <r>
          <rPr>
            <sz val="11"/>
            <color theme="1"/>
            <rFont val="Calibri"/>
            <scheme val="minor"/>
          </rPr>
          <t>Retraso por transito muy cargado 19:00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2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300-000002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  <comment ref="B28" authorId="0" shapeId="0" xr:uid="{00000000-0006-0000-0300-000001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400-000002000000}">
      <text>
        <r>
          <rPr>
            <sz val="11"/>
            <color theme="1"/>
            <rFont val="Calibri"/>
            <scheme val="minor"/>
          </rPr>
          <t>Demora por transito muy cargado por Obra 14:40
======</t>
        </r>
      </text>
    </comment>
    <comment ref="B21" authorId="0" shapeId="0" xr:uid="{00000000-0006-0000-0400-000001000000}">
      <text>
        <r>
          <rPr>
            <sz val="11"/>
            <color theme="1"/>
            <rFont val="Calibri"/>
            <scheme val="minor"/>
          </rPr>
          <t>Demora por transito muy cargado por Obra 15:10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00000000-0006-0000-0600-000002000000}">
      <text>
        <r>
          <rPr>
            <sz val="11"/>
            <color theme="1"/>
            <rFont val="Calibri"/>
            <scheme val="minor"/>
          </rPr>
          <t>ARRIBO DEMORADO POR TRANSITO SALIDA 17.50 HS 
======</t>
        </r>
      </text>
    </comment>
    <comment ref="B27" authorId="0" shapeId="0" xr:uid="{00000000-0006-0000-0600-000001000000}">
      <text>
        <r>
          <rPr>
            <sz val="11"/>
            <color theme="1"/>
            <rFont val="Calibri"/>
            <scheme val="minor"/>
          </rPr>
          <t>ARRIBO DEMORADO POR TRANSITO SALIDA 18.10 HS 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7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8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900-000002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  <comment ref="B30" authorId="0" shapeId="0" xr:uid="{00000000-0006-0000-0900-000001000000}">
      <text>
        <r>
          <rPr>
            <sz val="11"/>
            <color theme="1"/>
            <rFont val="Calibri"/>
            <scheme val="minor"/>
          </rPr>
          <t>Demora por transito muy cargado 20:40
======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A00-000003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  <comment ref="B28" authorId="0" shapeId="0" xr:uid="{00000000-0006-0000-0A00-000002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  <comment ref="B30" authorId="0" shapeId="0" xr:uid="{00000000-0006-0000-0A00-000001000000}">
      <text>
        <r>
          <rPr>
            <sz val="11"/>
            <color theme="1"/>
            <rFont val="Calibri"/>
            <scheme val="minor"/>
          </rPr>
          <t>Demora por transito muy cargado 20:40
======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D00-000001000000}">
      <text>
        <r>
          <rPr>
            <sz val="11"/>
            <color theme="1"/>
            <rFont val="Calibri"/>
            <scheme val="minor"/>
          </rPr>
          <t>SALIDA DEMORADA 8.10 CUBRIENDO TURNO G FLECHA  
======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E00-000003000000}">
      <text>
        <r>
          <rPr>
            <sz val="11"/>
            <color theme="1"/>
            <rFont val="Calibri"/>
            <scheme val="minor"/>
          </rPr>
          <t>CUBRE MANUELA SALIDA DE CLAUDIA POR LLEGADA DEMORADA AL TURNO   4:35 HS
======</t>
        </r>
      </text>
    </comment>
    <comment ref="B26" authorId="0" shapeId="0" xr:uid="{00000000-0006-0000-0E00-000002000000}">
      <text>
        <r>
          <rPr>
            <sz val="11"/>
            <color theme="1"/>
            <rFont val="Calibri"/>
            <scheme val="minor"/>
          </rPr>
          <t>Demora por carga de coche 17:50
======</t>
        </r>
      </text>
    </comment>
    <comment ref="B27" authorId="0" shapeId="0" xr:uid="{00000000-0006-0000-0E00-000001000000}">
      <text>
        <r>
          <rPr>
            <sz val="11"/>
            <color theme="1"/>
            <rFont val="Calibri"/>
            <scheme val="minor"/>
          </rPr>
          <t>Demora por carga de coche 18:10
======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F00-000006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  <comment ref="B28" authorId="0" shapeId="0" xr:uid="{00000000-0006-0000-0F00-000005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  <comment ref="B29" authorId="0" shapeId="0" xr:uid="{00000000-0006-0000-0F00-000004000000}">
      <text>
        <r>
          <rPr>
            <sz val="11"/>
            <color theme="1"/>
            <rFont val="Calibri"/>
            <scheme val="minor"/>
          </rPr>
          <t>Demora por trafico muy cargado 19:50
======</t>
        </r>
      </text>
    </comment>
    <comment ref="B30" authorId="0" shapeId="0" xr:uid="{00000000-0006-0000-0F00-000003000000}">
      <text>
        <r>
          <rPr>
            <sz val="11"/>
            <color theme="1"/>
            <rFont val="Calibri"/>
            <scheme val="minor"/>
          </rPr>
          <t>Demora por transito muy cargado 20:40
======</t>
        </r>
      </text>
    </comment>
    <comment ref="B31" authorId="0" shapeId="0" xr:uid="{00000000-0006-0000-0F00-000002000000}">
      <text>
        <r>
          <rPr>
            <sz val="11"/>
            <color theme="1"/>
            <rFont val="Calibri"/>
            <scheme val="minor"/>
          </rPr>
          <t>Demora por transito muy cargado 21:30
======</t>
        </r>
      </text>
    </comment>
    <comment ref="B32" authorId="0" shapeId="0" xr:uid="{00000000-0006-0000-0F00-000001000000}">
      <text>
        <r>
          <rPr>
            <sz val="11"/>
            <color theme="1"/>
            <rFont val="Calibri"/>
            <scheme val="minor"/>
          </rPr>
          <t>Demora por transito muy cargado 22:20
======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1000-000001000000}">
      <text>
        <r>
          <rPr>
            <sz val="11"/>
            <color theme="1"/>
            <rFont val="Calibri"/>
            <scheme val="minor"/>
          </rPr>
          <t>arribo demorado por manifestantes salida 12:25 hs demorada
======</t>
        </r>
      </text>
    </comment>
    <comment ref="B25" authorId="0" shapeId="0" xr:uid="{00000000-0006-0000-1000-000003000000}">
      <text>
        <r>
          <rPr>
            <sz val="11"/>
            <color theme="1"/>
            <rFont val="Calibri"/>
            <scheme val="minor"/>
          </rPr>
          <t>Demora por carga de coche 17:20
======</t>
        </r>
      </text>
    </comment>
    <comment ref="B27" authorId="0" shapeId="0" xr:uid="{00000000-0006-0000-1000-000002000000}">
      <text>
        <r>
          <rPr>
            <sz val="11"/>
            <color theme="1"/>
            <rFont val="Calibri"/>
            <scheme val="minor"/>
          </rPr>
          <t>Demora por carga de coche18:10
======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3" authorId="0" shapeId="0" xr:uid="{00000000-0006-0000-1100-000001000000}">
      <text>
        <r>
          <rPr>
            <sz val="11"/>
            <color theme="1"/>
            <rFont val="Calibri"/>
            <scheme val="minor"/>
          </rPr>
          <t>Demora por lluvia 16:20
======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400-000001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15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600-000002000000}">
      <text>
        <r>
          <rPr>
            <sz val="11"/>
            <color theme="1"/>
            <rFont val="Calibri"/>
            <scheme val="minor"/>
          </rPr>
          <t>ARRIBO DEMORADO POR TRNSITO SALIDA 19:00 HS DEMORADA
======</t>
        </r>
      </text>
    </comment>
    <comment ref="B29" authorId="0" shapeId="0" xr:uid="{00000000-0006-0000-1600-000001000000}">
      <text>
        <r>
          <rPr>
            <sz val="11"/>
            <color theme="1"/>
            <rFont val="Calibri"/>
            <scheme val="minor"/>
          </rPr>
          <t>ARRIBO DEMORADO POR TRANSITO SALIDA 19:50 HS DEMORADA
======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8" authorId="0" shapeId="0" xr:uid="{00000000-0006-0000-1700-000001000000}">
      <text>
        <r>
          <rPr>
            <sz val="11"/>
            <color theme="1"/>
            <rFont val="Calibri"/>
            <scheme val="minor"/>
          </rPr>
          <t>El coche 24 a regreso de AEP y en ruta prende advertencia en el sistema de freno aire y retorna fuera de servicio
======</t>
        </r>
      </text>
    </comment>
    <comment ref="B23" authorId="0" shapeId="0" xr:uid="{00000000-0006-0000-1700-000006000000}">
      <text>
        <r>
          <rPr>
            <sz val="11"/>
            <color theme="1"/>
            <rFont val="Calibri"/>
            <scheme val="minor"/>
          </rPr>
          <t>Demora por carga de coche 16:20
======</t>
        </r>
      </text>
    </comment>
    <comment ref="B24" authorId="0" shapeId="0" xr:uid="{00000000-0006-0000-1700-000005000000}">
      <text>
        <r>
          <rPr>
            <sz val="11"/>
            <color theme="1"/>
            <rFont val="Calibri"/>
            <scheme val="minor"/>
          </rPr>
          <t>Demora por carga de coche 16:50
======</t>
        </r>
      </text>
    </comment>
    <comment ref="B25" authorId="0" shapeId="0" xr:uid="{00000000-0006-0000-1700-000004000000}">
      <text>
        <r>
          <rPr>
            <sz val="11"/>
            <color theme="1"/>
            <rFont val="Calibri"/>
            <scheme val="minor"/>
          </rPr>
          <t>Demora por cambio de coche y carga del mismo 17:20
======</t>
        </r>
      </text>
    </comment>
    <comment ref="B26" authorId="0" shapeId="0" xr:uid="{00000000-0006-0000-1700-000003000000}">
      <text>
        <r>
          <rPr>
            <sz val="11"/>
            <color theme="1"/>
            <rFont val="Calibri"/>
            <scheme val="minor"/>
          </rPr>
          <t>Cede su coche 29 a la compañera Gloria  FALLA DE COCHE  24  NO SE PUDO CUBRIR 
======</t>
        </r>
      </text>
    </comment>
    <comment ref="B28" authorId="0" shapeId="0" xr:uid="{00000000-0006-0000-1700-000002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800-000001000000}">
      <text>
        <r>
          <rPr>
            <sz val="11"/>
            <color theme="1"/>
            <rFont val="Calibri"/>
            <scheme val="minor"/>
          </rPr>
          <t>Demora por transito muy cargado 19:00
======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5" authorId="0" shapeId="0" xr:uid="{00000000-0006-0000-1C00-000003000000}">
      <text>
        <r>
          <rPr>
            <sz val="11"/>
            <color theme="1"/>
            <rFont val="Calibri"/>
            <scheme val="minor"/>
          </rPr>
          <t>Demora por transito muy cargado 17:20
======</t>
        </r>
      </text>
    </comment>
    <comment ref="B26" authorId="0" shapeId="0" xr:uid="{00000000-0006-0000-1C00-000002000000}">
      <text>
        <r>
          <rPr>
            <sz val="11"/>
            <color theme="1"/>
            <rFont val="Calibri"/>
            <scheme val="minor"/>
          </rPr>
          <t>Demora por transito muy cargado 17:50
======</t>
        </r>
      </text>
    </comment>
    <comment ref="B27" authorId="0" shapeId="0" xr:uid="{00000000-0006-0000-1C00-000001000000}">
      <text>
        <r>
          <rPr>
            <sz val="11"/>
            <color theme="1"/>
            <rFont val="Calibri"/>
            <scheme val="minor"/>
          </rPr>
          <t>Demora por transito muy cargado 18:10
======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00000000-0006-0000-1D00-000003000000}">
      <text>
        <r>
          <rPr>
            <sz val="11"/>
            <color theme="1"/>
            <rFont val="Calibri"/>
            <scheme val="minor"/>
          </rPr>
          <t>Demora por transito cargado 17:50
======</t>
        </r>
      </text>
    </comment>
    <comment ref="B27" authorId="0" shapeId="0" xr:uid="{00000000-0006-0000-1D00-000002000000}">
      <text>
        <r>
          <rPr>
            <sz val="11"/>
            <color theme="1"/>
            <rFont val="Calibri"/>
            <scheme val="minor"/>
          </rPr>
          <t>Demora por transito cargado 18:10
======</t>
        </r>
      </text>
    </comment>
    <comment ref="B28" authorId="0" shapeId="0" xr:uid="{00000000-0006-0000-1D00-000001000000}">
      <text>
        <r>
          <rPr>
            <sz val="11"/>
            <color theme="1"/>
            <rFont val="Calibri"/>
            <scheme val="minor"/>
          </rPr>
          <t>Demora por transito cargado 19:00
======</t>
        </r>
      </text>
    </comment>
  </commentList>
</comments>
</file>

<file path=xl/sharedStrings.xml><?xml version="1.0" encoding="utf-8"?>
<sst xmlns="http://schemas.openxmlformats.org/spreadsheetml/2006/main" count="3747" uniqueCount="161">
  <si>
    <t>Bus</t>
  </si>
  <si>
    <t>ODG</t>
  </si>
  <si>
    <t>AEP</t>
  </si>
  <si>
    <t>Ida</t>
  </si>
  <si>
    <t>Km</t>
  </si>
  <si>
    <t>Tarj</t>
  </si>
  <si>
    <t>Est</t>
  </si>
  <si>
    <t>Regresa</t>
  </si>
  <si>
    <t>Km.</t>
  </si>
  <si>
    <t>Tarj.</t>
  </si>
  <si>
    <t>Est.</t>
  </si>
  <si>
    <t>Fecha</t>
  </si>
  <si>
    <t>% BAT S</t>
  </si>
  <si>
    <t>% BAT L</t>
  </si>
  <si>
    <t>Exceso</t>
  </si>
  <si>
    <t>TIEMPO R</t>
  </si>
  <si>
    <t>E3</t>
  </si>
  <si>
    <t>Itauguá - M.S.P.</t>
  </si>
  <si>
    <t>M.S.P. - Ñu Po'i</t>
  </si>
  <si>
    <t>B. Coop. - M.S.P.</t>
  </si>
  <si>
    <t>IPK</t>
  </si>
  <si>
    <t>M.S.P. - Mbocajaty</t>
  </si>
  <si>
    <t xml:space="preserve"> </t>
  </si>
  <si>
    <t>13/9/2026</t>
  </si>
  <si>
    <t>14/09/26</t>
  </si>
  <si>
    <t>ok</t>
  </si>
  <si>
    <t>15/9/2026</t>
  </si>
  <si>
    <t>16/9/2026</t>
  </si>
  <si>
    <t>17/9/2026</t>
  </si>
  <si>
    <t>18/9/2026</t>
  </si>
  <si>
    <t>19/9/2026</t>
  </si>
  <si>
    <t>20/9/2026</t>
  </si>
  <si>
    <t>21/09/26</t>
  </si>
  <si>
    <t>22/9/2026</t>
  </si>
  <si>
    <t>23/9/2026</t>
  </si>
  <si>
    <t>24/9/2026</t>
  </si>
  <si>
    <t>Ç</t>
  </si>
  <si>
    <t>25/9/2026</t>
  </si>
  <si>
    <t>0:;01</t>
  </si>
  <si>
    <t>26/9/2026</t>
  </si>
  <si>
    <t>E4</t>
  </si>
  <si>
    <t>26/9/2027</t>
  </si>
  <si>
    <t>E5</t>
  </si>
  <si>
    <t>26/9/2028</t>
  </si>
  <si>
    <t>E6</t>
  </si>
  <si>
    <t>26/9/2029</t>
  </si>
  <si>
    <t>27/9/2026</t>
  </si>
  <si>
    <t>28/9/26</t>
  </si>
  <si>
    <t>29/9/2026</t>
  </si>
  <si>
    <t>4:</t>
  </si>
  <si>
    <t>30/9/2026</t>
  </si>
  <si>
    <t>Conductor</t>
  </si>
  <si>
    <t>SL</t>
  </si>
  <si>
    <t>TIEMPO DE CARGA</t>
  </si>
  <si>
    <t>a</t>
  </si>
  <si>
    <t>Total Pasajeros</t>
  </si>
  <si>
    <t>Total Km</t>
  </si>
  <si>
    <t>Adalberto Fernández</t>
  </si>
  <si>
    <t>Itauguá guazú - Itauguá</t>
  </si>
  <si>
    <t>Cristhian Sosa</t>
  </si>
  <si>
    <t>David Bordón</t>
  </si>
  <si>
    <t>Delio Gaona</t>
  </si>
  <si>
    <t>Derlis Benítez</t>
  </si>
  <si>
    <t>Diego Denis</t>
  </si>
  <si>
    <t>Diego Páez</t>
  </si>
  <si>
    <t>Diego Torales</t>
  </si>
  <si>
    <t>Edgar Ramírez</t>
  </si>
  <si>
    <t>Edgar Rojas</t>
  </si>
  <si>
    <t>Edwards Moreno</t>
  </si>
  <si>
    <t>Eligio Aquino</t>
  </si>
  <si>
    <t>Elio Franco</t>
  </si>
  <si>
    <t>Elio Gómez</t>
  </si>
  <si>
    <t>Enrique Acosta</t>
  </si>
  <si>
    <t>Enrique Cabañas</t>
  </si>
  <si>
    <t>Evelio Franco</t>
  </si>
  <si>
    <t>Fernando González</t>
  </si>
  <si>
    <t>Francisco Rojas</t>
  </si>
  <si>
    <t>Gilberto Bordón</t>
  </si>
  <si>
    <t>Guido Cabrera</t>
  </si>
  <si>
    <t>Gustavo Benítez</t>
  </si>
  <si>
    <t>Gustavo Coronel</t>
  </si>
  <si>
    <t>Gustavo Martínez</t>
  </si>
  <si>
    <t>Héctor Bareiro</t>
  </si>
  <si>
    <t>Hugo Duarte</t>
  </si>
  <si>
    <t>Hugo Quiñonez</t>
  </si>
  <si>
    <t>Isidoro Castro</t>
  </si>
  <si>
    <t>Ismael Rolón</t>
  </si>
  <si>
    <t>Javier Brítez</t>
  </si>
  <si>
    <t>Javier Giménez</t>
  </si>
  <si>
    <t>Jorge Ferreira</t>
  </si>
  <si>
    <t>Jorge Giménez</t>
  </si>
  <si>
    <t>Jorge Jiménez</t>
  </si>
  <si>
    <t>Jorge Salinas</t>
  </si>
  <si>
    <t>José Caballero</t>
  </si>
  <si>
    <t>José Gómez</t>
  </si>
  <si>
    <t>José Villasanti</t>
  </si>
  <si>
    <t>Juan Báez</t>
  </si>
  <si>
    <t>Juan Benítez</t>
  </si>
  <si>
    <t>Juan Cáceres</t>
  </si>
  <si>
    <t>Juan Candia</t>
  </si>
  <si>
    <t>Juan García</t>
  </si>
  <si>
    <t>Julio Figueredo</t>
  </si>
  <si>
    <t>Julio Hermosilla</t>
  </si>
  <si>
    <t>Julio Octavo</t>
  </si>
  <si>
    <t>Julio Ramírez</t>
  </si>
  <si>
    <t>Leoncio Silguero</t>
  </si>
  <si>
    <t>Lucio Díaz</t>
  </si>
  <si>
    <t>Luis Chaparro</t>
  </si>
  <si>
    <t>Luis Florentín</t>
  </si>
  <si>
    <t>Luis Medina</t>
  </si>
  <si>
    <t>Luis Rojas</t>
  </si>
  <si>
    <t>Manuel Aguilera</t>
  </si>
  <si>
    <t>Mariano González</t>
  </si>
  <si>
    <t>Mario Cáceres</t>
  </si>
  <si>
    <t>Mario Fleytas</t>
  </si>
  <si>
    <t>Matías Velázquez</t>
  </si>
  <si>
    <t>Migdonio Jiménez</t>
  </si>
  <si>
    <t>Miguel Adorno</t>
  </si>
  <si>
    <t>Miguel Candia</t>
  </si>
  <si>
    <t>Miguel Gutiérrez</t>
  </si>
  <si>
    <t>Miguel Leguizamón</t>
  </si>
  <si>
    <t>Miguel Nequi</t>
  </si>
  <si>
    <t>Nelson Martínez</t>
  </si>
  <si>
    <t>Néstor Manzur</t>
  </si>
  <si>
    <t>Néstor Rodríguez</t>
  </si>
  <si>
    <t>Nicolás Sanchez</t>
  </si>
  <si>
    <t>Niño Salinas</t>
  </si>
  <si>
    <t>Oscar Cohener</t>
  </si>
  <si>
    <t>Oscar Torales</t>
  </si>
  <si>
    <t>Oscar Velázquez</t>
  </si>
  <si>
    <t>Osvaldo Fernández</t>
  </si>
  <si>
    <t>Osvaldo Martínez</t>
  </si>
  <si>
    <t>Osvaldo Osorio</t>
  </si>
  <si>
    <t>Ovidio Campuzano</t>
  </si>
  <si>
    <t>Pascual Gamarra</t>
  </si>
  <si>
    <t>Pedro Ocampo</t>
  </si>
  <si>
    <t>Pedro Orué</t>
  </si>
  <si>
    <t>Pedro Román</t>
  </si>
  <si>
    <t>Porfirio Lesme</t>
  </si>
  <si>
    <t>Ramón Caballero</t>
  </si>
  <si>
    <t>Ramón Campuzano</t>
  </si>
  <si>
    <t>Ramón Riquelme</t>
  </si>
  <si>
    <t>Reinaldo Samaniego</t>
  </si>
  <si>
    <t>Ricardo Carvallo</t>
  </si>
  <si>
    <t>Richer Pérez</t>
  </si>
  <si>
    <t>Rubén Benítez</t>
  </si>
  <si>
    <t>Rubén Ferreira</t>
  </si>
  <si>
    <t>Rubén Galeano</t>
  </si>
  <si>
    <t>Sergio Benítez</t>
  </si>
  <si>
    <t>Sergio Isasi</t>
  </si>
  <si>
    <t>Silvino Ozorio</t>
  </si>
  <si>
    <t>Tito Salinas</t>
  </si>
  <si>
    <t>Víctor Ayesa</t>
  </si>
  <si>
    <t>Víctor Bordón</t>
  </si>
  <si>
    <t>Víctor Díaz</t>
  </si>
  <si>
    <t>Víctor Fretes</t>
  </si>
  <si>
    <t>Víctor Martínez</t>
  </si>
  <si>
    <t>Víctor Rodríguez</t>
  </si>
  <si>
    <t>Victorino Rodríguez</t>
  </si>
  <si>
    <t>Wilfrido Argaña</t>
  </si>
  <si>
    <t>Wilmar Mattesich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</si>
</sst>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/mmm/yyyy"/>
    <numFmt numFmtId="166" formatCode="m/d/yyyy"/>
    <numFmt numFmtId="167" formatCode="m/d/yy"/>
    <numFmt numFmtId="168" formatCode="dd/mm/yy"/>
  </numFmts>
  <fonts count="22" x14ac:knownFonts="1">
    <font>
      <sz val="11"/>
      <color theme="1"/>
      <name val="Calibri"/>
      <scheme val="minor"/>
    </font>
    <font>
      <b/>
      <sz val="10"/>
      <color rgb="FFFFFFFF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sz val="10"/>
      <color rgb="FFFF0000"/>
      <name val="Arial"/>
    </font>
    <font>
      <sz val="8"/>
      <color theme="1"/>
      <name val="Arial"/>
    </font>
    <font>
      <sz val="11"/>
      <color theme="1"/>
      <name val="Arial"/>
    </font>
    <font>
      <b/>
      <sz val="10"/>
      <color theme="0"/>
      <name val="Arial"/>
    </font>
    <font>
      <sz val="10"/>
      <color rgb="FF000000"/>
      <name val="Arial"/>
    </font>
    <font>
      <sz val="11"/>
      <color theme="1"/>
      <name val="Calibri"/>
    </font>
    <font>
      <sz val="11"/>
      <color theme="0"/>
      <name val="Arial"/>
    </font>
    <font>
      <sz val="10"/>
      <color theme="1"/>
      <name val="Arial"/>
    </font>
    <font>
      <sz val="8"/>
      <color theme="0"/>
      <name val="Arial"/>
    </font>
    <font>
      <b/>
      <sz val="11"/>
      <color rgb="FFFFFFFF"/>
      <name val="Arial"/>
    </font>
    <font>
      <sz val="11"/>
      <color rgb="FFFFFFFF"/>
      <name val="Arial"/>
    </font>
    <font>
      <sz val="11"/>
      <name val="Calibri"/>
    </font>
    <font>
      <i/>
      <sz val="10"/>
      <color theme="1"/>
      <name val="Arial"/>
    </font>
    <font>
      <i/>
      <sz val="11"/>
      <color theme="1"/>
      <name val="Calibri"/>
    </font>
    <font>
      <b/>
      <sz val="10"/>
      <color theme="1"/>
      <name val="Arial"/>
    </font>
    <font>
      <b/>
      <sz val="10"/>
      <color rgb="FF00FF00"/>
      <name val="Arial"/>
    </font>
    <font>
      <sz val="10"/>
      <color theme="0"/>
      <name val="Arial"/>
    </font>
  </fonts>
  <fills count="17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3D85C6"/>
        <bgColor rgb="FF3D85C6"/>
      </patternFill>
    </fill>
    <fill>
      <patternFill patternType="solid">
        <fgColor rgb="FFB8CCE4"/>
        <bgColor rgb="FFB8CCE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0D0D0D"/>
        <bgColor rgb="FF0D0D0D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FF"/>
      </right>
      <top/>
      <bottom style="thin">
        <color rgb="FF000000"/>
      </bottom>
      <diagonal/>
    </border>
    <border>
      <left style="thin">
        <color rgb="FF0000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FF"/>
      </right>
      <top/>
      <bottom style="thin">
        <color rgb="FF000000"/>
      </bottom>
      <diagonal/>
    </border>
    <border>
      <left style="thin">
        <color rgb="FF0000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FF"/>
      </left>
      <right/>
      <top style="thin">
        <color rgb="FF000000"/>
      </top>
      <bottom style="thin">
        <color rgb="FF000000"/>
      </bottom>
      <diagonal/>
    </border>
    <border>
      <left style="thin">
        <color rgb="FF0000FF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4" fillId="4" borderId="3" xfId="0" applyNumberFormat="1" applyFont="1" applyFill="1" applyBorder="1" applyAlignment="1">
      <alignment horizontal="center"/>
    </xf>
    <xf numFmtId="20" fontId="5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/>
    </xf>
    <xf numFmtId="20" fontId="5" fillId="4" borderId="6" xfId="0" applyNumberFormat="1" applyFont="1" applyFill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/>
    </xf>
    <xf numFmtId="0" fontId="8" fillId="2" borderId="5" xfId="0" applyFont="1" applyFill="1" applyBorder="1" applyAlignment="1">
      <alignment horizontal="right" vertical="center"/>
    </xf>
    <xf numFmtId="166" fontId="9" fillId="0" borderId="3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21" fontId="10" fillId="0" borderId="3" xfId="0" applyNumberFormat="1" applyFont="1" applyBorder="1"/>
    <xf numFmtId="20" fontId="7" fillId="0" borderId="3" xfId="0" applyNumberFormat="1" applyFont="1" applyBorder="1" applyAlignment="1">
      <alignment horizontal="right"/>
    </xf>
    <xf numFmtId="0" fontId="7" fillId="0" borderId="0" xfId="0" applyFont="1"/>
    <xf numFmtId="20" fontId="4" fillId="6" borderId="3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1" fillId="0" borderId="0" xfId="0" applyFont="1"/>
    <xf numFmtId="0" fontId="12" fillId="3" borderId="3" xfId="0" applyFont="1" applyFill="1" applyBorder="1" applyAlignment="1">
      <alignment horizontal="center" vertical="center"/>
    </xf>
    <xf numFmtId="20" fontId="4" fillId="7" borderId="3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165" fontId="6" fillId="0" borderId="3" xfId="0" applyNumberFormat="1" applyFont="1" applyBorder="1" applyAlignment="1">
      <alignment horizontal="center"/>
    </xf>
    <xf numFmtId="0" fontId="8" fillId="2" borderId="3" xfId="0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168" fontId="9" fillId="0" borderId="3" xfId="0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0" borderId="9" xfId="0" applyFont="1" applyBorder="1"/>
    <xf numFmtId="0" fontId="2" fillId="0" borderId="9" xfId="0" applyFont="1" applyBorder="1" applyAlignment="1">
      <alignment horizontal="right"/>
    </xf>
    <xf numFmtId="4" fontId="8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0" fontId="10" fillId="0" borderId="10" xfId="0" applyFont="1" applyBorder="1"/>
    <xf numFmtId="0" fontId="2" fillId="0" borderId="10" xfId="0" applyFont="1" applyBorder="1" applyAlignment="1">
      <alignment horizontal="center"/>
    </xf>
    <xf numFmtId="3" fontId="10" fillId="2" borderId="3" xfId="0" applyNumberFormat="1" applyFont="1" applyFill="1" applyBorder="1"/>
    <xf numFmtId="4" fontId="14" fillId="2" borderId="3" xfId="0" applyNumberFormat="1" applyFont="1" applyFill="1" applyBorder="1" applyAlignment="1">
      <alignment horizontal="center"/>
    </xf>
    <xf numFmtId="0" fontId="10" fillId="0" borderId="0" xfId="0" applyFont="1"/>
    <xf numFmtId="0" fontId="7" fillId="5" borderId="3" xfId="0" applyFont="1" applyFill="1" applyBorder="1"/>
    <xf numFmtId="0" fontId="1" fillId="2" borderId="13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right" vertical="center"/>
    </xf>
    <xf numFmtId="20" fontId="5" fillId="4" borderId="15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/>
    </xf>
    <xf numFmtId="20" fontId="4" fillId="9" borderId="3" xfId="0" applyNumberFormat="1" applyFont="1" applyFill="1" applyBorder="1" applyAlignment="1">
      <alignment horizontal="center"/>
    </xf>
    <xf numFmtId="0" fontId="7" fillId="6" borderId="3" xfId="0" applyFont="1" applyFill="1" applyBorder="1"/>
    <xf numFmtId="0" fontId="12" fillId="4" borderId="3" xfId="0" applyFont="1" applyFill="1" applyBorder="1" applyAlignment="1">
      <alignment horizontal="center" vertical="center"/>
    </xf>
    <xf numFmtId="0" fontId="10" fillId="0" borderId="3" xfId="0" applyFont="1" applyBorder="1"/>
    <xf numFmtId="0" fontId="3" fillId="4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18" fillId="4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1" fillId="0" borderId="3" xfId="0" applyFont="1" applyBorder="1"/>
    <xf numFmtId="9" fontId="9" fillId="7" borderId="3" xfId="0" applyNumberFormat="1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 vertical="center"/>
    </xf>
    <xf numFmtId="20" fontId="5" fillId="7" borderId="3" xfId="0" applyNumberFormat="1" applyFont="1" applyFill="1" applyBorder="1" applyAlignment="1">
      <alignment horizontal="center" vertical="center"/>
    </xf>
    <xf numFmtId="20" fontId="4" fillId="11" borderId="3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20" fontId="5" fillId="12" borderId="3" xfId="0" applyNumberFormat="1" applyFont="1" applyFill="1" applyBorder="1" applyAlignment="1">
      <alignment horizontal="center" vertical="center"/>
    </xf>
    <xf numFmtId="20" fontId="5" fillId="12" borderId="6" xfId="0" applyNumberFormat="1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20" fillId="15" borderId="4" xfId="0" applyFont="1" applyFill="1" applyBorder="1" applyAlignment="1">
      <alignment horizontal="right" vertical="center"/>
    </xf>
    <xf numFmtId="0" fontId="20" fillId="15" borderId="5" xfId="0" applyFont="1" applyFill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20" fillId="15" borderId="16" xfId="0" applyFont="1" applyFill="1" applyBorder="1" applyAlignment="1">
      <alignment horizontal="right" vertical="center"/>
    </xf>
    <xf numFmtId="0" fontId="20" fillId="15" borderId="17" xfId="0" applyFont="1" applyFill="1" applyBorder="1" applyAlignment="1">
      <alignment horizontal="right" vertical="center"/>
    </xf>
    <xf numFmtId="21" fontId="7" fillId="0" borderId="3" xfId="0" applyNumberFormat="1" applyFont="1" applyBorder="1"/>
    <xf numFmtId="0" fontId="20" fillId="15" borderId="18" xfId="0" applyFont="1" applyFill="1" applyBorder="1" applyAlignment="1">
      <alignment horizontal="right" vertical="center"/>
    </xf>
    <xf numFmtId="0" fontId="19" fillId="0" borderId="3" xfId="0" applyFont="1" applyBorder="1" applyAlignment="1">
      <alignment horizontal="left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0" fillId="15" borderId="20" xfId="0" applyFont="1" applyFill="1" applyBorder="1" applyAlignment="1">
      <alignment horizontal="right" vertical="center"/>
    </xf>
    <xf numFmtId="0" fontId="20" fillId="15" borderId="21" xfId="0" applyFont="1" applyFill="1" applyBorder="1" applyAlignment="1">
      <alignment horizontal="right" vertical="center"/>
    </xf>
    <xf numFmtId="0" fontId="20" fillId="15" borderId="22" xfId="0" applyFont="1" applyFill="1" applyBorder="1" applyAlignment="1">
      <alignment horizontal="right" vertical="center"/>
    </xf>
    <xf numFmtId="0" fontId="11" fillId="0" borderId="0" xfId="0" applyFont="1" applyAlignment="1">
      <alignment horizontal="left"/>
    </xf>
    <xf numFmtId="4" fontId="20" fillId="16" borderId="23" xfId="0" applyNumberFormat="1" applyFont="1" applyFill="1" applyBorder="1" applyAlignment="1">
      <alignment horizontal="center"/>
    </xf>
    <xf numFmtId="3" fontId="20" fillId="16" borderId="23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3" fontId="20" fillId="16" borderId="27" xfId="0" applyNumberFormat="1" applyFont="1" applyFill="1" applyBorder="1" applyAlignment="1">
      <alignment horizontal="center"/>
    </xf>
    <xf numFmtId="4" fontId="20" fillId="16" borderId="27" xfId="0" applyNumberFormat="1" applyFont="1" applyFill="1" applyBorder="1" applyAlignment="1">
      <alignment horizontal="center"/>
    </xf>
    <xf numFmtId="0" fontId="21" fillId="0" borderId="0" xfId="0" applyFont="1" applyAlignment="1">
      <alignment vertical="top"/>
    </xf>
    <xf numFmtId="0" fontId="19" fillId="0" borderId="0" xfId="0" applyFont="1" applyAlignment="1">
      <alignment horizontal="left" vertical="center"/>
    </xf>
    <xf numFmtId="0" fontId="15" fillId="2" borderId="11" xfId="0" applyFont="1" applyFill="1" applyBorder="1"/>
    <xf numFmtId="0" fontId="16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1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27">
        <v>4</v>
      </c>
      <c r="G2" s="27"/>
      <c r="H2" s="6">
        <v>0.20555555555555555</v>
      </c>
      <c r="I2" s="6">
        <v>0.23958333333333334</v>
      </c>
      <c r="J2" s="28" t="s">
        <v>16</v>
      </c>
      <c r="K2" s="8">
        <v>19.3</v>
      </c>
      <c r="L2" s="27">
        <v>12</v>
      </c>
      <c r="M2" s="29"/>
      <c r="N2" s="15">
        <v>46031</v>
      </c>
      <c r="O2" s="16">
        <v>0.9</v>
      </c>
      <c r="P2" s="16">
        <v>0.68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11">
        <v>24</v>
      </c>
      <c r="B3" s="5">
        <v>0.19097222222222221</v>
      </c>
      <c r="C3" s="6">
        <v>0.23055555555555557</v>
      </c>
      <c r="D3" s="7" t="s">
        <v>16</v>
      </c>
      <c r="E3" s="8">
        <v>18.2</v>
      </c>
      <c r="F3" s="27">
        <v>47</v>
      </c>
      <c r="G3" s="27"/>
      <c r="H3" s="6">
        <v>0.23125000000000001</v>
      </c>
      <c r="I3" s="6">
        <v>0.2673611111111111</v>
      </c>
      <c r="J3" s="28" t="s">
        <v>16</v>
      </c>
      <c r="K3" s="8">
        <v>19.3</v>
      </c>
      <c r="L3" s="27">
        <v>20</v>
      </c>
      <c r="M3" s="29"/>
      <c r="N3" s="15">
        <v>46031</v>
      </c>
      <c r="O3" s="16">
        <v>0.9</v>
      </c>
      <c r="P3" s="16">
        <v>0.61</v>
      </c>
      <c r="Q3" s="17" t="str">
        <f t="shared" si="0"/>
        <v>ok</v>
      </c>
      <c r="R3" s="18">
        <f t="shared" si="1"/>
        <v>7.6388888888888895E-2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30</v>
      </c>
      <c r="B4" s="20">
        <v>0.21527777777777779</v>
      </c>
      <c r="C4" s="6">
        <v>0.25694444444444442</v>
      </c>
      <c r="D4" s="7" t="s">
        <v>16</v>
      </c>
      <c r="E4" s="8">
        <v>18.2</v>
      </c>
      <c r="F4" s="27">
        <v>26</v>
      </c>
      <c r="G4" s="27"/>
      <c r="H4" s="6">
        <v>0.25763888888888886</v>
      </c>
      <c r="I4" s="6">
        <v>0.3125</v>
      </c>
      <c r="J4" s="28" t="s">
        <v>16</v>
      </c>
      <c r="K4" s="8">
        <v>19.3</v>
      </c>
      <c r="L4" s="27">
        <v>55</v>
      </c>
      <c r="M4" s="29"/>
      <c r="N4" s="15">
        <v>46031</v>
      </c>
      <c r="O4" s="16">
        <v>0.9</v>
      </c>
      <c r="P4" s="16">
        <v>0.59</v>
      </c>
      <c r="Q4" s="17" t="str">
        <f t="shared" si="0"/>
        <v>ok</v>
      </c>
      <c r="R4" s="18">
        <f t="shared" si="1"/>
        <v>9.722222222222221E-2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11">
        <v>27</v>
      </c>
      <c r="B5" s="5">
        <v>0.23958333333333334</v>
      </c>
      <c r="C5" s="6">
        <v>0.27291666666666664</v>
      </c>
      <c r="D5" s="7" t="s">
        <v>16</v>
      </c>
      <c r="E5" s="8">
        <v>18.2</v>
      </c>
      <c r="F5" s="27">
        <v>13</v>
      </c>
      <c r="G5" s="27"/>
      <c r="H5" s="6">
        <v>0.27361111111111114</v>
      </c>
      <c r="I5" s="6">
        <v>0.32916666666666666</v>
      </c>
      <c r="J5" s="28" t="s">
        <v>16</v>
      </c>
      <c r="K5" s="8">
        <v>19.3</v>
      </c>
      <c r="L5" s="27">
        <v>44</v>
      </c>
      <c r="M5" s="29"/>
      <c r="N5" s="15">
        <v>46031</v>
      </c>
      <c r="O5" s="16">
        <v>0.9</v>
      </c>
      <c r="P5" s="16">
        <v>0.56999999999999995</v>
      </c>
      <c r="Q5" s="17" t="str">
        <f t="shared" si="0"/>
        <v>ok</v>
      </c>
      <c r="R5" s="18">
        <f t="shared" si="1"/>
        <v>8.958333333333332E-2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11">
        <v>29</v>
      </c>
      <c r="B6" s="5">
        <v>0.2638888888888889</v>
      </c>
      <c r="C6" s="6">
        <v>0.30555555555555558</v>
      </c>
      <c r="D6" s="7" t="s">
        <v>16</v>
      </c>
      <c r="E6" s="8">
        <v>18.2</v>
      </c>
      <c r="F6" s="27">
        <v>44</v>
      </c>
      <c r="G6" s="27"/>
      <c r="H6" s="6">
        <v>0.30694444444444446</v>
      </c>
      <c r="I6" s="6">
        <v>0.37013888888888891</v>
      </c>
      <c r="J6" s="28" t="s">
        <v>16</v>
      </c>
      <c r="K6" s="8">
        <v>19.3</v>
      </c>
      <c r="L6" s="27">
        <v>17</v>
      </c>
      <c r="M6" s="29"/>
      <c r="N6" s="15">
        <v>46031</v>
      </c>
      <c r="O6" s="16">
        <v>0.9</v>
      </c>
      <c r="P6" s="16">
        <v>0.57999999999999996</v>
      </c>
      <c r="Q6" s="17" t="str">
        <f t="shared" si="0"/>
        <v>ok</v>
      </c>
      <c r="R6" s="18">
        <f t="shared" si="1"/>
        <v>0.10625000000000001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11">
        <v>23</v>
      </c>
      <c r="B7" s="5">
        <v>0.28819444444444442</v>
      </c>
      <c r="C7" s="6">
        <v>0.33541666666666664</v>
      </c>
      <c r="D7" s="7" t="s">
        <v>16</v>
      </c>
      <c r="E7" s="8">
        <v>18.2</v>
      </c>
      <c r="F7" s="27">
        <v>41</v>
      </c>
      <c r="G7" s="27"/>
      <c r="H7" s="6">
        <v>0.33680555555555558</v>
      </c>
      <c r="I7" s="6">
        <v>0.39166666666666666</v>
      </c>
      <c r="J7" s="7" t="s">
        <v>16</v>
      </c>
      <c r="K7" s="8">
        <v>19.3</v>
      </c>
      <c r="L7" s="27">
        <v>3</v>
      </c>
      <c r="M7" s="29"/>
      <c r="N7" s="15">
        <v>46031</v>
      </c>
      <c r="O7" s="16">
        <v>0.9</v>
      </c>
      <c r="P7" s="16">
        <v>0.53</v>
      </c>
      <c r="Q7" s="17" t="str">
        <f t="shared" si="0"/>
        <v>ok</v>
      </c>
      <c r="R7" s="18">
        <f t="shared" si="1"/>
        <v>0.10347222222222224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11">
        <v>24</v>
      </c>
      <c r="B8" s="5">
        <v>0.3125</v>
      </c>
      <c r="C8" s="6">
        <v>0.36666666666666664</v>
      </c>
      <c r="D8" s="7" t="s">
        <v>16</v>
      </c>
      <c r="E8" s="8">
        <v>18.2</v>
      </c>
      <c r="F8" s="27">
        <v>14</v>
      </c>
      <c r="G8" s="27"/>
      <c r="H8" s="6">
        <v>0.36736111111111114</v>
      </c>
      <c r="I8" s="6">
        <v>0.41875000000000001</v>
      </c>
      <c r="J8" s="28" t="s">
        <v>16</v>
      </c>
      <c r="K8" s="8">
        <v>19.3</v>
      </c>
      <c r="L8" s="27">
        <v>9</v>
      </c>
      <c r="M8" s="29"/>
      <c r="N8" s="15">
        <v>46031</v>
      </c>
      <c r="O8" s="16">
        <v>0.9</v>
      </c>
      <c r="P8" s="16">
        <v>0.6</v>
      </c>
      <c r="Q8" s="17" t="str">
        <f t="shared" si="0"/>
        <v>ok</v>
      </c>
      <c r="R8" s="18">
        <f t="shared" si="1"/>
        <v>0.10625000000000001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11">
        <v>30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27">
        <v>11</v>
      </c>
      <c r="G9" s="27"/>
      <c r="H9" s="6">
        <v>0.38958333333333334</v>
      </c>
      <c r="I9" s="6">
        <v>0.43402777777777779</v>
      </c>
      <c r="J9" s="28" t="s">
        <v>16</v>
      </c>
      <c r="K9" s="8">
        <v>19.3</v>
      </c>
      <c r="L9" s="27">
        <v>23</v>
      </c>
      <c r="M9" s="29"/>
      <c r="N9" s="15">
        <v>46031</v>
      </c>
      <c r="O9" s="16">
        <v>0.9</v>
      </c>
      <c r="P9" s="16">
        <v>0.59</v>
      </c>
      <c r="Q9" s="17" t="str">
        <f t="shared" si="0"/>
        <v>ok</v>
      </c>
      <c r="R9" s="18">
        <f t="shared" si="1"/>
        <v>9.375E-2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11">
        <v>27</v>
      </c>
      <c r="B10" s="5">
        <v>0.36805555555555558</v>
      </c>
      <c r="C10" s="6">
        <v>0.40833333333333333</v>
      </c>
      <c r="D10" s="7" t="s">
        <v>16</v>
      </c>
      <c r="E10" s="8">
        <v>18.2</v>
      </c>
      <c r="F10" s="27">
        <v>12</v>
      </c>
      <c r="G10" s="27"/>
      <c r="H10" s="6">
        <v>0.40972222222222221</v>
      </c>
      <c r="I10" s="6">
        <v>0.45</v>
      </c>
      <c r="J10" s="28" t="s">
        <v>16</v>
      </c>
      <c r="K10" s="8">
        <v>19.3</v>
      </c>
      <c r="L10" s="27">
        <v>11</v>
      </c>
      <c r="M10" s="29"/>
      <c r="N10" s="15">
        <v>46031</v>
      </c>
      <c r="O10" s="16">
        <v>0.9</v>
      </c>
      <c r="P10" s="16">
        <v>0.56999999999999995</v>
      </c>
      <c r="Q10" s="17" t="str">
        <f t="shared" si="0"/>
        <v>ok</v>
      </c>
      <c r="R10" s="18">
        <f t="shared" si="1"/>
        <v>8.1944444444444431E-2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11">
        <v>29</v>
      </c>
      <c r="B11" s="5">
        <v>0.39583333333333331</v>
      </c>
      <c r="C11" s="6">
        <v>0.43958333333333333</v>
      </c>
      <c r="D11" s="7" t="s">
        <v>16</v>
      </c>
      <c r="E11" s="8">
        <v>18.2</v>
      </c>
      <c r="F11" s="27">
        <v>1</v>
      </c>
      <c r="G11" s="27"/>
      <c r="H11" s="6">
        <v>0.44097222222222221</v>
      </c>
      <c r="I11" s="6">
        <v>0.48680555555555555</v>
      </c>
      <c r="J11" s="28" t="s">
        <v>16</v>
      </c>
      <c r="K11" s="8">
        <v>19.3</v>
      </c>
      <c r="L11" s="27">
        <v>12</v>
      </c>
      <c r="M11" s="29"/>
      <c r="N11" s="15">
        <v>46031</v>
      </c>
      <c r="O11" s="16">
        <v>0.9</v>
      </c>
      <c r="P11" s="16">
        <v>0.6</v>
      </c>
      <c r="Q11" s="17" t="str">
        <f t="shared" si="0"/>
        <v>ok</v>
      </c>
      <c r="R11" s="18">
        <f t="shared" si="1"/>
        <v>9.0972222222222232E-2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11">
        <v>23</v>
      </c>
      <c r="B12" s="5">
        <v>0.4201388888888889</v>
      </c>
      <c r="C12" s="6">
        <v>0.4548611111111111</v>
      </c>
      <c r="D12" s="7" t="s">
        <v>16</v>
      </c>
      <c r="E12" s="8">
        <v>18.2</v>
      </c>
      <c r="F12" s="27">
        <v>5</v>
      </c>
      <c r="G12" s="27"/>
      <c r="H12" s="6">
        <v>0.45555555555555555</v>
      </c>
      <c r="I12" s="6">
        <v>0.49861111111111112</v>
      </c>
      <c r="J12" s="28" t="s">
        <v>16</v>
      </c>
      <c r="K12" s="8">
        <v>19.3</v>
      </c>
      <c r="L12" s="27">
        <v>12</v>
      </c>
      <c r="M12" s="29"/>
      <c r="N12" s="15">
        <v>46031</v>
      </c>
      <c r="O12" s="16">
        <v>0.9</v>
      </c>
      <c r="P12" s="16">
        <v>0.54</v>
      </c>
      <c r="Q12" s="17" t="str">
        <f t="shared" si="0"/>
        <v>ok</v>
      </c>
      <c r="R12" s="18">
        <f t="shared" si="1"/>
        <v>7.8472222222222221E-2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11">
        <v>24</v>
      </c>
      <c r="B13" s="5">
        <v>0.44444444444444442</v>
      </c>
      <c r="C13" s="6">
        <v>0.4861111111111111</v>
      </c>
      <c r="D13" s="7" t="s">
        <v>16</v>
      </c>
      <c r="E13" s="8">
        <v>18.2</v>
      </c>
      <c r="F13" s="27">
        <v>11</v>
      </c>
      <c r="G13" s="27"/>
      <c r="H13" s="6">
        <v>0.48680555555555555</v>
      </c>
      <c r="I13" s="6">
        <v>0.53125</v>
      </c>
      <c r="J13" s="28" t="s">
        <v>16</v>
      </c>
      <c r="K13" s="8">
        <v>19.3</v>
      </c>
      <c r="L13" s="27">
        <v>4</v>
      </c>
      <c r="M13" s="29"/>
      <c r="N13" s="15">
        <v>46031</v>
      </c>
      <c r="O13" s="16">
        <v>0.9</v>
      </c>
      <c r="P13" s="16">
        <v>0.57999999999999996</v>
      </c>
      <c r="Q13" s="17" t="str">
        <f t="shared" si="0"/>
        <v>ok</v>
      </c>
      <c r="R13" s="18">
        <f t="shared" si="1"/>
        <v>8.680555555555558E-2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11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27">
        <v>6</v>
      </c>
      <c r="G14" s="27"/>
      <c r="H14" s="6">
        <v>0.51111111111111107</v>
      </c>
      <c r="I14" s="6">
        <v>0.55138888888888893</v>
      </c>
      <c r="J14" s="28" t="s">
        <v>16</v>
      </c>
      <c r="K14" s="8">
        <v>19.3</v>
      </c>
      <c r="L14" s="27">
        <v>9</v>
      </c>
      <c r="M14" s="29"/>
      <c r="N14" s="15">
        <v>46031</v>
      </c>
      <c r="O14" s="16">
        <v>0.9</v>
      </c>
      <c r="P14" s="16">
        <v>0.57999999999999996</v>
      </c>
      <c r="Q14" s="17" t="str">
        <f t="shared" si="0"/>
        <v>ok</v>
      </c>
      <c r="R14" s="18">
        <f t="shared" si="1"/>
        <v>8.2638888888888928E-2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11">
        <v>27</v>
      </c>
      <c r="B15" s="5">
        <v>0.49305555555555558</v>
      </c>
      <c r="C15" s="6">
        <v>0.54166666666666663</v>
      </c>
      <c r="D15" s="7" t="s">
        <v>16</v>
      </c>
      <c r="E15" s="8">
        <v>18.2</v>
      </c>
      <c r="F15" s="27">
        <v>18</v>
      </c>
      <c r="G15" s="27"/>
      <c r="H15" s="6">
        <v>0.54236111111111107</v>
      </c>
      <c r="I15" s="6">
        <v>0.57916666666666672</v>
      </c>
      <c r="J15" s="28" t="s">
        <v>16</v>
      </c>
      <c r="K15" s="8">
        <v>19.3</v>
      </c>
      <c r="L15" s="27">
        <v>9</v>
      </c>
      <c r="M15" s="29"/>
      <c r="N15" s="15">
        <v>46031</v>
      </c>
      <c r="O15" s="16">
        <v>0.9</v>
      </c>
      <c r="P15" s="16">
        <v>0.55000000000000004</v>
      </c>
      <c r="Q15" s="17" t="str">
        <f t="shared" si="0"/>
        <v>ok</v>
      </c>
      <c r="R15" s="18">
        <f t="shared" si="1"/>
        <v>8.6111111111111138E-2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11">
        <v>29</v>
      </c>
      <c r="B16" s="5">
        <v>0.51736111111111116</v>
      </c>
      <c r="C16" s="6">
        <v>0.56180555555555556</v>
      </c>
      <c r="D16" s="7" t="s">
        <v>16</v>
      </c>
      <c r="E16" s="8">
        <v>18.2</v>
      </c>
      <c r="F16" s="27">
        <v>19</v>
      </c>
      <c r="G16" s="27"/>
      <c r="H16" s="6">
        <v>0.56319444444444444</v>
      </c>
      <c r="I16" s="6">
        <v>0.60416666666666663</v>
      </c>
      <c r="J16" s="28" t="s">
        <v>16</v>
      </c>
      <c r="K16" s="8">
        <v>19.3</v>
      </c>
      <c r="L16" s="27">
        <v>3</v>
      </c>
      <c r="M16" s="29"/>
      <c r="N16" s="15">
        <v>46031</v>
      </c>
      <c r="O16" s="16">
        <v>0.9</v>
      </c>
      <c r="P16" s="16">
        <v>0.56000000000000005</v>
      </c>
      <c r="Q16" s="17" t="str">
        <f t="shared" si="0"/>
        <v>ok</v>
      </c>
      <c r="R16" s="18">
        <f t="shared" si="1"/>
        <v>8.6805555555555469E-2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11">
        <v>23</v>
      </c>
      <c r="B17" s="5">
        <v>0.54166666666666663</v>
      </c>
      <c r="C17" s="6">
        <v>0.5805555555555556</v>
      </c>
      <c r="D17" s="7" t="s">
        <v>16</v>
      </c>
      <c r="E17" s="8">
        <v>18.2</v>
      </c>
      <c r="F17" s="27">
        <v>26</v>
      </c>
      <c r="G17" s="27"/>
      <c r="H17" s="6">
        <v>0.5805555555555556</v>
      </c>
      <c r="I17" s="6">
        <v>0.61805555555555558</v>
      </c>
      <c r="J17" s="28" t="s">
        <v>16</v>
      </c>
      <c r="K17" s="8">
        <v>19.3</v>
      </c>
      <c r="L17" s="27">
        <v>12</v>
      </c>
      <c r="M17" s="29"/>
      <c r="N17" s="15">
        <v>46031</v>
      </c>
      <c r="O17" s="16">
        <v>0.9</v>
      </c>
      <c r="P17" s="16">
        <v>0.51</v>
      </c>
      <c r="Q17" s="17" t="str">
        <f t="shared" si="0"/>
        <v>ok</v>
      </c>
      <c r="R17" s="18">
        <f t="shared" si="1"/>
        <v>7.6388888888888951E-2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11">
        <v>24</v>
      </c>
      <c r="B18" s="5">
        <v>0.56597222222222221</v>
      </c>
      <c r="C18" s="6">
        <v>0.61111111111111116</v>
      </c>
      <c r="D18" s="7" t="s">
        <v>16</v>
      </c>
      <c r="E18" s="8">
        <v>18.2</v>
      </c>
      <c r="F18" s="27">
        <v>18</v>
      </c>
      <c r="G18" s="27"/>
      <c r="H18" s="6">
        <v>0.61111111111111116</v>
      </c>
      <c r="I18" s="6">
        <v>0.65277777777777779</v>
      </c>
      <c r="J18" s="28" t="s">
        <v>16</v>
      </c>
      <c r="K18" s="8">
        <v>19.3</v>
      </c>
      <c r="L18" s="27">
        <v>11</v>
      </c>
      <c r="M18" s="29"/>
      <c r="N18" s="15">
        <v>46031</v>
      </c>
      <c r="O18" s="16">
        <v>0.9</v>
      </c>
      <c r="P18" s="16">
        <v>0.57999999999999996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11">
        <v>30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27">
        <v>21</v>
      </c>
      <c r="G19" s="27"/>
      <c r="H19" s="6">
        <v>0.62847222222222221</v>
      </c>
      <c r="I19" s="6">
        <v>0.67500000000000004</v>
      </c>
      <c r="J19" s="28" t="s">
        <v>16</v>
      </c>
      <c r="K19" s="8">
        <v>19.3</v>
      </c>
      <c r="L19" s="27">
        <v>16</v>
      </c>
      <c r="M19" s="29"/>
      <c r="N19" s="15">
        <v>46031</v>
      </c>
      <c r="O19" s="16">
        <v>0.9</v>
      </c>
      <c r="P19" s="16">
        <v>0.61</v>
      </c>
      <c r="Q19" s="17" t="str">
        <f t="shared" si="0"/>
        <v>ok</v>
      </c>
      <c r="R19" s="18">
        <f t="shared" si="1"/>
        <v>8.8194444444444464E-2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11">
        <v>27</v>
      </c>
      <c r="B20" s="5">
        <v>0.61111111111111116</v>
      </c>
      <c r="C20" s="6">
        <v>0.65138888888888891</v>
      </c>
      <c r="D20" s="7" t="s">
        <v>16</v>
      </c>
      <c r="E20" s="8">
        <v>18.2</v>
      </c>
      <c r="F20" s="27">
        <v>10</v>
      </c>
      <c r="G20" s="27"/>
      <c r="H20" s="6">
        <v>0.65138888888888891</v>
      </c>
      <c r="I20" s="6">
        <v>0.69097222222222221</v>
      </c>
      <c r="J20" s="28" t="s">
        <v>16</v>
      </c>
      <c r="K20" s="8">
        <v>19.3</v>
      </c>
      <c r="L20" s="27">
        <v>14</v>
      </c>
      <c r="M20" s="29"/>
      <c r="N20" s="15">
        <v>46031</v>
      </c>
      <c r="O20" s="16">
        <v>0.9</v>
      </c>
      <c r="P20" s="16">
        <v>0.57999999999999996</v>
      </c>
      <c r="Q20" s="17" t="str">
        <f t="shared" si="0"/>
        <v>ok</v>
      </c>
      <c r="R20" s="18">
        <f t="shared" si="1"/>
        <v>7.9861111111111049E-2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11">
        <v>29</v>
      </c>
      <c r="B21" s="5">
        <v>0.63194444444444442</v>
      </c>
      <c r="C21" s="6">
        <v>0.6791666666666667</v>
      </c>
      <c r="D21" s="7" t="s">
        <v>16</v>
      </c>
      <c r="E21" s="8">
        <v>18.2</v>
      </c>
      <c r="F21" s="27">
        <v>23</v>
      </c>
      <c r="G21" s="27"/>
      <c r="H21" s="6">
        <v>0.68055555555555558</v>
      </c>
      <c r="I21" s="6">
        <v>0.72222222222222221</v>
      </c>
      <c r="J21" s="28" t="s">
        <v>16</v>
      </c>
      <c r="K21" s="8">
        <v>19.3</v>
      </c>
      <c r="L21" s="27">
        <v>14</v>
      </c>
      <c r="M21" s="29"/>
      <c r="N21" s="15">
        <v>46031</v>
      </c>
      <c r="O21" s="16">
        <v>0.9</v>
      </c>
      <c r="P21" s="16">
        <v>0.54</v>
      </c>
      <c r="Q21" s="17" t="str">
        <f t="shared" si="0"/>
        <v>ok</v>
      </c>
      <c r="R21" s="18">
        <f t="shared" si="1"/>
        <v>9.027777777777779E-2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48">
        <v>23</v>
      </c>
      <c r="B22" s="5">
        <v>0.65625</v>
      </c>
      <c r="C22" s="6">
        <v>0.70486111111111116</v>
      </c>
      <c r="D22" s="7" t="s">
        <v>16</v>
      </c>
      <c r="E22" s="8">
        <v>18.2</v>
      </c>
      <c r="F22" s="27">
        <v>30</v>
      </c>
      <c r="G22" s="27"/>
      <c r="H22" s="6">
        <v>0.70833333333333337</v>
      </c>
      <c r="I22" s="6">
        <v>0.76180555555555551</v>
      </c>
      <c r="J22" s="28" t="s">
        <v>16</v>
      </c>
      <c r="K22" s="8">
        <v>19.3</v>
      </c>
      <c r="L22" s="27">
        <v>36</v>
      </c>
      <c r="M22" s="29"/>
      <c r="N22" s="15">
        <v>46031</v>
      </c>
      <c r="O22" s="16">
        <v>0.9</v>
      </c>
      <c r="P22" s="16">
        <v>0.5</v>
      </c>
      <c r="Q22" s="17" t="str">
        <f t="shared" si="0"/>
        <v>ok</v>
      </c>
      <c r="R22" s="18">
        <f t="shared" si="1"/>
        <v>0.10555555555555551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11">
        <v>24</v>
      </c>
      <c r="B23" s="5">
        <v>0.68055555555555558</v>
      </c>
      <c r="C23" s="6">
        <v>0.73611111111111116</v>
      </c>
      <c r="D23" s="7" t="s">
        <v>16</v>
      </c>
      <c r="E23" s="8">
        <v>18.2</v>
      </c>
      <c r="F23" s="27">
        <v>38</v>
      </c>
      <c r="G23" s="27"/>
      <c r="H23" s="6">
        <v>0.73611111111111116</v>
      </c>
      <c r="I23" s="6">
        <v>0.78611111111111109</v>
      </c>
      <c r="J23" s="28" t="s">
        <v>16</v>
      </c>
      <c r="K23" s="8">
        <v>19.3</v>
      </c>
      <c r="L23" s="27">
        <v>30</v>
      </c>
      <c r="M23" s="29"/>
      <c r="N23" s="15">
        <v>46031</v>
      </c>
      <c r="O23" s="16">
        <v>0.9</v>
      </c>
      <c r="P23" s="16">
        <v>0.53</v>
      </c>
      <c r="Q23" s="17" t="str">
        <f t="shared" si="0"/>
        <v>ok</v>
      </c>
      <c r="R23" s="18">
        <f t="shared" si="1"/>
        <v>0.10555555555555551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11">
        <v>30</v>
      </c>
      <c r="B24" s="5">
        <v>0.70138888888888884</v>
      </c>
      <c r="C24" s="6">
        <v>0.77083333333333337</v>
      </c>
      <c r="D24" s="7" t="s">
        <v>16</v>
      </c>
      <c r="E24" s="8">
        <v>18.2</v>
      </c>
      <c r="F24" s="27">
        <v>35</v>
      </c>
      <c r="G24" s="27"/>
      <c r="H24" s="6">
        <v>0.77083333333333337</v>
      </c>
      <c r="I24" s="6">
        <v>0.81597222222222221</v>
      </c>
      <c r="J24" s="28" t="s">
        <v>16</v>
      </c>
      <c r="K24" s="8">
        <v>19.3</v>
      </c>
      <c r="L24" s="27">
        <v>20</v>
      </c>
      <c r="M24" s="29"/>
      <c r="N24" s="15">
        <v>46031</v>
      </c>
      <c r="O24" s="16">
        <v>0.9</v>
      </c>
      <c r="P24" s="16">
        <v>0.56999999999999995</v>
      </c>
      <c r="Q24" s="17" t="str">
        <f t="shared" si="0"/>
        <v>ok</v>
      </c>
      <c r="R24" s="18">
        <f t="shared" si="1"/>
        <v>0.11458333333333337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11">
        <v>27</v>
      </c>
      <c r="B25" s="5">
        <v>0.72222222222222221</v>
      </c>
      <c r="C25" s="6">
        <v>0.78888888888888886</v>
      </c>
      <c r="D25" s="7" t="s">
        <v>16</v>
      </c>
      <c r="E25" s="8">
        <v>18.2</v>
      </c>
      <c r="F25" s="27">
        <v>26</v>
      </c>
      <c r="G25" s="27"/>
      <c r="H25" s="6">
        <v>0.78888888888888886</v>
      </c>
      <c r="I25" s="6">
        <v>0.82708333333333328</v>
      </c>
      <c r="J25" s="28" t="s">
        <v>16</v>
      </c>
      <c r="K25" s="8">
        <v>19.3</v>
      </c>
      <c r="L25" s="27">
        <v>16</v>
      </c>
      <c r="M25" s="29"/>
      <c r="N25" s="15">
        <v>46031</v>
      </c>
      <c r="O25" s="16">
        <v>0.9</v>
      </c>
      <c r="P25" s="16">
        <v>0.51</v>
      </c>
      <c r="Q25" s="17" t="str">
        <f t="shared" si="0"/>
        <v>ok</v>
      </c>
      <c r="R25" s="18">
        <f t="shared" si="1"/>
        <v>0.10486111111111107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11">
        <v>29</v>
      </c>
      <c r="B26" s="5">
        <v>0.74305555555555558</v>
      </c>
      <c r="C26" s="6">
        <v>0.80555555555555558</v>
      </c>
      <c r="D26" s="7" t="s">
        <v>16</v>
      </c>
      <c r="E26" s="8">
        <v>18.2</v>
      </c>
      <c r="F26" s="27">
        <v>39</v>
      </c>
      <c r="G26" s="27"/>
      <c r="H26" s="6">
        <v>0.80694444444444446</v>
      </c>
      <c r="I26" s="6">
        <v>0.84375</v>
      </c>
      <c r="J26" s="7" t="s">
        <v>16</v>
      </c>
      <c r="K26" s="8">
        <v>19.3</v>
      </c>
      <c r="L26" s="27">
        <v>5</v>
      </c>
      <c r="M26" s="29"/>
      <c r="N26" s="15">
        <v>46031</v>
      </c>
      <c r="O26" s="16">
        <v>0.9</v>
      </c>
      <c r="P26" s="16">
        <v>0.56999999999999995</v>
      </c>
      <c r="Q26" s="17" t="str">
        <f t="shared" si="0"/>
        <v>ok</v>
      </c>
      <c r="R26" s="18">
        <f t="shared" si="1"/>
        <v>0.10069444444444442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11">
        <v>25</v>
      </c>
      <c r="B27" s="25">
        <v>0.76736111111111116</v>
      </c>
      <c r="C27" s="6">
        <v>0.8125</v>
      </c>
      <c r="D27" s="7" t="s">
        <v>16</v>
      </c>
      <c r="E27" s="8">
        <v>18.2</v>
      </c>
      <c r="F27" s="27">
        <v>25</v>
      </c>
      <c r="G27" s="27"/>
      <c r="H27" s="6">
        <v>0.81597222222222221</v>
      </c>
      <c r="I27" s="6">
        <v>0.85416666666666663</v>
      </c>
      <c r="J27" s="7" t="s">
        <v>16</v>
      </c>
      <c r="K27" s="8">
        <v>19.3</v>
      </c>
      <c r="L27" s="27">
        <v>4</v>
      </c>
      <c r="M27" s="29"/>
      <c r="N27" s="15">
        <v>46031</v>
      </c>
      <c r="O27" s="16">
        <v>0.87</v>
      </c>
      <c r="P27" s="16">
        <v>0.53</v>
      </c>
      <c r="Q27" s="17" t="str">
        <f t="shared" si="0"/>
        <v>ok</v>
      </c>
      <c r="R27" s="18">
        <f t="shared" si="1"/>
        <v>8.6805555555555469E-2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11">
        <v>23</v>
      </c>
      <c r="B28" s="5">
        <v>0.79166666666666663</v>
      </c>
      <c r="C28" s="6">
        <v>0.83472222222222225</v>
      </c>
      <c r="D28" s="7" t="s">
        <v>16</v>
      </c>
      <c r="E28" s="8">
        <v>18.2</v>
      </c>
      <c r="F28" s="27">
        <v>15</v>
      </c>
      <c r="G28" s="27"/>
      <c r="H28" s="6">
        <v>0.83472222222222225</v>
      </c>
      <c r="I28" s="6">
        <v>0.87013888888888891</v>
      </c>
      <c r="J28" s="7" t="s">
        <v>16</v>
      </c>
      <c r="K28" s="8">
        <v>19.3</v>
      </c>
      <c r="L28" s="27">
        <v>5</v>
      </c>
      <c r="M28" s="29"/>
      <c r="N28" s="15">
        <v>46031</v>
      </c>
      <c r="O28" s="16">
        <v>0.9</v>
      </c>
      <c r="P28" s="16">
        <v>0.63</v>
      </c>
      <c r="Q28" s="17" t="str">
        <f t="shared" si="0"/>
        <v>ok</v>
      </c>
      <c r="R28" s="18">
        <f t="shared" si="1"/>
        <v>7.8472222222222276E-2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11">
        <v>26</v>
      </c>
      <c r="B29" s="5">
        <v>0.82638888888888884</v>
      </c>
      <c r="C29" s="6">
        <v>0.86388888888888893</v>
      </c>
      <c r="D29" s="7" t="s">
        <v>16</v>
      </c>
      <c r="E29" s="8">
        <v>18.2</v>
      </c>
      <c r="F29" s="27">
        <v>1</v>
      </c>
      <c r="G29" s="27"/>
      <c r="H29" s="6">
        <v>0.86458333333333337</v>
      </c>
      <c r="I29" s="6">
        <v>0.9</v>
      </c>
      <c r="J29" s="7" t="s">
        <v>16</v>
      </c>
      <c r="K29" s="8">
        <v>19.3</v>
      </c>
      <c r="L29" s="27">
        <v>11</v>
      </c>
      <c r="M29" s="29"/>
      <c r="N29" s="15">
        <v>46031</v>
      </c>
      <c r="O29" s="16">
        <v>0.89</v>
      </c>
      <c r="P29" s="16">
        <v>0.57999999999999996</v>
      </c>
      <c r="Q29" s="17" t="str">
        <f t="shared" si="0"/>
        <v>ok</v>
      </c>
      <c r="R29" s="18">
        <f t="shared" si="1"/>
        <v>7.3611111111111183E-2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11">
        <v>30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27">
        <v>6</v>
      </c>
      <c r="G30" s="27"/>
      <c r="H30" s="6">
        <v>0.90277777777777779</v>
      </c>
      <c r="I30" s="6">
        <v>0.9375</v>
      </c>
      <c r="J30" s="7" t="s">
        <v>16</v>
      </c>
      <c r="K30" s="8">
        <v>19.3</v>
      </c>
      <c r="L30" s="27">
        <v>6</v>
      </c>
      <c r="M30" s="29"/>
      <c r="N30" s="15">
        <v>46031</v>
      </c>
      <c r="O30" s="16">
        <v>0.9</v>
      </c>
      <c r="P30" s="16">
        <v>0.57999999999999996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11">
        <v>23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27">
        <v>7</v>
      </c>
      <c r="G31" s="27"/>
      <c r="H31" s="6">
        <v>0.93194444444444446</v>
      </c>
      <c r="I31" s="6">
        <v>0.96527777777777779</v>
      </c>
      <c r="J31" s="7" t="s">
        <v>16</v>
      </c>
      <c r="K31" s="8">
        <v>19.3</v>
      </c>
      <c r="L31" s="27">
        <v>7</v>
      </c>
      <c r="M31" s="29"/>
      <c r="N31" s="15">
        <v>46031</v>
      </c>
      <c r="O31" s="16">
        <v>0.87</v>
      </c>
      <c r="P31" s="16">
        <v>0.57999999999999996</v>
      </c>
      <c r="Q31" s="17" t="str">
        <f t="shared" si="0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11">
        <v>26</v>
      </c>
      <c r="B32" s="5">
        <v>0.93055555555555558</v>
      </c>
      <c r="C32" s="6">
        <v>0.96250000000000002</v>
      </c>
      <c r="D32" s="7" t="s">
        <v>16</v>
      </c>
      <c r="E32" s="8">
        <v>18.2</v>
      </c>
      <c r="F32" s="27">
        <v>0</v>
      </c>
      <c r="G32" s="27"/>
      <c r="H32" s="6">
        <v>0.96388888888888891</v>
      </c>
      <c r="I32" s="6">
        <v>0.99652777777777779</v>
      </c>
      <c r="J32" s="7" t="s">
        <v>16</v>
      </c>
      <c r="K32" s="8">
        <v>19.3</v>
      </c>
      <c r="L32" s="27">
        <v>17</v>
      </c>
      <c r="M32" s="29"/>
      <c r="N32" s="15">
        <v>46031</v>
      </c>
      <c r="O32" s="16">
        <v>0.88</v>
      </c>
      <c r="P32" s="16">
        <v>0.59</v>
      </c>
      <c r="Q32" s="17" t="str">
        <f t="shared" si="0"/>
        <v>ok</v>
      </c>
      <c r="R32" s="18">
        <f t="shared" si="1"/>
        <v>6.597222222222221E-2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11">
        <v>25</v>
      </c>
      <c r="B33" s="5">
        <v>0.96527777777777779</v>
      </c>
      <c r="C33" s="6">
        <v>0</v>
      </c>
      <c r="D33" s="7" t="s">
        <v>16</v>
      </c>
      <c r="E33" s="8">
        <v>18.2</v>
      </c>
      <c r="F33" s="27">
        <v>4</v>
      </c>
      <c r="G33" s="27"/>
      <c r="H33" s="6">
        <v>3.472222222222222E-3</v>
      </c>
      <c r="I33" s="6">
        <v>3.4722222222222224E-2</v>
      </c>
      <c r="J33" s="7" t="s">
        <v>16</v>
      </c>
      <c r="K33" s="8">
        <v>19.3</v>
      </c>
      <c r="L33" s="27">
        <v>19</v>
      </c>
      <c r="M33" s="29"/>
      <c r="N33" s="15">
        <v>46031</v>
      </c>
      <c r="O33" s="16">
        <v>0.9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11">
        <v>23</v>
      </c>
      <c r="B34" s="5">
        <v>0</v>
      </c>
      <c r="C34" s="6">
        <v>3.8194444444444448E-2</v>
      </c>
      <c r="D34" s="7" t="s">
        <v>16</v>
      </c>
      <c r="E34" s="8">
        <v>18.2</v>
      </c>
      <c r="F34" s="27">
        <v>8</v>
      </c>
      <c r="G34" s="27"/>
      <c r="H34" s="6">
        <v>3.888888888888889E-2</v>
      </c>
      <c r="I34" s="6">
        <v>7.3611111111111113E-2</v>
      </c>
      <c r="J34" s="7" t="s">
        <v>16</v>
      </c>
      <c r="K34" s="8">
        <v>19.3</v>
      </c>
      <c r="L34" s="27">
        <v>9</v>
      </c>
      <c r="M34" s="29"/>
      <c r="N34" s="15">
        <v>46031</v>
      </c>
      <c r="O34" s="16">
        <v>0.9</v>
      </c>
      <c r="P34" s="16">
        <v>0.65</v>
      </c>
      <c r="Q34" s="17" t="str">
        <f t="shared" si="0"/>
        <v>ok</v>
      </c>
      <c r="R34" s="18">
        <f t="shared" si="1"/>
        <v>7.3611111111111113E-2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11">
        <v>26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27">
        <v>1</v>
      </c>
      <c r="G35" s="27"/>
      <c r="H35" s="6">
        <v>7.2916666666666671E-2</v>
      </c>
      <c r="I35" s="6">
        <v>0.10625</v>
      </c>
      <c r="J35" s="7" t="s">
        <v>16</v>
      </c>
      <c r="K35" s="8">
        <v>19.3</v>
      </c>
      <c r="L35" s="27">
        <v>1</v>
      </c>
      <c r="M35" s="29"/>
      <c r="N35" s="15">
        <v>46031</v>
      </c>
      <c r="O35" s="16">
        <v>0.85</v>
      </c>
      <c r="P35" s="16">
        <v>0.64</v>
      </c>
      <c r="Q35" s="17" t="str">
        <f t="shared" si="0"/>
        <v>ok</v>
      </c>
      <c r="R35" s="18">
        <f t="shared" si="1"/>
        <v>7.1527777777777773E-2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49"/>
      <c r="G36" s="50"/>
      <c r="H36" s="6"/>
      <c r="I36" s="51"/>
      <c r="J36" s="7"/>
      <c r="K36" s="8"/>
      <c r="L36" s="49"/>
      <c r="M36" s="52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605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496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11">
        <v>26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2</v>
      </c>
      <c r="G2" s="10"/>
      <c r="H2" s="6">
        <v>0.20555555555555555</v>
      </c>
      <c r="I2" s="12">
        <v>0.24097222222222223</v>
      </c>
      <c r="J2" s="13" t="s">
        <v>16</v>
      </c>
      <c r="K2" s="8">
        <v>19.3</v>
      </c>
      <c r="L2" s="9">
        <v>13</v>
      </c>
      <c r="M2" s="14"/>
      <c r="N2" s="15">
        <v>46062</v>
      </c>
      <c r="O2" s="16">
        <v>0.9</v>
      </c>
      <c r="P2" s="16">
        <v>0.62</v>
      </c>
      <c r="Q2" s="17" t="str">
        <f t="shared" ref="Q2:Q35" si="0">IF(O2-P2&gt;50%,"exceso","ok")</f>
        <v>ok</v>
      </c>
      <c r="R2" s="18">
        <f t="shared" ref="R2:R100" si="1">I2-B2</f>
        <v>7.4305555555555569E-2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11">
        <v>24</v>
      </c>
      <c r="B3" s="5">
        <v>0.19097222222222221</v>
      </c>
      <c r="C3" s="6">
        <v>0.22916666666666666</v>
      </c>
      <c r="D3" s="7" t="s">
        <v>16</v>
      </c>
      <c r="E3" s="8">
        <v>18.2</v>
      </c>
      <c r="F3" s="9">
        <v>20</v>
      </c>
      <c r="G3" s="10"/>
      <c r="H3" s="6">
        <v>0.2298611111111111</v>
      </c>
      <c r="I3" s="12">
        <v>0.26874999999999999</v>
      </c>
      <c r="J3" s="13" t="s">
        <v>16</v>
      </c>
      <c r="K3" s="8">
        <v>19.3</v>
      </c>
      <c r="L3" s="9">
        <v>37</v>
      </c>
      <c r="M3" s="14"/>
      <c r="N3" s="15">
        <v>46062</v>
      </c>
      <c r="O3" s="16">
        <v>0.9</v>
      </c>
      <c r="P3" s="16">
        <v>0.59</v>
      </c>
      <c r="Q3" s="17" t="str">
        <f t="shared" si="0"/>
        <v>ok</v>
      </c>
      <c r="R3" s="18">
        <f t="shared" si="1"/>
        <v>7.7777777777777779E-2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30</v>
      </c>
      <c r="B4" s="20">
        <v>0.21527777777777779</v>
      </c>
      <c r="C4" s="6">
        <v>0.25694444444444442</v>
      </c>
      <c r="D4" s="7" t="s">
        <v>16</v>
      </c>
      <c r="E4" s="8">
        <v>18.2</v>
      </c>
      <c r="F4" s="9">
        <v>25</v>
      </c>
      <c r="G4" s="10"/>
      <c r="H4" s="6">
        <v>0.25763888888888886</v>
      </c>
      <c r="I4" s="12">
        <v>0.30972222222222223</v>
      </c>
      <c r="J4" s="13" t="s">
        <v>16</v>
      </c>
      <c r="K4" s="8">
        <v>19.3</v>
      </c>
      <c r="L4" s="9">
        <v>45</v>
      </c>
      <c r="M4" s="14"/>
      <c r="N4" s="15">
        <v>46062</v>
      </c>
      <c r="O4" s="16">
        <v>0.9</v>
      </c>
      <c r="P4" s="16">
        <v>0.61</v>
      </c>
      <c r="Q4" s="17" t="str">
        <f t="shared" si="0"/>
        <v>ok</v>
      </c>
      <c r="R4" s="18">
        <f t="shared" si="1"/>
        <v>9.4444444444444442E-2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11">
        <v>25</v>
      </c>
      <c r="B5" s="5">
        <v>0.23958333333333334</v>
      </c>
      <c r="C5" s="6">
        <v>0.27291666666666664</v>
      </c>
      <c r="D5" s="7" t="s">
        <v>16</v>
      </c>
      <c r="E5" s="8">
        <v>18.2</v>
      </c>
      <c r="F5" s="9">
        <v>12</v>
      </c>
      <c r="G5" s="10"/>
      <c r="H5" s="6">
        <v>0.27361111111111114</v>
      </c>
      <c r="I5" s="12">
        <v>0.33055555555555555</v>
      </c>
      <c r="J5" s="13" t="s">
        <v>16</v>
      </c>
      <c r="K5" s="8">
        <v>19.3</v>
      </c>
      <c r="L5" s="9">
        <v>52</v>
      </c>
      <c r="M5" s="14"/>
      <c r="N5" s="15">
        <v>46062</v>
      </c>
      <c r="O5" s="16">
        <v>0.91</v>
      </c>
      <c r="P5" s="16">
        <v>0.54</v>
      </c>
      <c r="Q5" s="17" t="str">
        <f t="shared" si="0"/>
        <v>ok</v>
      </c>
      <c r="R5" s="18">
        <f t="shared" si="1"/>
        <v>9.0972222222222204E-2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11">
        <v>29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29</v>
      </c>
      <c r="G6" s="10"/>
      <c r="H6" s="6">
        <v>0.30555555555555558</v>
      </c>
      <c r="I6" s="12">
        <v>0.36944444444444446</v>
      </c>
      <c r="J6" s="13" t="s">
        <v>16</v>
      </c>
      <c r="K6" s="8">
        <v>19.3</v>
      </c>
      <c r="L6" s="9">
        <v>35</v>
      </c>
      <c r="M6" s="14"/>
      <c r="N6" s="15">
        <v>46062</v>
      </c>
      <c r="O6" s="16">
        <v>0.9</v>
      </c>
      <c r="P6" s="16">
        <v>0.6</v>
      </c>
      <c r="Q6" s="17" t="str">
        <f t="shared" si="0"/>
        <v>ok</v>
      </c>
      <c r="R6" s="18">
        <f t="shared" si="1"/>
        <v>0.10555555555555557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11">
        <v>26</v>
      </c>
      <c r="B7" s="5">
        <v>0.28819444444444442</v>
      </c>
      <c r="C7" s="6">
        <v>0.33680555555555558</v>
      </c>
      <c r="D7" s="7" t="s">
        <v>16</v>
      </c>
      <c r="E7" s="8">
        <v>18.2</v>
      </c>
      <c r="F7" s="9">
        <v>47</v>
      </c>
      <c r="G7" s="10"/>
      <c r="H7" s="6">
        <v>0.33680555555555558</v>
      </c>
      <c r="I7" s="12">
        <v>0.3923611111111111</v>
      </c>
      <c r="J7" s="21" t="s">
        <v>16</v>
      </c>
      <c r="K7" s="8">
        <v>19.3</v>
      </c>
      <c r="L7" s="9">
        <v>14</v>
      </c>
      <c r="M7" s="14"/>
      <c r="N7" s="15">
        <v>46062</v>
      </c>
      <c r="O7" s="16">
        <v>0.9</v>
      </c>
      <c r="P7" s="16">
        <v>0.51</v>
      </c>
      <c r="Q7" s="17" t="str">
        <f t="shared" si="0"/>
        <v>ok</v>
      </c>
      <c r="R7" s="18">
        <f t="shared" si="1"/>
        <v>0.10416666666666669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11">
        <v>24</v>
      </c>
      <c r="B8" s="5">
        <v>0.3125</v>
      </c>
      <c r="C8" s="6">
        <v>0.36458333333333331</v>
      </c>
      <c r="D8" s="7" t="s">
        <v>16</v>
      </c>
      <c r="E8" s="8">
        <v>18.2</v>
      </c>
      <c r="F8" s="9">
        <v>15</v>
      </c>
      <c r="G8" s="10"/>
      <c r="H8" s="6">
        <v>0.36527777777777776</v>
      </c>
      <c r="I8" s="12">
        <v>0.40972222222222221</v>
      </c>
      <c r="J8" s="13" t="s">
        <v>16</v>
      </c>
      <c r="K8" s="8">
        <v>19.3</v>
      </c>
      <c r="L8" s="9">
        <v>27</v>
      </c>
      <c r="M8" s="14"/>
      <c r="N8" s="15">
        <v>46062</v>
      </c>
      <c r="O8" s="16">
        <v>0.88</v>
      </c>
      <c r="P8" s="16">
        <v>0.53</v>
      </c>
      <c r="Q8" s="17" t="str">
        <f t="shared" si="0"/>
        <v>ok</v>
      </c>
      <c r="R8" s="18">
        <f t="shared" si="1"/>
        <v>9.722222222222221E-2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11">
        <v>30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8</v>
      </c>
      <c r="G9" s="10"/>
      <c r="H9" s="6">
        <v>0.38958333333333334</v>
      </c>
      <c r="I9" s="12">
        <v>0.43055555555555558</v>
      </c>
      <c r="J9" s="13" t="s">
        <v>16</v>
      </c>
      <c r="K9" s="8">
        <v>19.3</v>
      </c>
      <c r="L9" s="9">
        <v>10</v>
      </c>
      <c r="M9" s="14"/>
      <c r="N9" s="15">
        <v>46062</v>
      </c>
      <c r="O9" s="16">
        <v>0.9</v>
      </c>
      <c r="P9" s="16">
        <v>0.62</v>
      </c>
      <c r="Q9" s="17" t="str">
        <f t="shared" si="0"/>
        <v>ok</v>
      </c>
      <c r="R9" s="18">
        <f t="shared" si="1"/>
        <v>9.027777777777779E-2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11">
        <v>25</v>
      </c>
      <c r="B10" s="5">
        <v>0.36805555555555558</v>
      </c>
      <c r="C10" s="6">
        <v>0.40486111111111112</v>
      </c>
      <c r="D10" s="7" t="s">
        <v>16</v>
      </c>
      <c r="E10" s="8">
        <v>18.2</v>
      </c>
      <c r="F10" s="9">
        <v>7</v>
      </c>
      <c r="G10" s="10"/>
      <c r="H10" s="6">
        <v>0.40555555555555556</v>
      </c>
      <c r="I10" s="12">
        <v>0.44305555555555554</v>
      </c>
      <c r="J10" s="13" t="s">
        <v>16</v>
      </c>
      <c r="K10" s="8">
        <v>19.3</v>
      </c>
      <c r="L10" s="9">
        <v>10</v>
      </c>
      <c r="M10" s="14"/>
      <c r="N10" s="15">
        <v>46062</v>
      </c>
      <c r="O10" s="16">
        <v>0.9</v>
      </c>
      <c r="P10" s="16">
        <v>0.6</v>
      </c>
      <c r="Q10" s="17" t="str">
        <f t="shared" si="0"/>
        <v>ok</v>
      </c>
      <c r="R10" s="18">
        <f t="shared" si="1"/>
        <v>7.4999999999999956E-2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11">
        <v>29</v>
      </c>
      <c r="B11" s="5">
        <v>0.39583333333333331</v>
      </c>
      <c r="C11" s="6">
        <v>0.43680555555555556</v>
      </c>
      <c r="D11" s="7" t="s">
        <v>16</v>
      </c>
      <c r="E11" s="8">
        <v>18.2</v>
      </c>
      <c r="F11" s="9">
        <v>9</v>
      </c>
      <c r="G11" s="10"/>
      <c r="H11" s="6">
        <v>0.43819444444444444</v>
      </c>
      <c r="I11" s="12">
        <v>0.47916666666666669</v>
      </c>
      <c r="J11" s="13" t="s">
        <v>16</v>
      </c>
      <c r="K11" s="8">
        <v>19.3</v>
      </c>
      <c r="L11" s="9">
        <v>5</v>
      </c>
      <c r="M11" s="14"/>
      <c r="N11" s="15">
        <v>46062</v>
      </c>
      <c r="O11" s="16">
        <v>0.9</v>
      </c>
      <c r="P11" s="16">
        <v>0.6</v>
      </c>
      <c r="Q11" s="17" t="str">
        <f t="shared" si="0"/>
        <v>ok</v>
      </c>
      <c r="R11" s="18">
        <f t="shared" si="1"/>
        <v>8.333333333333337E-2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11">
        <v>26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4</v>
      </c>
      <c r="G12" s="10"/>
      <c r="H12" s="6">
        <v>0.45902777777777776</v>
      </c>
      <c r="I12" s="12">
        <v>0.49722222222222223</v>
      </c>
      <c r="J12" s="13" t="s">
        <v>16</v>
      </c>
      <c r="K12" s="8">
        <v>19.3</v>
      </c>
      <c r="L12" s="9">
        <v>6</v>
      </c>
      <c r="M12" s="14"/>
      <c r="N12" s="15">
        <v>46062</v>
      </c>
      <c r="O12" s="16">
        <v>0.9</v>
      </c>
      <c r="P12" s="16">
        <v>0.59</v>
      </c>
      <c r="Q12" s="17" t="str">
        <f t="shared" si="0"/>
        <v>ok</v>
      </c>
      <c r="R12" s="18">
        <f t="shared" si="1"/>
        <v>7.7083333333333337E-2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11">
        <v>24</v>
      </c>
      <c r="B13" s="5">
        <v>0.44444444444444442</v>
      </c>
      <c r="C13" s="6">
        <v>0.4826388888888889</v>
      </c>
      <c r="D13" s="7" t="s">
        <v>16</v>
      </c>
      <c r="E13" s="8">
        <v>18.2</v>
      </c>
      <c r="F13" s="9">
        <v>11</v>
      </c>
      <c r="G13" s="10"/>
      <c r="H13" s="6">
        <v>0.48333333333333334</v>
      </c>
      <c r="I13" s="12">
        <v>0.52222222222222225</v>
      </c>
      <c r="J13" s="13" t="s">
        <v>16</v>
      </c>
      <c r="K13" s="8">
        <v>19.3</v>
      </c>
      <c r="L13" s="9">
        <v>1</v>
      </c>
      <c r="M13" s="14"/>
      <c r="N13" s="15">
        <v>46062</v>
      </c>
      <c r="O13" s="16">
        <v>0.9</v>
      </c>
      <c r="P13" s="16">
        <v>0.57999999999999996</v>
      </c>
      <c r="Q13" s="17" t="str">
        <f t="shared" si="0"/>
        <v>ok</v>
      </c>
      <c r="R13" s="18">
        <f t="shared" si="1"/>
        <v>7.7777777777777835E-2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11">
        <v>30</v>
      </c>
      <c r="B14" s="5">
        <v>0.46875</v>
      </c>
      <c r="C14" s="6">
        <v>0.51388888888888884</v>
      </c>
      <c r="D14" s="7" t="s">
        <v>16</v>
      </c>
      <c r="E14" s="8">
        <v>18.2</v>
      </c>
      <c r="F14" s="9">
        <v>13</v>
      </c>
      <c r="G14" s="10"/>
      <c r="H14" s="6">
        <v>0.51458333333333328</v>
      </c>
      <c r="I14" s="12">
        <v>0.55486111111111114</v>
      </c>
      <c r="J14" s="13" t="s">
        <v>16</v>
      </c>
      <c r="K14" s="8">
        <v>19.3</v>
      </c>
      <c r="L14" s="9">
        <v>15</v>
      </c>
      <c r="M14" s="14"/>
      <c r="N14" s="15">
        <v>46062</v>
      </c>
      <c r="O14" s="16">
        <v>0.9</v>
      </c>
      <c r="P14" s="16">
        <v>0.56000000000000005</v>
      </c>
      <c r="Q14" s="17" t="str">
        <f t="shared" si="0"/>
        <v>ok</v>
      </c>
      <c r="R14" s="18">
        <f t="shared" si="1"/>
        <v>8.6111111111111138E-2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11">
        <v>25</v>
      </c>
      <c r="B15" s="5">
        <v>0.49305555555555558</v>
      </c>
      <c r="C15" s="6">
        <v>0.53611111111111109</v>
      </c>
      <c r="D15" s="7" t="s">
        <v>16</v>
      </c>
      <c r="E15" s="8">
        <v>18.2</v>
      </c>
      <c r="F15" s="9">
        <v>24</v>
      </c>
      <c r="G15" s="10"/>
      <c r="H15" s="6">
        <v>0.53680555555555554</v>
      </c>
      <c r="I15" s="12">
        <v>0.57499999999999996</v>
      </c>
      <c r="J15" s="13" t="s">
        <v>16</v>
      </c>
      <c r="K15" s="8">
        <v>19.3</v>
      </c>
      <c r="L15" s="9">
        <v>10</v>
      </c>
      <c r="M15" s="14"/>
      <c r="N15" s="15">
        <v>46062</v>
      </c>
      <c r="O15" s="16">
        <v>0.9</v>
      </c>
      <c r="P15" s="16">
        <v>0.54</v>
      </c>
      <c r="Q15" s="17" t="str">
        <f t="shared" si="0"/>
        <v>ok</v>
      </c>
      <c r="R15" s="18">
        <f t="shared" si="1"/>
        <v>8.1944444444444375E-2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11">
        <v>29</v>
      </c>
      <c r="B16" s="5">
        <v>0.51736111111111116</v>
      </c>
      <c r="C16" s="6">
        <v>0.5625</v>
      </c>
      <c r="D16" s="7" t="s">
        <v>16</v>
      </c>
      <c r="E16" s="8">
        <v>18.2</v>
      </c>
      <c r="F16" s="9">
        <v>18</v>
      </c>
      <c r="G16" s="10"/>
      <c r="H16" s="6">
        <v>0.56388888888888888</v>
      </c>
      <c r="I16" s="12">
        <v>0.6020833333333333</v>
      </c>
      <c r="J16" s="13" t="s">
        <v>16</v>
      </c>
      <c r="K16" s="8">
        <v>19.3</v>
      </c>
      <c r="L16" s="9">
        <v>8</v>
      </c>
      <c r="M16" s="14"/>
      <c r="N16" s="15">
        <v>46062</v>
      </c>
      <c r="O16" s="16">
        <v>0.9</v>
      </c>
      <c r="P16" s="16">
        <v>0.62</v>
      </c>
      <c r="Q16" s="17" t="str">
        <f t="shared" si="0"/>
        <v>ok</v>
      </c>
      <c r="R16" s="18">
        <f t="shared" si="1"/>
        <v>8.4722222222222143E-2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11">
        <v>26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29</v>
      </c>
      <c r="G17" s="10"/>
      <c r="H17" s="6">
        <v>0.58333333333333337</v>
      </c>
      <c r="I17" s="12">
        <v>0.62152777777777779</v>
      </c>
      <c r="J17" s="13" t="s">
        <v>16</v>
      </c>
      <c r="K17" s="8">
        <v>19.3</v>
      </c>
      <c r="L17" s="9">
        <v>5</v>
      </c>
      <c r="M17" s="14"/>
      <c r="N17" s="15">
        <v>46062</v>
      </c>
      <c r="O17" s="16">
        <v>0.9</v>
      </c>
      <c r="P17" s="16">
        <v>0.49</v>
      </c>
      <c r="Q17" s="17" t="str">
        <f t="shared" si="0"/>
        <v>ok</v>
      </c>
      <c r="R17" s="18">
        <f t="shared" si="1"/>
        <v>7.986111111111116E-2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11">
        <v>24</v>
      </c>
      <c r="B18" s="5">
        <v>0.56597222222222221</v>
      </c>
      <c r="C18" s="6">
        <v>0.60416666666666663</v>
      </c>
      <c r="D18" s="7" t="s">
        <v>16</v>
      </c>
      <c r="E18" s="8">
        <v>18.2</v>
      </c>
      <c r="F18" s="9">
        <v>10</v>
      </c>
      <c r="G18" s="10"/>
      <c r="H18" s="6">
        <v>0.60416666666666663</v>
      </c>
      <c r="I18" s="12">
        <v>0.64513888888888893</v>
      </c>
      <c r="J18" s="13" t="s">
        <v>16</v>
      </c>
      <c r="K18" s="8">
        <v>19.3</v>
      </c>
      <c r="L18" s="9">
        <v>7</v>
      </c>
      <c r="M18" s="14"/>
      <c r="N18" s="15">
        <v>46062</v>
      </c>
      <c r="O18" s="16">
        <v>0.9</v>
      </c>
      <c r="P18" s="16">
        <v>0.53</v>
      </c>
      <c r="Q18" s="17" t="str">
        <f t="shared" si="0"/>
        <v>ok</v>
      </c>
      <c r="R18" s="18">
        <f t="shared" si="1"/>
        <v>7.9166666666666718E-2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11">
        <v>30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11</v>
      </c>
      <c r="G19" s="10"/>
      <c r="H19" s="6">
        <v>0.63194444444444442</v>
      </c>
      <c r="I19" s="12">
        <v>0.6791666666666667</v>
      </c>
      <c r="J19" s="13" t="s">
        <v>16</v>
      </c>
      <c r="K19" s="8">
        <v>19.3</v>
      </c>
      <c r="L19" s="9">
        <v>25</v>
      </c>
      <c r="M19" s="14"/>
      <c r="N19" s="15">
        <v>46062</v>
      </c>
      <c r="O19" s="16">
        <v>0.9</v>
      </c>
      <c r="P19" s="16">
        <v>0.54</v>
      </c>
      <c r="Q19" s="17" t="str">
        <f t="shared" si="0"/>
        <v>ok</v>
      </c>
      <c r="R19" s="18">
        <f t="shared" si="1"/>
        <v>9.2361111111111116E-2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11">
        <v>25</v>
      </c>
      <c r="B20" s="5">
        <v>0.61111111111111116</v>
      </c>
      <c r="C20" s="6">
        <v>0.65277777777777779</v>
      </c>
      <c r="D20" s="7" t="s">
        <v>16</v>
      </c>
      <c r="E20" s="8">
        <v>18.2</v>
      </c>
      <c r="F20" s="9">
        <v>12</v>
      </c>
      <c r="G20" s="10"/>
      <c r="H20" s="6">
        <v>0.65277777777777779</v>
      </c>
      <c r="I20" s="12">
        <v>0.69166666666666665</v>
      </c>
      <c r="J20" s="13" t="s">
        <v>16</v>
      </c>
      <c r="K20" s="8">
        <v>19.3</v>
      </c>
      <c r="L20" s="9">
        <v>12</v>
      </c>
      <c r="M20" s="14"/>
      <c r="N20" s="15">
        <v>46062</v>
      </c>
      <c r="O20" s="16">
        <v>0.9</v>
      </c>
      <c r="P20" s="16">
        <v>0.53</v>
      </c>
      <c r="Q20" s="17" t="str">
        <f t="shared" si="0"/>
        <v>ok</v>
      </c>
      <c r="R20" s="18">
        <f t="shared" si="1"/>
        <v>8.0555555555555491E-2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11">
        <v>29</v>
      </c>
      <c r="B21" s="5">
        <v>0.63194444444444442</v>
      </c>
      <c r="C21" s="6">
        <v>0.68611111111111112</v>
      </c>
      <c r="D21" s="7" t="s">
        <v>16</v>
      </c>
      <c r="E21" s="8">
        <v>18.2</v>
      </c>
      <c r="F21" s="9">
        <v>35</v>
      </c>
      <c r="G21" s="10"/>
      <c r="H21" s="6">
        <v>0.68680555555555556</v>
      </c>
      <c r="I21" s="12">
        <v>0.73263888888888884</v>
      </c>
      <c r="J21" s="13" t="s">
        <v>16</v>
      </c>
      <c r="K21" s="8">
        <v>19.3</v>
      </c>
      <c r="L21" s="9">
        <v>19</v>
      </c>
      <c r="M21" s="14"/>
      <c r="N21" s="15">
        <v>46062</v>
      </c>
      <c r="O21" s="16">
        <v>0.9</v>
      </c>
      <c r="P21" s="16">
        <v>0.53</v>
      </c>
      <c r="Q21" s="17" t="str">
        <f t="shared" si="0"/>
        <v>ok</v>
      </c>
      <c r="R21" s="18">
        <f t="shared" si="1"/>
        <v>0.10069444444444442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2">
        <v>26</v>
      </c>
      <c r="B22" s="5">
        <v>0.65625</v>
      </c>
      <c r="C22" s="6">
        <v>0.70972222222222225</v>
      </c>
      <c r="D22" s="7" t="s">
        <v>16</v>
      </c>
      <c r="E22" s="8">
        <v>18.2</v>
      </c>
      <c r="F22" s="9">
        <v>30</v>
      </c>
      <c r="G22" s="10"/>
      <c r="H22" s="6">
        <v>0.70972222222222225</v>
      </c>
      <c r="I22" s="12">
        <v>0.76388888888888884</v>
      </c>
      <c r="J22" s="13" t="s">
        <v>16</v>
      </c>
      <c r="K22" s="8">
        <v>19.3</v>
      </c>
      <c r="L22" s="9">
        <v>35</v>
      </c>
      <c r="M22" s="14"/>
      <c r="N22" s="15">
        <v>46062</v>
      </c>
      <c r="O22" s="16">
        <v>0.9</v>
      </c>
      <c r="P22" s="16">
        <v>0.5</v>
      </c>
      <c r="Q22" s="17" t="str">
        <f t="shared" si="0"/>
        <v>ok</v>
      </c>
      <c r="R22" s="18">
        <f t="shared" si="1"/>
        <v>0.10763888888888884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2">
        <v>24</v>
      </c>
      <c r="B23" s="5">
        <v>0.68055555555555558</v>
      </c>
      <c r="C23" s="6">
        <v>0.73055555555555551</v>
      </c>
      <c r="D23" s="7" t="s">
        <v>16</v>
      </c>
      <c r="E23" s="8">
        <v>18.2</v>
      </c>
      <c r="F23" s="9">
        <v>23</v>
      </c>
      <c r="G23" s="10"/>
      <c r="H23" s="6">
        <v>0.73055555555555551</v>
      </c>
      <c r="I23" s="12">
        <v>0.79374999999999996</v>
      </c>
      <c r="J23" s="13" t="s">
        <v>16</v>
      </c>
      <c r="K23" s="8">
        <v>19.3</v>
      </c>
      <c r="L23" s="9">
        <v>46</v>
      </c>
      <c r="M23" s="14"/>
      <c r="N23" s="15">
        <v>46062</v>
      </c>
      <c r="O23" s="16">
        <v>0.9</v>
      </c>
      <c r="P23" s="16">
        <v>0.5</v>
      </c>
      <c r="Q23" s="17" t="str">
        <f t="shared" si="0"/>
        <v>ok</v>
      </c>
      <c r="R23" s="18">
        <f t="shared" si="1"/>
        <v>0.11319444444444438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2">
        <v>30</v>
      </c>
      <c r="B24" s="5">
        <v>0.70138888888888884</v>
      </c>
      <c r="C24" s="6">
        <v>0.7729166666666667</v>
      </c>
      <c r="D24" s="7" t="s">
        <v>16</v>
      </c>
      <c r="E24" s="8">
        <v>18.2</v>
      </c>
      <c r="F24" s="9">
        <v>54</v>
      </c>
      <c r="G24" s="10"/>
      <c r="H24" s="6">
        <v>0.77430555555555558</v>
      </c>
      <c r="I24" s="12">
        <v>0.81527777777777777</v>
      </c>
      <c r="J24" s="13" t="s">
        <v>16</v>
      </c>
      <c r="K24" s="8">
        <v>19.3</v>
      </c>
      <c r="L24" s="9">
        <v>15</v>
      </c>
      <c r="M24" s="14"/>
      <c r="N24" s="15">
        <v>46062</v>
      </c>
      <c r="O24" s="16">
        <v>0.9</v>
      </c>
      <c r="P24" s="16">
        <v>0.44</v>
      </c>
      <c r="Q24" s="17" t="str">
        <f t="shared" si="0"/>
        <v>ok</v>
      </c>
      <c r="R24" s="18">
        <f t="shared" si="1"/>
        <v>0.11388888888888893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11">
        <v>25</v>
      </c>
      <c r="B25" s="5">
        <v>0.72222222222222221</v>
      </c>
      <c r="C25" s="6">
        <v>0.80208333333333337</v>
      </c>
      <c r="D25" s="7" t="s">
        <v>16</v>
      </c>
      <c r="E25" s="8">
        <v>18.2</v>
      </c>
      <c r="F25" s="9">
        <v>33</v>
      </c>
      <c r="G25" s="10"/>
      <c r="H25" s="6">
        <v>0.80208333333333337</v>
      </c>
      <c r="I25" s="12">
        <v>0.84027777777777779</v>
      </c>
      <c r="J25" s="13" t="s">
        <v>16</v>
      </c>
      <c r="K25" s="8">
        <v>19.3</v>
      </c>
      <c r="L25" s="9">
        <v>5</v>
      </c>
      <c r="M25" s="14"/>
      <c r="N25" s="15">
        <v>46062</v>
      </c>
      <c r="O25" s="16">
        <v>0.9</v>
      </c>
      <c r="P25" s="16">
        <v>0.5</v>
      </c>
      <c r="Q25" s="17" t="str">
        <f t="shared" si="0"/>
        <v>ok</v>
      </c>
      <c r="R25" s="18">
        <f t="shared" si="1"/>
        <v>0.11805555555555558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11">
        <v>29</v>
      </c>
      <c r="B26" s="5">
        <v>0.74305555555555558</v>
      </c>
      <c r="C26" s="6">
        <v>0.81319444444444444</v>
      </c>
      <c r="D26" s="7" t="s">
        <v>16</v>
      </c>
      <c r="E26" s="8">
        <v>18.2</v>
      </c>
      <c r="F26" s="9">
        <v>30</v>
      </c>
      <c r="G26" s="10"/>
      <c r="H26" s="6">
        <v>0.81388888888888888</v>
      </c>
      <c r="I26" s="12">
        <v>0.85</v>
      </c>
      <c r="J26" s="7" t="s">
        <v>16</v>
      </c>
      <c r="K26" s="8">
        <v>19.3</v>
      </c>
      <c r="L26" s="9">
        <v>12</v>
      </c>
      <c r="M26" s="14"/>
      <c r="N26" s="15">
        <v>46062</v>
      </c>
      <c r="O26" s="16">
        <v>0.89</v>
      </c>
      <c r="P26" s="16">
        <v>0.56000000000000005</v>
      </c>
      <c r="Q26" s="17" t="str">
        <f t="shared" si="0"/>
        <v>ok</v>
      </c>
      <c r="R26" s="18">
        <f t="shared" si="1"/>
        <v>0.1069444444444444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2">
        <v>26</v>
      </c>
      <c r="B27" s="25">
        <v>0.77777777777777779</v>
      </c>
      <c r="C27" s="6">
        <v>0.82291666666666663</v>
      </c>
      <c r="D27" s="7" t="s">
        <v>16</v>
      </c>
      <c r="E27" s="8">
        <v>18.2</v>
      </c>
      <c r="F27" s="9">
        <v>20</v>
      </c>
      <c r="G27" s="10"/>
      <c r="H27" s="6">
        <v>0.82291666666666663</v>
      </c>
      <c r="I27" s="12">
        <v>0.85763888888888884</v>
      </c>
      <c r="J27" s="7" t="s">
        <v>16</v>
      </c>
      <c r="K27" s="8">
        <v>19.3</v>
      </c>
      <c r="L27" s="9">
        <v>6</v>
      </c>
      <c r="M27" s="14"/>
      <c r="N27" s="15">
        <v>46062</v>
      </c>
      <c r="O27" s="16">
        <v>0.85</v>
      </c>
      <c r="P27" s="16">
        <v>0.55000000000000004</v>
      </c>
      <c r="Q27" s="17" t="str">
        <f t="shared" si="0"/>
        <v>ok</v>
      </c>
      <c r="R27" s="18">
        <f t="shared" si="1"/>
        <v>7.9861111111111049E-2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2">
        <v>24</v>
      </c>
      <c r="B28" s="25">
        <v>0.80555555555555558</v>
      </c>
      <c r="C28" s="6">
        <v>0.83819444444444446</v>
      </c>
      <c r="D28" s="7" t="s">
        <v>16</v>
      </c>
      <c r="E28" s="8">
        <v>18.2</v>
      </c>
      <c r="F28" s="9">
        <v>6</v>
      </c>
      <c r="G28" s="10"/>
      <c r="H28" s="6">
        <v>0.83819444444444446</v>
      </c>
      <c r="I28" s="12">
        <v>0.87430555555555556</v>
      </c>
      <c r="J28" s="7" t="s">
        <v>16</v>
      </c>
      <c r="K28" s="8">
        <v>19.3</v>
      </c>
      <c r="L28" s="9">
        <v>4</v>
      </c>
      <c r="M28" s="14"/>
      <c r="N28" s="15">
        <v>46062</v>
      </c>
      <c r="O28" s="16">
        <v>0.85</v>
      </c>
      <c r="P28" s="16">
        <v>0.57999999999999996</v>
      </c>
      <c r="Q28" s="17" t="str">
        <f t="shared" si="0"/>
        <v>ok</v>
      </c>
      <c r="R28" s="18">
        <f t="shared" si="1"/>
        <v>6.8749999999999978E-2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2">
        <v>30</v>
      </c>
      <c r="B29" s="5">
        <v>0.82638888888888884</v>
      </c>
      <c r="C29" s="6">
        <v>0.86944444444444446</v>
      </c>
      <c r="D29" s="7" t="s">
        <v>16</v>
      </c>
      <c r="E29" s="8">
        <v>18.2</v>
      </c>
      <c r="F29" s="9">
        <v>3</v>
      </c>
      <c r="G29" s="10"/>
      <c r="H29" s="6">
        <v>0.87361111111111112</v>
      </c>
      <c r="I29" s="12">
        <v>0.90833333333333333</v>
      </c>
      <c r="J29" s="7" t="s">
        <v>16</v>
      </c>
      <c r="K29" s="8">
        <v>19.3</v>
      </c>
      <c r="L29" s="9">
        <v>8</v>
      </c>
      <c r="M29" s="14"/>
      <c r="N29" s="15">
        <v>46062</v>
      </c>
      <c r="O29" s="16">
        <v>0.9</v>
      </c>
      <c r="P29" s="16">
        <v>0.56999999999999995</v>
      </c>
      <c r="Q29" s="17" t="str">
        <f t="shared" si="0"/>
        <v>ok</v>
      </c>
      <c r="R29" s="18">
        <f t="shared" si="1"/>
        <v>8.1944444444444486E-2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2">
        <v>25</v>
      </c>
      <c r="B30" s="5">
        <v>0.86111111111111116</v>
      </c>
      <c r="C30" s="6">
        <v>0.90277777777777779</v>
      </c>
      <c r="D30" s="7" t="s">
        <v>16</v>
      </c>
      <c r="E30" s="8">
        <v>18.2</v>
      </c>
      <c r="F30" s="9">
        <v>6</v>
      </c>
      <c r="G30" s="10"/>
      <c r="H30" s="6">
        <v>0.90277777777777779</v>
      </c>
      <c r="I30" s="12">
        <v>0.94097222222222221</v>
      </c>
      <c r="J30" s="7" t="s">
        <v>16</v>
      </c>
      <c r="K30" s="8">
        <v>19.3</v>
      </c>
      <c r="L30" s="9">
        <v>5</v>
      </c>
      <c r="M30" s="14"/>
      <c r="N30" s="15">
        <v>46062</v>
      </c>
      <c r="O30" s="16">
        <v>0.86</v>
      </c>
      <c r="P30" s="16">
        <v>0.61</v>
      </c>
      <c r="Q30" s="17" t="str">
        <f t="shared" si="0"/>
        <v>ok</v>
      </c>
      <c r="R30" s="18">
        <f t="shared" si="1"/>
        <v>7.9861111111111049E-2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2">
        <v>24</v>
      </c>
      <c r="B31" s="5">
        <v>0.89583333333333337</v>
      </c>
      <c r="C31" s="6">
        <v>0.93263888888888891</v>
      </c>
      <c r="D31" s="7" t="s">
        <v>16</v>
      </c>
      <c r="E31" s="8">
        <v>18.2</v>
      </c>
      <c r="F31" s="9">
        <v>4</v>
      </c>
      <c r="G31" s="10"/>
      <c r="H31" s="6">
        <v>0.93263888888888891</v>
      </c>
      <c r="I31" s="12">
        <v>0.96944444444444444</v>
      </c>
      <c r="J31" s="7" t="s">
        <v>16</v>
      </c>
      <c r="K31" s="8">
        <v>19.3</v>
      </c>
      <c r="L31" s="9">
        <v>9</v>
      </c>
      <c r="M31" s="14"/>
      <c r="N31" s="15">
        <v>46062</v>
      </c>
      <c r="O31" s="16">
        <v>0.88</v>
      </c>
      <c r="P31" s="16">
        <v>0.65</v>
      </c>
      <c r="Q31" s="17" t="str">
        <f t="shared" si="0"/>
        <v>ok</v>
      </c>
      <c r="R31" s="18">
        <f t="shared" si="1"/>
        <v>7.3611111111111072E-2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2">
        <v>26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4</v>
      </c>
      <c r="G32" s="10"/>
      <c r="H32" s="6">
        <v>0.96944444444444444</v>
      </c>
      <c r="I32" s="12">
        <v>1.3888888888888888E-2</v>
      </c>
      <c r="J32" s="7" t="s">
        <v>16</v>
      </c>
      <c r="K32" s="8">
        <v>19.3</v>
      </c>
      <c r="L32" s="9">
        <v>9</v>
      </c>
      <c r="M32" s="14"/>
      <c r="N32" s="15">
        <v>46062</v>
      </c>
      <c r="O32" s="16">
        <v>0.9</v>
      </c>
      <c r="P32" s="16">
        <v>0.56999999999999995</v>
      </c>
      <c r="Q32" s="17" t="str">
        <f t="shared" si="0"/>
        <v>ok</v>
      </c>
      <c r="R32" s="18">
        <f t="shared" si="1"/>
        <v>-0.91666666666666674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2">
        <v>25</v>
      </c>
      <c r="B33" s="5">
        <v>0.96527777777777779</v>
      </c>
      <c r="C33" s="6">
        <v>1.3888888888888889E-3</v>
      </c>
      <c r="D33" s="7" t="s">
        <v>16</v>
      </c>
      <c r="E33" s="8">
        <v>18.2</v>
      </c>
      <c r="F33" s="9">
        <v>3</v>
      </c>
      <c r="G33" s="10"/>
      <c r="H33" s="6">
        <v>2.0833333333333333E-3</v>
      </c>
      <c r="I33" s="12">
        <v>3.8194444444444448E-2</v>
      </c>
      <c r="J33" s="7" t="s">
        <v>16</v>
      </c>
      <c r="K33" s="8">
        <v>19.3</v>
      </c>
      <c r="L33" s="9">
        <v>6</v>
      </c>
      <c r="M33" s="14"/>
      <c r="N33" s="15">
        <v>46062</v>
      </c>
      <c r="O33" s="16">
        <v>0.9</v>
      </c>
      <c r="P33" s="16">
        <v>0.67</v>
      </c>
      <c r="Q33" s="17" t="str">
        <f t="shared" si="0"/>
        <v>ok</v>
      </c>
      <c r="R33" s="18">
        <f t="shared" si="1"/>
        <v>-0.92708333333333337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2">
        <v>27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5</v>
      </c>
      <c r="G34" s="10"/>
      <c r="H34" s="6">
        <v>3.6111111111111108E-2</v>
      </c>
      <c r="I34" s="12">
        <v>7.3611111111111113E-2</v>
      </c>
      <c r="J34" s="7" t="s">
        <v>16</v>
      </c>
      <c r="K34" s="8">
        <v>19.3</v>
      </c>
      <c r="L34" s="9">
        <v>5</v>
      </c>
      <c r="M34" s="14"/>
      <c r="N34" s="15">
        <v>46062</v>
      </c>
      <c r="O34" s="16">
        <v>0.87</v>
      </c>
      <c r="P34" s="16">
        <v>0.64</v>
      </c>
      <c r="Q34" s="17" t="str">
        <f t="shared" si="0"/>
        <v>ok</v>
      </c>
      <c r="R34" s="18">
        <f t="shared" si="1"/>
        <v>7.3611111111111113E-2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2">
        <v>26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2</v>
      </c>
      <c r="G35" s="10"/>
      <c r="H35" s="6">
        <v>7.0833333333333331E-2</v>
      </c>
      <c r="I35" s="12">
        <v>0.10416666666666667</v>
      </c>
      <c r="J35" s="7" t="s">
        <v>16</v>
      </c>
      <c r="K35" s="8">
        <v>19.3</v>
      </c>
      <c r="L35" s="9">
        <v>3</v>
      </c>
      <c r="M35" s="14"/>
      <c r="N35" s="15">
        <v>46062</v>
      </c>
      <c r="O35" s="16">
        <v>0.91</v>
      </c>
      <c r="P35" s="16">
        <v>0.56999999999999995</v>
      </c>
      <c r="Q35" s="17" t="str">
        <f t="shared" si="0"/>
        <v>ok</v>
      </c>
      <c r="R35" s="18">
        <f t="shared" si="1"/>
        <v>6.9444444444444448E-2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564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524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1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4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23</v>
      </c>
      <c r="M2" s="14"/>
      <c r="N2" s="15">
        <v>46090</v>
      </c>
      <c r="O2" s="16">
        <v>0.88</v>
      </c>
      <c r="P2" s="16">
        <v>0.59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11">
        <v>26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18</v>
      </c>
      <c r="G3" s="10"/>
      <c r="H3" s="6">
        <v>0.22847222222222222</v>
      </c>
      <c r="I3" s="12">
        <v>0.26944444444444443</v>
      </c>
      <c r="J3" s="13" t="s">
        <v>16</v>
      </c>
      <c r="K3" s="8">
        <v>19.3</v>
      </c>
      <c r="L3" s="9">
        <v>45</v>
      </c>
      <c r="M3" s="14"/>
      <c r="N3" s="15">
        <v>46090</v>
      </c>
      <c r="O3" s="16">
        <v>0.89</v>
      </c>
      <c r="P3" s="16">
        <v>0.57999999999999996</v>
      </c>
      <c r="Q3" s="17" t="str">
        <f t="shared" si="0"/>
        <v>ok</v>
      </c>
      <c r="R3" s="18">
        <f t="shared" si="1"/>
        <v>7.8472222222222221E-2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25</v>
      </c>
      <c r="B4" s="20">
        <v>0.21527777777777779</v>
      </c>
      <c r="C4" s="6">
        <v>0.25694444444444442</v>
      </c>
      <c r="D4" s="7" t="s">
        <v>16</v>
      </c>
      <c r="E4" s="8">
        <v>18.2</v>
      </c>
      <c r="F4" s="9">
        <v>30</v>
      </c>
      <c r="G4" s="10"/>
      <c r="H4" s="6">
        <v>0.25763888888888886</v>
      </c>
      <c r="I4" s="12">
        <v>0.30972222222222223</v>
      </c>
      <c r="J4" s="13" t="s">
        <v>16</v>
      </c>
      <c r="K4" s="8">
        <v>19.3</v>
      </c>
      <c r="L4" s="9">
        <v>39</v>
      </c>
      <c r="M4" s="14"/>
      <c r="N4" s="15">
        <v>46090</v>
      </c>
      <c r="O4" s="16">
        <v>0.9</v>
      </c>
      <c r="P4" s="16">
        <v>0.63</v>
      </c>
      <c r="Q4" s="17" t="str">
        <f t="shared" si="0"/>
        <v>ok</v>
      </c>
      <c r="R4" s="18">
        <f t="shared" si="1"/>
        <v>9.4444444444444442E-2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11">
        <v>27</v>
      </c>
      <c r="B5" s="5">
        <v>0.23958333333333334</v>
      </c>
      <c r="C5" s="6">
        <v>0.27500000000000002</v>
      </c>
      <c r="D5" s="7" t="s">
        <v>16</v>
      </c>
      <c r="E5" s="8">
        <v>18.2</v>
      </c>
      <c r="F5" s="9">
        <v>14</v>
      </c>
      <c r="G5" s="10"/>
      <c r="H5" s="6">
        <v>0.27569444444444446</v>
      </c>
      <c r="I5" s="12">
        <v>0.3263888888888889</v>
      </c>
      <c r="J5" s="13" t="s">
        <v>16</v>
      </c>
      <c r="K5" s="8">
        <v>19.3</v>
      </c>
      <c r="L5" s="9">
        <v>57</v>
      </c>
      <c r="M5" s="14"/>
      <c r="N5" s="15">
        <v>46090</v>
      </c>
      <c r="O5" s="16">
        <v>0.9</v>
      </c>
      <c r="P5" s="16">
        <v>0.51</v>
      </c>
      <c r="Q5" s="17" t="str">
        <f t="shared" si="0"/>
        <v>ok</v>
      </c>
      <c r="R5" s="18">
        <f t="shared" si="1"/>
        <v>8.6805555555555552E-2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11">
        <v>29</v>
      </c>
      <c r="B6" s="5">
        <v>0.2638888888888889</v>
      </c>
      <c r="C6" s="6">
        <v>0.30694444444444446</v>
      </c>
      <c r="D6" s="7" t="s">
        <v>16</v>
      </c>
      <c r="E6" s="8">
        <v>18.2</v>
      </c>
      <c r="F6" s="9">
        <v>40</v>
      </c>
      <c r="G6" s="10"/>
      <c r="H6" s="6">
        <v>0.30833333333333335</v>
      </c>
      <c r="I6" s="12">
        <v>0.36805555555555558</v>
      </c>
      <c r="J6" s="13" t="s">
        <v>16</v>
      </c>
      <c r="K6" s="8">
        <v>19.3</v>
      </c>
      <c r="L6" s="9">
        <v>13</v>
      </c>
      <c r="M6" s="14"/>
      <c r="N6" s="15">
        <v>46090</v>
      </c>
      <c r="O6" s="16">
        <v>0.9</v>
      </c>
      <c r="P6" s="16">
        <v>0.55000000000000004</v>
      </c>
      <c r="Q6" s="17" t="str">
        <f t="shared" si="0"/>
        <v>ok</v>
      </c>
      <c r="R6" s="18">
        <f t="shared" si="1"/>
        <v>0.10416666666666669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11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55</v>
      </c>
      <c r="G7" s="10"/>
      <c r="H7" s="6">
        <v>0.33402777777777776</v>
      </c>
      <c r="I7" s="12">
        <v>0.38680555555555557</v>
      </c>
      <c r="J7" s="21" t="s">
        <v>16</v>
      </c>
      <c r="K7" s="8">
        <v>19.3</v>
      </c>
      <c r="L7" s="9">
        <v>8</v>
      </c>
      <c r="M7" s="14"/>
      <c r="N7" s="15">
        <v>46090</v>
      </c>
      <c r="O7" s="16">
        <v>0.9</v>
      </c>
      <c r="P7" s="16">
        <v>0.49</v>
      </c>
      <c r="Q7" s="17" t="str">
        <f t="shared" si="0"/>
        <v>ok</v>
      </c>
      <c r="R7" s="18">
        <f t="shared" si="1"/>
        <v>9.8611111111111149E-2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11">
        <v>26</v>
      </c>
      <c r="B8" s="5">
        <v>0.3125</v>
      </c>
      <c r="C8" s="6">
        <v>0.36527777777777776</v>
      </c>
      <c r="D8" s="7" t="s">
        <v>16</v>
      </c>
      <c r="E8" s="8">
        <v>18.2</v>
      </c>
      <c r="F8" s="9">
        <v>5</v>
      </c>
      <c r="G8" s="10"/>
      <c r="H8" s="6">
        <v>0.40763888888888888</v>
      </c>
      <c r="I8" s="12">
        <v>0.40972222222222221</v>
      </c>
      <c r="J8" s="13" t="s">
        <v>16</v>
      </c>
      <c r="K8" s="8">
        <v>19.3</v>
      </c>
      <c r="L8" s="9">
        <v>20</v>
      </c>
      <c r="M8" s="14"/>
      <c r="N8" s="15">
        <v>46090</v>
      </c>
      <c r="O8" s="16">
        <v>0.9</v>
      </c>
      <c r="P8" s="16">
        <v>0.57999999999999996</v>
      </c>
      <c r="Q8" s="17" t="str">
        <f t="shared" si="0"/>
        <v>ok</v>
      </c>
      <c r="R8" s="18">
        <f t="shared" si="1"/>
        <v>9.722222222222221E-2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11">
        <v>25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8</v>
      </c>
      <c r="G9" s="10"/>
      <c r="H9" s="6">
        <v>0.38958333333333334</v>
      </c>
      <c r="I9" s="12">
        <v>0.43055555555555558</v>
      </c>
      <c r="J9" s="13" t="s">
        <v>16</v>
      </c>
      <c r="K9" s="8">
        <v>19.3</v>
      </c>
      <c r="L9" s="9">
        <v>20</v>
      </c>
      <c r="M9" s="14"/>
      <c r="N9" s="15">
        <v>46090</v>
      </c>
      <c r="O9" s="16">
        <v>0.9</v>
      </c>
      <c r="P9" s="16">
        <v>0.57999999999999996</v>
      </c>
      <c r="Q9" s="17" t="str">
        <f t="shared" si="0"/>
        <v>ok</v>
      </c>
      <c r="R9" s="18">
        <f t="shared" si="1"/>
        <v>9.027777777777779E-2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11">
        <v>27</v>
      </c>
      <c r="B10" s="5">
        <v>0.36805555555555558</v>
      </c>
      <c r="C10" s="6">
        <v>0.41180555555555554</v>
      </c>
      <c r="D10" s="7" t="s">
        <v>16</v>
      </c>
      <c r="E10" s="8">
        <v>18.2</v>
      </c>
      <c r="F10" s="9">
        <v>14</v>
      </c>
      <c r="G10" s="10"/>
      <c r="H10" s="6">
        <v>0.41249999999999998</v>
      </c>
      <c r="I10" s="12">
        <v>0.44861111111111113</v>
      </c>
      <c r="J10" s="13" t="s">
        <v>16</v>
      </c>
      <c r="K10" s="8">
        <v>19.3</v>
      </c>
      <c r="L10" s="9">
        <v>5</v>
      </c>
      <c r="M10" s="14"/>
      <c r="N10" s="15">
        <v>46090</v>
      </c>
      <c r="O10" s="16">
        <v>0.9</v>
      </c>
      <c r="P10" s="16">
        <v>0.56000000000000005</v>
      </c>
      <c r="Q10" s="17" t="str">
        <f t="shared" si="0"/>
        <v>ok</v>
      </c>
      <c r="R10" s="18">
        <f t="shared" si="1"/>
        <v>8.0555555555555547E-2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11">
        <v>29</v>
      </c>
      <c r="B11" s="5">
        <v>0.39583333333333331</v>
      </c>
      <c r="C11" s="6">
        <v>0.4375</v>
      </c>
      <c r="D11" s="7" t="s">
        <v>16</v>
      </c>
      <c r="E11" s="8">
        <v>18.2</v>
      </c>
      <c r="F11" s="9">
        <v>10</v>
      </c>
      <c r="G11" s="10"/>
      <c r="H11" s="6">
        <v>0.43888888888888888</v>
      </c>
      <c r="I11" s="12">
        <v>0.47986111111111113</v>
      </c>
      <c r="J11" s="13" t="s">
        <v>16</v>
      </c>
      <c r="K11" s="8">
        <v>19.3</v>
      </c>
      <c r="L11" s="9">
        <v>6</v>
      </c>
      <c r="M11" s="14"/>
      <c r="N11" s="15">
        <v>46090</v>
      </c>
      <c r="O11" s="16">
        <v>0.9</v>
      </c>
      <c r="P11" s="16">
        <v>0.56999999999999995</v>
      </c>
      <c r="Q11" s="17" t="str">
        <f t="shared" si="0"/>
        <v>ok</v>
      </c>
      <c r="R11" s="18">
        <f t="shared" si="1"/>
        <v>8.4027777777777812E-2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11">
        <v>23</v>
      </c>
      <c r="B12" s="5">
        <v>0.4201388888888889</v>
      </c>
      <c r="C12" s="6">
        <v>0.4597222222222222</v>
      </c>
      <c r="D12" s="7" t="s">
        <v>16</v>
      </c>
      <c r="E12" s="8">
        <v>18.2</v>
      </c>
      <c r="F12" s="9">
        <v>5</v>
      </c>
      <c r="G12" s="10"/>
      <c r="H12" s="6">
        <v>0.46041666666666664</v>
      </c>
      <c r="I12" s="12">
        <v>0.5</v>
      </c>
      <c r="J12" s="13" t="s">
        <v>16</v>
      </c>
      <c r="K12" s="8">
        <v>19.3</v>
      </c>
      <c r="L12" s="9">
        <v>13</v>
      </c>
      <c r="M12" s="14"/>
      <c r="N12" s="15">
        <v>46090</v>
      </c>
      <c r="O12" s="16">
        <v>0.9</v>
      </c>
      <c r="P12" s="16">
        <v>0.5</v>
      </c>
      <c r="Q12" s="17" t="str">
        <f t="shared" si="0"/>
        <v>ok</v>
      </c>
      <c r="R12" s="18">
        <f t="shared" si="1"/>
        <v>7.9861111111111105E-2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11">
        <v>26</v>
      </c>
      <c r="B13" s="5">
        <v>0.44444444444444442</v>
      </c>
      <c r="C13" s="6">
        <v>0.48333333333333334</v>
      </c>
      <c r="D13" s="7" t="s">
        <v>16</v>
      </c>
      <c r="E13" s="8">
        <v>18.2</v>
      </c>
      <c r="F13" s="9">
        <v>12</v>
      </c>
      <c r="G13" s="10"/>
      <c r="H13" s="6">
        <v>0.48402777777777778</v>
      </c>
      <c r="I13" s="12">
        <v>0.52361111111111114</v>
      </c>
      <c r="J13" s="13" t="s">
        <v>16</v>
      </c>
      <c r="K13" s="8">
        <v>19.3</v>
      </c>
      <c r="L13" s="9">
        <v>5</v>
      </c>
      <c r="M13" s="14"/>
      <c r="N13" s="15">
        <v>46090</v>
      </c>
      <c r="O13" s="16">
        <v>0.9</v>
      </c>
      <c r="P13" s="16">
        <v>0.56000000000000005</v>
      </c>
      <c r="Q13" s="17" t="str">
        <f t="shared" si="0"/>
        <v>ok</v>
      </c>
      <c r="R13" s="18">
        <f t="shared" si="1"/>
        <v>7.9166666666666718E-2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11">
        <v>25</v>
      </c>
      <c r="B14" s="5">
        <v>0.46875</v>
      </c>
      <c r="C14" s="6">
        <v>0.51388888888888884</v>
      </c>
      <c r="D14" s="7" t="s">
        <v>16</v>
      </c>
      <c r="E14" s="8">
        <v>18.2</v>
      </c>
      <c r="F14" s="9">
        <v>9</v>
      </c>
      <c r="G14" s="10"/>
      <c r="H14" s="6">
        <v>0.51458333333333328</v>
      </c>
      <c r="I14" s="12">
        <v>0.55555555555555558</v>
      </c>
      <c r="J14" s="13" t="s">
        <v>16</v>
      </c>
      <c r="K14" s="8">
        <v>19.3</v>
      </c>
      <c r="L14" s="9">
        <v>9</v>
      </c>
      <c r="M14" s="14"/>
      <c r="N14" s="15">
        <v>46090</v>
      </c>
      <c r="O14" s="16">
        <v>0.9</v>
      </c>
      <c r="P14" s="16">
        <v>0.54</v>
      </c>
      <c r="Q14" s="17" t="str">
        <f t="shared" si="0"/>
        <v>ok</v>
      </c>
      <c r="R14" s="18">
        <f t="shared" si="1"/>
        <v>8.680555555555558E-2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11">
        <v>27</v>
      </c>
      <c r="B15" s="5">
        <v>0.49305555555555558</v>
      </c>
      <c r="C15" s="6">
        <v>0.5395833333333333</v>
      </c>
      <c r="D15" s="7" t="s">
        <v>16</v>
      </c>
      <c r="E15" s="8">
        <v>18.2</v>
      </c>
      <c r="F15" s="9">
        <v>6</v>
      </c>
      <c r="G15" s="10"/>
      <c r="H15" s="6">
        <v>0.54027777777777775</v>
      </c>
      <c r="I15" s="12">
        <v>0.57499999999999996</v>
      </c>
      <c r="J15" s="13" t="s">
        <v>16</v>
      </c>
      <c r="K15" s="8">
        <v>19.3</v>
      </c>
      <c r="L15" s="9">
        <v>7</v>
      </c>
      <c r="M15" s="14"/>
      <c r="N15" s="15">
        <v>46090</v>
      </c>
      <c r="O15" s="16">
        <v>0.9</v>
      </c>
      <c r="P15" s="16">
        <v>0.51</v>
      </c>
      <c r="Q15" s="17" t="str">
        <f t="shared" si="0"/>
        <v>ok</v>
      </c>
      <c r="R15" s="18">
        <f t="shared" si="1"/>
        <v>8.1944444444444375E-2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11">
        <v>29</v>
      </c>
      <c r="B16" s="5">
        <v>0.51736111111111116</v>
      </c>
      <c r="C16" s="6">
        <v>0.56458333333333333</v>
      </c>
      <c r="D16" s="7" t="s">
        <v>16</v>
      </c>
      <c r="E16" s="8">
        <v>18.2</v>
      </c>
      <c r="F16" s="9">
        <v>21</v>
      </c>
      <c r="G16" s="10"/>
      <c r="H16" s="6">
        <v>0.56597222222222221</v>
      </c>
      <c r="I16" s="12">
        <v>0.60624999999999996</v>
      </c>
      <c r="J16" s="13" t="s">
        <v>16</v>
      </c>
      <c r="K16" s="8">
        <v>19.3</v>
      </c>
      <c r="L16" s="9">
        <v>3</v>
      </c>
      <c r="M16" s="14"/>
      <c r="N16" s="15">
        <v>46090</v>
      </c>
      <c r="O16" s="16">
        <v>0.9</v>
      </c>
      <c r="P16" s="16">
        <v>0.53</v>
      </c>
      <c r="Q16" s="17" t="str">
        <f t="shared" si="0"/>
        <v>ok</v>
      </c>
      <c r="R16" s="18">
        <f t="shared" si="1"/>
        <v>8.8888888888888795E-2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11">
        <v>23</v>
      </c>
      <c r="B17" s="5">
        <v>0.54166666666666663</v>
      </c>
      <c r="C17" s="6">
        <v>0.57986111111111116</v>
      </c>
      <c r="D17" s="7" t="s">
        <v>16</v>
      </c>
      <c r="E17" s="8">
        <v>18.2</v>
      </c>
      <c r="F17" s="9">
        <v>22</v>
      </c>
      <c r="G17" s="10"/>
      <c r="H17" s="6">
        <v>0.57986111111111116</v>
      </c>
      <c r="I17" s="12">
        <v>0.625</v>
      </c>
      <c r="J17" s="13" t="s">
        <v>16</v>
      </c>
      <c r="K17" s="8">
        <v>19.3</v>
      </c>
      <c r="L17" s="9">
        <v>8</v>
      </c>
      <c r="M17" s="14"/>
      <c r="N17" s="15">
        <v>46090</v>
      </c>
      <c r="O17" s="16">
        <v>0.9</v>
      </c>
      <c r="P17" s="16">
        <v>0.42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11">
        <v>26</v>
      </c>
      <c r="B18" s="5">
        <v>0.56597222222222221</v>
      </c>
      <c r="C18" s="6">
        <v>0.60416666666666663</v>
      </c>
      <c r="D18" s="7" t="s">
        <v>16</v>
      </c>
      <c r="E18" s="8">
        <v>18.2</v>
      </c>
      <c r="F18" s="9">
        <v>16</v>
      </c>
      <c r="G18" s="10"/>
      <c r="H18" s="6">
        <v>0.60416666666666663</v>
      </c>
      <c r="I18" s="12">
        <v>0.64444444444444449</v>
      </c>
      <c r="J18" s="13" t="s">
        <v>16</v>
      </c>
      <c r="K18" s="8">
        <v>19.3</v>
      </c>
      <c r="L18" s="9">
        <v>10</v>
      </c>
      <c r="M18" s="14"/>
      <c r="N18" s="15">
        <v>46090</v>
      </c>
      <c r="O18" s="16">
        <v>0.9</v>
      </c>
      <c r="P18" s="16">
        <v>0.51</v>
      </c>
      <c r="Q18" s="17" t="str">
        <f t="shared" si="0"/>
        <v>ok</v>
      </c>
      <c r="R18" s="18">
        <f t="shared" si="1"/>
        <v>7.8472222222222276E-2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11">
        <v>25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21</v>
      </c>
      <c r="G19" s="10"/>
      <c r="H19" s="6">
        <v>0.62847222222222221</v>
      </c>
      <c r="I19" s="12">
        <v>0.6743055555555556</v>
      </c>
      <c r="J19" s="13" t="s">
        <v>16</v>
      </c>
      <c r="K19" s="8">
        <v>19.3</v>
      </c>
      <c r="L19" s="9">
        <v>11</v>
      </c>
      <c r="M19" s="14"/>
      <c r="N19" s="15">
        <v>46090</v>
      </c>
      <c r="O19" s="16">
        <v>0.9</v>
      </c>
      <c r="P19" s="16">
        <v>0.51</v>
      </c>
      <c r="Q19" s="17" t="str">
        <f t="shared" si="0"/>
        <v>ok</v>
      </c>
      <c r="R19" s="18">
        <f t="shared" si="1"/>
        <v>8.7500000000000022E-2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11">
        <v>27</v>
      </c>
      <c r="B20" s="5">
        <v>0.61111111111111116</v>
      </c>
      <c r="C20" s="6">
        <v>0.65416666666666667</v>
      </c>
      <c r="D20" s="7" t="s">
        <v>16</v>
      </c>
      <c r="E20" s="8">
        <v>18.2</v>
      </c>
      <c r="F20" s="9">
        <v>19</v>
      </c>
      <c r="G20" s="10"/>
      <c r="H20" s="6">
        <v>0.65416666666666667</v>
      </c>
      <c r="I20" s="12">
        <v>0.69652777777777775</v>
      </c>
      <c r="J20" s="13" t="s">
        <v>16</v>
      </c>
      <c r="K20" s="8">
        <v>19.3</v>
      </c>
      <c r="L20" s="9">
        <v>4</v>
      </c>
      <c r="M20" s="14"/>
      <c r="N20" s="15">
        <v>46090</v>
      </c>
      <c r="O20" s="16">
        <v>0.9</v>
      </c>
      <c r="P20" s="16">
        <v>0.51</v>
      </c>
      <c r="Q20" s="17" t="str">
        <f t="shared" si="0"/>
        <v>ok</v>
      </c>
      <c r="R20" s="18">
        <f t="shared" si="1"/>
        <v>8.5416666666666585E-2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11">
        <v>29</v>
      </c>
      <c r="B21" s="5">
        <v>0.63194444444444442</v>
      </c>
      <c r="C21" s="6">
        <v>0.68472222222222223</v>
      </c>
      <c r="D21" s="7" t="s">
        <v>16</v>
      </c>
      <c r="E21" s="8">
        <v>18.2</v>
      </c>
      <c r="F21" s="9">
        <v>42</v>
      </c>
      <c r="G21" s="10"/>
      <c r="H21" s="6">
        <v>0.68611111111111112</v>
      </c>
      <c r="I21" s="12">
        <v>0.72777777777777775</v>
      </c>
      <c r="J21" s="13" t="s">
        <v>16</v>
      </c>
      <c r="K21" s="8">
        <v>19.3</v>
      </c>
      <c r="L21" s="9">
        <v>18</v>
      </c>
      <c r="M21" s="14"/>
      <c r="N21" s="15">
        <v>46090</v>
      </c>
      <c r="O21" s="16">
        <v>0.9</v>
      </c>
      <c r="P21" s="16">
        <v>0.47</v>
      </c>
      <c r="Q21" s="17" t="str">
        <f t="shared" si="0"/>
        <v>ok</v>
      </c>
      <c r="R21" s="18">
        <f t="shared" si="1"/>
        <v>9.5833333333333326E-2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2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18</v>
      </c>
      <c r="G22" s="10"/>
      <c r="H22" s="6">
        <v>0.71180555555555558</v>
      </c>
      <c r="I22" s="12">
        <v>0.75694444444444442</v>
      </c>
      <c r="J22" s="13" t="s">
        <v>16</v>
      </c>
      <c r="K22" s="8">
        <v>19.3</v>
      </c>
      <c r="L22" s="9">
        <v>46</v>
      </c>
      <c r="M22" s="14"/>
      <c r="N22" s="15">
        <v>46090</v>
      </c>
      <c r="O22" s="16">
        <v>0.9</v>
      </c>
      <c r="P22" s="16">
        <v>0.4</v>
      </c>
      <c r="Q22" s="17" t="str">
        <f t="shared" si="0"/>
        <v>ok</v>
      </c>
      <c r="R22" s="18">
        <f t="shared" si="1"/>
        <v>0.10069444444444442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2">
        <v>26</v>
      </c>
      <c r="B23" s="5">
        <v>0.68055555555555558</v>
      </c>
      <c r="C23" s="6">
        <v>0.72499999999999998</v>
      </c>
      <c r="D23" s="7" t="s">
        <v>16</v>
      </c>
      <c r="E23" s="8">
        <v>18.2</v>
      </c>
      <c r="F23" s="9">
        <v>20</v>
      </c>
      <c r="G23" s="10"/>
      <c r="H23" s="6">
        <v>0.72499999999999998</v>
      </c>
      <c r="I23" s="12">
        <v>0.77916666666666667</v>
      </c>
      <c r="J23" s="13" t="s">
        <v>16</v>
      </c>
      <c r="K23" s="8">
        <v>19.3</v>
      </c>
      <c r="L23" s="9">
        <v>42</v>
      </c>
      <c r="M23" s="14"/>
      <c r="N23" s="15">
        <v>46090</v>
      </c>
      <c r="O23" s="16">
        <v>0.9</v>
      </c>
      <c r="P23" s="16">
        <v>0.49</v>
      </c>
      <c r="Q23" s="17" t="str">
        <f t="shared" si="0"/>
        <v>ok</v>
      </c>
      <c r="R23" s="18">
        <f t="shared" si="1"/>
        <v>9.8611111111111094E-2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2">
        <v>25</v>
      </c>
      <c r="B24" s="5">
        <v>0.70138888888888884</v>
      </c>
      <c r="C24" s="6">
        <v>0.77083333333333337</v>
      </c>
      <c r="D24" s="7" t="s">
        <v>16</v>
      </c>
      <c r="E24" s="8">
        <v>18.2</v>
      </c>
      <c r="F24" s="9">
        <v>32</v>
      </c>
      <c r="G24" s="10"/>
      <c r="H24" s="6">
        <v>0.77083333333333337</v>
      </c>
      <c r="I24" s="12">
        <v>0.81597222222222221</v>
      </c>
      <c r="J24" s="13" t="s">
        <v>16</v>
      </c>
      <c r="K24" s="8">
        <v>19.3</v>
      </c>
      <c r="L24" s="9">
        <v>22</v>
      </c>
      <c r="M24" s="14"/>
      <c r="N24" s="15">
        <v>46090</v>
      </c>
      <c r="O24" s="16">
        <v>0.9</v>
      </c>
      <c r="P24" s="16">
        <v>0.49</v>
      </c>
      <c r="Q24" s="17" t="str">
        <f t="shared" si="0"/>
        <v>ok</v>
      </c>
      <c r="R24" s="18">
        <f t="shared" si="1"/>
        <v>0.11458333333333337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11">
        <v>27</v>
      </c>
      <c r="B25" s="5">
        <v>0.72222222222222221</v>
      </c>
      <c r="C25" s="6">
        <v>0.80277777777777781</v>
      </c>
      <c r="D25" s="7" t="s">
        <v>16</v>
      </c>
      <c r="E25" s="8">
        <v>18.2</v>
      </c>
      <c r="F25" s="9">
        <v>40</v>
      </c>
      <c r="G25" s="10"/>
      <c r="H25" s="6">
        <v>0.80277777777777781</v>
      </c>
      <c r="I25" s="12">
        <v>0.83958333333333335</v>
      </c>
      <c r="J25" s="13" t="s">
        <v>16</v>
      </c>
      <c r="K25" s="8">
        <v>19.3</v>
      </c>
      <c r="L25" s="9">
        <v>6</v>
      </c>
      <c r="M25" s="14"/>
      <c r="N25" s="15">
        <v>46090</v>
      </c>
      <c r="O25" s="16">
        <v>0.9</v>
      </c>
      <c r="P25" s="16">
        <v>0.48</v>
      </c>
      <c r="Q25" s="17" t="str">
        <f t="shared" si="0"/>
        <v>ok</v>
      </c>
      <c r="R25" s="18">
        <f t="shared" si="1"/>
        <v>0.11736111111111114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11">
        <v>29</v>
      </c>
      <c r="B26" s="5">
        <v>0.74305555555555558</v>
      </c>
      <c r="C26" s="6">
        <v>0.81041666666666667</v>
      </c>
      <c r="D26" s="7" t="s">
        <v>16</v>
      </c>
      <c r="E26" s="8">
        <v>18.2</v>
      </c>
      <c r="F26" s="9">
        <v>41</v>
      </c>
      <c r="G26" s="10"/>
      <c r="H26" s="6">
        <v>0.8125</v>
      </c>
      <c r="I26" s="12">
        <v>0.84652777777777777</v>
      </c>
      <c r="J26" s="7" t="s">
        <v>16</v>
      </c>
      <c r="K26" s="8">
        <v>19.3</v>
      </c>
      <c r="L26" s="9">
        <v>12</v>
      </c>
      <c r="M26" s="14"/>
      <c r="N26" s="15">
        <v>46090</v>
      </c>
      <c r="O26" s="16">
        <v>0.87</v>
      </c>
      <c r="P26" s="16">
        <v>0.46</v>
      </c>
      <c r="Q26" s="17" t="str">
        <f t="shared" si="0"/>
        <v>ok</v>
      </c>
      <c r="R26" s="18">
        <f t="shared" si="1"/>
        <v>0.10347222222222219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2">
        <v>23</v>
      </c>
      <c r="B27" s="25">
        <v>0.77083333333333337</v>
      </c>
      <c r="C27" s="6">
        <v>0.82291666666666663</v>
      </c>
      <c r="D27" s="7" t="s">
        <v>16</v>
      </c>
      <c r="E27" s="8">
        <v>18.2</v>
      </c>
      <c r="F27" s="9">
        <v>24</v>
      </c>
      <c r="G27" s="10"/>
      <c r="H27" s="6">
        <v>0.82638888888888884</v>
      </c>
      <c r="I27" s="12">
        <v>0.85763888888888884</v>
      </c>
      <c r="J27" s="7" t="s">
        <v>16</v>
      </c>
      <c r="K27" s="8">
        <v>19.3</v>
      </c>
      <c r="L27" s="9">
        <v>6</v>
      </c>
      <c r="M27" s="14"/>
      <c r="N27" s="15">
        <v>46090</v>
      </c>
      <c r="O27" s="16">
        <v>0.85</v>
      </c>
      <c r="P27" s="16">
        <v>0.45</v>
      </c>
      <c r="Q27" s="17" t="str">
        <f t="shared" si="0"/>
        <v>ok</v>
      </c>
      <c r="R27" s="18">
        <f t="shared" si="1"/>
        <v>8.6805555555555469E-2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2">
        <v>26</v>
      </c>
      <c r="B28" s="5">
        <v>0.79166666666666663</v>
      </c>
      <c r="C28" s="6">
        <v>0.82986111111111116</v>
      </c>
      <c r="D28" s="7" t="s">
        <v>16</v>
      </c>
      <c r="E28" s="8">
        <v>18.2</v>
      </c>
      <c r="F28" s="9">
        <v>9</v>
      </c>
      <c r="G28" s="10"/>
      <c r="H28" s="6">
        <v>0.82986111111111116</v>
      </c>
      <c r="I28" s="12">
        <v>0.87222222222222223</v>
      </c>
      <c r="J28" s="7" t="s">
        <v>16</v>
      </c>
      <c r="K28" s="8">
        <v>19.3</v>
      </c>
      <c r="L28" s="9">
        <v>4</v>
      </c>
      <c r="M28" s="14"/>
      <c r="N28" s="15">
        <v>46090</v>
      </c>
      <c r="O28" s="16">
        <v>0.9</v>
      </c>
      <c r="P28" s="16">
        <v>0.63</v>
      </c>
      <c r="Q28" s="17" t="str">
        <f t="shared" si="0"/>
        <v>ok</v>
      </c>
      <c r="R28" s="18">
        <f t="shared" si="1"/>
        <v>8.0555555555555602E-2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2">
        <v>25</v>
      </c>
      <c r="B29" s="20">
        <v>0.82638888888888884</v>
      </c>
      <c r="C29" s="6">
        <v>0.87013888888888891</v>
      </c>
      <c r="D29" s="7" t="s">
        <v>16</v>
      </c>
      <c r="E29" s="8">
        <v>18.2</v>
      </c>
      <c r="F29" s="9">
        <v>2</v>
      </c>
      <c r="G29" s="10"/>
      <c r="H29" s="6">
        <v>0.87013888888888891</v>
      </c>
      <c r="I29" s="12">
        <v>0.90625</v>
      </c>
      <c r="J29" s="7" t="s">
        <v>16</v>
      </c>
      <c r="K29" s="8">
        <v>19.3</v>
      </c>
      <c r="L29" s="9">
        <v>3</v>
      </c>
      <c r="M29" s="14"/>
      <c r="N29" s="15">
        <v>46090</v>
      </c>
      <c r="O29" s="16">
        <v>0.87</v>
      </c>
      <c r="P29" s="16">
        <v>0.6</v>
      </c>
      <c r="Q29" s="17" t="str">
        <f t="shared" si="0"/>
        <v>ok</v>
      </c>
      <c r="R29" s="18">
        <f t="shared" si="1"/>
        <v>7.986111111111116E-2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2">
        <v>27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4</v>
      </c>
      <c r="G30" s="10"/>
      <c r="H30" s="6">
        <v>0.90277777777777779</v>
      </c>
      <c r="I30" s="12">
        <v>0.9375</v>
      </c>
      <c r="J30" s="7" t="s">
        <v>16</v>
      </c>
      <c r="K30" s="8">
        <v>19.3</v>
      </c>
      <c r="L30" s="9">
        <v>19</v>
      </c>
      <c r="M30" s="14"/>
      <c r="N30" s="15">
        <v>46090</v>
      </c>
      <c r="O30" s="16">
        <v>0.9</v>
      </c>
      <c r="P30" s="16">
        <v>0.57999999999999996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2">
        <v>23</v>
      </c>
      <c r="B31" s="5">
        <v>0.89583333333333337</v>
      </c>
      <c r="C31" s="6">
        <v>0.93194444444444446</v>
      </c>
      <c r="D31" s="7" t="s">
        <v>16</v>
      </c>
      <c r="E31" s="8">
        <v>18.2</v>
      </c>
      <c r="F31" s="9">
        <v>10</v>
      </c>
      <c r="G31" s="10"/>
      <c r="H31" s="6">
        <v>0.93194444444444446</v>
      </c>
      <c r="I31" s="12">
        <v>0.97013888888888888</v>
      </c>
      <c r="J31" s="7" t="s">
        <v>16</v>
      </c>
      <c r="K31" s="8">
        <v>19.3</v>
      </c>
      <c r="L31" s="9">
        <v>5</v>
      </c>
      <c r="M31" s="14"/>
      <c r="N31" s="15">
        <v>46090</v>
      </c>
      <c r="O31" s="16">
        <v>0.85</v>
      </c>
      <c r="P31" s="16">
        <v>0.59</v>
      </c>
      <c r="Q31" s="17" t="str">
        <f t="shared" si="0"/>
        <v>ok</v>
      </c>
      <c r="R31" s="18">
        <f t="shared" si="1"/>
        <v>7.4305555555555514E-2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2">
        <v>25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1</v>
      </c>
      <c r="G32" s="10"/>
      <c r="H32" s="6">
        <v>0.96875</v>
      </c>
      <c r="I32" s="12">
        <v>3.472222222222222E-3</v>
      </c>
      <c r="J32" s="7" t="s">
        <v>16</v>
      </c>
      <c r="K32" s="8">
        <v>19.3</v>
      </c>
      <c r="L32" s="9">
        <v>12</v>
      </c>
      <c r="M32" s="14"/>
      <c r="N32" s="15">
        <v>46090</v>
      </c>
      <c r="O32" s="16">
        <v>0.9</v>
      </c>
      <c r="P32" s="16">
        <v>0.65</v>
      </c>
      <c r="Q32" s="17" t="str">
        <f t="shared" si="0"/>
        <v>ok</v>
      </c>
      <c r="R32" s="18">
        <f t="shared" si="1"/>
        <v>-0.92708333333333337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2">
        <v>27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3</v>
      </c>
      <c r="G33" s="10"/>
      <c r="H33" s="6">
        <v>3.472222222222222E-3</v>
      </c>
      <c r="I33" s="12">
        <v>3.8194444444444448E-2</v>
      </c>
      <c r="J33" s="7" t="s">
        <v>16</v>
      </c>
      <c r="K33" s="8">
        <v>19.3</v>
      </c>
      <c r="L33" s="9">
        <v>8</v>
      </c>
      <c r="M33" s="14"/>
      <c r="N33" s="15">
        <v>46090</v>
      </c>
      <c r="O33" s="16">
        <v>0.9</v>
      </c>
      <c r="P33" s="16">
        <v>0.56999999999999995</v>
      </c>
      <c r="Q33" s="17" t="str">
        <f t="shared" si="0"/>
        <v>ok</v>
      </c>
      <c r="R33" s="18">
        <f t="shared" si="1"/>
        <v>-0.92708333333333337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2">
        <v>23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3</v>
      </c>
      <c r="G34" s="10"/>
      <c r="H34" s="6">
        <v>3.6111111111111108E-2</v>
      </c>
      <c r="I34" s="12">
        <v>7.1527777777777773E-2</v>
      </c>
      <c r="J34" s="7" t="s">
        <v>16</v>
      </c>
      <c r="K34" s="8">
        <v>19.3</v>
      </c>
      <c r="L34" s="9">
        <v>8</v>
      </c>
      <c r="M34" s="14"/>
      <c r="N34" s="15">
        <v>46090</v>
      </c>
      <c r="O34" s="16">
        <v>0.9</v>
      </c>
      <c r="P34" s="16">
        <v>0.65</v>
      </c>
      <c r="Q34" s="17" t="str">
        <f t="shared" si="0"/>
        <v>ok</v>
      </c>
      <c r="R34" s="18">
        <f t="shared" si="1"/>
        <v>7.1527777777777773E-2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2">
        <v>25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2</v>
      </c>
      <c r="G35" s="10"/>
      <c r="H35" s="6">
        <v>7.013888888888889E-2</v>
      </c>
      <c r="I35" s="12">
        <v>0.10208333333333333</v>
      </c>
      <c r="J35" s="7" t="s">
        <v>16</v>
      </c>
      <c r="K35" s="8">
        <v>19.3</v>
      </c>
      <c r="L35" s="9">
        <v>2</v>
      </c>
      <c r="M35" s="14"/>
      <c r="N35" s="15">
        <v>46090</v>
      </c>
      <c r="O35" s="16">
        <v>0.9</v>
      </c>
      <c r="P35" s="16">
        <v>0.7</v>
      </c>
      <c r="Q35" s="17" t="str">
        <f t="shared" si="0"/>
        <v>ok</v>
      </c>
      <c r="R35" s="18">
        <f t="shared" si="1"/>
        <v>6.7361111111111108E-2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580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519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4">
        <v>23</v>
      </c>
      <c r="B2" s="5">
        <v>0.16666666666666666</v>
      </c>
      <c r="C2" s="6">
        <v>0.20624999999999999</v>
      </c>
      <c r="D2" s="7" t="s">
        <v>16</v>
      </c>
      <c r="E2" s="8">
        <v>18.2</v>
      </c>
      <c r="F2" s="9">
        <v>7</v>
      </c>
      <c r="G2" s="10"/>
      <c r="H2" s="6">
        <v>0.20694444444444443</v>
      </c>
      <c r="I2" s="12">
        <v>0.24236111111111111</v>
      </c>
      <c r="J2" s="13" t="s">
        <v>16</v>
      </c>
      <c r="K2" s="8">
        <v>19.3</v>
      </c>
      <c r="L2" s="9">
        <v>13</v>
      </c>
      <c r="M2" s="14"/>
      <c r="N2" s="15">
        <v>46121</v>
      </c>
      <c r="O2" s="16">
        <v>0.9</v>
      </c>
      <c r="P2" s="16">
        <v>0.67</v>
      </c>
      <c r="Q2" s="17" t="str">
        <f t="shared" ref="Q2:Q100" si="0">IF(O2-P2&gt;50%,"exceso","ok")</f>
        <v>ok</v>
      </c>
      <c r="R2" s="18">
        <f t="shared" ref="R2:R100" si="1">I2-B2</f>
        <v>7.5694444444444453E-2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4">
        <v>24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20</v>
      </c>
      <c r="G3" s="10"/>
      <c r="H3" s="6">
        <v>0.22847222222222222</v>
      </c>
      <c r="I3" s="12">
        <v>0.26597222222222222</v>
      </c>
      <c r="J3" s="13" t="s">
        <v>16</v>
      </c>
      <c r="K3" s="8">
        <v>19.3</v>
      </c>
      <c r="L3" s="9">
        <v>35</v>
      </c>
      <c r="M3" s="14"/>
      <c r="N3" s="15">
        <v>46121</v>
      </c>
      <c r="O3" s="16">
        <v>0.88</v>
      </c>
      <c r="P3" s="16">
        <v>0.57999999999999996</v>
      </c>
      <c r="Q3" s="17" t="str">
        <f t="shared" si="0"/>
        <v>ok</v>
      </c>
      <c r="R3" s="18">
        <f t="shared" si="1"/>
        <v>7.5000000000000011E-2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4">
        <v>30</v>
      </c>
      <c r="B4" s="20">
        <v>0.21527777777777779</v>
      </c>
      <c r="C4" s="6">
        <v>0.25694444444444442</v>
      </c>
      <c r="D4" s="7" t="s">
        <v>16</v>
      </c>
      <c r="E4" s="8">
        <v>18.2</v>
      </c>
      <c r="F4" s="9">
        <v>30</v>
      </c>
      <c r="G4" s="10"/>
      <c r="H4" s="6">
        <v>0.25763888888888886</v>
      </c>
      <c r="I4" s="12">
        <v>0.31180555555555556</v>
      </c>
      <c r="J4" s="13" t="s">
        <v>16</v>
      </c>
      <c r="K4" s="8">
        <v>19.3</v>
      </c>
      <c r="L4" s="9">
        <v>45</v>
      </c>
      <c r="M4" s="14"/>
      <c r="N4" s="15">
        <v>46121</v>
      </c>
      <c r="O4" s="16">
        <v>0.9</v>
      </c>
      <c r="P4" s="16">
        <v>0.59</v>
      </c>
      <c r="Q4" s="17" t="str">
        <f t="shared" si="0"/>
        <v>ok</v>
      </c>
      <c r="R4" s="18">
        <f t="shared" si="1"/>
        <v>9.6527777777777768E-2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4">
        <v>27</v>
      </c>
      <c r="B5" s="5">
        <v>0.23958333333333334</v>
      </c>
      <c r="C5" s="6">
        <v>0.27569444444444446</v>
      </c>
      <c r="D5" s="7" t="s">
        <v>16</v>
      </c>
      <c r="E5" s="8">
        <v>18.2</v>
      </c>
      <c r="F5" s="9">
        <v>9</v>
      </c>
      <c r="G5" s="10"/>
      <c r="H5" s="6">
        <v>0.27638888888888891</v>
      </c>
      <c r="I5" s="12">
        <v>0.33263888888888887</v>
      </c>
      <c r="J5" s="13" t="s">
        <v>16</v>
      </c>
      <c r="K5" s="8">
        <v>19.3</v>
      </c>
      <c r="L5" s="9">
        <v>49</v>
      </c>
      <c r="M5" s="14"/>
      <c r="N5" s="15">
        <v>46121</v>
      </c>
      <c r="O5" s="16">
        <v>0.9</v>
      </c>
      <c r="P5" s="16">
        <v>0.53</v>
      </c>
      <c r="Q5" s="17" t="str">
        <f t="shared" si="0"/>
        <v>ok</v>
      </c>
      <c r="R5" s="18">
        <f t="shared" si="1"/>
        <v>9.305555555555553E-2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4">
        <v>25</v>
      </c>
      <c r="B6" s="5">
        <v>0.2638888888888889</v>
      </c>
      <c r="C6" s="6">
        <v>0.3034722222222222</v>
      </c>
      <c r="D6" s="7" t="s">
        <v>16</v>
      </c>
      <c r="E6" s="8">
        <v>18.2</v>
      </c>
      <c r="F6" s="9">
        <v>50</v>
      </c>
      <c r="G6" s="10"/>
      <c r="H6" s="6">
        <v>0.30486111111111114</v>
      </c>
      <c r="I6" s="12">
        <v>0.36527777777777776</v>
      </c>
      <c r="J6" s="13" t="s">
        <v>16</v>
      </c>
      <c r="K6" s="8">
        <v>19.3</v>
      </c>
      <c r="L6" s="9">
        <v>21</v>
      </c>
      <c r="M6" s="14"/>
      <c r="N6" s="15">
        <v>46121</v>
      </c>
      <c r="O6" s="16">
        <v>0.86</v>
      </c>
      <c r="P6" s="16">
        <v>0.53</v>
      </c>
      <c r="Q6" s="17" t="str">
        <f t="shared" si="0"/>
        <v>ok</v>
      </c>
      <c r="R6" s="18">
        <f t="shared" si="1"/>
        <v>0.10138888888888886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4">
        <v>23</v>
      </c>
      <c r="B7" s="5">
        <v>0.28819444444444442</v>
      </c>
      <c r="C7" s="6">
        <v>0.33611111111111114</v>
      </c>
      <c r="D7" s="7" t="s">
        <v>16</v>
      </c>
      <c r="E7" s="8">
        <v>18.2</v>
      </c>
      <c r="F7" s="9">
        <v>33</v>
      </c>
      <c r="G7" s="10"/>
      <c r="H7" s="6">
        <v>0.33680555555555558</v>
      </c>
      <c r="I7" s="12">
        <v>0.3923611111111111</v>
      </c>
      <c r="J7" s="21" t="s">
        <v>16</v>
      </c>
      <c r="K7" s="8">
        <v>19.3</v>
      </c>
      <c r="L7" s="9">
        <v>9</v>
      </c>
      <c r="M7" s="14"/>
      <c r="N7" s="15">
        <v>46121</v>
      </c>
      <c r="O7" s="16">
        <v>0.9</v>
      </c>
      <c r="P7" s="16">
        <v>0.59</v>
      </c>
      <c r="Q7" s="17" t="str">
        <f t="shared" si="0"/>
        <v>ok</v>
      </c>
      <c r="R7" s="18">
        <f t="shared" si="1"/>
        <v>0.10416666666666669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4">
        <v>24</v>
      </c>
      <c r="B8" s="5">
        <v>0.3125</v>
      </c>
      <c r="C8" s="6">
        <v>0.36249999999999999</v>
      </c>
      <c r="D8" s="7" t="s">
        <v>16</v>
      </c>
      <c r="E8" s="8">
        <v>18.2</v>
      </c>
      <c r="F8" s="9">
        <v>13</v>
      </c>
      <c r="G8" s="10"/>
      <c r="H8" s="6">
        <v>0.36319444444444443</v>
      </c>
      <c r="I8" s="12">
        <v>0.41458333333333336</v>
      </c>
      <c r="J8" s="13" t="s">
        <v>16</v>
      </c>
      <c r="K8" s="8">
        <v>19.3</v>
      </c>
      <c r="L8" s="9">
        <v>21</v>
      </c>
      <c r="M8" s="14"/>
      <c r="N8" s="15">
        <v>46121</v>
      </c>
      <c r="O8" s="16">
        <v>0.9</v>
      </c>
      <c r="P8" s="16">
        <v>0.56999999999999995</v>
      </c>
      <c r="Q8" s="17" t="str">
        <f t="shared" si="0"/>
        <v>ok</v>
      </c>
      <c r="R8" s="18">
        <f t="shared" si="1"/>
        <v>0.10208333333333336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4">
        <v>30</v>
      </c>
      <c r="B9" s="5">
        <v>0.34027777777777779</v>
      </c>
      <c r="C9" s="6">
        <v>0.3923611111111111</v>
      </c>
      <c r="D9" s="7" t="s">
        <v>16</v>
      </c>
      <c r="E9" s="8">
        <v>18.2</v>
      </c>
      <c r="F9" s="9">
        <v>7</v>
      </c>
      <c r="G9" s="10"/>
      <c r="H9" s="6">
        <v>0.39305555555555555</v>
      </c>
      <c r="I9" s="12">
        <v>0.43541666666666667</v>
      </c>
      <c r="J9" s="13" t="s">
        <v>16</v>
      </c>
      <c r="K9" s="8">
        <v>19.3</v>
      </c>
      <c r="L9" s="9">
        <v>10</v>
      </c>
      <c r="M9" s="14"/>
      <c r="N9" s="15">
        <v>46121</v>
      </c>
      <c r="O9" s="16">
        <v>0.9</v>
      </c>
      <c r="P9" s="16">
        <v>0.57999999999999996</v>
      </c>
      <c r="Q9" s="17" t="str">
        <f t="shared" si="0"/>
        <v>ok</v>
      </c>
      <c r="R9" s="18">
        <f t="shared" si="1"/>
        <v>9.5138888888888884E-2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4">
        <v>27</v>
      </c>
      <c r="B10" s="5">
        <v>0.36805555555555558</v>
      </c>
      <c r="C10" s="6">
        <v>0.40833333333333333</v>
      </c>
      <c r="D10" s="7" t="s">
        <v>16</v>
      </c>
      <c r="E10" s="8">
        <v>18.2</v>
      </c>
      <c r="F10" s="9">
        <v>17</v>
      </c>
      <c r="G10" s="10"/>
      <c r="H10" s="6">
        <v>0.40902777777777777</v>
      </c>
      <c r="I10" s="12">
        <v>0.45</v>
      </c>
      <c r="J10" s="13" t="s">
        <v>16</v>
      </c>
      <c r="K10" s="8">
        <v>19.3</v>
      </c>
      <c r="L10" s="9">
        <v>20</v>
      </c>
      <c r="M10" s="14"/>
      <c r="N10" s="15">
        <v>46121</v>
      </c>
      <c r="O10" s="16">
        <v>0.9</v>
      </c>
      <c r="P10" s="16">
        <v>0.52</v>
      </c>
      <c r="Q10" s="17" t="str">
        <f t="shared" si="0"/>
        <v>ok</v>
      </c>
      <c r="R10" s="18">
        <f t="shared" si="1"/>
        <v>8.1944444444444431E-2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4">
        <v>25</v>
      </c>
      <c r="B11" s="5">
        <v>0.39583333333333331</v>
      </c>
      <c r="C11" s="6">
        <v>0.43541666666666667</v>
      </c>
      <c r="D11" s="7" t="s">
        <v>16</v>
      </c>
      <c r="E11" s="8">
        <v>18.2</v>
      </c>
      <c r="F11" s="9">
        <v>14</v>
      </c>
      <c r="G11" s="10"/>
      <c r="H11" s="6">
        <v>0.43680555555555556</v>
      </c>
      <c r="I11" s="12">
        <v>0.47916666666666669</v>
      </c>
      <c r="J11" s="13" t="s">
        <v>16</v>
      </c>
      <c r="K11" s="8">
        <v>19.3</v>
      </c>
      <c r="L11" s="9">
        <v>7</v>
      </c>
      <c r="M11" s="14"/>
      <c r="N11" s="15">
        <v>46121</v>
      </c>
      <c r="O11" s="16">
        <v>0.9</v>
      </c>
      <c r="P11" s="16">
        <v>0.57999999999999996</v>
      </c>
      <c r="Q11" s="17" t="str">
        <f t="shared" si="0"/>
        <v>ok</v>
      </c>
      <c r="R11" s="18">
        <f t="shared" si="1"/>
        <v>8.333333333333337E-2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4">
        <v>23</v>
      </c>
      <c r="B12" s="5">
        <v>0.4201388888888889</v>
      </c>
      <c r="C12" s="6">
        <v>0.46180555555555558</v>
      </c>
      <c r="D12" s="7" t="s">
        <v>16</v>
      </c>
      <c r="E12" s="8">
        <v>18.2</v>
      </c>
      <c r="F12" s="9">
        <v>4</v>
      </c>
      <c r="G12" s="10"/>
      <c r="H12" s="6">
        <v>0.46250000000000002</v>
      </c>
      <c r="I12" s="12">
        <v>0.50694444444444442</v>
      </c>
      <c r="J12" s="13" t="s">
        <v>16</v>
      </c>
      <c r="K12" s="8">
        <v>19.3</v>
      </c>
      <c r="L12" s="9">
        <v>9</v>
      </c>
      <c r="M12" s="14"/>
      <c r="N12" s="15">
        <v>46121</v>
      </c>
      <c r="O12" s="16">
        <v>0.9</v>
      </c>
      <c r="P12" s="16">
        <v>0.59</v>
      </c>
      <c r="Q12" s="17" t="str">
        <f t="shared" si="0"/>
        <v>ok</v>
      </c>
      <c r="R12" s="18">
        <f t="shared" si="1"/>
        <v>8.6805555555555525E-2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4">
        <v>24</v>
      </c>
      <c r="B13" s="5">
        <v>0.44444444444444442</v>
      </c>
      <c r="C13" s="6">
        <v>0.4861111111111111</v>
      </c>
      <c r="D13" s="7" t="s">
        <v>16</v>
      </c>
      <c r="E13" s="8">
        <v>18.2</v>
      </c>
      <c r="F13" s="9">
        <v>14</v>
      </c>
      <c r="G13" s="10"/>
      <c r="H13" s="6">
        <v>0.48680555555555555</v>
      </c>
      <c r="I13" s="12">
        <v>0.53194444444444444</v>
      </c>
      <c r="J13" s="13" t="s">
        <v>16</v>
      </c>
      <c r="K13" s="8">
        <v>19.3</v>
      </c>
      <c r="L13" s="9">
        <v>9</v>
      </c>
      <c r="M13" s="14"/>
      <c r="N13" s="15">
        <v>46121</v>
      </c>
      <c r="O13" s="16">
        <v>0.9</v>
      </c>
      <c r="P13" s="16">
        <v>0.54</v>
      </c>
      <c r="Q13" s="17" t="str">
        <f t="shared" si="0"/>
        <v>ok</v>
      </c>
      <c r="R13" s="18">
        <f t="shared" si="1"/>
        <v>8.7500000000000022E-2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4">
        <v>30</v>
      </c>
      <c r="B14" s="5">
        <v>0.46875</v>
      </c>
      <c r="C14" s="6">
        <v>0.51388888888888884</v>
      </c>
      <c r="D14" s="7" t="s">
        <v>16</v>
      </c>
      <c r="E14" s="8">
        <v>18.2</v>
      </c>
      <c r="F14" s="9">
        <v>8</v>
      </c>
      <c r="G14" s="10"/>
      <c r="H14" s="6">
        <v>0.51458333333333328</v>
      </c>
      <c r="I14" s="12">
        <v>0.55694444444444446</v>
      </c>
      <c r="J14" s="13" t="s">
        <v>16</v>
      </c>
      <c r="K14" s="8">
        <v>19.3</v>
      </c>
      <c r="L14" s="9">
        <v>17</v>
      </c>
      <c r="M14" s="14"/>
      <c r="N14" s="15">
        <v>46121</v>
      </c>
      <c r="O14" s="16">
        <v>0.9</v>
      </c>
      <c r="P14" s="16">
        <v>0.55000000000000004</v>
      </c>
      <c r="Q14" s="17" t="str">
        <f t="shared" si="0"/>
        <v>ok</v>
      </c>
      <c r="R14" s="18">
        <f t="shared" si="1"/>
        <v>8.8194444444444464E-2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4">
        <v>27</v>
      </c>
      <c r="B15" s="5">
        <v>0.49305555555555558</v>
      </c>
      <c r="C15" s="6">
        <v>0.54305555555555551</v>
      </c>
      <c r="D15" s="7" t="s">
        <v>16</v>
      </c>
      <c r="E15" s="8">
        <v>18.2</v>
      </c>
      <c r="F15" s="9">
        <v>15</v>
      </c>
      <c r="G15" s="10"/>
      <c r="H15" s="6">
        <v>0.54374999999999996</v>
      </c>
      <c r="I15" s="12">
        <v>0.58194444444444449</v>
      </c>
      <c r="J15" s="13" t="s">
        <v>16</v>
      </c>
      <c r="K15" s="8">
        <v>19.3</v>
      </c>
      <c r="L15" s="9">
        <v>13</v>
      </c>
      <c r="M15" s="14"/>
      <c r="N15" s="15">
        <v>46121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8.8888888888888906E-2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4">
        <v>25</v>
      </c>
      <c r="B16" s="5">
        <v>0.51736111111111116</v>
      </c>
      <c r="C16" s="6">
        <v>0.5625</v>
      </c>
      <c r="D16" s="7" t="s">
        <v>16</v>
      </c>
      <c r="E16" s="8">
        <v>18.2</v>
      </c>
      <c r="F16" s="9">
        <v>25</v>
      </c>
      <c r="G16" s="10"/>
      <c r="H16" s="6">
        <v>0.56319444444444444</v>
      </c>
      <c r="I16" s="12">
        <v>0.59930555555555554</v>
      </c>
      <c r="J16" s="13" t="s">
        <v>16</v>
      </c>
      <c r="K16" s="8">
        <v>19.3</v>
      </c>
      <c r="L16" s="9">
        <v>7</v>
      </c>
      <c r="M16" s="14"/>
      <c r="N16" s="15">
        <v>46121</v>
      </c>
      <c r="O16" s="16">
        <v>0.9</v>
      </c>
      <c r="P16" s="16">
        <v>0.52</v>
      </c>
      <c r="Q16" s="17" t="str">
        <f t="shared" si="0"/>
        <v>ok</v>
      </c>
      <c r="R16" s="18">
        <f t="shared" si="1"/>
        <v>8.1944444444444375E-2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4">
        <v>23</v>
      </c>
      <c r="B17" s="5">
        <v>0.54166666666666663</v>
      </c>
      <c r="C17" s="6">
        <v>0.59236111111111112</v>
      </c>
      <c r="D17" s="7" t="s">
        <v>16</v>
      </c>
      <c r="E17" s="8">
        <v>18.2</v>
      </c>
      <c r="F17" s="9">
        <v>51</v>
      </c>
      <c r="G17" s="10"/>
      <c r="H17" s="6">
        <v>0.59236111111111112</v>
      </c>
      <c r="I17" s="12">
        <v>0.63194444444444442</v>
      </c>
      <c r="J17" s="13" t="s">
        <v>16</v>
      </c>
      <c r="K17" s="8">
        <v>19.3</v>
      </c>
      <c r="L17" s="9">
        <v>3</v>
      </c>
      <c r="M17" s="14"/>
      <c r="N17" s="15">
        <v>46121</v>
      </c>
      <c r="O17" s="16">
        <v>0.9</v>
      </c>
      <c r="P17" s="16">
        <v>0.51</v>
      </c>
      <c r="Q17" s="17" t="str">
        <f t="shared" si="0"/>
        <v>ok</v>
      </c>
      <c r="R17" s="18">
        <f t="shared" si="1"/>
        <v>9.027777777777779E-2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4">
        <v>24</v>
      </c>
      <c r="B18" s="5">
        <v>0.56597222222222221</v>
      </c>
      <c r="C18" s="6">
        <v>0.61041666666666672</v>
      </c>
      <c r="D18" s="7" t="s">
        <v>16</v>
      </c>
      <c r="E18" s="8">
        <v>18.2</v>
      </c>
      <c r="F18" s="9">
        <v>13</v>
      </c>
      <c r="G18" s="10"/>
      <c r="H18" s="6">
        <v>0.61041666666666672</v>
      </c>
      <c r="I18" s="12">
        <v>0.65138888888888891</v>
      </c>
      <c r="J18" s="13" t="s">
        <v>16</v>
      </c>
      <c r="K18" s="8">
        <v>19.3</v>
      </c>
      <c r="L18" s="9">
        <v>11</v>
      </c>
      <c r="M18" s="14"/>
      <c r="N18" s="15">
        <v>46121</v>
      </c>
      <c r="O18" s="16">
        <v>0.9</v>
      </c>
      <c r="P18" s="16">
        <v>0.51</v>
      </c>
      <c r="Q18" s="17" t="str">
        <f t="shared" si="0"/>
        <v>ok</v>
      </c>
      <c r="R18" s="18">
        <f t="shared" si="1"/>
        <v>8.5416666666666696E-2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4">
        <v>30</v>
      </c>
      <c r="B19" s="5">
        <v>0.58680555555555558</v>
      </c>
      <c r="C19" s="6">
        <v>0.63541666666666663</v>
      </c>
      <c r="D19" s="7" t="s">
        <v>16</v>
      </c>
      <c r="E19" s="8">
        <v>18.2</v>
      </c>
      <c r="F19" s="9">
        <v>19</v>
      </c>
      <c r="G19" s="10"/>
      <c r="H19" s="6">
        <v>0.63541666666666663</v>
      </c>
      <c r="I19" s="12">
        <v>0.68263888888888891</v>
      </c>
      <c r="J19" s="13" t="s">
        <v>16</v>
      </c>
      <c r="K19" s="8">
        <v>19.3</v>
      </c>
      <c r="L19" s="9">
        <v>24</v>
      </c>
      <c r="M19" s="14"/>
      <c r="N19" s="15">
        <v>46121</v>
      </c>
      <c r="O19" s="16">
        <v>0.9</v>
      </c>
      <c r="P19" s="16">
        <v>0.56000000000000005</v>
      </c>
      <c r="Q19" s="17" t="str">
        <f t="shared" si="0"/>
        <v>ok</v>
      </c>
      <c r="R19" s="18">
        <f t="shared" si="1"/>
        <v>9.5833333333333326E-2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4">
        <v>27</v>
      </c>
      <c r="B20" s="5">
        <v>0.61111111111111116</v>
      </c>
      <c r="C20" s="6">
        <v>0.65833333333333333</v>
      </c>
      <c r="D20" s="7" t="s">
        <v>16</v>
      </c>
      <c r="E20" s="8">
        <v>18.2</v>
      </c>
      <c r="F20" s="9">
        <v>18</v>
      </c>
      <c r="G20" s="10"/>
      <c r="H20" s="6">
        <v>0.65833333333333333</v>
      </c>
      <c r="I20" s="12">
        <v>0.7</v>
      </c>
      <c r="J20" s="13" t="s">
        <v>16</v>
      </c>
      <c r="K20" s="8">
        <v>19.3</v>
      </c>
      <c r="L20" s="9">
        <v>4</v>
      </c>
      <c r="M20" s="14"/>
      <c r="N20" s="15">
        <v>46121</v>
      </c>
      <c r="O20" s="16">
        <v>0.9</v>
      </c>
      <c r="P20" s="16">
        <v>0.5</v>
      </c>
      <c r="Q20" s="17" t="str">
        <f t="shared" si="0"/>
        <v>ok</v>
      </c>
      <c r="R20" s="18">
        <f t="shared" si="1"/>
        <v>8.8888888888888795E-2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4">
        <v>25</v>
      </c>
      <c r="B21" s="5">
        <v>0.63194444444444442</v>
      </c>
      <c r="C21" s="6">
        <v>0.68541666666666667</v>
      </c>
      <c r="D21" s="7" t="s">
        <v>16</v>
      </c>
      <c r="E21" s="8">
        <v>18.2</v>
      </c>
      <c r="F21" s="9">
        <v>44</v>
      </c>
      <c r="G21" s="10"/>
      <c r="H21" s="6">
        <v>0.68680555555555556</v>
      </c>
      <c r="I21" s="12">
        <v>0.7270833333333333</v>
      </c>
      <c r="J21" s="13" t="s">
        <v>16</v>
      </c>
      <c r="K21" s="8">
        <v>19.3</v>
      </c>
      <c r="L21" s="9">
        <v>18</v>
      </c>
      <c r="M21" s="14"/>
      <c r="N21" s="15">
        <v>46121</v>
      </c>
      <c r="O21" s="16">
        <v>0.9</v>
      </c>
      <c r="P21" s="16">
        <v>0.49</v>
      </c>
      <c r="Q21" s="17" t="str">
        <f t="shared" si="0"/>
        <v>ok</v>
      </c>
      <c r="R21" s="18">
        <f t="shared" si="1"/>
        <v>9.5138888888888884E-2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24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33</v>
      </c>
      <c r="G22" s="10"/>
      <c r="H22" s="6">
        <v>0.71180555555555558</v>
      </c>
      <c r="I22" s="12">
        <v>0.76388888888888884</v>
      </c>
      <c r="J22" s="13" t="s">
        <v>16</v>
      </c>
      <c r="K22" s="8">
        <v>19.3</v>
      </c>
      <c r="L22" s="9">
        <v>52</v>
      </c>
      <c r="M22" s="14"/>
      <c r="N22" s="15">
        <v>46121</v>
      </c>
      <c r="O22" s="16">
        <v>0.9</v>
      </c>
      <c r="P22" s="16">
        <v>0.42</v>
      </c>
      <c r="Q22" s="17" t="str">
        <f t="shared" si="0"/>
        <v>ok</v>
      </c>
      <c r="R22" s="18">
        <f t="shared" si="1"/>
        <v>0.10763888888888884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24">
        <v>24</v>
      </c>
      <c r="B23" s="5">
        <v>0.68055555555555558</v>
      </c>
      <c r="C23" s="6">
        <v>0.73819444444444449</v>
      </c>
      <c r="D23" s="7" t="s">
        <v>16</v>
      </c>
      <c r="E23" s="8">
        <v>18.2</v>
      </c>
      <c r="F23" s="9">
        <v>48</v>
      </c>
      <c r="G23" s="10"/>
      <c r="H23" s="6">
        <v>0.73819444444444449</v>
      </c>
      <c r="I23" s="12">
        <v>0.79513888888888884</v>
      </c>
      <c r="J23" s="13" t="s">
        <v>16</v>
      </c>
      <c r="K23" s="8">
        <v>19.3</v>
      </c>
      <c r="L23" s="9">
        <v>50</v>
      </c>
      <c r="M23" s="14"/>
      <c r="N23" s="15">
        <v>46121</v>
      </c>
      <c r="O23" s="16">
        <v>0.9</v>
      </c>
      <c r="P23" s="16">
        <v>0.48</v>
      </c>
      <c r="Q23" s="17" t="str">
        <f t="shared" si="0"/>
        <v>ok</v>
      </c>
      <c r="R23" s="18">
        <f t="shared" si="1"/>
        <v>0.11458333333333326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24">
        <v>30</v>
      </c>
      <c r="B24" s="5">
        <v>0.70138888888888884</v>
      </c>
      <c r="C24" s="6">
        <v>0.77777777777777779</v>
      </c>
      <c r="D24" s="7" t="s">
        <v>16</v>
      </c>
      <c r="E24" s="8">
        <v>18.2</v>
      </c>
      <c r="F24" s="9">
        <v>34</v>
      </c>
      <c r="G24" s="10"/>
      <c r="H24" s="6">
        <v>0.77847222222222223</v>
      </c>
      <c r="I24" s="12">
        <v>0.82152777777777775</v>
      </c>
      <c r="J24" s="13" t="s">
        <v>16</v>
      </c>
      <c r="K24" s="8">
        <v>19.3</v>
      </c>
      <c r="L24" s="9">
        <v>17</v>
      </c>
      <c r="M24" s="14"/>
      <c r="N24" s="15">
        <v>46121</v>
      </c>
      <c r="O24" s="16">
        <v>0.9</v>
      </c>
      <c r="P24" s="16">
        <v>0.5</v>
      </c>
      <c r="Q24" s="17" t="str">
        <f t="shared" si="0"/>
        <v>ok</v>
      </c>
      <c r="R24" s="18">
        <f t="shared" si="1"/>
        <v>0.12013888888888891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4">
        <v>27</v>
      </c>
      <c r="B25" s="5">
        <v>0.72222222222222221</v>
      </c>
      <c r="C25" s="6">
        <v>0.7993055555555556</v>
      </c>
      <c r="D25" s="7" t="s">
        <v>16</v>
      </c>
      <c r="E25" s="8">
        <v>18.2</v>
      </c>
      <c r="F25" s="9">
        <v>33</v>
      </c>
      <c r="G25" s="10"/>
      <c r="H25" s="6">
        <v>0.7993055555555556</v>
      </c>
      <c r="I25" s="12">
        <v>0.83819444444444446</v>
      </c>
      <c r="J25" s="13" t="s">
        <v>16</v>
      </c>
      <c r="K25" s="8">
        <v>19.3</v>
      </c>
      <c r="L25" s="9">
        <v>16</v>
      </c>
      <c r="M25" s="14"/>
      <c r="N25" s="15">
        <v>46121</v>
      </c>
      <c r="O25" s="16">
        <v>0.9</v>
      </c>
      <c r="P25" s="16">
        <v>0.48</v>
      </c>
      <c r="Q25" s="17" t="str">
        <f t="shared" si="0"/>
        <v>ok</v>
      </c>
      <c r="R25" s="18">
        <f t="shared" si="1"/>
        <v>0.11597222222222225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4">
        <v>25</v>
      </c>
      <c r="B26" s="5">
        <v>0.74305555555555558</v>
      </c>
      <c r="C26" s="6">
        <v>0.80902777777777779</v>
      </c>
      <c r="D26" s="7" t="s">
        <v>16</v>
      </c>
      <c r="E26" s="8">
        <v>18.2</v>
      </c>
      <c r="F26" s="9">
        <v>22</v>
      </c>
      <c r="G26" s="10"/>
      <c r="H26" s="6">
        <v>0.80972222222222223</v>
      </c>
      <c r="I26" s="12">
        <v>0.84305555555555556</v>
      </c>
      <c r="J26" s="7" t="s">
        <v>16</v>
      </c>
      <c r="K26" s="8">
        <v>19.3</v>
      </c>
      <c r="L26" s="9">
        <v>7</v>
      </c>
      <c r="M26" s="14"/>
      <c r="N26" s="15">
        <v>46121</v>
      </c>
      <c r="O26" s="16">
        <v>0.89</v>
      </c>
      <c r="P26" s="16">
        <v>0.54</v>
      </c>
      <c r="Q26" s="17" t="str">
        <f t="shared" si="0"/>
        <v>ok</v>
      </c>
      <c r="R26" s="18">
        <f t="shared" si="1"/>
        <v>9.9999999999999978E-2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24">
        <v>23</v>
      </c>
      <c r="B27" s="25">
        <v>0.77777777777777779</v>
      </c>
      <c r="C27" s="6">
        <v>0.82291666666666663</v>
      </c>
      <c r="D27" s="7" t="s">
        <v>16</v>
      </c>
      <c r="E27" s="8">
        <v>18.2</v>
      </c>
      <c r="F27" s="9">
        <v>16</v>
      </c>
      <c r="G27" s="10"/>
      <c r="H27" s="6">
        <v>0.82638888888888884</v>
      </c>
      <c r="I27" s="12">
        <v>0.85416666666666663</v>
      </c>
      <c r="J27" s="7" t="s">
        <v>16</v>
      </c>
      <c r="K27" s="8">
        <v>19.3</v>
      </c>
      <c r="L27" s="9">
        <v>13</v>
      </c>
      <c r="M27" s="14"/>
      <c r="N27" s="15">
        <v>46121</v>
      </c>
      <c r="O27" s="16">
        <v>0.85</v>
      </c>
      <c r="P27" s="16">
        <v>0.46</v>
      </c>
      <c r="Q27" s="17" t="str">
        <f t="shared" si="0"/>
        <v>ok</v>
      </c>
      <c r="R27" s="18">
        <f t="shared" si="1"/>
        <v>7.638888888888884E-2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24">
        <v>24</v>
      </c>
      <c r="B28" s="25">
        <v>0.80902777777777779</v>
      </c>
      <c r="C28" s="6">
        <v>0.83819444444444446</v>
      </c>
      <c r="D28" s="7" t="s">
        <v>16</v>
      </c>
      <c r="E28" s="8">
        <v>18.2</v>
      </c>
      <c r="F28" s="9">
        <v>7</v>
      </c>
      <c r="G28" s="10"/>
      <c r="H28" s="6">
        <v>0.83819444444444446</v>
      </c>
      <c r="I28" s="12">
        <v>0.87777777777777777</v>
      </c>
      <c r="J28" s="7" t="s">
        <v>16</v>
      </c>
      <c r="K28" s="8">
        <v>19.3</v>
      </c>
      <c r="L28" s="9">
        <v>9</v>
      </c>
      <c r="M28" s="14"/>
      <c r="N28" s="15">
        <v>46121</v>
      </c>
      <c r="O28" s="16">
        <v>0.85</v>
      </c>
      <c r="P28" s="16">
        <v>0.56000000000000005</v>
      </c>
      <c r="Q28" s="17" t="str">
        <f t="shared" si="0"/>
        <v>ok</v>
      </c>
      <c r="R28" s="18">
        <f t="shared" si="1"/>
        <v>6.8749999999999978E-2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24">
        <v>30</v>
      </c>
      <c r="B29" s="20">
        <v>0.82638888888888884</v>
      </c>
      <c r="C29" s="6">
        <v>0.875</v>
      </c>
      <c r="D29" s="7" t="s">
        <v>16</v>
      </c>
      <c r="E29" s="8">
        <v>18.2</v>
      </c>
      <c r="F29" s="9">
        <v>8</v>
      </c>
      <c r="G29" s="10"/>
      <c r="H29" s="6">
        <v>0.875</v>
      </c>
      <c r="I29" s="12">
        <v>0.91527777777777775</v>
      </c>
      <c r="J29" s="7" t="s">
        <v>16</v>
      </c>
      <c r="K29" s="8">
        <v>19.3</v>
      </c>
      <c r="L29" s="9">
        <v>6</v>
      </c>
      <c r="M29" s="14"/>
      <c r="N29" s="15">
        <v>46121</v>
      </c>
      <c r="O29" s="16">
        <v>0.85</v>
      </c>
      <c r="P29" s="16">
        <v>0.52</v>
      </c>
      <c r="Q29" s="17" t="str">
        <f t="shared" si="0"/>
        <v>ok</v>
      </c>
      <c r="R29" s="18">
        <f t="shared" si="1"/>
        <v>8.8888888888888906E-2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4">
        <v>27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3</v>
      </c>
      <c r="G30" s="10"/>
      <c r="H30" s="6">
        <v>0.89930555555555558</v>
      </c>
      <c r="I30" s="12">
        <v>0.9375</v>
      </c>
      <c r="J30" s="7" t="s">
        <v>16</v>
      </c>
      <c r="K30" s="8">
        <v>19.3</v>
      </c>
      <c r="L30" s="9">
        <v>6</v>
      </c>
      <c r="M30" s="14"/>
      <c r="N30" s="15">
        <v>46121</v>
      </c>
      <c r="O30" s="16">
        <v>0.85</v>
      </c>
      <c r="P30" s="16">
        <v>0.53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4">
        <v>24</v>
      </c>
      <c r="B31" s="5">
        <v>0.89583333333333337</v>
      </c>
      <c r="C31" s="6">
        <v>0.93263888888888891</v>
      </c>
      <c r="D31" s="7" t="s">
        <v>16</v>
      </c>
      <c r="E31" s="8">
        <v>18.2</v>
      </c>
      <c r="F31" s="9">
        <v>6</v>
      </c>
      <c r="G31" s="10"/>
      <c r="H31" s="6">
        <v>0.93263888888888891</v>
      </c>
      <c r="I31" s="12">
        <v>0.96944444444444444</v>
      </c>
      <c r="J31" s="7" t="s">
        <v>16</v>
      </c>
      <c r="K31" s="8">
        <v>19.3</v>
      </c>
      <c r="L31" s="9">
        <v>11</v>
      </c>
      <c r="M31" s="14"/>
      <c r="N31" s="15">
        <v>46121</v>
      </c>
      <c r="O31" s="16">
        <v>0.9</v>
      </c>
      <c r="P31" s="16">
        <v>0.65</v>
      </c>
      <c r="Q31" s="17" t="str">
        <f t="shared" si="0"/>
        <v>ok</v>
      </c>
      <c r="R31" s="18">
        <f t="shared" si="1"/>
        <v>7.3611111111111072E-2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4">
        <v>30</v>
      </c>
      <c r="B32" s="5">
        <v>0.93055555555555558</v>
      </c>
      <c r="C32" s="6">
        <v>0.96736111111111112</v>
      </c>
      <c r="D32" s="7" t="s">
        <v>16</v>
      </c>
      <c r="E32" s="8">
        <v>18.2</v>
      </c>
      <c r="F32" s="9">
        <v>1</v>
      </c>
      <c r="G32" s="10"/>
      <c r="H32" s="6">
        <v>0.97083333333333333</v>
      </c>
      <c r="I32" s="12">
        <v>0</v>
      </c>
      <c r="J32" s="7" t="s">
        <v>16</v>
      </c>
      <c r="K32" s="8">
        <v>19.3</v>
      </c>
      <c r="L32" s="9">
        <v>11</v>
      </c>
      <c r="M32" s="14"/>
      <c r="N32" s="15">
        <v>46121</v>
      </c>
      <c r="O32" s="16">
        <v>0.9</v>
      </c>
      <c r="P32" s="16">
        <v>0.61</v>
      </c>
      <c r="Q32" s="17" t="str">
        <f t="shared" si="0"/>
        <v>ok</v>
      </c>
      <c r="R32" s="18">
        <f t="shared" si="1"/>
        <v>-0.93055555555555558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4">
        <v>27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4</v>
      </c>
      <c r="G33" s="10"/>
      <c r="H33" s="6">
        <v>3.472222222222222E-3</v>
      </c>
      <c r="I33" s="12">
        <v>3.4722222222222224E-2</v>
      </c>
      <c r="J33" s="7" t="s">
        <v>16</v>
      </c>
      <c r="K33" s="8">
        <v>19.3</v>
      </c>
      <c r="L33" s="9">
        <v>21</v>
      </c>
      <c r="M33" s="14"/>
      <c r="N33" s="15">
        <v>46121</v>
      </c>
      <c r="O33" s="16">
        <v>0.9</v>
      </c>
      <c r="P33" s="16">
        <v>0.56000000000000005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4">
        <v>24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5</v>
      </c>
      <c r="G34" s="10"/>
      <c r="H34" s="6">
        <v>3.5416666666666666E-2</v>
      </c>
      <c r="I34" s="12">
        <v>7.2222222222222215E-2</v>
      </c>
      <c r="J34" s="7" t="s">
        <v>16</v>
      </c>
      <c r="K34" s="8">
        <v>19.3</v>
      </c>
      <c r="L34" s="9">
        <v>18</v>
      </c>
      <c r="M34" s="14"/>
      <c r="N34" s="15">
        <v>46121</v>
      </c>
      <c r="O34" s="16">
        <v>0.9</v>
      </c>
      <c r="P34" s="16">
        <v>0.65</v>
      </c>
      <c r="Q34" s="17" t="str">
        <f t="shared" si="0"/>
        <v>ok</v>
      </c>
      <c r="R34" s="18">
        <f t="shared" si="1"/>
        <v>7.2222222222222215E-2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4">
        <v>30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7</v>
      </c>
      <c r="G35" s="10"/>
      <c r="H35" s="6">
        <v>7.0833333333333331E-2</v>
      </c>
      <c r="I35" s="12">
        <v>0.10833333333333334</v>
      </c>
      <c r="J35" s="7" t="s">
        <v>16</v>
      </c>
      <c r="K35" s="8">
        <v>19.3</v>
      </c>
      <c r="L35" s="9">
        <v>5</v>
      </c>
      <c r="M35" s="14"/>
      <c r="N35" s="15">
        <v>46121</v>
      </c>
      <c r="O35" s="16">
        <v>0.9</v>
      </c>
      <c r="P35" s="16">
        <v>0.61</v>
      </c>
      <c r="Q35" s="17" t="str">
        <f t="shared" si="0"/>
        <v>ok</v>
      </c>
      <c r="R35" s="18">
        <f t="shared" si="1"/>
        <v>7.3611111111111113E-2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 t="s">
        <v>16</v>
      </c>
      <c r="E36" s="8"/>
      <c r="F36" s="9"/>
      <c r="G36" s="10"/>
      <c r="H36" s="6"/>
      <c r="I36" s="12"/>
      <c r="J36" s="7" t="s">
        <v>16</v>
      </c>
      <c r="K36" s="8"/>
      <c r="L36" s="9"/>
      <c r="M36" s="14"/>
      <c r="N36" s="31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 t="s">
        <v>16</v>
      </c>
      <c r="E37" s="8"/>
      <c r="F37" s="9"/>
      <c r="G37" s="10"/>
      <c r="H37" s="6"/>
      <c r="I37" s="12"/>
      <c r="J37" s="7" t="s">
        <v>16</v>
      </c>
      <c r="K37" s="8"/>
      <c r="L37" s="9"/>
      <c r="M37" s="14"/>
      <c r="N37" s="31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 t="s">
        <v>16</v>
      </c>
      <c r="E38" s="8"/>
      <c r="F38" s="9"/>
      <c r="G38" s="10"/>
      <c r="H38" s="6"/>
      <c r="I38" s="12"/>
      <c r="J38" s="7" t="s">
        <v>16</v>
      </c>
      <c r="K38" s="8"/>
      <c r="L38" s="9"/>
      <c r="M38" s="14"/>
      <c r="N38" s="31"/>
      <c r="O38" s="16"/>
      <c r="P38" s="16"/>
      <c r="Q38" s="17" t="str">
        <f t="shared" si="0"/>
        <v>ok</v>
      </c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 t="s">
        <v>16</v>
      </c>
      <c r="E39" s="33"/>
      <c r="F39" s="9"/>
      <c r="G39" s="10"/>
      <c r="H39" s="6"/>
      <c r="I39" s="12"/>
      <c r="J39" s="7" t="s">
        <v>16</v>
      </c>
      <c r="K39" s="33"/>
      <c r="L39" s="9"/>
      <c r="M39" s="14"/>
      <c r="N39" s="34"/>
      <c r="O39" s="16"/>
      <c r="P39" s="16"/>
      <c r="Q39" s="17" t="str">
        <f t="shared" si="0"/>
        <v>ok</v>
      </c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 t="s">
        <v>16</v>
      </c>
      <c r="E40" s="33"/>
      <c r="F40" s="9"/>
      <c r="G40" s="10"/>
      <c r="H40" s="6"/>
      <c r="I40" s="12"/>
      <c r="J40" s="7" t="s">
        <v>16</v>
      </c>
      <c r="K40" s="33"/>
      <c r="L40" s="9"/>
      <c r="M40" s="14"/>
      <c r="N40" s="34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 t="s">
        <v>16</v>
      </c>
      <c r="E41" s="33"/>
      <c r="F41" s="9"/>
      <c r="G41" s="10"/>
      <c r="H41" s="6"/>
      <c r="I41" s="12"/>
      <c r="J41" s="7" t="s">
        <v>16</v>
      </c>
      <c r="K41" s="33"/>
      <c r="L41" s="9"/>
      <c r="M41" s="14"/>
      <c r="N41" s="34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 t="s">
        <v>16</v>
      </c>
      <c r="E42" s="33"/>
      <c r="F42" s="9"/>
      <c r="G42" s="10"/>
      <c r="H42" s="6"/>
      <c r="I42" s="12"/>
      <c r="J42" s="7" t="s">
        <v>16</v>
      </c>
      <c r="K42" s="33"/>
      <c r="L42" s="9"/>
      <c r="M42" s="14"/>
      <c r="N42" s="34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 t="s">
        <v>16</v>
      </c>
      <c r="E43" s="33"/>
      <c r="F43" s="9"/>
      <c r="G43" s="10"/>
      <c r="H43" s="6"/>
      <c r="I43" s="12"/>
      <c r="J43" s="7" t="s">
        <v>16</v>
      </c>
      <c r="K43" s="33"/>
      <c r="L43" s="9"/>
      <c r="M43" s="14"/>
      <c r="N43" s="34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 t="s">
        <v>16</v>
      </c>
      <c r="E44" s="33"/>
      <c r="F44" s="9"/>
      <c r="G44" s="10"/>
      <c r="H44" s="6"/>
      <c r="I44" s="12"/>
      <c r="J44" s="7" t="s">
        <v>16</v>
      </c>
      <c r="K44" s="33"/>
      <c r="L44" s="9"/>
      <c r="M44" s="14"/>
      <c r="N44" s="34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 t="s">
        <v>16</v>
      </c>
      <c r="E45" s="33"/>
      <c r="F45" s="9"/>
      <c r="G45" s="10"/>
      <c r="H45" s="6"/>
      <c r="I45" s="12"/>
      <c r="J45" s="7" t="s">
        <v>16</v>
      </c>
      <c r="K45" s="33"/>
      <c r="L45" s="9"/>
      <c r="M45" s="14"/>
      <c r="N45" s="34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 t="s">
        <v>16</v>
      </c>
      <c r="E46" s="33"/>
      <c r="F46" s="9"/>
      <c r="G46" s="10"/>
      <c r="H46" s="6"/>
      <c r="I46" s="12"/>
      <c r="J46" s="7" t="s">
        <v>16</v>
      </c>
      <c r="K46" s="33"/>
      <c r="L46" s="9"/>
      <c r="M46" s="14"/>
      <c r="N46" s="34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 t="s">
        <v>16</v>
      </c>
      <c r="E47" s="33"/>
      <c r="F47" s="9"/>
      <c r="G47" s="10"/>
      <c r="H47" s="6"/>
      <c r="I47" s="12"/>
      <c r="J47" s="7" t="s">
        <v>16</v>
      </c>
      <c r="K47" s="33"/>
      <c r="L47" s="9"/>
      <c r="M47" s="14"/>
      <c r="N47" s="34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 t="s">
        <v>16</v>
      </c>
      <c r="E48" s="33"/>
      <c r="F48" s="9"/>
      <c r="G48" s="10"/>
      <c r="H48" s="6"/>
      <c r="I48" s="12"/>
      <c r="J48" s="7" t="s">
        <v>16</v>
      </c>
      <c r="K48" s="33"/>
      <c r="L48" s="9"/>
      <c r="M48" s="14"/>
      <c r="N48" s="34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 t="s">
        <v>16</v>
      </c>
      <c r="E49" s="33"/>
      <c r="F49" s="9"/>
      <c r="G49" s="10"/>
      <c r="H49" s="6"/>
      <c r="I49" s="12"/>
      <c r="J49" s="7" t="s">
        <v>16</v>
      </c>
      <c r="K49" s="33"/>
      <c r="L49" s="9"/>
      <c r="M49" s="14"/>
      <c r="N49" s="34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 t="s">
        <v>16</v>
      </c>
      <c r="E50" s="33"/>
      <c r="F50" s="9"/>
      <c r="G50" s="10"/>
      <c r="H50" s="6"/>
      <c r="I50" s="12"/>
      <c r="J50" s="7" t="s">
        <v>16</v>
      </c>
      <c r="K50" s="33"/>
      <c r="L50" s="9"/>
      <c r="M50" s="14"/>
      <c r="N50" s="34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 t="s">
        <v>16</v>
      </c>
      <c r="E51" s="33"/>
      <c r="F51" s="9"/>
      <c r="G51" s="10"/>
      <c r="H51" s="6"/>
      <c r="I51" s="12"/>
      <c r="J51" s="7" t="s">
        <v>16</v>
      </c>
      <c r="K51" s="33"/>
      <c r="L51" s="9"/>
      <c r="M51" s="14"/>
      <c r="N51" s="34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 t="s">
        <v>16</v>
      </c>
      <c r="E52" s="33"/>
      <c r="F52" s="9"/>
      <c r="G52" s="10"/>
      <c r="H52" s="6"/>
      <c r="I52" s="12"/>
      <c r="J52" s="7" t="s">
        <v>16</v>
      </c>
      <c r="K52" s="33"/>
      <c r="L52" s="9"/>
      <c r="M52" s="14"/>
      <c r="N52" s="34"/>
      <c r="O52" s="16"/>
      <c r="P52" s="16"/>
      <c r="Q52" s="17" t="str">
        <f t="shared" si="0"/>
        <v>ok</v>
      </c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 t="s">
        <v>16</v>
      </c>
      <c r="E53" s="33"/>
      <c r="F53" s="9"/>
      <c r="G53" s="10"/>
      <c r="H53" s="6"/>
      <c r="I53" s="12"/>
      <c r="J53" s="7" t="s">
        <v>16</v>
      </c>
      <c r="K53" s="33"/>
      <c r="L53" s="9"/>
      <c r="M53" s="14"/>
      <c r="N53" s="34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 t="s">
        <v>16</v>
      </c>
      <c r="E54" s="33"/>
      <c r="F54" s="9"/>
      <c r="G54" s="10"/>
      <c r="H54" s="6"/>
      <c r="I54" s="12"/>
      <c r="J54" s="7" t="s">
        <v>16</v>
      </c>
      <c r="K54" s="33"/>
      <c r="L54" s="9"/>
      <c r="M54" s="14"/>
      <c r="N54" s="34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 t="s">
        <v>16</v>
      </c>
      <c r="E55" s="33"/>
      <c r="F55" s="9"/>
      <c r="G55" s="10"/>
      <c r="H55" s="6"/>
      <c r="I55" s="12"/>
      <c r="J55" s="7" t="s">
        <v>16</v>
      </c>
      <c r="K55" s="33"/>
      <c r="L55" s="9"/>
      <c r="M55" s="14"/>
      <c r="N55" s="34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 t="s">
        <v>16</v>
      </c>
      <c r="E56" s="33"/>
      <c r="F56" s="9"/>
      <c r="G56" s="10"/>
      <c r="H56" s="6"/>
      <c r="I56" s="12"/>
      <c r="J56" s="7" t="s">
        <v>16</v>
      </c>
      <c r="K56" s="33"/>
      <c r="L56" s="9"/>
      <c r="M56" s="14"/>
      <c r="N56" s="34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 t="s">
        <v>16</v>
      </c>
      <c r="E57" s="33"/>
      <c r="F57" s="9"/>
      <c r="G57" s="10"/>
      <c r="H57" s="6"/>
      <c r="I57" s="12"/>
      <c r="J57" s="7" t="s">
        <v>16</v>
      </c>
      <c r="K57" s="33"/>
      <c r="L57" s="9"/>
      <c r="M57" s="14"/>
      <c r="N57" s="34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 t="s">
        <v>16</v>
      </c>
      <c r="E58" s="33"/>
      <c r="F58" s="9"/>
      <c r="G58" s="10"/>
      <c r="H58" s="6"/>
      <c r="I58" s="12"/>
      <c r="J58" s="7" t="s">
        <v>16</v>
      </c>
      <c r="K58" s="33"/>
      <c r="L58" s="9"/>
      <c r="M58" s="14"/>
      <c r="N58" s="34"/>
      <c r="O58" s="16"/>
      <c r="P58" s="16"/>
      <c r="Q58" s="17" t="str">
        <f t="shared" si="0"/>
        <v>ok</v>
      </c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 t="s">
        <v>16</v>
      </c>
      <c r="E59" s="33"/>
      <c r="F59" s="9"/>
      <c r="G59" s="10"/>
      <c r="H59" s="6"/>
      <c r="I59" s="12"/>
      <c r="J59" s="7" t="s">
        <v>16</v>
      </c>
      <c r="K59" s="33"/>
      <c r="L59" s="9"/>
      <c r="M59" s="14"/>
      <c r="N59" s="34"/>
      <c r="O59" s="16"/>
      <c r="P59" s="16"/>
      <c r="Q59" s="17" t="str">
        <f t="shared" si="0"/>
        <v>ok</v>
      </c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 t="s">
        <v>16</v>
      </c>
      <c r="E60" s="33"/>
      <c r="F60" s="9"/>
      <c r="G60" s="10"/>
      <c r="H60" s="6"/>
      <c r="I60" s="12"/>
      <c r="J60" s="7" t="s">
        <v>16</v>
      </c>
      <c r="K60" s="33"/>
      <c r="L60" s="9"/>
      <c r="M60" s="14"/>
      <c r="N60" s="34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 t="s">
        <v>16</v>
      </c>
      <c r="E61" s="33"/>
      <c r="F61" s="9"/>
      <c r="G61" s="10"/>
      <c r="H61" s="6"/>
      <c r="I61" s="12"/>
      <c r="J61" s="7" t="s">
        <v>16</v>
      </c>
      <c r="K61" s="33"/>
      <c r="L61" s="9"/>
      <c r="M61" s="14"/>
      <c r="N61" s="34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 t="s">
        <v>16</v>
      </c>
      <c r="E62" s="33"/>
      <c r="F62" s="9"/>
      <c r="G62" s="10"/>
      <c r="H62" s="6"/>
      <c r="I62" s="12"/>
      <c r="J62" s="7" t="s">
        <v>16</v>
      </c>
      <c r="K62" s="33"/>
      <c r="L62" s="9"/>
      <c r="M62" s="14"/>
      <c r="N62" s="34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 t="s">
        <v>16</v>
      </c>
      <c r="E63" s="33"/>
      <c r="F63" s="9"/>
      <c r="G63" s="10"/>
      <c r="H63" s="6"/>
      <c r="I63" s="12"/>
      <c r="J63" s="7" t="s">
        <v>16</v>
      </c>
      <c r="K63" s="33"/>
      <c r="L63" s="9"/>
      <c r="M63" s="14"/>
      <c r="N63" s="34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 t="s">
        <v>16</v>
      </c>
      <c r="E64" s="33"/>
      <c r="F64" s="9"/>
      <c r="G64" s="10"/>
      <c r="H64" s="6"/>
      <c r="I64" s="12"/>
      <c r="J64" s="7" t="s">
        <v>16</v>
      </c>
      <c r="K64" s="33"/>
      <c r="L64" s="9"/>
      <c r="M64" s="14"/>
      <c r="N64" s="34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 t="s">
        <v>16</v>
      </c>
      <c r="E65" s="33"/>
      <c r="F65" s="9"/>
      <c r="G65" s="10"/>
      <c r="H65" s="6"/>
      <c r="I65" s="12"/>
      <c r="J65" s="7" t="s">
        <v>16</v>
      </c>
      <c r="K65" s="33"/>
      <c r="L65" s="9"/>
      <c r="M65" s="14"/>
      <c r="N65" s="34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 t="s">
        <v>16</v>
      </c>
      <c r="E66" s="33"/>
      <c r="F66" s="9"/>
      <c r="G66" s="10"/>
      <c r="H66" s="6"/>
      <c r="I66" s="12"/>
      <c r="J66" s="7" t="s">
        <v>16</v>
      </c>
      <c r="K66" s="33"/>
      <c r="L66" s="9"/>
      <c r="M66" s="14"/>
      <c r="N66" s="34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 t="s">
        <v>16</v>
      </c>
      <c r="E67" s="33"/>
      <c r="F67" s="9"/>
      <c r="G67" s="10"/>
      <c r="H67" s="6"/>
      <c r="I67" s="12"/>
      <c r="J67" s="7" t="s">
        <v>16</v>
      </c>
      <c r="K67" s="33"/>
      <c r="L67" s="9"/>
      <c r="M67" s="14"/>
      <c r="N67" s="34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 t="s">
        <v>16</v>
      </c>
      <c r="E68" s="33"/>
      <c r="F68" s="9"/>
      <c r="G68" s="10"/>
      <c r="H68" s="6"/>
      <c r="I68" s="12"/>
      <c r="J68" s="7" t="s">
        <v>16</v>
      </c>
      <c r="K68" s="33"/>
      <c r="L68" s="9"/>
      <c r="M68" s="14"/>
      <c r="N68" s="34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 t="s">
        <v>16</v>
      </c>
      <c r="E69" s="33"/>
      <c r="F69" s="9"/>
      <c r="G69" s="10"/>
      <c r="H69" s="6"/>
      <c r="I69" s="12"/>
      <c r="J69" s="7" t="s">
        <v>16</v>
      </c>
      <c r="K69" s="33"/>
      <c r="L69" s="9"/>
      <c r="M69" s="14"/>
      <c r="N69" s="34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 t="s">
        <v>16</v>
      </c>
      <c r="E70" s="33"/>
      <c r="F70" s="9"/>
      <c r="G70" s="10"/>
      <c r="H70" s="6"/>
      <c r="I70" s="12"/>
      <c r="J70" s="7" t="s">
        <v>16</v>
      </c>
      <c r="K70" s="33"/>
      <c r="L70" s="9"/>
      <c r="M70" s="14"/>
      <c r="N70" s="34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 t="s">
        <v>16</v>
      </c>
      <c r="E71" s="33"/>
      <c r="F71" s="9"/>
      <c r="G71" s="10"/>
      <c r="H71" s="6"/>
      <c r="I71" s="12"/>
      <c r="J71" s="7" t="s">
        <v>16</v>
      </c>
      <c r="K71" s="33"/>
      <c r="L71" s="9"/>
      <c r="M71" s="14"/>
      <c r="N71" s="34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 t="s">
        <v>16</v>
      </c>
      <c r="E72" s="33"/>
      <c r="F72" s="9"/>
      <c r="G72" s="10"/>
      <c r="H72" s="6"/>
      <c r="I72" s="12"/>
      <c r="J72" s="7" t="s">
        <v>16</v>
      </c>
      <c r="K72" s="33"/>
      <c r="L72" s="9"/>
      <c r="M72" s="14"/>
      <c r="N72" s="34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 t="s">
        <v>16</v>
      </c>
      <c r="E73" s="33"/>
      <c r="F73" s="9"/>
      <c r="G73" s="10"/>
      <c r="H73" s="6"/>
      <c r="I73" s="12"/>
      <c r="J73" s="7" t="s">
        <v>16</v>
      </c>
      <c r="K73" s="33"/>
      <c r="L73" s="9"/>
      <c r="M73" s="14"/>
      <c r="N73" s="34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 t="s">
        <v>16</v>
      </c>
      <c r="E74" s="33"/>
      <c r="F74" s="9"/>
      <c r="G74" s="10"/>
      <c r="H74" s="6"/>
      <c r="I74" s="12"/>
      <c r="J74" s="7" t="s">
        <v>16</v>
      </c>
      <c r="K74" s="33"/>
      <c r="L74" s="9"/>
      <c r="M74" s="14"/>
      <c r="N74" s="34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 t="s">
        <v>16</v>
      </c>
      <c r="E75" s="33"/>
      <c r="F75" s="9"/>
      <c r="G75" s="10"/>
      <c r="H75" s="6"/>
      <c r="I75" s="12"/>
      <c r="J75" s="7" t="s">
        <v>16</v>
      </c>
      <c r="K75" s="33"/>
      <c r="L75" s="9"/>
      <c r="M75" s="14"/>
      <c r="N75" s="34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 t="s">
        <v>16</v>
      </c>
      <c r="E76" s="33"/>
      <c r="F76" s="9"/>
      <c r="G76" s="10"/>
      <c r="H76" s="6"/>
      <c r="I76" s="12"/>
      <c r="J76" s="7" t="s">
        <v>16</v>
      </c>
      <c r="K76" s="33"/>
      <c r="L76" s="9"/>
      <c r="M76" s="14"/>
      <c r="N76" s="34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 t="s">
        <v>16</v>
      </c>
      <c r="E77" s="33"/>
      <c r="F77" s="9"/>
      <c r="G77" s="10"/>
      <c r="H77" s="6"/>
      <c r="I77" s="12"/>
      <c r="J77" s="7" t="s">
        <v>16</v>
      </c>
      <c r="K77" s="33"/>
      <c r="L77" s="9"/>
      <c r="M77" s="14"/>
      <c r="N77" s="34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 t="s">
        <v>16</v>
      </c>
      <c r="E78" s="33"/>
      <c r="F78" s="9"/>
      <c r="G78" s="10"/>
      <c r="H78" s="6"/>
      <c r="I78" s="12"/>
      <c r="J78" s="7" t="s">
        <v>16</v>
      </c>
      <c r="K78" s="33"/>
      <c r="L78" s="9"/>
      <c r="M78" s="14"/>
      <c r="N78" s="34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 t="s">
        <v>16</v>
      </c>
      <c r="E79" s="33"/>
      <c r="F79" s="9"/>
      <c r="G79" s="10"/>
      <c r="H79" s="6"/>
      <c r="I79" s="12"/>
      <c r="J79" s="7" t="s">
        <v>16</v>
      </c>
      <c r="K79" s="33"/>
      <c r="L79" s="9"/>
      <c r="M79" s="14"/>
      <c r="N79" s="34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 t="s">
        <v>16</v>
      </c>
      <c r="E80" s="33"/>
      <c r="F80" s="9"/>
      <c r="G80" s="10"/>
      <c r="H80" s="6"/>
      <c r="I80" s="12"/>
      <c r="J80" s="7" t="s">
        <v>16</v>
      </c>
      <c r="K80" s="33"/>
      <c r="L80" s="9"/>
      <c r="M80" s="14"/>
      <c r="N80" s="34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 t="s">
        <v>16</v>
      </c>
      <c r="E81" s="33"/>
      <c r="F81" s="9"/>
      <c r="G81" s="10"/>
      <c r="H81" s="6"/>
      <c r="I81" s="12"/>
      <c r="J81" s="7" t="s">
        <v>16</v>
      </c>
      <c r="K81" s="33"/>
      <c r="L81" s="9"/>
      <c r="M81" s="14"/>
      <c r="N81" s="34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 t="s">
        <v>16</v>
      </c>
      <c r="E82" s="33"/>
      <c r="F82" s="9"/>
      <c r="G82" s="10"/>
      <c r="H82" s="6"/>
      <c r="I82" s="12"/>
      <c r="J82" s="7" t="s">
        <v>16</v>
      </c>
      <c r="K82" s="33"/>
      <c r="L82" s="9"/>
      <c r="M82" s="14"/>
      <c r="N82" s="34"/>
      <c r="O82" s="16"/>
      <c r="P82" s="16"/>
      <c r="Q82" s="17" t="str">
        <f t="shared" si="0"/>
        <v>ok</v>
      </c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 t="s">
        <v>16</v>
      </c>
      <c r="E83" s="33"/>
      <c r="F83" s="9"/>
      <c r="G83" s="10"/>
      <c r="H83" s="6"/>
      <c r="I83" s="12"/>
      <c r="J83" s="7" t="s">
        <v>16</v>
      </c>
      <c r="K83" s="33"/>
      <c r="L83" s="9"/>
      <c r="M83" s="14"/>
      <c r="N83" s="34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 t="s">
        <v>16</v>
      </c>
      <c r="E84" s="33"/>
      <c r="F84" s="9"/>
      <c r="G84" s="10"/>
      <c r="H84" s="6"/>
      <c r="I84" s="12"/>
      <c r="J84" s="7" t="s">
        <v>16</v>
      </c>
      <c r="K84" s="33"/>
      <c r="L84" s="9"/>
      <c r="M84" s="14"/>
      <c r="N84" s="34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 t="s">
        <v>16</v>
      </c>
      <c r="E85" s="33"/>
      <c r="F85" s="35"/>
      <c r="G85" s="14"/>
      <c r="H85" s="6"/>
      <c r="I85" s="12"/>
      <c r="J85" s="7" t="s">
        <v>16</v>
      </c>
      <c r="K85" s="33"/>
      <c r="L85" s="35"/>
      <c r="M85" s="14"/>
      <c r="N85" s="36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 t="s">
        <v>16</v>
      </c>
      <c r="E86" s="33"/>
      <c r="F86" s="35"/>
      <c r="G86" s="14"/>
      <c r="H86" s="6"/>
      <c r="I86" s="12"/>
      <c r="J86" s="7" t="s">
        <v>16</v>
      </c>
      <c r="K86" s="33"/>
      <c r="L86" s="35"/>
      <c r="M86" s="14"/>
      <c r="N86" s="36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 t="s">
        <v>16</v>
      </c>
      <c r="E87" s="33"/>
      <c r="F87" s="35"/>
      <c r="G87" s="14"/>
      <c r="H87" s="6"/>
      <c r="I87" s="12"/>
      <c r="J87" s="7" t="s">
        <v>16</v>
      </c>
      <c r="K87" s="33"/>
      <c r="L87" s="35"/>
      <c r="M87" s="14"/>
      <c r="N87" s="36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 t="s">
        <v>16</v>
      </c>
      <c r="E88" s="33"/>
      <c r="F88" s="35"/>
      <c r="G88" s="14"/>
      <c r="H88" s="6"/>
      <c r="I88" s="6"/>
      <c r="J88" s="7" t="s">
        <v>16</v>
      </c>
      <c r="K88" s="33"/>
      <c r="L88" s="35"/>
      <c r="M88" s="14"/>
      <c r="N88" s="36"/>
      <c r="O88" s="16"/>
      <c r="P88" s="16"/>
      <c r="Q88" s="17" t="str">
        <f t="shared" si="0"/>
        <v>ok</v>
      </c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 t="s">
        <v>16</v>
      </c>
      <c r="E89" s="33"/>
      <c r="F89" s="35"/>
      <c r="G89" s="14"/>
      <c r="H89" s="6"/>
      <c r="I89" s="6"/>
      <c r="J89" s="7" t="s">
        <v>16</v>
      </c>
      <c r="K89" s="33"/>
      <c r="L89" s="35"/>
      <c r="M89" s="14"/>
      <c r="N89" s="36"/>
      <c r="O89" s="16"/>
      <c r="P89" s="16"/>
      <c r="Q89" s="17" t="str">
        <f t="shared" si="0"/>
        <v>ok</v>
      </c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 t="s">
        <v>16</v>
      </c>
      <c r="E90" s="33"/>
      <c r="F90" s="35"/>
      <c r="G90" s="14"/>
      <c r="H90" s="6"/>
      <c r="I90" s="12"/>
      <c r="J90" s="7" t="s">
        <v>16</v>
      </c>
      <c r="K90" s="33"/>
      <c r="L90" s="35"/>
      <c r="M90" s="14"/>
      <c r="N90" s="36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 t="s">
        <v>16</v>
      </c>
      <c r="E91" s="33"/>
      <c r="F91" s="35"/>
      <c r="G91" s="14"/>
      <c r="H91" s="6"/>
      <c r="I91" s="6"/>
      <c r="J91" s="7" t="s">
        <v>16</v>
      </c>
      <c r="K91" s="33"/>
      <c r="L91" s="35"/>
      <c r="M91" s="14"/>
      <c r="N91" s="36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 t="s">
        <v>16</v>
      </c>
      <c r="E92" s="33"/>
      <c r="F92" s="35"/>
      <c r="G92" s="14"/>
      <c r="H92" s="6"/>
      <c r="I92" s="6"/>
      <c r="J92" s="7" t="s">
        <v>16</v>
      </c>
      <c r="K92" s="33"/>
      <c r="L92" s="35"/>
      <c r="M92" s="14"/>
      <c r="N92" s="36"/>
      <c r="O92" s="16"/>
      <c r="P92" s="16"/>
      <c r="Q92" s="17" t="str">
        <f t="shared" si="0"/>
        <v>ok</v>
      </c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 t="s">
        <v>16</v>
      </c>
      <c r="E93" s="33"/>
      <c r="F93" s="35"/>
      <c r="G93" s="14"/>
      <c r="H93" s="6"/>
      <c r="I93" s="12"/>
      <c r="J93" s="7" t="s">
        <v>16</v>
      </c>
      <c r="K93" s="37"/>
      <c r="L93" s="35"/>
      <c r="M93" s="14"/>
      <c r="N93" s="36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 t="s">
        <v>16</v>
      </c>
      <c r="E94" s="33"/>
      <c r="F94" s="35"/>
      <c r="G94" s="14"/>
      <c r="H94" s="6"/>
      <c r="I94" s="6"/>
      <c r="J94" s="7" t="s">
        <v>16</v>
      </c>
      <c r="K94" s="33"/>
      <c r="L94" s="35"/>
      <c r="M94" s="14"/>
      <c r="N94" s="36"/>
      <c r="O94" s="16"/>
      <c r="P94" s="16"/>
      <c r="Q94" s="17" t="str">
        <f t="shared" si="0"/>
        <v>ok</v>
      </c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 t="s">
        <v>16</v>
      </c>
      <c r="E95" s="33"/>
      <c r="F95" s="35"/>
      <c r="G95" s="14"/>
      <c r="H95" s="6"/>
      <c r="I95" s="12"/>
      <c r="J95" s="7" t="s">
        <v>16</v>
      </c>
      <c r="K95" s="33"/>
      <c r="L95" s="35"/>
      <c r="M95" s="14"/>
      <c r="N95" s="36"/>
      <c r="O95" s="16"/>
      <c r="P95" s="16"/>
      <c r="Q95" s="17" t="str">
        <f t="shared" si="0"/>
        <v>ok</v>
      </c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 t="s">
        <v>16</v>
      </c>
      <c r="E96" s="33"/>
      <c r="F96" s="35"/>
      <c r="G96" s="14"/>
      <c r="H96" s="6"/>
      <c r="I96" s="6"/>
      <c r="J96" s="7" t="s">
        <v>16</v>
      </c>
      <c r="K96" s="33"/>
      <c r="L96" s="35"/>
      <c r="M96" s="14"/>
      <c r="N96" s="36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 t="s">
        <v>16</v>
      </c>
      <c r="E97" s="33"/>
      <c r="F97" s="35"/>
      <c r="G97" s="14"/>
      <c r="H97" s="12"/>
      <c r="I97" s="12"/>
      <c r="J97" s="7" t="s">
        <v>16</v>
      </c>
      <c r="K97" s="33"/>
      <c r="L97" s="35"/>
      <c r="M97" s="14"/>
      <c r="N97" s="36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 t="s">
        <v>16</v>
      </c>
      <c r="E98" s="33"/>
      <c r="F98" s="35"/>
      <c r="G98" s="14"/>
      <c r="H98" s="6"/>
      <c r="I98" s="6"/>
      <c r="J98" s="7" t="s">
        <v>16</v>
      </c>
      <c r="K98" s="33"/>
      <c r="L98" s="35"/>
      <c r="M98" s="14"/>
      <c r="N98" s="36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 t="s">
        <v>16</v>
      </c>
      <c r="E99" s="33"/>
      <c r="F99" s="35"/>
      <c r="G99" s="14"/>
      <c r="H99" s="6"/>
      <c r="I99" s="6"/>
      <c r="J99" s="7" t="s">
        <v>16</v>
      </c>
      <c r="K99" s="33"/>
      <c r="L99" s="35"/>
      <c r="M99" s="14"/>
      <c r="N99" s="36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 t="s">
        <v>16</v>
      </c>
      <c r="E100" s="33"/>
      <c r="F100" s="35"/>
      <c r="G100" s="14"/>
      <c r="H100" s="6"/>
      <c r="I100" s="6"/>
      <c r="J100" s="7" t="s">
        <v>16</v>
      </c>
      <c r="K100" s="33"/>
      <c r="L100" s="35"/>
      <c r="M100" s="14"/>
      <c r="N100" s="36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638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587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1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1</v>
      </c>
      <c r="G2" s="10"/>
      <c r="H2" s="6">
        <v>0.2048611111111111</v>
      </c>
      <c r="I2" s="12">
        <v>0.23958333333333334</v>
      </c>
      <c r="J2" s="13" t="s">
        <v>16</v>
      </c>
      <c r="K2" s="8">
        <v>19.3</v>
      </c>
      <c r="L2" s="9">
        <v>1</v>
      </c>
      <c r="M2" s="14"/>
      <c r="N2" s="15">
        <v>46151</v>
      </c>
      <c r="O2" s="16">
        <v>0.88</v>
      </c>
      <c r="P2" s="16">
        <v>0.63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11">
        <v>23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14</v>
      </c>
      <c r="G3" s="10"/>
      <c r="H3" s="6">
        <v>0.22777777777777777</v>
      </c>
      <c r="I3" s="12">
        <v>0.26597222222222222</v>
      </c>
      <c r="J3" s="13" t="s">
        <v>16</v>
      </c>
      <c r="K3" s="8">
        <v>19.3</v>
      </c>
      <c r="L3" s="9">
        <v>7</v>
      </c>
      <c r="M3" s="14"/>
      <c r="N3" s="15">
        <v>46151</v>
      </c>
      <c r="O3" s="16">
        <v>0.9</v>
      </c>
      <c r="P3" s="16">
        <v>0.65</v>
      </c>
      <c r="Q3" s="17" t="str">
        <f t="shared" si="0"/>
        <v>ok</v>
      </c>
      <c r="R3" s="18">
        <f t="shared" si="1"/>
        <v>7.5000000000000011E-2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23</v>
      </c>
      <c r="B4" s="20">
        <v>0.21527777777777779</v>
      </c>
      <c r="C4" s="6">
        <v>0.25138888888888888</v>
      </c>
      <c r="D4" s="7" t="s">
        <v>16</v>
      </c>
      <c r="E4" s="8">
        <v>18.2</v>
      </c>
      <c r="F4" s="9">
        <v>21</v>
      </c>
      <c r="G4" s="10"/>
      <c r="H4" s="6">
        <v>0.25624999999999998</v>
      </c>
      <c r="I4" s="12">
        <v>0.29166666666666669</v>
      </c>
      <c r="J4" s="13" t="s">
        <v>16</v>
      </c>
      <c r="K4" s="8">
        <v>19.3</v>
      </c>
      <c r="L4" s="9">
        <v>9</v>
      </c>
      <c r="M4" s="14"/>
      <c r="N4" s="15">
        <v>46151</v>
      </c>
      <c r="O4" s="16">
        <v>0.87</v>
      </c>
      <c r="P4" s="16">
        <v>0.59</v>
      </c>
      <c r="Q4" s="17" t="str">
        <f t="shared" si="0"/>
        <v>ok</v>
      </c>
      <c r="R4" s="18">
        <f t="shared" si="1"/>
        <v>7.6388888888888895E-2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11">
        <v>23</v>
      </c>
      <c r="B5" s="5">
        <v>0.23958333333333334</v>
      </c>
      <c r="C5" s="6">
        <v>0.27777777777777779</v>
      </c>
      <c r="D5" s="7" t="s">
        <v>16</v>
      </c>
      <c r="E5" s="8">
        <v>18.2</v>
      </c>
      <c r="F5" s="9">
        <v>10</v>
      </c>
      <c r="G5" s="10"/>
      <c r="H5" s="6">
        <v>0.27777777777777779</v>
      </c>
      <c r="I5" s="12">
        <v>0.31527777777777777</v>
      </c>
      <c r="J5" s="13" t="s">
        <v>16</v>
      </c>
      <c r="K5" s="8">
        <v>19.3</v>
      </c>
      <c r="L5" s="9">
        <v>6</v>
      </c>
      <c r="M5" s="14"/>
      <c r="N5" s="15">
        <v>46151</v>
      </c>
      <c r="O5" s="16">
        <v>0.9</v>
      </c>
      <c r="P5" s="16">
        <v>0.66</v>
      </c>
      <c r="Q5" s="17" t="str">
        <f t="shared" si="0"/>
        <v>ok</v>
      </c>
      <c r="R5" s="18">
        <f t="shared" si="1"/>
        <v>7.5694444444444425E-2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11">
        <v>25</v>
      </c>
      <c r="B6" s="5">
        <v>0.2638888888888889</v>
      </c>
      <c r="C6" s="6">
        <v>0.29791666666666666</v>
      </c>
      <c r="D6" s="7" t="s">
        <v>16</v>
      </c>
      <c r="E6" s="8">
        <v>18.2</v>
      </c>
      <c r="F6" s="9">
        <v>23</v>
      </c>
      <c r="G6" s="10"/>
      <c r="H6" s="6">
        <v>0.29930555555555555</v>
      </c>
      <c r="I6" s="12">
        <v>0.3298611111111111</v>
      </c>
      <c r="J6" s="13" t="s">
        <v>16</v>
      </c>
      <c r="K6" s="8">
        <v>19.3</v>
      </c>
      <c r="L6" s="9">
        <v>10</v>
      </c>
      <c r="M6" s="14"/>
      <c r="N6" s="15">
        <v>46151</v>
      </c>
      <c r="O6" s="16">
        <v>0.9</v>
      </c>
      <c r="P6" s="16">
        <v>0.56000000000000005</v>
      </c>
      <c r="Q6" s="17" t="str">
        <f t="shared" si="0"/>
        <v>ok</v>
      </c>
      <c r="R6" s="18">
        <f t="shared" si="1"/>
        <v>6.597222222222221E-2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3">
        <v>23</v>
      </c>
      <c r="B7" s="5">
        <v>0.28819444444444442</v>
      </c>
      <c r="C7" s="6">
        <v>0.32291666666666669</v>
      </c>
      <c r="D7" s="7" t="s">
        <v>16</v>
      </c>
      <c r="E7" s="8">
        <v>18.2</v>
      </c>
      <c r="F7" s="9">
        <v>11</v>
      </c>
      <c r="G7" s="10"/>
      <c r="H7" s="6">
        <v>0.32291666666666669</v>
      </c>
      <c r="I7" s="12">
        <v>0.36458333333333331</v>
      </c>
      <c r="J7" s="21" t="s">
        <v>16</v>
      </c>
      <c r="K7" s="8">
        <v>19.3</v>
      </c>
      <c r="L7" s="9">
        <v>12</v>
      </c>
      <c r="M7" s="14"/>
      <c r="N7" s="15">
        <v>46151</v>
      </c>
      <c r="O7" s="16">
        <v>0.9</v>
      </c>
      <c r="P7" s="16">
        <v>0.59</v>
      </c>
      <c r="Q7" s="17" t="str">
        <f t="shared" si="0"/>
        <v>ok</v>
      </c>
      <c r="R7" s="18">
        <f t="shared" si="1"/>
        <v>7.6388888888888895E-2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3">
        <v>24</v>
      </c>
      <c r="B8" s="5">
        <v>0.3125</v>
      </c>
      <c r="C8" s="6">
        <v>0.35208333333333336</v>
      </c>
      <c r="D8" s="7" t="s">
        <v>16</v>
      </c>
      <c r="E8" s="8">
        <v>18.2</v>
      </c>
      <c r="F8" s="9">
        <v>11</v>
      </c>
      <c r="G8" s="10"/>
      <c r="H8" s="6">
        <v>0.35208333333333336</v>
      </c>
      <c r="I8" s="12">
        <v>0.3972222222222222</v>
      </c>
      <c r="J8" s="13" t="s">
        <v>16</v>
      </c>
      <c r="K8" s="8">
        <v>19.3</v>
      </c>
      <c r="L8" s="9">
        <v>6</v>
      </c>
      <c r="M8" s="14"/>
      <c r="N8" s="15">
        <v>46151</v>
      </c>
      <c r="O8" s="16">
        <v>0.9</v>
      </c>
      <c r="P8" s="16">
        <v>0.6</v>
      </c>
      <c r="Q8" s="17" t="str">
        <f t="shared" si="0"/>
        <v>ok</v>
      </c>
      <c r="R8" s="18">
        <f t="shared" si="1"/>
        <v>8.4722222222222199E-2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2">
        <v>27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10</v>
      </c>
      <c r="G9" s="10"/>
      <c r="H9" s="6">
        <v>0.38541666666666669</v>
      </c>
      <c r="I9" s="12">
        <v>0.42291666666666666</v>
      </c>
      <c r="J9" s="13" t="s">
        <v>16</v>
      </c>
      <c r="K9" s="8">
        <v>19.3</v>
      </c>
      <c r="L9" s="9">
        <v>4</v>
      </c>
      <c r="M9" s="14"/>
      <c r="N9" s="15">
        <v>46151</v>
      </c>
      <c r="O9" s="16">
        <v>0.9</v>
      </c>
      <c r="P9" s="16">
        <v>0.63</v>
      </c>
      <c r="Q9" s="17" t="str">
        <f t="shared" si="0"/>
        <v>ok</v>
      </c>
      <c r="R9" s="18">
        <f t="shared" si="1"/>
        <v>8.2638888888888873E-2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3">
        <v>30</v>
      </c>
      <c r="B10" s="5">
        <v>0.36805555555555558</v>
      </c>
      <c r="C10" s="6">
        <v>0.40972222222222221</v>
      </c>
      <c r="D10" s="7" t="s">
        <v>16</v>
      </c>
      <c r="E10" s="8">
        <v>18.2</v>
      </c>
      <c r="F10" s="9">
        <v>5</v>
      </c>
      <c r="G10" s="10"/>
      <c r="H10" s="6">
        <v>0.40972222222222221</v>
      </c>
      <c r="I10" s="12">
        <v>0.45624999999999999</v>
      </c>
      <c r="J10" s="13" t="s">
        <v>16</v>
      </c>
      <c r="K10" s="8">
        <v>19.3</v>
      </c>
      <c r="L10" s="9">
        <v>1</v>
      </c>
      <c r="M10" s="14"/>
      <c r="N10" s="15">
        <v>46151</v>
      </c>
      <c r="O10" s="16">
        <v>0.9</v>
      </c>
      <c r="P10" s="16">
        <v>0.63</v>
      </c>
      <c r="Q10" s="17" t="str">
        <f t="shared" si="0"/>
        <v>ok</v>
      </c>
      <c r="R10" s="18">
        <f t="shared" si="1"/>
        <v>8.8194444444444409E-2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3">
        <v>25</v>
      </c>
      <c r="B11" s="5">
        <v>0.39583333333333331</v>
      </c>
      <c r="C11" s="6">
        <v>0.43958333333333333</v>
      </c>
      <c r="D11" s="7" t="s">
        <v>16</v>
      </c>
      <c r="E11" s="8">
        <v>18.2</v>
      </c>
      <c r="F11" s="9">
        <v>9</v>
      </c>
      <c r="G11" s="10"/>
      <c r="H11" s="6">
        <v>0.44027777777777777</v>
      </c>
      <c r="I11" s="12">
        <v>0.4826388888888889</v>
      </c>
      <c r="J11" s="13" t="s">
        <v>16</v>
      </c>
      <c r="K11" s="8">
        <v>19.3</v>
      </c>
      <c r="L11" s="9">
        <v>3</v>
      </c>
      <c r="M11" s="14"/>
      <c r="N11" s="15">
        <v>46151</v>
      </c>
      <c r="O11" s="16">
        <v>0.9</v>
      </c>
      <c r="P11" s="16">
        <v>0.61</v>
      </c>
      <c r="Q11" s="17" t="str">
        <f t="shared" si="0"/>
        <v>ok</v>
      </c>
      <c r="R11" s="18">
        <f t="shared" si="1"/>
        <v>8.680555555555558E-2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3">
        <v>23</v>
      </c>
      <c r="B12" s="5">
        <v>0.4201388888888889</v>
      </c>
      <c r="C12" s="6">
        <v>0.46458333333333335</v>
      </c>
      <c r="D12" s="7" t="s">
        <v>16</v>
      </c>
      <c r="E12" s="8">
        <v>18.2</v>
      </c>
      <c r="F12" s="9">
        <v>11</v>
      </c>
      <c r="G12" s="10"/>
      <c r="H12" s="6">
        <v>0.46458333333333335</v>
      </c>
      <c r="I12" s="12">
        <v>0.50624999999999998</v>
      </c>
      <c r="J12" s="13" t="s">
        <v>16</v>
      </c>
      <c r="K12" s="8">
        <v>19.3</v>
      </c>
      <c r="L12" s="9">
        <v>10</v>
      </c>
      <c r="M12" s="14"/>
      <c r="N12" s="15">
        <v>46151</v>
      </c>
      <c r="O12" s="16">
        <v>0.9</v>
      </c>
      <c r="P12" s="16">
        <v>0.53</v>
      </c>
      <c r="Q12" s="17" t="str">
        <f t="shared" si="0"/>
        <v>ok</v>
      </c>
      <c r="R12" s="18">
        <f t="shared" si="1"/>
        <v>8.6111111111111083E-2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3">
        <v>24</v>
      </c>
      <c r="B13" s="5">
        <v>0.44444444444444442</v>
      </c>
      <c r="C13" s="6">
        <v>0.49305555555555558</v>
      </c>
      <c r="D13" s="7" t="s">
        <v>16</v>
      </c>
      <c r="E13" s="8">
        <v>18.2</v>
      </c>
      <c r="F13" s="9">
        <v>6</v>
      </c>
      <c r="G13" s="10"/>
      <c r="H13" s="6">
        <v>0.49375000000000002</v>
      </c>
      <c r="I13" s="12">
        <v>0.53541666666666665</v>
      </c>
      <c r="J13" s="13" t="s">
        <v>16</v>
      </c>
      <c r="K13" s="8">
        <v>19.3</v>
      </c>
      <c r="L13" s="9">
        <v>16</v>
      </c>
      <c r="M13" s="14"/>
      <c r="N13" s="15">
        <v>46151</v>
      </c>
      <c r="O13" s="16">
        <v>0.9</v>
      </c>
      <c r="P13" s="16">
        <v>0.57999999999999996</v>
      </c>
      <c r="Q13" s="17" t="str">
        <f t="shared" si="0"/>
        <v>ok</v>
      </c>
      <c r="R13" s="18">
        <f t="shared" si="1"/>
        <v>9.0972222222222232E-2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2">
        <v>27</v>
      </c>
      <c r="B14" s="5">
        <v>0.46875</v>
      </c>
      <c r="C14" s="6">
        <v>0.53611111111111109</v>
      </c>
      <c r="D14" s="7" t="s">
        <v>16</v>
      </c>
      <c r="E14" s="8">
        <v>18.2</v>
      </c>
      <c r="F14" s="9">
        <v>11</v>
      </c>
      <c r="G14" s="10"/>
      <c r="H14" s="6">
        <v>0.53680555555555554</v>
      </c>
      <c r="I14" s="12">
        <v>0.57986111111111116</v>
      </c>
      <c r="J14" s="13" t="s">
        <v>16</v>
      </c>
      <c r="K14" s="8">
        <v>19.3</v>
      </c>
      <c r="L14" s="9">
        <v>23</v>
      </c>
      <c r="M14" s="14"/>
      <c r="N14" s="15">
        <v>46151</v>
      </c>
      <c r="O14" s="16">
        <v>0.9</v>
      </c>
      <c r="P14" s="16">
        <v>0.56000000000000005</v>
      </c>
      <c r="Q14" s="17" t="str">
        <f t="shared" si="0"/>
        <v>ok</v>
      </c>
      <c r="R14" s="18">
        <f t="shared" si="1"/>
        <v>0.11111111111111116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3">
        <v>30</v>
      </c>
      <c r="B15" s="5">
        <v>0.49305555555555558</v>
      </c>
      <c r="C15" s="6">
        <v>0.58125000000000004</v>
      </c>
      <c r="D15" s="7" t="s">
        <v>16</v>
      </c>
      <c r="E15" s="8">
        <v>18.2</v>
      </c>
      <c r="F15" s="9">
        <v>12</v>
      </c>
      <c r="G15" s="10"/>
      <c r="H15" s="6">
        <v>0.58263888888888893</v>
      </c>
      <c r="I15" s="12">
        <v>0.62013888888888891</v>
      </c>
      <c r="J15" s="13" t="s">
        <v>16</v>
      </c>
      <c r="K15" s="8">
        <v>19.3</v>
      </c>
      <c r="L15" s="9">
        <v>10</v>
      </c>
      <c r="M15" s="14"/>
      <c r="N15" s="15">
        <v>46151</v>
      </c>
      <c r="O15" s="16">
        <v>0.9</v>
      </c>
      <c r="P15" s="16">
        <v>0.55000000000000004</v>
      </c>
      <c r="Q15" s="17" t="str">
        <f t="shared" si="0"/>
        <v>ok</v>
      </c>
      <c r="R15" s="18">
        <f t="shared" si="1"/>
        <v>0.12708333333333333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3">
        <v>25</v>
      </c>
      <c r="B16" s="5">
        <v>0.51736111111111116</v>
      </c>
      <c r="C16" s="6">
        <v>0.59722222222222221</v>
      </c>
      <c r="D16" s="7" t="s">
        <v>16</v>
      </c>
      <c r="E16" s="8">
        <v>18.2</v>
      </c>
      <c r="F16" s="9">
        <v>12</v>
      </c>
      <c r="G16" s="10"/>
      <c r="H16" s="6">
        <v>0.59791666666666665</v>
      </c>
      <c r="I16" s="12">
        <v>0.63194444444444442</v>
      </c>
      <c r="J16" s="13" t="s">
        <v>16</v>
      </c>
      <c r="K16" s="8">
        <v>19.3</v>
      </c>
      <c r="L16" s="9">
        <v>4</v>
      </c>
      <c r="M16" s="14"/>
      <c r="N16" s="15">
        <v>46151</v>
      </c>
      <c r="O16" s="16">
        <v>0.88</v>
      </c>
      <c r="P16" s="16">
        <v>0.52</v>
      </c>
      <c r="Q16" s="17" t="str">
        <f t="shared" si="0"/>
        <v>ok</v>
      </c>
      <c r="R16" s="18">
        <f t="shared" si="1"/>
        <v>0.11458333333333326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3">
        <v>23</v>
      </c>
      <c r="B17" s="5">
        <v>0.54166666666666663</v>
      </c>
      <c r="C17" s="6">
        <v>0.62083333333333335</v>
      </c>
      <c r="D17" s="7" t="s">
        <v>16</v>
      </c>
      <c r="E17" s="8">
        <v>18.2</v>
      </c>
      <c r="F17" s="9">
        <v>8</v>
      </c>
      <c r="G17" s="10"/>
      <c r="H17" s="6">
        <v>0.62083333333333335</v>
      </c>
      <c r="I17" s="12">
        <v>0.65555555555555556</v>
      </c>
      <c r="J17" s="13" t="s">
        <v>16</v>
      </c>
      <c r="K17" s="8">
        <v>19.3</v>
      </c>
      <c r="L17" s="9">
        <v>7</v>
      </c>
      <c r="M17" s="14"/>
      <c r="N17" s="15">
        <v>46151</v>
      </c>
      <c r="O17" s="16">
        <v>0.9</v>
      </c>
      <c r="P17" s="16">
        <v>0.48</v>
      </c>
      <c r="Q17" s="17" t="str">
        <f t="shared" si="0"/>
        <v>ok</v>
      </c>
      <c r="R17" s="18">
        <f t="shared" si="1"/>
        <v>0.11388888888888893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3">
        <v>24</v>
      </c>
      <c r="B18" s="5">
        <v>0.56597222222222221</v>
      </c>
      <c r="C18" s="6">
        <v>0.62847222222222221</v>
      </c>
      <c r="D18" s="7" t="s">
        <v>16</v>
      </c>
      <c r="E18" s="8">
        <v>18.2</v>
      </c>
      <c r="F18" s="9">
        <v>6</v>
      </c>
      <c r="G18" s="10"/>
      <c r="H18" s="6">
        <v>0.63194444444444442</v>
      </c>
      <c r="I18" s="12">
        <v>0.70486111111111116</v>
      </c>
      <c r="J18" s="13" t="s">
        <v>16</v>
      </c>
      <c r="K18" s="8">
        <v>19.3</v>
      </c>
      <c r="L18" s="9">
        <v>8</v>
      </c>
      <c r="M18" s="14"/>
      <c r="N18" s="15">
        <v>46151</v>
      </c>
      <c r="O18" s="16">
        <v>0.89</v>
      </c>
      <c r="P18" s="16">
        <v>0.5</v>
      </c>
      <c r="Q18" s="17" t="str">
        <f t="shared" si="0"/>
        <v>ok</v>
      </c>
      <c r="R18" s="18">
        <f t="shared" si="1"/>
        <v>0.13888888888888895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2">
        <v>27</v>
      </c>
      <c r="B19" s="5">
        <v>0.58680555555555558</v>
      </c>
      <c r="C19" s="6">
        <v>0.64861111111111114</v>
      </c>
      <c r="D19" s="7" t="s">
        <v>16</v>
      </c>
      <c r="E19" s="8">
        <v>18.2</v>
      </c>
      <c r="F19" s="9">
        <v>5</v>
      </c>
      <c r="G19" s="10"/>
      <c r="H19" s="6">
        <v>0.64861111111111114</v>
      </c>
      <c r="I19" s="12">
        <v>0.68333333333333335</v>
      </c>
      <c r="J19" s="13" t="s">
        <v>16</v>
      </c>
      <c r="K19" s="8">
        <v>19.3</v>
      </c>
      <c r="L19" s="9">
        <v>8</v>
      </c>
      <c r="M19" s="14"/>
      <c r="N19" s="15">
        <v>46151</v>
      </c>
      <c r="O19" s="16">
        <v>0.9</v>
      </c>
      <c r="P19" s="16">
        <v>0.61</v>
      </c>
      <c r="Q19" s="17" t="str">
        <f t="shared" si="0"/>
        <v>ok</v>
      </c>
      <c r="R19" s="18">
        <f t="shared" si="1"/>
        <v>9.6527777777777768E-2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3">
        <v>29</v>
      </c>
      <c r="B20" s="25">
        <v>0.625</v>
      </c>
      <c r="C20" s="6">
        <v>0.67986111111111114</v>
      </c>
      <c r="D20" s="7" t="s">
        <v>16</v>
      </c>
      <c r="E20" s="8">
        <v>18.2</v>
      </c>
      <c r="F20" s="9">
        <v>18</v>
      </c>
      <c r="G20" s="10"/>
      <c r="H20" s="6">
        <v>0.68055555555555558</v>
      </c>
      <c r="I20" s="12">
        <v>0.72152777777777777</v>
      </c>
      <c r="J20" s="13" t="s">
        <v>16</v>
      </c>
      <c r="K20" s="8">
        <v>19.3</v>
      </c>
      <c r="L20" s="9">
        <v>11</v>
      </c>
      <c r="M20" s="14"/>
      <c r="N20" s="15">
        <v>46151</v>
      </c>
      <c r="O20" s="16">
        <v>0.9</v>
      </c>
      <c r="P20" s="16">
        <v>0.57999999999999996</v>
      </c>
      <c r="Q20" s="17" t="str">
        <f t="shared" si="0"/>
        <v>ok</v>
      </c>
      <c r="R20" s="18">
        <f t="shared" si="1"/>
        <v>9.6527777777777768E-2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3">
        <v>30</v>
      </c>
      <c r="B21" s="25">
        <v>0.64583333333333337</v>
      </c>
      <c r="C21" s="6">
        <v>0.68472222222222223</v>
      </c>
      <c r="D21" s="7" t="s">
        <v>16</v>
      </c>
      <c r="E21" s="8">
        <v>18.2</v>
      </c>
      <c r="F21" s="9">
        <v>0</v>
      </c>
      <c r="G21" s="10"/>
      <c r="H21" s="6">
        <v>0.68541666666666667</v>
      </c>
      <c r="I21" s="12">
        <v>0.72499999999999998</v>
      </c>
      <c r="J21" s="13" t="s">
        <v>16</v>
      </c>
      <c r="K21" s="8">
        <v>19.3</v>
      </c>
      <c r="L21" s="9">
        <v>6</v>
      </c>
      <c r="M21" s="14"/>
      <c r="N21" s="15">
        <v>46151</v>
      </c>
      <c r="O21" s="16">
        <v>0.88</v>
      </c>
      <c r="P21" s="16">
        <v>0.55000000000000004</v>
      </c>
      <c r="Q21" s="17" t="str">
        <f t="shared" si="0"/>
        <v>ok</v>
      </c>
      <c r="R21" s="18">
        <f t="shared" si="1"/>
        <v>7.9166666666666607E-2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11">
        <v>25</v>
      </c>
      <c r="B22" s="5">
        <v>0.65625</v>
      </c>
      <c r="C22" s="6">
        <v>0.7006944444444444</v>
      </c>
      <c r="D22" s="7" t="s">
        <v>16</v>
      </c>
      <c r="E22" s="8">
        <v>18.2</v>
      </c>
      <c r="F22" s="9">
        <v>10</v>
      </c>
      <c r="G22" s="10"/>
      <c r="H22" s="6">
        <v>0.7006944444444444</v>
      </c>
      <c r="I22" s="12">
        <v>0.7368055555555556</v>
      </c>
      <c r="J22" s="13" t="s">
        <v>16</v>
      </c>
      <c r="K22" s="8">
        <v>19.3</v>
      </c>
      <c r="L22" s="9">
        <v>4</v>
      </c>
      <c r="M22" s="14"/>
      <c r="N22" s="15">
        <v>46151</v>
      </c>
      <c r="O22" s="16">
        <v>0.9</v>
      </c>
      <c r="P22" s="16">
        <v>0.62</v>
      </c>
      <c r="Q22" s="17" t="str">
        <f t="shared" si="0"/>
        <v>ok</v>
      </c>
      <c r="R22" s="18">
        <f t="shared" si="1"/>
        <v>8.0555555555555602E-2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2">
        <v>23</v>
      </c>
      <c r="B23" s="5">
        <v>0.68055555555555558</v>
      </c>
      <c r="C23" s="6">
        <v>0.71527777777777779</v>
      </c>
      <c r="D23" s="7" t="s">
        <v>16</v>
      </c>
      <c r="E23" s="8">
        <v>18.2</v>
      </c>
      <c r="F23" s="9">
        <v>7</v>
      </c>
      <c r="G23" s="10"/>
      <c r="H23" s="6">
        <v>0.71875</v>
      </c>
      <c r="I23" s="12">
        <v>0.75694444444444442</v>
      </c>
      <c r="J23" s="13" t="s">
        <v>16</v>
      </c>
      <c r="K23" s="8">
        <v>19.3</v>
      </c>
      <c r="L23" s="9">
        <v>6</v>
      </c>
      <c r="M23" s="14"/>
      <c r="N23" s="15">
        <v>46151</v>
      </c>
      <c r="O23" s="16">
        <v>0.9</v>
      </c>
      <c r="P23" s="16">
        <v>0.56999999999999995</v>
      </c>
      <c r="Q23" s="17" t="str">
        <f t="shared" si="0"/>
        <v>ok</v>
      </c>
      <c r="R23" s="18">
        <f t="shared" si="1"/>
        <v>7.638888888888884E-2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2">
        <v>24</v>
      </c>
      <c r="B24" s="5">
        <v>0.70138888888888884</v>
      </c>
      <c r="C24" s="6">
        <v>0.73819444444444449</v>
      </c>
      <c r="D24" s="7" t="s">
        <v>16</v>
      </c>
      <c r="E24" s="8">
        <v>18.2</v>
      </c>
      <c r="F24" s="9">
        <v>16</v>
      </c>
      <c r="G24" s="10"/>
      <c r="H24" s="6">
        <v>0.73958333333333337</v>
      </c>
      <c r="I24" s="12">
        <v>0.77500000000000002</v>
      </c>
      <c r="J24" s="13" t="s">
        <v>16</v>
      </c>
      <c r="K24" s="8">
        <v>19.3</v>
      </c>
      <c r="L24" s="9">
        <v>10</v>
      </c>
      <c r="M24" s="14"/>
      <c r="N24" s="15">
        <v>46151</v>
      </c>
      <c r="O24" s="16">
        <v>0.9</v>
      </c>
      <c r="P24" s="16">
        <v>0.61</v>
      </c>
      <c r="Q24" s="17" t="str">
        <f t="shared" si="0"/>
        <v>ok</v>
      </c>
      <c r="R24" s="18">
        <f t="shared" si="1"/>
        <v>7.3611111111111183E-2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11">
        <v>27</v>
      </c>
      <c r="B25" s="5">
        <v>0.72222222222222221</v>
      </c>
      <c r="C25" s="6">
        <v>0.76180555555555551</v>
      </c>
      <c r="D25" s="7" t="s">
        <v>16</v>
      </c>
      <c r="E25" s="8">
        <v>18.2</v>
      </c>
      <c r="F25" s="9">
        <v>7</v>
      </c>
      <c r="G25" s="10"/>
      <c r="H25" s="6">
        <v>0.76388888888888884</v>
      </c>
      <c r="I25" s="12">
        <v>0.80138888888888893</v>
      </c>
      <c r="J25" s="13" t="s">
        <v>16</v>
      </c>
      <c r="K25" s="8">
        <v>19.3</v>
      </c>
      <c r="L25" s="9">
        <v>5</v>
      </c>
      <c r="M25" s="14"/>
      <c r="N25" s="15">
        <v>46151</v>
      </c>
      <c r="O25" s="16">
        <v>0.9</v>
      </c>
      <c r="P25" s="16">
        <v>0.62</v>
      </c>
      <c r="Q25" s="17" t="str">
        <f t="shared" si="0"/>
        <v>ok</v>
      </c>
      <c r="R25" s="18">
        <f t="shared" si="1"/>
        <v>7.9166666666666718E-2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11">
        <v>29</v>
      </c>
      <c r="B26" s="5">
        <v>0.74305555555555558</v>
      </c>
      <c r="C26" s="6">
        <v>0.77638888888888891</v>
      </c>
      <c r="D26" s="7" t="s">
        <v>16</v>
      </c>
      <c r="E26" s="8">
        <v>18.2</v>
      </c>
      <c r="F26" s="9">
        <v>1</v>
      </c>
      <c r="G26" s="10"/>
      <c r="H26" s="6">
        <v>0.77847222222222223</v>
      </c>
      <c r="I26" s="12">
        <v>0.81597222222222221</v>
      </c>
      <c r="J26" s="7" t="s">
        <v>16</v>
      </c>
      <c r="K26" s="8">
        <v>19.3</v>
      </c>
      <c r="L26" s="9">
        <v>1</v>
      </c>
      <c r="M26" s="14"/>
      <c r="N26" s="15">
        <v>46151</v>
      </c>
      <c r="O26" s="16">
        <v>0.88</v>
      </c>
      <c r="P26" s="16">
        <v>0.6</v>
      </c>
      <c r="Q26" s="17" t="str">
        <f t="shared" si="0"/>
        <v>ok</v>
      </c>
      <c r="R26" s="18">
        <f t="shared" si="1"/>
        <v>7.291666666666663E-2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2">
        <v>30</v>
      </c>
      <c r="B27" s="5">
        <v>0.75694444444444442</v>
      </c>
      <c r="C27" s="6">
        <v>0.79861111111111116</v>
      </c>
      <c r="D27" s="7" t="s">
        <v>16</v>
      </c>
      <c r="E27" s="8">
        <v>18.2</v>
      </c>
      <c r="F27" s="9">
        <v>8</v>
      </c>
      <c r="G27" s="10"/>
      <c r="H27" s="6">
        <v>0.79861111111111116</v>
      </c>
      <c r="I27" s="12">
        <v>0.83680555555555558</v>
      </c>
      <c r="J27" s="7" t="s">
        <v>16</v>
      </c>
      <c r="K27" s="8">
        <v>19.3</v>
      </c>
      <c r="L27" s="9">
        <v>10</v>
      </c>
      <c r="M27" s="14"/>
      <c r="N27" s="15">
        <v>46151</v>
      </c>
      <c r="O27" s="16">
        <v>0.9</v>
      </c>
      <c r="P27" s="16">
        <v>0.65</v>
      </c>
      <c r="Q27" s="17" t="str">
        <f t="shared" si="0"/>
        <v>ok</v>
      </c>
      <c r="R27" s="18">
        <f t="shared" si="1"/>
        <v>7.986111111111116E-2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2">
        <v>23</v>
      </c>
      <c r="B28" s="5">
        <v>0.79166666666666663</v>
      </c>
      <c r="C28" s="6">
        <v>0.82638888888888884</v>
      </c>
      <c r="D28" s="7" t="s">
        <v>16</v>
      </c>
      <c r="E28" s="8">
        <v>18.2</v>
      </c>
      <c r="F28" s="9">
        <v>4</v>
      </c>
      <c r="G28" s="10"/>
      <c r="H28" s="6">
        <v>0.82777777777777772</v>
      </c>
      <c r="I28" s="12">
        <v>0.86111111111111116</v>
      </c>
      <c r="J28" s="7" t="s">
        <v>16</v>
      </c>
      <c r="K28" s="8">
        <v>19.3</v>
      </c>
      <c r="L28" s="9">
        <v>10</v>
      </c>
      <c r="M28" s="14"/>
      <c r="N28" s="15">
        <v>46151</v>
      </c>
      <c r="O28" s="16">
        <v>0.9</v>
      </c>
      <c r="P28" s="16">
        <v>0.55000000000000004</v>
      </c>
      <c r="Q28" s="17" t="str">
        <f t="shared" si="0"/>
        <v>ok</v>
      </c>
      <c r="R28" s="18">
        <f t="shared" si="1"/>
        <v>6.9444444444444531E-2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2">
        <v>24</v>
      </c>
      <c r="B29" s="5">
        <v>0.82638888888888884</v>
      </c>
      <c r="C29" s="6">
        <v>0.86736111111111114</v>
      </c>
      <c r="D29" s="7" t="s">
        <v>16</v>
      </c>
      <c r="E29" s="8">
        <v>18.2</v>
      </c>
      <c r="F29" s="9">
        <v>5</v>
      </c>
      <c r="G29" s="10"/>
      <c r="H29" s="6">
        <v>0.86458333333333337</v>
      </c>
      <c r="I29" s="12">
        <v>0.90972222222222221</v>
      </c>
      <c r="J29" s="7" t="s">
        <v>16</v>
      </c>
      <c r="K29" s="8">
        <v>19.3</v>
      </c>
      <c r="L29" s="9">
        <v>25</v>
      </c>
      <c r="M29" s="14"/>
      <c r="N29" s="15">
        <v>46151</v>
      </c>
      <c r="O29" s="16">
        <v>0.9</v>
      </c>
      <c r="P29" s="16">
        <v>0.62</v>
      </c>
      <c r="Q29" s="17" t="str">
        <f t="shared" si="0"/>
        <v>ok</v>
      </c>
      <c r="R29" s="18">
        <f t="shared" si="1"/>
        <v>8.333333333333337E-2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2">
        <v>25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7</v>
      </c>
      <c r="G30" s="10"/>
      <c r="H30" s="6">
        <v>0.90277777777777779</v>
      </c>
      <c r="I30" s="12">
        <v>0.9375</v>
      </c>
      <c r="J30" s="7" t="s">
        <v>16</v>
      </c>
      <c r="K30" s="8">
        <v>19.3</v>
      </c>
      <c r="L30" s="9">
        <v>17</v>
      </c>
      <c r="M30" s="14"/>
      <c r="N30" s="15">
        <v>46151</v>
      </c>
      <c r="O30" s="16">
        <v>0.9</v>
      </c>
      <c r="P30" s="16">
        <v>0.56999999999999995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2">
        <v>27</v>
      </c>
      <c r="B31" s="5">
        <v>0.89583333333333337</v>
      </c>
      <c r="C31" s="6">
        <v>0.93472222222222223</v>
      </c>
      <c r="D31" s="7" t="s">
        <v>16</v>
      </c>
      <c r="E31" s="8">
        <v>18.2</v>
      </c>
      <c r="F31" s="9">
        <v>4</v>
      </c>
      <c r="G31" s="10"/>
      <c r="H31" s="6">
        <v>0.93472222222222223</v>
      </c>
      <c r="I31" s="12">
        <v>0.97222222222222221</v>
      </c>
      <c r="J31" s="7" t="s">
        <v>16</v>
      </c>
      <c r="K31" s="8">
        <v>19.3</v>
      </c>
      <c r="L31" s="9">
        <v>12</v>
      </c>
      <c r="M31" s="14"/>
      <c r="N31" s="15">
        <v>46151</v>
      </c>
      <c r="O31" s="16">
        <v>0.87</v>
      </c>
      <c r="P31" s="16">
        <v>0.65</v>
      </c>
      <c r="Q31" s="17" t="str">
        <f t="shared" si="0"/>
        <v>ok</v>
      </c>
      <c r="R31" s="18">
        <f t="shared" si="1"/>
        <v>7.638888888888884E-2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2">
        <v>24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3</v>
      </c>
      <c r="G32" s="10"/>
      <c r="H32" s="6">
        <v>0.97013888888888888</v>
      </c>
      <c r="I32" s="12">
        <v>1.3888888888888888E-2</v>
      </c>
      <c r="J32" s="7" t="s">
        <v>16</v>
      </c>
      <c r="K32" s="8">
        <v>19.3</v>
      </c>
      <c r="L32" s="9">
        <v>9</v>
      </c>
      <c r="M32" s="14"/>
      <c r="N32" s="15">
        <v>46151</v>
      </c>
      <c r="O32" s="16">
        <v>0.9</v>
      </c>
      <c r="P32" s="16">
        <v>0.63</v>
      </c>
      <c r="Q32" s="17" t="str">
        <f t="shared" si="0"/>
        <v>ok</v>
      </c>
      <c r="R32" s="18">
        <f t="shared" si="1"/>
        <v>-0.91666666666666674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2">
        <v>25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9</v>
      </c>
      <c r="G33" s="10"/>
      <c r="H33" s="6">
        <v>3.472222222222222E-3</v>
      </c>
      <c r="I33" s="12">
        <v>3.4722222222222224E-2</v>
      </c>
      <c r="J33" s="7" t="s">
        <v>16</v>
      </c>
      <c r="K33" s="8">
        <v>19.3</v>
      </c>
      <c r="L33" s="9">
        <v>24</v>
      </c>
      <c r="M33" s="14"/>
      <c r="N33" s="15">
        <v>46151</v>
      </c>
      <c r="O33" s="16">
        <v>0.9</v>
      </c>
      <c r="P33" s="16">
        <v>0.55000000000000004</v>
      </c>
      <c r="Q33" s="17" t="str">
        <f t="shared" si="0"/>
        <v>ok</v>
      </c>
      <c r="R33" s="18">
        <f t="shared" si="1"/>
        <v>-0.93055555555555558</v>
      </c>
      <c r="T33" s="19"/>
      <c r="U33" s="19"/>
      <c r="V33" s="19"/>
      <c r="W33" s="19"/>
      <c r="X33" s="19"/>
      <c r="Y33" s="19"/>
    </row>
    <row r="34" spans="1:25" ht="14.25" customHeight="1" x14ac:dyDescent="0.3">
      <c r="A34" s="32">
        <v>27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6</v>
      </c>
      <c r="G34" s="10"/>
      <c r="H34" s="6">
        <v>3.5416666666666666E-2</v>
      </c>
      <c r="I34" s="12">
        <v>7.2916666666666671E-2</v>
      </c>
      <c r="J34" s="7" t="s">
        <v>16</v>
      </c>
      <c r="K34" s="8">
        <v>19.3</v>
      </c>
      <c r="L34" s="9">
        <v>17</v>
      </c>
      <c r="M34" s="14"/>
      <c r="N34" s="15">
        <v>46151</v>
      </c>
      <c r="O34" s="16">
        <v>0.9</v>
      </c>
      <c r="P34" s="16">
        <v>0.65</v>
      </c>
      <c r="Q34" s="17" t="str">
        <f t="shared" si="0"/>
        <v>ok</v>
      </c>
      <c r="R34" s="18">
        <f t="shared" si="1"/>
        <v>7.2916666666666671E-2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2">
        <v>24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9</v>
      </c>
      <c r="G35" s="10"/>
      <c r="H35" s="6">
        <v>7.013888888888889E-2</v>
      </c>
      <c r="I35" s="12">
        <v>0.10416666666666667</v>
      </c>
      <c r="J35" s="7" t="s">
        <v>16</v>
      </c>
      <c r="K35" s="8">
        <v>19.3</v>
      </c>
      <c r="L35" s="9">
        <v>4</v>
      </c>
      <c r="M35" s="14"/>
      <c r="N35" s="15">
        <v>46151</v>
      </c>
      <c r="O35" s="16">
        <v>0.9</v>
      </c>
      <c r="P35" s="16">
        <v>0.63</v>
      </c>
      <c r="Q35" s="17" t="str">
        <f t="shared" si="0"/>
        <v>ok</v>
      </c>
      <c r="R35" s="18">
        <f t="shared" si="1"/>
        <v>6.9444444444444448E-2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300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316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32">
        <v>25</v>
      </c>
      <c r="B2" s="5">
        <v>0.16666666666666666</v>
      </c>
      <c r="C2" s="6">
        <v>0.2</v>
      </c>
      <c r="D2" s="7" t="s">
        <v>16</v>
      </c>
      <c r="E2" s="8">
        <v>18.2</v>
      </c>
      <c r="F2" s="9">
        <v>3</v>
      </c>
      <c r="G2" s="10"/>
      <c r="H2" s="6">
        <v>0.2</v>
      </c>
      <c r="I2" s="12">
        <v>0.24166666666666667</v>
      </c>
      <c r="J2" s="13" t="s">
        <v>16</v>
      </c>
      <c r="K2" s="8">
        <v>19.3</v>
      </c>
      <c r="L2" s="9">
        <v>4</v>
      </c>
      <c r="M2" s="14"/>
      <c r="N2" s="15">
        <v>46182</v>
      </c>
      <c r="O2" s="16">
        <v>0.9</v>
      </c>
      <c r="P2" s="16">
        <v>0.63</v>
      </c>
      <c r="Q2" s="17" t="str">
        <f t="shared" ref="Q2:Q19" si="0">IF(O2-P2&gt;50%,"exceso","ok")</f>
        <v>ok</v>
      </c>
      <c r="R2" s="18">
        <f t="shared" ref="R2:R100" si="1">I2-B2</f>
        <v>7.5000000000000011E-2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2">
        <v>27</v>
      </c>
      <c r="B3" s="5">
        <v>0.2013888888888889</v>
      </c>
      <c r="C3" s="6">
        <v>0.2388888888888889</v>
      </c>
      <c r="D3" s="7" t="s">
        <v>16</v>
      </c>
      <c r="E3" s="8">
        <v>18.2</v>
      </c>
      <c r="F3" s="9">
        <v>13</v>
      </c>
      <c r="G3" s="10"/>
      <c r="H3" s="6">
        <v>0.23958333333333334</v>
      </c>
      <c r="I3" s="12">
        <v>0.27430555555555558</v>
      </c>
      <c r="J3" s="13" t="s">
        <v>16</v>
      </c>
      <c r="K3" s="8">
        <v>19.3</v>
      </c>
      <c r="L3" s="9">
        <v>8</v>
      </c>
      <c r="M3" s="14"/>
      <c r="N3" s="15">
        <v>46182</v>
      </c>
      <c r="O3" s="16">
        <v>0.9</v>
      </c>
      <c r="P3" s="16">
        <v>0.57999999999999996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2">
        <v>23</v>
      </c>
      <c r="B4" s="20">
        <v>0.2361111111111111</v>
      </c>
      <c r="C4" s="6">
        <v>0.27083333333333331</v>
      </c>
      <c r="D4" s="7" t="s">
        <v>16</v>
      </c>
      <c r="E4" s="8">
        <v>18.2</v>
      </c>
      <c r="F4" s="9">
        <v>13</v>
      </c>
      <c r="G4" s="10"/>
      <c r="H4" s="6">
        <v>0.27152777777777776</v>
      </c>
      <c r="I4" s="12">
        <v>0.30555555555555558</v>
      </c>
      <c r="J4" s="13" t="s">
        <v>16</v>
      </c>
      <c r="K4" s="8">
        <v>19.3</v>
      </c>
      <c r="L4" s="9">
        <v>4</v>
      </c>
      <c r="M4" s="14"/>
      <c r="N4" s="15">
        <v>46182</v>
      </c>
      <c r="O4" s="16">
        <v>0.9</v>
      </c>
      <c r="P4" s="16">
        <v>0.61</v>
      </c>
      <c r="Q4" s="17" t="str">
        <f t="shared" si="0"/>
        <v>ok</v>
      </c>
      <c r="R4" s="18">
        <f t="shared" si="1"/>
        <v>6.9444444444444475E-2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2">
        <v>25</v>
      </c>
      <c r="B5" s="5">
        <v>0.27083333333333331</v>
      </c>
      <c r="C5" s="6">
        <v>0.30486111111111114</v>
      </c>
      <c r="D5" s="7" t="s">
        <v>16</v>
      </c>
      <c r="E5" s="8">
        <v>18.2</v>
      </c>
      <c r="F5" s="9">
        <v>15</v>
      </c>
      <c r="G5" s="10"/>
      <c r="H5" s="6">
        <v>0.30555555555555558</v>
      </c>
      <c r="I5" s="12">
        <v>0.33958333333333335</v>
      </c>
      <c r="J5" s="13" t="s">
        <v>16</v>
      </c>
      <c r="K5" s="8">
        <v>19.3</v>
      </c>
      <c r="L5" s="9">
        <v>2</v>
      </c>
      <c r="M5" s="14"/>
      <c r="N5" s="15">
        <v>46182</v>
      </c>
      <c r="O5" s="16">
        <v>0.87</v>
      </c>
      <c r="P5" s="16">
        <v>0.56000000000000005</v>
      </c>
      <c r="Q5" s="17" t="str">
        <f t="shared" si="0"/>
        <v>ok</v>
      </c>
      <c r="R5" s="18">
        <f t="shared" si="1"/>
        <v>6.8750000000000033E-2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2">
        <v>27</v>
      </c>
      <c r="B6" s="5">
        <v>0.30555555555555558</v>
      </c>
      <c r="C6" s="6">
        <v>0.34444444444444444</v>
      </c>
      <c r="D6" s="7" t="s">
        <v>16</v>
      </c>
      <c r="E6" s="8">
        <v>18.2</v>
      </c>
      <c r="F6" s="9">
        <v>6</v>
      </c>
      <c r="G6" s="10"/>
      <c r="H6" s="6">
        <v>0.34444444444444444</v>
      </c>
      <c r="I6" s="12">
        <v>0.37986111111111109</v>
      </c>
      <c r="J6" s="13" t="s">
        <v>16</v>
      </c>
      <c r="K6" s="8">
        <v>19.3</v>
      </c>
      <c r="L6" s="9">
        <v>4</v>
      </c>
      <c r="M6" s="14"/>
      <c r="N6" s="15">
        <v>46182</v>
      </c>
      <c r="O6" s="16">
        <v>0.9</v>
      </c>
      <c r="P6" s="16">
        <v>0.59</v>
      </c>
      <c r="Q6" s="17" t="str">
        <f t="shared" si="0"/>
        <v>ok</v>
      </c>
      <c r="R6" s="18">
        <f t="shared" si="1"/>
        <v>7.4305555555555514E-2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32">
        <v>23</v>
      </c>
      <c r="B7" s="5">
        <v>0.34027777777777779</v>
      </c>
      <c r="C7" s="6">
        <v>0.375</v>
      </c>
      <c r="D7" s="7" t="s">
        <v>16</v>
      </c>
      <c r="E7" s="8">
        <v>18.2</v>
      </c>
      <c r="F7" s="9">
        <v>5</v>
      </c>
      <c r="G7" s="10"/>
      <c r="H7" s="6">
        <v>0.37638888888888888</v>
      </c>
      <c r="I7" s="12">
        <v>0.40972222222222221</v>
      </c>
      <c r="J7" s="21" t="s">
        <v>16</v>
      </c>
      <c r="K7" s="8">
        <v>19.3</v>
      </c>
      <c r="L7" s="9">
        <v>0</v>
      </c>
      <c r="M7" s="14"/>
      <c r="N7" s="15">
        <v>46182</v>
      </c>
      <c r="O7" s="16">
        <v>0.9</v>
      </c>
      <c r="P7" s="16">
        <v>0.62</v>
      </c>
      <c r="Q7" s="17" t="str">
        <f t="shared" si="0"/>
        <v>ok</v>
      </c>
      <c r="R7" s="18">
        <f t="shared" si="1"/>
        <v>6.944444444444442E-2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2">
        <v>25</v>
      </c>
      <c r="B8" s="5">
        <v>0.38194444444444442</v>
      </c>
      <c r="C8" s="6">
        <v>0.4201388888888889</v>
      </c>
      <c r="D8" s="7" t="s">
        <v>16</v>
      </c>
      <c r="E8" s="8">
        <v>18.2</v>
      </c>
      <c r="F8" s="9">
        <v>9</v>
      </c>
      <c r="G8" s="10"/>
      <c r="H8" s="6">
        <v>0.4201388888888889</v>
      </c>
      <c r="I8" s="12">
        <v>0.4548611111111111</v>
      </c>
      <c r="J8" s="13" t="s">
        <v>16</v>
      </c>
      <c r="K8" s="8">
        <v>19.3</v>
      </c>
      <c r="L8" s="9">
        <v>3</v>
      </c>
      <c r="M8" s="14"/>
      <c r="N8" s="15">
        <v>46182</v>
      </c>
      <c r="O8" s="16">
        <v>0.9</v>
      </c>
      <c r="P8" s="16">
        <v>0.56999999999999995</v>
      </c>
      <c r="Q8" s="17" t="str">
        <f t="shared" si="0"/>
        <v>ok</v>
      </c>
      <c r="R8" s="18">
        <f t="shared" si="1"/>
        <v>7.2916666666666685E-2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2">
        <v>27</v>
      </c>
      <c r="B9" s="5">
        <v>0.4236111111111111</v>
      </c>
      <c r="C9" s="6">
        <v>0.45833333333333331</v>
      </c>
      <c r="D9" s="7" t="s">
        <v>16</v>
      </c>
      <c r="E9" s="8">
        <v>18.2</v>
      </c>
      <c r="F9" s="9">
        <v>3</v>
      </c>
      <c r="G9" s="10"/>
      <c r="H9" s="6">
        <v>0.45833333333333331</v>
      </c>
      <c r="I9" s="12">
        <v>0.49305555555555558</v>
      </c>
      <c r="J9" s="13" t="s">
        <v>16</v>
      </c>
      <c r="K9" s="8">
        <v>19.3</v>
      </c>
      <c r="L9" s="9">
        <v>5</v>
      </c>
      <c r="M9" s="14"/>
      <c r="N9" s="15">
        <v>46182</v>
      </c>
      <c r="O9" s="16">
        <v>0.9</v>
      </c>
      <c r="P9" s="16">
        <v>0.62</v>
      </c>
      <c r="Q9" s="17" t="str">
        <f t="shared" si="0"/>
        <v>ok</v>
      </c>
      <c r="R9" s="18">
        <f t="shared" si="1"/>
        <v>6.9444444444444475E-2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2">
        <v>23</v>
      </c>
      <c r="B10" s="5">
        <v>0.46527777777777779</v>
      </c>
      <c r="C10" s="6">
        <v>0.5</v>
      </c>
      <c r="D10" s="7" t="s">
        <v>16</v>
      </c>
      <c r="E10" s="8">
        <v>18.2</v>
      </c>
      <c r="F10" s="9">
        <v>1</v>
      </c>
      <c r="G10" s="10"/>
      <c r="H10" s="6">
        <v>0.50069444444444444</v>
      </c>
      <c r="I10" s="12">
        <v>0.53611111111111109</v>
      </c>
      <c r="J10" s="13" t="s">
        <v>16</v>
      </c>
      <c r="K10" s="8">
        <v>19.3</v>
      </c>
      <c r="L10" s="9">
        <v>13</v>
      </c>
      <c r="M10" s="14"/>
      <c r="N10" s="15">
        <v>46182</v>
      </c>
      <c r="O10" s="16">
        <v>0.9</v>
      </c>
      <c r="P10" s="16">
        <v>0.61</v>
      </c>
      <c r="Q10" s="17" t="str">
        <f t="shared" si="0"/>
        <v>ok</v>
      </c>
      <c r="R10" s="18">
        <f t="shared" si="1"/>
        <v>7.0833333333333304E-2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2">
        <v>25</v>
      </c>
      <c r="B11" s="5">
        <v>0.50694444444444442</v>
      </c>
      <c r="C11" s="6">
        <v>0.54513888888888884</v>
      </c>
      <c r="D11" s="7" t="s">
        <v>16</v>
      </c>
      <c r="E11" s="8">
        <v>18.2</v>
      </c>
      <c r="F11" s="9">
        <v>4</v>
      </c>
      <c r="G11" s="10"/>
      <c r="H11" s="6">
        <v>0.54513888888888884</v>
      </c>
      <c r="I11" s="12">
        <v>0.58333333333333337</v>
      </c>
      <c r="J11" s="13" t="s">
        <v>16</v>
      </c>
      <c r="K11" s="8">
        <v>19.3</v>
      </c>
      <c r="L11" s="9">
        <v>8</v>
      </c>
      <c r="M11" s="14"/>
      <c r="N11" s="15">
        <v>46182</v>
      </c>
      <c r="O11" s="16">
        <v>0.9</v>
      </c>
      <c r="P11" s="16">
        <v>0.56000000000000005</v>
      </c>
      <c r="Q11" s="17" t="str">
        <f t="shared" si="0"/>
        <v>ok</v>
      </c>
      <c r="R11" s="18">
        <f t="shared" si="1"/>
        <v>7.6388888888888951E-2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32">
        <v>27</v>
      </c>
      <c r="B12" s="5">
        <v>0.54861111111111116</v>
      </c>
      <c r="C12" s="6">
        <v>0.58333333333333337</v>
      </c>
      <c r="D12" s="7" t="s">
        <v>16</v>
      </c>
      <c r="E12" s="8">
        <v>18.2</v>
      </c>
      <c r="F12" s="9">
        <v>5</v>
      </c>
      <c r="G12" s="10"/>
      <c r="H12" s="6">
        <v>0.58333333333333337</v>
      </c>
      <c r="I12" s="12">
        <v>0.61805555555555558</v>
      </c>
      <c r="J12" s="13" t="s">
        <v>16</v>
      </c>
      <c r="K12" s="8">
        <v>19.3</v>
      </c>
      <c r="L12" s="9">
        <v>14</v>
      </c>
      <c r="M12" s="14"/>
      <c r="N12" s="15">
        <v>46182</v>
      </c>
      <c r="O12" s="16">
        <v>0.9</v>
      </c>
      <c r="P12" s="16">
        <v>0.59</v>
      </c>
      <c r="Q12" s="17" t="str">
        <f t="shared" si="0"/>
        <v>ok</v>
      </c>
      <c r="R12" s="18">
        <f t="shared" si="1"/>
        <v>6.944444444444442E-2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2">
        <v>23</v>
      </c>
      <c r="B13" s="5">
        <v>0.59027777777777779</v>
      </c>
      <c r="C13" s="6">
        <v>0.625</v>
      </c>
      <c r="D13" s="7" t="s">
        <v>16</v>
      </c>
      <c r="E13" s="8">
        <v>18.2</v>
      </c>
      <c r="F13" s="9">
        <v>2</v>
      </c>
      <c r="G13" s="10"/>
      <c r="H13" s="6">
        <v>0.66666666666666663</v>
      </c>
      <c r="I13" s="12">
        <v>0.66249999999999998</v>
      </c>
      <c r="J13" s="13" t="s">
        <v>16</v>
      </c>
      <c r="K13" s="8">
        <v>19.3</v>
      </c>
      <c r="L13" s="9">
        <v>1</v>
      </c>
      <c r="M13" s="14"/>
      <c r="N13" s="15">
        <v>46182</v>
      </c>
      <c r="O13" s="16">
        <v>0.9</v>
      </c>
      <c r="P13" s="16">
        <v>0.56999999999999995</v>
      </c>
      <c r="Q13" s="17" t="str">
        <f t="shared" si="0"/>
        <v>ok</v>
      </c>
      <c r="R13" s="18">
        <f t="shared" si="1"/>
        <v>7.2222222222222188E-2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2">
        <v>25</v>
      </c>
      <c r="B14" s="5">
        <v>0.625</v>
      </c>
      <c r="C14" s="6">
        <v>0.65833333333333333</v>
      </c>
      <c r="D14" s="7" t="s">
        <v>16</v>
      </c>
      <c r="E14" s="8">
        <v>18.2</v>
      </c>
      <c r="F14" s="9">
        <v>2</v>
      </c>
      <c r="G14" s="10"/>
      <c r="H14" s="6">
        <v>0.65902777777777777</v>
      </c>
      <c r="I14" s="12">
        <v>0.69444444444444442</v>
      </c>
      <c r="J14" s="13" t="s">
        <v>16</v>
      </c>
      <c r="K14" s="8">
        <v>19.3</v>
      </c>
      <c r="L14" s="9">
        <v>7</v>
      </c>
      <c r="M14" s="14"/>
      <c r="N14" s="15">
        <v>46182</v>
      </c>
      <c r="O14" s="16">
        <v>0.9</v>
      </c>
      <c r="P14" s="16">
        <v>0.61</v>
      </c>
      <c r="Q14" s="17" t="str">
        <f t="shared" si="0"/>
        <v>ok</v>
      </c>
      <c r="R14" s="18">
        <f t="shared" si="1"/>
        <v>6.944444444444442E-2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2">
        <v>27</v>
      </c>
      <c r="B15" s="5">
        <v>0.65972222222222221</v>
      </c>
      <c r="C15" s="6">
        <v>0.69444444444444442</v>
      </c>
      <c r="D15" s="7" t="s">
        <v>16</v>
      </c>
      <c r="E15" s="8">
        <v>18.2</v>
      </c>
      <c r="F15" s="9">
        <v>1</v>
      </c>
      <c r="G15" s="10"/>
      <c r="H15" s="6">
        <v>0.69444444444444442</v>
      </c>
      <c r="I15" s="12">
        <v>0.72916666666666663</v>
      </c>
      <c r="J15" s="13" t="s">
        <v>16</v>
      </c>
      <c r="K15" s="8">
        <v>19.3</v>
      </c>
      <c r="L15" s="9">
        <v>8</v>
      </c>
      <c r="M15" s="14"/>
      <c r="N15" s="15">
        <v>46182</v>
      </c>
      <c r="O15" s="16">
        <v>0.9</v>
      </c>
      <c r="P15" s="16">
        <v>0.61</v>
      </c>
      <c r="Q15" s="17" t="str">
        <f t="shared" si="0"/>
        <v>ok</v>
      </c>
      <c r="R15" s="18">
        <f t="shared" si="1"/>
        <v>6.944444444444442E-2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2">
        <v>23</v>
      </c>
      <c r="B16" s="5">
        <v>0.69444444444444442</v>
      </c>
      <c r="C16" s="6">
        <v>0.72916666666666663</v>
      </c>
      <c r="D16" s="7" t="s">
        <v>16</v>
      </c>
      <c r="E16" s="8">
        <v>18.2</v>
      </c>
      <c r="F16" s="9">
        <v>9</v>
      </c>
      <c r="G16" s="10"/>
      <c r="H16" s="6">
        <v>0.72986111111111107</v>
      </c>
      <c r="I16" s="12">
        <v>0.76736111111111116</v>
      </c>
      <c r="J16" s="13" t="s">
        <v>16</v>
      </c>
      <c r="K16" s="8">
        <v>19.3</v>
      </c>
      <c r="L16" s="9">
        <v>14</v>
      </c>
      <c r="M16" s="14"/>
      <c r="N16" s="15">
        <v>46182</v>
      </c>
      <c r="O16" s="16">
        <v>0.9</v>
      </c>
      <c r="P16" s="16">
        <v>0.55000000000000004</v>
      </c>
      <c r="Q16" s="17" t="str">
        <f t="shared" si="0"/>
        <v>ok</v>
      </c>
      <c r="R16" s="18">
        <f t="shared" si="1"/>
        <v>7.2916666666666741E-2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32">
        <v>25</v>
      </c>
      <c r="B17" s="5">
        <v>0.73611111111111116</v>
      </c>
      <c r="C17" s="6">
        <v>0.77083333333333337</v>
      </c>
      <c r="D17" s="7" t="s">
        <v>16</v>
      </c>
      <c r="E17" s="8">
        <v>18.2</v>
      </c>
      <c r="F17" s="9">
        <v>9</v>
      </c>
      <c r="G17" s="10"/>
      <c r="H17" s="6">
        <v>0.77152777777777781</v>
      </c>
      <c r="I17" s="12">
        <v>0.80972222222222223</v>
      </c>
      <c r="J17" s="13" t="s">
        <v>16</v>
      </c>
      <c r="K17" s="8">
        <v>19.3</v>
      </c>
      <c r="L17" s="9">
        <v>12</v>
      </c>
      <c r="M17" s="14"/>
      <c r="N17" s="15">
        <v>46182</v>
      </c>
      <c r="O17" s="16">
        <v>0.9</v>
      </c>
      <c r="P17" s="16">
        <v>0.6</v>
      </c>
      <c r="Q17" s="17" t="str">
        <f t="shared" si="0"/>
        <v>ok</v>
      </c>
      <c r="R17" s="18">
        <f t="shared" si="1"/>
        <v>7.3611111111111072E-2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2">
        <v>25</v>
      </c>
      <c r="B18" s="5">
        <v>0.77777777777777779</v>
      </c>
      <c r="C18" s="6">
        <v>0.8125</v>
      </c>
      <c r="D18" s="7" t="s">
        <v>16</v>
      </c>
      <c r="E18" s="8">
        <v>18.2</v>
      </c>
      <c r="F18" s="9">
        <v>9</v>
      </c>
      <c r="G18" s="10"/>
      <c r="H18" s="6">
        <v>0.81388888888888888</v>
      </c>
      <c r="I18" s="12">
        <v>0.85069444444444442</v>
      </c>
      <c r="J18" s="13" t="s">
        <v>16</v>
      </c>
      <c r="K18" s="8">
        <v>19.3</v>
      </c>
      <c r="L18" s="9">
        <v>7</v>
      </c>
      <c r="M18" s="14"/>
      <c r="N18" s="15">
        <v>46182</v>
      </c>
      <c r="O18" s="16">
        <v>0.9</v>
      </c>
      <c r="P18" s="16">
        <v>0.61</v>
      </c>
      <c r="Q18" s="17" t="str">
        <f t="shared" si="0"/>
        <v>ok</v>
      </c>
      <c r="R18" s="18">
        <f t="shared" si="1"/>
        <v>7.291666666666663E-2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2">
        <v>23</v>
      </c>
      <c r="B19" s="5">
        <v>0.81944444444444442</v>
      </c>
      <c r="C19" s="6">
        <v>0.85416666666666663</v>
      </c>
      <c r="D19" s="7" t="s">
        <v>16</v>
      </c>
      <c r="E19" s="8">
        <v>18.2</v>
      </c>
      <c r="F19" s="9">
        <v>3</v>
      </c>
      <c r="G19" s="10"/>
      <c r="H19" s="6">
        <v>0.85486111111111107</v>
      </c>
      <c r="I19" s="12">
        <v>0.89027777777777772</v>
      </c>
      <c r="J19" s="13" t="s">
        <v>16</v>
      </c>
      <c r="K19" s="8">
        <v>19.3</v>
      </c>
      <c r="L19" s="9">
        <v>9</v>
      </c>
      <c r="M19" s="14"/>
      <c r="N19" s="15">
        <v>46182</v>
      </c>
      <c r="O19" s="16">
        <v>0.9</v>
      </c>
      <c r="P19" s="16">
        <v>0.64</v>
      </c>
      <c r="Q19" s="17" t="str">
        <f t="shared" si="0"/>
        <v>ok</v>
      </c>
      <c r="R19" s="18">
        <f t="shared" si="1"/>
        <v>7.0833333333333304E-2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/>
      <c r="E20" s="8"/>
      <c r="F20" s="9"/>
      <c r="G20" s="10"/>
      <c r="H20" s="6"/>
      <c r="I20" s="12"/>
      <c r="J20" s="13"/>
      <c r="K20" s="8"/>
      <c r="L20" s="9"/>
      <c r="M20" s="14"/>
      <c r="N20" s="15"/>
      <c r="O20" s="16"/>
      <c r="P20" s="16"/>
      <c r="Q20" s="17"/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/>
      <c r="E21" s="8"/>
      <c r="F21" s="9"/>
      <c r="G21" s="10"/>
      <c r="H21" s="6"/>
      <c r="I21" s="12"/>
      <c r="J21" s="13"/>
      <c r="K21" s="8"/>
      <c r="L21" s="9"/>
      <c r="M21" s="14"/>
      <c r="N21" s="15"/>
      <c r="O21" s="16"/>
      <c r="P21" s="16"/>
      <c r="Q21" s="17"/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/>
      <c r="E22" s="8"/>
      <c r="F22" s="9"/>
      <c r="G22" s="10"/>
      <c r="H22" s="6"/>
      <c r="I22" s="12"/>
      <c r="J22" s="13"/>
      <c r="K22" s="8"/>
      <c r="L22" s="9"/>
      <c r="M22" s="14"/>
      <c r="N22" s="15"/>
      <c r="O22" s="16"/>
      <c r="P22" s="16"/>
      <c r="Q22" s="17"/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/>
      <c r="E23" s="8"/>
      <c r="F23" s="9"/>
      <c r="G23" s="10"/>
      <c r="H23" s="6"/>
      <c r="I23" s="12"/>
      <c r="J23" s="13"/>
      <c r="K23" s="8"/>
      <c r="L23" s="9"/>
      <c r="M23" s="14"/>
      <c r="N23" s="15"/>
      <c r="O23" s="16"/>
      <c r="P23" s="16"/>
      <c r="Q23" s="17"/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/>
      <c r="E24" s="8"/>
      <c r="F24" s="9"/>
      <c r="G24" s="10"/>
      <c r="H24" s="6"/>
      <c r="I24" s="12"/>
      <c r="J24" s="13"/>
      <c r="K24" s="8"/>
      <c r="L24" s="9"/>
      <c r="M24" s="14"/>
      <c r="N24" s="15"/>
      <c r="O24" s="16"/>
      <c r="P24" s="16"/>
      <c r="Q24" s="17"/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/>
      <c r="E25" s="8"/>
      <c r="F25" s="9"/>
      <c r="G25" s="10"/>
      <c r="H25" s="6"/>
      <c r="I25" s="12"/>
      <c r="J25" s="13"/>
      <c r="K25" s="8"/>
      <c r="L25" s="9"/>
      <c r="M25" s="14"/>
      <c r="N25" s="15"/>
      <c r="O25" s="16"/>
      <c r="P25" s="16"/>
      <c r="Q25" s="17"/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/>
      <c r="E26" s="8"/>
      <c r="F26" s="9"/>
      <c r="G26" s="10"/>
      <c r="H26" s="6"/>
      <c r="I26" s="12"/>
      <c r="J26" s="7"/>
      <c r="K26" s="8"/>
      <c r="L26" s="9"/>
      <c r="M26" s="14"/>
      <c r="N26" s="15"/>
      <c r="O26" s="16"/>
      <c r="P26" s="16"/>
      <c r="Q26" s="17"/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/>
      <c r="E27" s="8"/>
      <c r="F27" s="9"/>
      <c r="G27" s="10"/>
      <c r="H27" s="6"/>
      <c r="I27" s="12"/>
      <c r="J27" s="7"/>
      <c r="K27" s="8"/>
      <c r="L27" s="9"/>
      <c r="M27" s="14"/>
      <c r="N27" s="15"/>
      <c r="O27" s="16"/>
      <c r="P27" s="16"/>
      <c r="Q27" s="17"/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/>
      <c r="E28" s="8"/>
      <c r="F28" s="9"/>
      <c r="G28" s="10"/>
      <c r="H28" s="6"/>
      <c r="I28" s="12"/>
      <c r="J28" s="7"/>
      <c r="K28" s="8"/>
      <c r="L28" s="9"/>
      <c r="M28" s="14"/>
      <c r="N28" s="15"/>
      <c r="O28" s="16"/>
      <c r="P28" s="16"/>
      <c r="Q28" s="17"/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/>
      <c r="E29" s="8"/>
      <c r="F29" s="9"/>
      <c r="G29" s="10"/>
      <c r="H29" s="6"/>
      <c r="I29" s="12"/>
      <c r="J29" s="7"/>
      <c r="K29" s="8"/>
      <c r="L29" s="9"/>
      <c r="M29" s="14"/>
      <c r="N29" s="15"/>
      <c r="O29" s="16"/>
      <c r="P29" s="16"/>
      <c r="Q29" s="17"/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/>
      <c r="E30" s="8"/>
      <c r="F30" s="9"/>
      <c r="G30" s="10"/>
      <c r="H30" s="6"/>
      <c r="I30" s="12"/>
      <c r="J30" s="7"/>
      <c r="K30" s="8"/>
      <c r="L30" s="9"/>
      <c r="M30" s="14"/>
      <c r="N30" s="15"/>
      <c r="O30" s="16"/>
      <c r="P30" s="16"/>
      <c r="Q30" s="17"/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/>
      <c r="E31" s="8"/>
      <c r="F31" s="9"/>
      <c r="G31" s="10"/>
      <c r="H31" s="6"/>
      <c r="I31" s="12"/>
      <c r="J31" s="7"/>
      <c r="K31" s="8"/>
      <c r="L31" s="9"/>
      <c r="M31" s="14"/>
      <c r="N31" s="15"/>
      <c r="O31" s="16"/>
      <c r="P31" s="16"/>
      <c r="Q31" s="17"/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/>
      <c r="E32" s="8"/>
      <c r="F32" s="9"/>
      <c r="G32" s="10"/>
      <c r="H32" s="6"/>
      <c r="I32" s="12"/>
      <c r="J32" s="7"/>
      <c r="K32" s="8"/>
      <c r="L32" s="9"/>
      <c r="M32" s="14"/>
      <c r="N32" s="15"/>
      <c r="O32" s="16"/>
      <c r="P32" s="16"/>
      <c r="Q32" s="17"/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/>
      <c r="E33" s="8"/>
      <c r="F33" s="9"/>
      <c r="G33" s="10"/>
      <c r="H33" s="6"/>
      <c r="I33" s="12"/>
      <c r="J33" s="7"/>
      <c r="K33" s="8"/>
      <c r="L33" s="9"/>
      <c r="M33" s="14"/>
      <c r="N33" s="15"/>
      <c r="O33" s="16"/>
      <c r="P33" s="16"/>
      <c r="Q33" s="17"/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/>
      <c r="E34" s="8"/>
      <c r="F34" s="9"/>
      <c r="G34" s="10"/>
      <c r="H34" s="6"/>
      <c r="I34" s="12"/>
      <c r="J34" s="7"/>
      <c r="K34" s="8"/>
      <c r="L34" s="9"/>
      <c r="M34" s="14"/>
      <c r="N34" s="15"/>
      <c r="O34" s="16"/>
      <c r="P34" s="16"/>
      <c r="Q34" s="17"/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/>
      <c r="E35" s="8"/>
      <c r="F35" s="9"/>
      <c r="G35" s="10"/>
      <c r="H35" s="6"/>
      <c r="I35" s="12"/>
      <c r="J35" s="7"/>
      <c r="K35" s="8"/>
      <c r="L35" s="9"/>
      <c r="M35" s="14"/>
      <c r="N35" s="15"/>
      <c r="O35" s="16"/>
      <c r="P35" s="16"/>
      <c r="Q35" s="17"/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327.59999999999991</v>
      </c>
      <c r="F102" s="42">
        <f t="shared" si="2"/>
        <v>112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347.40000000000009</v>
      </c>
      <c r="L102" s="42">
        <f t="shared" si="3"/>
        <v>123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4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5</v>
      </c>
      <c r="G2" s="10"/>
      <c r="H2" s="6">
        <v>0.20555555555555555</v>
      </c>
      <c r="I2" s="12">
        <v>0.24097222222222223</v>
      </c>
      <c r="J2" s="13" t="s">
        <v>16</v>
      </c>
      <c r="K2" s="8">
        <v>19.3</v>
      </c>
      <c r="L2" s="9">
        <v>20</v>
      </c>
      <c r="M2" s="14"/>
      <c r="N2" s="15">
        <v>46212</v>
      </c>
      <c r="O2" s="16">
        <v>0.9</v>
      </c>
      <c r="P2" s="16">
        <v>0.64</v>
      </c>
      <c r="Q2" s="17" t="str">
        <f t="shared" ref="Q2:Q35" si="0">IF(O2-P2&gt;50%,"exceso","ok")</f>
        <v>ok</v>
      </c>
      <c r="R2" s="18">
        <f t="shared" ref="R2:R35" si="1">I2-B2</f>
        <v>7.4305555555555569E-2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4">
        <v>25</v>
      </c>
      <c r="B3" s="5">
        <v>0.19097222222222221</v>
      </c>
      <c r="C3" s="6">
        <v>0.22638888888888889</v>
      </c>
      <c r="D3" s="7" t="s">
        <v>16</v>
      </c>
      <c r="E3" s="8">
        <v>18.2</v>
      </c>
      <c r="F3" s="9">
        <v>20</v>
      </c>
      <c r="G3" s="10"/>
      <c r="H3" s="6">
        <v>0.22708333333333333</v>
      </c>
      <c r="I3" s="12">
        <v>0.26458333333333334</v>
      </c>
      <c r="J3" s="13" t="s">
        <v>16</v>
      </c>
      <c r="K3" s="8">
        <v>19.3</v>
      </c>
      <c r="L3" s="9">
        <v>33</v>
      </c>
      <c r="M3" s="14"/>
      <c r="N3" s="15">
        <v>46212</v>
      </c>
      <c r="O3" s="16">
        <v>0.9</v>
      </c>
      <c r="P3" s="16">
        <v>0.61</v>
      </c>
      <c r="Q3" s="17" t="str">
        <f t="shared" si="0"/>
        <v>ok</v>
      </c>
      <c r="R3" s="18">
        <f t="shared" si="1"/>
        <v>7.3611111111111127E-2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4">
        <v>27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29</v>
      </c>
      <c r="G4" s="10"/>
      <c r="H4" s="6">
        <v>0.25416666666666665</v>
      </c>
      <c r="I4" s="12">
        <v>0.30555555555555558</v>
      </c>
      <c r="J4" s="13" t="s">
        <v>16</v>
      </c>
      <c r="K4" s="8">
        <v>19.3</v>
      </c>
      <c r="L4" s="9">
        <v>51</v>
      </c>
      <c r="M4" s="14"/>
      <c r="N4" s="15">
        <v>46212</v>
      </c>
      <c r="O4" s="16">
        <v>0.9</v>
      </c>
      <c r="P4" s="16">
        <v>0.56000000000000005</v>
      </c>
      <c r="Q4" s="17" t="str">
        <f t="shared" si="0"/>
        <v>ok</v>
      </c>
      <c r="R4" s="18">
        <f t="shared" si="1"/>
        <v>9.027777777777779E-2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4">
        <v>26</v>
      </c>
      <c r="B5" s="5">
        <v>0.23958333333333334</v>
      </c>
      <c r="C5" s="6">
        <v>0.27430555555555558</v>
      </c>
      <c r="D5" s="7" t="s">
        <v>16</v>
      </c>
      <c r="E5" s="8">
        <v>18.2</v>
      </c>
      <c r="F5" s="9">
        <v>24</v>
      </c>
      <c r="G5" s="10"/>
      <c r="H5" s="6">
        <v>0.27500000000000002</v>
      </c>
      <c r="I5" s="12">
        <v>0.32777777777777778</v>
      </c>
      <c r="J5" s="13" t="s">
        <v>16</v>
      </c>
      <c r="K5" s="8">
        <v>19.3</v>
      </c>
      <c r="L5" s="9">
        <v>44</v>
      </c>
      <c r="M5" s="14"/>
      <c r="N5" s="15">
        <v>46212</v>
      </c>
      <c r="O5" s="16">
        <v>0.9</v>
      </c>
      <c r="P5" s="16">
        <v>0.54</v>
      </c>
      <c r="Q5" s="17" t="str">
        <f t="shared" si="0"/>
        <v>ok</v>
      </c>
      <c r="R5" s="18">
        <f t="shared" si="1"/>
        <v>8.8194444444444436E-2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4">
        <v>29</v>
      </c>
      <c r="B6" s="5">
        <v>0.2638888888888889</v>
      </c>
      <c r="C6" s="6">
        <v>0.30277777777777776</v>
      </c>
      <c r="D6" s="7" t="s">
        <v>16</v>
      </c>
      <c r="E6" s="8">
        <v>18.2</v>
      </c>
      <c r="F6" s="9">
        <v>34</v>
      </c>
      <c r="G6" s="10"/>
      <c r="H6" s="6">
        <v>0.3034722222222222</v>
      </c>
      <c r="I6" s="12">
        <v>0.36458333333333331</v>
      </c>
      <c r="J6" s="13" t="s">
        <v>16</v>
      </c>
      <c r="K6" s="8">
        <v>19.3</v>
      </c>
      <c r="L6" s="9">
        <v>18</v>
      </c>
      <c r="M6" s="14"/>
      <c r="N6" s="15">
        <v>46212</v>
      </c>
      <c r="O6" s="16">
        <v>0.9</v>
      </c>
      <c r="P6" s="16">
        <v>0.55000000000000004</v>
      </c>
      <c r="Q6" s="17" t="str">
        <f t="shared" si="0"/>
        <v>ok</v>
      </c>
      <c r="R6" s="18">
        <f t="shared" si="1"/>
        <v>0.10069444444444442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4">
        <v>23</v>
      </c>
      <c r="B7" s="5">
        <v>0.28819444444444442</v>
      </c>
      <c r="C7" s="6">
        <v>0.33680555555555558</v>
      </c>
      <c r="D7" s="7" t="s">
        <v>16</v>
      </c>
      <c r="E7" s="8">
        <v>18.2</v>
      </c>
      <c r="F7" s="9">
        <v>46</v>
      </c>
      <c r="G7" s="10"/>
      <c r="H7" s="6">
        <v>0.33750000000000002</v>
      </c>
      <c r="I7" s="12">
        <v>0.39305555555555555</v>
      </c>
      <c r="J7" s="21" t="s">
        <v>16</v>
      </c>
      <c r="K7" s="8">
        <v>19.3</v>
      </c>
      <c r="L7" s="9">
        <v>18</v>
      </c>
      <c r="M7" s="14"/>
      <c r="N7" s="15">
        <v>46212</v>
      </c>
      <c r="O7" s="16">
        <v>0.9</v>
      </c>
      <c r="P7" s="16">
        <v>0.49</v>
      </c>
      <c r="Q7" s="17" t="str">
        <f t="shared" si="0"/>
        <v>ok</v>
      </c>
      <c r="R7" s="18">
        <f t="shared" si="1"/>
        <v>0.10486111111111113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4">
        <v>25</v>
      </c>
      <c r="B8" s="5">
        <v>0.3125</v>
      </c>
      <c r="C8" s="6">
        <v>0.3611111111111111</v>
      </c>
      <c r="D8" s="7" t="s">
        <v>16</v>
      </c>
      <c r="E8" s="8">
        <v>18.2</v>
      </c>
      <c r="F8" s="9">
        <v>7</v>
      </c>
      <c r="G8" s="10"/>
      <c r="H8" s="6">
        <v>0.36180555555555555</v>
      </c>
      <c r="I8" s="12">
        <v>0.40625</v>
      </c>
      <c r="J8" s="13" t="s">
        <v>16</v>
      </c>
      <c r="K8" s="8">
        <v>19.3</v>
      </c>
      <c r="L8" s="9">
        <v>15</v>
      </c>
      <c r="M8" s="14"/>
      <c r="N8" s="15">
        <v>46212</v>
      </c>
      <c r="O8" s="16">
        <v>0.9</v>
      </c>
      <c r="P8" s="16">
        <v>0.57999999999999996</v>
      </c>
      <c r="Q8" s="17" t="str">
        <f t="shared" si="0"/>
        <v>ok</v>
      </c>
      <c r="R8" s="18">
        <f t="shared" si="1"/>
        <v>9.375E-2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4">
        <v>27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11</v>
      </c>
      <c r="G9" s="10"/>
      <c r="H9" s="6">
        <v>0.38611111111111113</v>
      </c>
      <c r="I9" s="12">
        <v>0.4236111111111111</v>
      </c>
      <c r="J9" s="13" t="s">
        <v>16</v>
      </c>
      <c r="K9" s="8">
        <v>19.3</v>
      </c>
      <c r="L9" s="9">
        <v>12</v>
      </c>
      <c r="M9" s="14"/>
      <c r="N9" s="15">
        <v>46212</v>
      </c>
      <c r="O9" s="16">
        <v>0.9</v>
      </c>
      <c r="P9" s="16">
        <v>0.6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4">
        <v>26</v>
      </c>
      <c r="B10" s="5">
        <v>0.36805555555555558</v>
      </c>
      <c r="C10" s="6">
        <v>0.40625</v>
      </c>
      <c r="D10" s="7" t="s">
        <v>16</v>
      </c>
      <c r="E10" s="8">
        <v>18.2</v>
      </c>
      <c r="F10" s="9">
        <v>20</v>
      </c>
      <c r="G10" s="10"/>
      <c r="H10" s="6">
        <v>0.40694444444444444</v>
      </c>
      <c r="I10" s="12">
        <v>0.44097222222222221</v>
      </c>
      <c r="J10" s="13" t="s">
        <v>16</v>
      </c>
      <c r="K10" s="8">
        <v>19.3</v>
      </c>
      <c r="L10" s="9">
        <v>6</v>
      </c>
      <c r="M10" s="14"/>
      <c r="N10" s="15">
        <v>46212</v>
      </c>
      <c r="O10" s="16">
        <v>0.9</v>
      </c>
      <c r="P10" s="16">
        <v>0.56999999999999995</v>
      </c>
      <c r="Q10" s="17" t="str">
        <f t="shared" si="0"/>
        <v>ok</v>
      </c>
      <c r="R10" s="18">
        <f t="shared" si="1"/>
        <v>7.291666666666663E-2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4">
        <v>29</v>
      </c>
      <c r="B11" s="5">
        <v>0.39583333333333331</v>
      </c>
      <c r="C11" s="6">
        <v>0.43541666666666667</v>
      </c>
      <c r="D11" s="7" t="s">
        <v>16</v>
      </c>
      <c r="E11" s="8">
        <v>18.2</v>
      </c>
      <c r="F11" s="9">
        <v>12</v>
      </c>
      <c r="G11" s="10"/>
      <c r="H11" s="6">
        <v>0.43611111111111112</v>
      </c>
      <c r="I11" s="12">
        <v>0.47569444444444442</v>
      </c>
      <c r="J11" s="13" t="s">
        <v>16</v>
      </c>
      <c r="K11" s="8">
        <v>19.3</v>
      </c>
      <c r="L11" s="9">
        <v>9</v>
      </c>
      <c r="M11" s="14"/>
      <c r="N11" s="15">
        <v>46212</v>
      </c>
      <c r="O11" s="16">
        <v>0.9</v>
      </c>
      <c r="P11" s="16">
        <v>0.64</v>
      </c>
      <c r="Q11" s="17" t="str">
        <f t="shared" si="0"/>
        <v>ok</v>
      </c>
      <c r="R11" s="18">
        <f t="shared" si="1"/>
        <v>7.9861111111111105E-2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4">
        <v>25</v>
      </c>
      <c r="B12" s="5">
        <v>0.4201388888888889</v>
      </c>
      <c r="C12" s="6">
        <v>0.46041666666666664</v>
      </c>
      <c r="D12" s="7" t="s">
        <v>16</v>
      </c>
      <c r="E12" s="8">
        <v>18.2</v>
      </c>
      <c r="F12" s="9">
        <v>16</v>
      </c>
      <c r="G12" s="10"/>
      <c r="H12" s="6">
        <v>0.46111111111111114</v>
      </c>
      <c r="I12" s="12">
        <v>0.49513888888888891</v>
      </c>
      <c r="J12" s="13" t="s">
        <v>16</v>
      </c>
      <c r="K12" s="8">
        <v>19.3</v>
      </c>
      <c r="L12" s="9">
        <v>10</v>
      </c>
      <c r="M12" s="14"/>
      <c r="N12" s="15">
        <v>46212</v>
      </c>
      <c r="O12" s="16">
        <v>0.9</v>
      </c>
      <c r="P12" s="16">
        <v>0.53</v>
      </c>
      <c r="Q12" s="17" t="str">
        <f t="shared" si="0"/>
        <v>ok</v>
      </c>
      <c r="R12" s="18">
        <f t="shared" si="1"/>
        <v>7.5000000000000011E-2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4">
        <v>23</v>
      </c>
      <c r="B13" s="5">
        <v>0.44444444444444442</v>
      </c>
      <c r="C13" s="6">
        <v>0.48125000000000001</v>
      </c>
      <c r="D13" s="7" t="s">
        <v>16</v>
      </c>
      <c r="E13" s="8">
        <v>18.2</v>
      </c>
      <c r="F13" s="9">
        <v>14</v>
      </c>
      <c r="G13" s="10"/>
      <c r="H13" s="6">
        <v>0.48194444444444445</v>
      </c>
      <c r="I13" s="12">
        <v>0.52083333333333337</v>
      </c>
      <c r="J13" s="13" t="s">
        <v>16</v>
      </c>
      <c r="K13" s="8">
        <v>19.3</v>
      </c>
      <c r="L13" s="9">
        <v>12</v>
      </c>
      <c r="M13" s="14"/>
      <c r="N13" s="15">
        <v>46212</v>
      </c>
      <c r="O13" s="16">
        <v>0.9</v>
      </c>
      <c r="P13" s="16">
        <v>0.59</v>
      </c>
      <c r="Q13" s="17" t="str">
        <f t="shared" si="0"/>
        <v>ok</v>
      </c>
      <c r="R13" s="18">
        <f t="shared" si="1"/>
        <v>7.6388888888888951E-2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4">
        <v>27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5</v>
      </c>
      <c r="G14" s="10"/>
      <c r="H14" s="6">
        <v>0.51111111111111107</v>
      </c>
      <c r="I14" s="12">
        <v>0.54722222222222228</v>
      </c>
      <c r="J14" s="13" t="s">
        <v>16</v>
      </c>
      <c r="K14" s="8">
        <v>19.3</v>
      </c>
      <c r="L14" s="9">
        <v>10</v>
      </c>
      <c r="M14" s="14"/>
      <c r="N14" s="15">
        <v>46212</v>
      </c>
      <c r="O14" s="16">
        <v>0.9</v>
      </c>
      <c r="P14" s="16">
        <v>0.59</v>
      </c>
      <c r="Q14" s="17" t="str">
        <f t="shared" si="0"/>
        <v>ok</v>
      </c>
      <c r="R14" s="18">
        <f t="shared" si="1"/>
        <v>7.8472222222222276E-2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4">
        <v>26</v>
      </c>
      <c r="B15" s="5">
        <v>0.49305555555555558</v>
      </c>
      <c r="C15" s="6">
        <v>0.53611111111111109</v>
      </c>
      <c r="D15" s="7" t="s">
        <v>16</v>
      </c>
      <c r="E15" s="8">
        <v>18.2</v>
      </c>
      <c r="F15" s="9">
        <v>26</v>
      </c>
      <c r="G15" s="10"/>
      <c r="H15" s="6">
        <v>0.53680555555555554</v>
      </c>
      <c r="I15" s="12">
        <v>0.5708333333333333</v>
      </c>
      <c r="J15" s="13" t="s">
        <v>16</v>
      </c>
      <c r="K15" s="8">
        <v>19.3</v>
      </c>
      <c r="L15" s="9">
        <v>7</v>
      </c>
      <c r="M15" s="14"/>
      <c r="N15" s="15">
        <v>46212</v>
      </c>
      <c r="O15" s="16">
        <v>0.9</v>
      </c>
      <c r="P15" s="16">
        <v>0.52</v>
      </c>
      <c r="Q15" s="17" t="str">
        <f t="shared" si="0"/>
        <v>ok</v>
      </c>
      <c r="R15" s="18">
        <f t="shared" si="1"/>
        <v>7.7777777777777724E-2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4">
        <v>29</v>
      </c>
      <c r="B16" s="5">
        <v>0.51736111111111116</v>
      </c>
      <c r="C16" s="6">
        <v>0.55902777777777779</v>
      </c>
      <c r="D16" s="7" t="s">
        <v>16</v>
      </c>
      <c r="E16" s="8">
        <v>18.2</v>
      </c>
      <c r="F16" s="9">
        <v>17</v>
      </c>
      <c r="G16" s="10"/>
      <c r="H16" s="6">
        <v>0.55972222222222223</v>
      </c>
      <c r="I16" s="12">
        <v>0.59930555555555554</v>
      </c>
      <c r="J16" s="13" t="s">
        <v>16</v>
      </c>
      <c r="K16" s="8">
        <v>19.3</v>
      </c>
      <c r="L16" s="9">
        <v>10</v>
      </c>
      <c r="M16" s="14"/>
      <c r="N16" s="15">
        <v>46212</v>
      </c>
      <c r="O16" s="16">
        <v>0.9</v>
      </c>
      <c r="P16" s="16">
        <v>0.6</v>
      </c>
      <c r="Q16" s="17" t="str">
        <f t="shared" si="0"/>
        <v>ok</v>
      </c>
      <c r="R16" s="18">
        <f t="shared" si="1"/>
        <v>8.1944444444444375E-2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4">
        <v>25</v>
      </c>
      <c r="B17" s="5">
        <v>0.54166666666666663</v>
      </c>
      <c r="C17" s="6">
        <v>0.57986111111111116</v>
      </c>
      <c r="D17" s="7" t="s">
        <v>16</v>
      </c>
      <c r="E17" s="8">
        <v>18.2</v>
      </c>
      <c r="F17" s="9">
        <v>36</v>
      </c>
      <c r="G17" s="10"/>
      <c r="H17" s="6">
        <v>0.5805555555555556</v>
      </c>
      <c r="I17" s="12">
        <v>0.6166666666666667</v>
      </c>
      <c r="J17" s="13" t="s">
        <v>16</v>
      </c>
      <c r="K17" s="8">
        <v>19.3</v>
      </c>
      <c r="L17" s="9">
        <v>8</v>
      </c>
      <c r="M17" s="14"/>
      <c r="N17" s="15">
        <v>46212</v>
      </c>
      <c r="O17" s="16">
        <v>0.9</v>
      </c>
      <c r="P17" s="16">
        <v>0.53</v>
      </c>
      <c r="Q17" s="17" t="str">
        <f t="shared" si="0"/>
        <v>ok</v>
      </c>
      <c r="R17" s="18">
        <f t="shared" si="1"/>
        <v>7.5000000000000067E-2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4">
        <v>23</v>
      </c>
      <c r="B18" s="5">
        <v>0.56597222222222221</v>
      </c>
      <c r="C18" s="6">
        <v>0.60833333333333328</v>
      </c>
      <c r="D18" s="7" t="s">
        <v>16</v>
      </c>
      <c r="E18" s="8">
        <v>18.2</v>
      </c>
      <c r="F18" s="9">
        <v>30</v>
      </c>
      <c r="G18" s="10"/>
      <c r="H18" s="6">
        <v>0.60902777777777772</v>
      </c>
      <c r="I18" s="12">
        <v>0.64930555555555558</v>
      </c>
      <c r="J18" s="13" t="s">
        <v>16</v>
      </c>
      <c r="K18" s="8">
        <v>19.3</v>
      </c>
      <c r="L18" s="9">
        <v>4</v>
      </c>
      <c r="M18" s="14"/>
      <c r="N18" s="15">
        <v>46212</v>
      </c>
      <c r="O18" s="16">
        <v>0.9</v>
      </c>
      <c r="P18" s="16">
        <v>0.56999999999999995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4">
        <v>27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26</v>
      </c>
      <c r="G19" s="10"/>
      <c r="H19" s="6">
        <v>0.62916666666666665</v>
      </c>
      <c r="I19" s="12">
        <v>0.67361111111111116</v>
      </c>
      <c r="J19" s="13" t="s">
        <v>16</v>
      </c>
      <c r="K19" s="8">
        <v>19.3</v>
      </c>
      <c r="L19" s="9">
        <v>14</v>
      </c>
      <c r="M19" s="14"/>
      <c r="N19" s="15">
        <v>46212</v>
      </c>
      <c r="O19" s="16">
        <v>0.9</v>
      </c>
      <c r="P19" s="16">
        <v>0.56000000000000005</v>
      </c>
      <c r="Q19" s="17" t="str">
        <f t="shared" si="0"/>
        <v>ok</v>
      </c>
      <c r="R19" s="18">
        <f t="shared" si="1"/>
        <v>8.680555555555558E-2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4">
        <v>26</v>
      </c>
      <c r="B20" s="5">
        <v>0.61111111111111116</v>
      </c>
      <c r="C20" s="6">
        <v>0.65069444444444446</v>
      </c>
      <c r="D20" s="7" t="s">
        <v>16</v>
      </c>
      <c r="E20" s="8">
        <v>18.2</v>
      </c>
      <c r="F20" s="9">
        <v>12</v>
      </c>
      <c r="G20" s="10"/>
      <c r="H20" s="6">
        <v>0.65138888888888891</v>
      </c>
      <c r="I20" s="12">
        <v>0.6875</v>
      </c>
      <c r="J20" s="13" t="s">
        <v>16</v>
      </c>
      <c r="K20" s="8">
        <v>19.3</v>
      </c>
      <c r="L20" s="9">
        <v>10</v>
      </c>
      <c r="M20" s="14"/>
      <c r="N20" s="15">
        <v>46212</v>
      </c>
      <c r="O20" s="16">
        <v>0.9</v>
      </c>
      <c r="P20" s="16">
        <v>0.47</v>
      </c>
      <c r="Q20" s="17" t="str">
        <f t="shared" si="0"/>
        <v>ok</v>
      </c>
      <c r="R20" s="18">
        <f t="shared" si="1"/>
        <v>7.638888888888884E-2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4">
        <v>29</v>
      </c>
      <c r="B21" s="5">
        <v>0.63888888888888884</v>
      </c>
      <c r="C21" s="6">
        <v>0.69374999999999998</v>
      </c>
      <c r="D21" s="7" t="s">
        <v>16</v>
      </c>
      <c r="E21" s="8">
        <v>18.2</v>
      </c>
      <c r="F21" s="9">
        <v>46</v>
      </c>
      <c r="G21" s="10"/>
      <c r="H21" s="6">
        <v>0.69444444444444442</v>
      </c>
      <c r="I21" s="12">
        <v>0.73402777777777772</v>
      </c>
      <c r="J21" s="13" t="s">
        <v>16</v>
      </c>
      <c r="K21" s="8">
        <v>19.3</v>
      </c>
      <c r="L21" s="9">
        <v>22</v>
      </c>
      <c r="M21" s="14"/>
      <c r="N21" s="15">
        <v>46212</v>
      </c>
      <c r="O21" s="16">
        <v>0.9</v>
      </c>
      <c r="P21" s="16">
        <v>0.52</v>
      </c>
      <c r="Q21" s="17" t="str">
        <f t="shared" si="0"/>
        <v>ok</v>
      </c>
      <c r="R21" s="18">
        <f t="shared" si="1"/>
        <v>9.5138888888888884E-2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4">
        <v>25</v>
      </c>
      <c r="B22" s="5">
        <v>0.65625</v>
      </c>
      <c r="C22" s="6">
        <v>0.70486111111111116</v>
      </c>
      <c r="D22" s="7" t="s">
        <v>16</v>
      </c>
      <c r="E22" s="8">
        <v>18.2</v>
      </c>
      <c r="F22" s="9">
        <v>0</v>
      </c>
      <c r="G22" s="10"/>
      <c r="H22" s="6">
        <v>0.70833333333333337</v>
      </c>
      <c r="I22" s="12">
        <v>0.76041666666666663</v>
      </c>
      <c r="J22" s="13" t="s">
        <v>16</v>
      </c>
      <c r="K22" s="8">
        <v>19.3</v>
      </c>
      <c r="L22" s="9">
        <v>51</v>
      </c>
      <c r="M22" s="14"/>
      <c r="N22" s="15">
        <v>46212</v>
      </c>
      <c r="O22" s="16">
        <v>0.9</v>
      </c>
      <c r="P22" s="16">
        <v>0.49</v>
      </c>
      <c r="Q22" s="17" t="str">
        <f t="shared" si="0"/>
        <v>ok</v>
      </c>
      <c r="R22" s="18">
        <f t="shared" si="1"/>
        <v>0.10416666666666663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4">
        <v>23</v>
      </c>
      <c r="B23" s="5">
        <v>0.68055555555555558</v>
      </c>
      <c r="C23" s="6">
        <v>0.72222222222222221</v>
      </c>
      <c r="D23" s="7" t="s">
        <v>16</v>
      </c>
      <c r="E23" s="8">
        <v>18.2</v>
      </c>
      <c r="F23" s="9">
        <v>33</v>
      </c>
      <c r="G23" s="10"/>
      <c r="H23" s="6">
        <v>0.72291666666666665</v>
      </c>
      <c r="I23" s="12">
        <v>0.77847222222222223</v>
      </c>
      <c r="J23" s="13" t="s">
        <v>16</v>
      </c>
      <c r="K23" s="8">
        <v>19.3</v>
      </c>
      <c r="L23" s="9">
        <v>14</v>
      </c>
      <c r="M23" s="14"/>
      <c r="N23" s="15">
        <v>46212</v>
      </c>
      <c r="O23" s="16">
        <v>0.9</v>
      </c>
      <c r="P23" s="16">
        <v>0.54</v>
      </c>
      <c r="Q23" s="17" t="str">
        <f t="shared" si="0"/>
        <v>ok</v>
      </c>
      <c r="R23" s="18">
        <f t="shared" si="1"/>
        <v>9.7916666666666652E-2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4">
        <v>27</v>
      </c>
      <c r="B24" s="5">
        <v>0.70138888888888884</v>
      </c>
      <c r="C24" s="6">
        <v>0.75902777777777775</v>
      </c>
      <c r="D24" s="7" t="s">
        <v>16</v>
      </c>
      <c r="E24" s="8">
        <v>18.2</v>
      </c>
      <c r="F24" s="9">
        <v>40</v>
      </c>
      <c r="G24" s="10"/>
      <c r="H24" s="6">
        <v>0.76041666666666663</v>
      </c>
      <c r="I24" s="12">
        <v>0.80902777777777779</v>
      </c>
      <c r="J24" s="13" t="s">
        <v>16</v>
      </c>
      <c r="K24" s="8">
        <v>19.3</v>
      </c>
      <c r="L24" s="9">
        <v>27</v>
      </c>
      <c r="M24" s="14"/>
      <c r="N24" s="15">
        <v>46212</v>
      </c>
      <c r="O24" s="16">
        <v>0.89</v>
      </c>
      <c r="P24" s="16">
        <v>0.5</v>
      </c>
      <c r="Q24" s="17" t="str">
        <f t="shared" si="0"/>
        <v>ok</v>
      </c>
      <c r="R24" s="18">
        <f t="shared" si="1"/>
        <v>0.10763888888888895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4">
        <v>26</v>
      </c>
      <c r="B25" s="5">
        <v>0.72222222222222221</v>
      </c>
      <c r="C25" s="6">
        <v>0.8125</v>
      </c>
      <c r="D25" s="7" t="s">
        <v>16</v>
      </c>
      <c r="E25" s="8">
        <v>18.2</v>
      </c>
      <c r="F25" s="9">
        <v>40</v>
      </c>
      <c r="G25" s="10"/>
      <c r="H25" s="6">
        <v>0.8125</v>
      </c>
      <c r="I25" s="12">
        <v>0.8305555555555556</v>
      </c>
      <c r="J25" s="13" t="s">
        <v>16</v>
      </c>
      <c r="K25" s="8">
        <v>19.3</v>
      </c>
      <c r="L25" s="9">
        <v>12</v>
      </c>
      <c r="M25" s="14"/>
      <c r="N25" s="15">
        <v>46212</v>
      </c>
      <c r="O25" s="16">
        <v>0.9</v>
      </c>
      <c r="P25" s="16">
        <v>0.48</v>
      </c>
      <c r="Q25" s="17" t="str">
        <f t="shared" si="0"/>
        <v>ok</v>
      </c>
      <c r="R25" s="18">
        <f t="shared" si="1"/>
        <v>0.10833333333333339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4">
        <v>29</v>
      </c>
      <c r="B26" s="25">
        <v>0.75</v>
      </c>
      <c r="C26" s="6">
        <v>0.80694444444444446</v>
      </c>
      <c r="D26" s="7" t="s">
        <v>16</v>
      </c>
      <c r="E26" s="8">
        <v>18.2</v>
      </c>
      <c r="F26" s="9">
        <v>30</v>
      </c>
      <c r="G26" s="10"/>
      <c r="H26" s="6">
        <v>0.80694444444444446</v>
      </c>
      <c r="I26" s="12">
        <v>0.84166666666666667</v>
      </c>
      <c r="J26" s="7" t="s">
        <v>16</v>
      </c>
      <c r="K26" s="8">
        <v>19.3</v>
      </c>
      <c r="L26" s="9">
        <v>4</v>
      </c>
      <c r="M26" s="14"/>
      <c r="N26" s="15">
        <v>46212</v>
      </c>
      <c r="O26" s="16">
        <v>0.85</v>
      </c>
      <c r="P26" s="16">
        <v>0.54</v>
      </c>
      <c r="Q26" s="17" t="str">
        <f t="shared" si="0"/>
        <v>ok</v>
      </c>
      <c r="R26" s="18">
        <f t="shared" si="1"/>
        <v>9.1666666666666674E-2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4">
        <v>25</v>
      </c>
      <c r="B27" s="25">
        <v>0.77777777777777779</v>
      </c>
      <c r="C27" s="6">
        <v>0.83402777777777781</v>
      </c>
      <c r="D27" s="7" t="s">
        <v>16</v>
      </c>
      <c r="E27" s="8">
        <v>18.2</v>
      </c>
      <c r="F27" s="9">
        <v>19</v>
      </c>
      <c r="G27" s="10"/>
      <c r="H27" s="6">
        <v>0.83402777777777781</v>
      </c>
      <c r="I27" s="12">
        <v>0.87013888888888891</v>
      </c>
      <c r="J27" s="7" t="s">
        <v>16</v>
      </c>
      <c r="K27" s="8">
        <v>19.3</v>
      </c>
      <c r="L27" s="9">
        <v>8</v>
      </c>
      <c r="M27" s="14"/>
      <c r="N27" s="15">
        <v>46212</v>
      </c>
      <c r="O27" s="16">
        <v>0.85</v>
      </c>
      <c r="P27" s="16">
        <v>0.56000000000000005</v>
      </c>
      <c r="Q27" s="17" t="str">
        <f t="shared" si="0"/>
        <v>ok</v>
      </c>
      <c r="R27" s="18">
        <f t="shared" si="1"/>
        <v>9.2361111111111116E-2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4">
        <v>23</v>
      </c>
      <c r="B28" s="5">
        <v>0.79166666666666663</v>
      </c>
      <c r="C28" s="6">
        <v>0.83402777777777781</v>
      </c>
      <c r="D28" s="7" t="s">
        <v>16</v>
      </c>
      <c r="E28" s="8">
        <v>18.2</v>
      </c>
      <c r="F28" s="9">
        <v>19</v>
      </c>
      <c r="G28" s="10"/>
      <c r="H28" s="6">
        <v>0.83402777777777781</v>
      </c>
      <c r="I28" s="12">
        <v>0.87013888888888891</v>
      </c>
      <c r="J28" s="7" t="s">
        <v>16</v>
      </c>
      <c r="K28" s="8">
        <v>19.3</v>
      </c>
      <c r="L28" s="9">
        <v>8</v>
      </c>
      <c r="M28" s="14"/>
      <c r="N28" s="15">
        <v>46212</v>
      </c>
      <c r="O28" s="16">
        <v>0.85</v>
      </c>
      <c r="P28" s="16">
        <v>0.56000000000000005</v>
      </c>
      <c r="Q28" s="17" t="str">
        <f t="shared" si="0"/>
        <v>ok</v>
      </c>
      <c r="R28" s="18">
        <f t="shared" si="1"/>
        <v>7.8472222222222276E-2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4">
        <v>27</v>
      </c>
      <c r="B29" s="5">
        <v>0.82638888888888884</v>
      </c>
      <c r="C29" s="6">
        <v>0.86527777777777781</v>
      </c>
      <c r="D29" s="7" t="s">
        <v>16</v>
      </c>
      <c r="E29" s="8">
        <v>18.2</v>
      </c>
      <c r="F29" s="9">
        <v>3</v>
      </c>
      <c r="G29" s="10"/>
      <c r="H29" s="6">
        <v>0.86597222222222225</v>
      </c>
      <c r="I29" s="12">
        <v>0.90069444444444446</v>
      </c>
      <c r="J29" s="7" t="s">
        <v>16</v>
      </c>
      <c r="K29" s="8">
        <v>19.3</v>
      </c>
      <c r="L29" s="9">
        <v>9</v>
      </c>
      <c r="M29" s="14"/>
      <c r="N29" s="15">
        <v>46212</v>
      </c>
      <c r="O29" s="16">
        <v>0.91</v>
      </c>
      <c r="P29" s="16">
        <v>0.62</v>
      </c>
      <c r="Q29" s="17" t="str">
        <f t="shared" si="0"/>
        <v>ok</v>
      </c>
      <c r="R29" s="18">
        <f t="shared" si="1"/>
        <v>7.4305555555555625E-2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4">
        <v>25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6</v>
      </c>
      <c r="G30" s="10"/>
      <c r="H30" s="6">
        <v>0.90277777777777779</v>
      </c>
      <c r="I30" s="12">
        <v>0.9375</v>
      </c>
      <c r="J30" s="7" t="s">
        <v>16</v>
      </c>
      <c r="K30" s="8">
        <v>19.3</v>
      </c>
      <c r="L30" s="9">
        <v>12</v>
      </c>
      <c r="M30" s="14"/>
      <c r="N30" s="15">
        <v>46212</v>
      </c>
      <c r="O30" s="16">
        <v>0.84</v>
      </c>
      <c r="P30" s="16">
        <v>0.5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4">
        <v>23</v>
      </c>
      <c r="B31" s="5">
        <v>0.89583333333333337</v>
      </c>
      <c r="C31" s="55">
        <v>22.24</v>
      </c>
      <c r="D31" s="7" t="s">
        <v>16</v>
      </c>
      <c r="E31" s="8">
        <v>18.2</v>
      </c>
      <c r="F31" s="9">
        <v>8</v>
      </c>
      <c r="G31" s="10"/>
      <c r="H31" s="6">
        <v>0.93333333333333335</v>
      </c>
      <c r="I31" s="12">
        <v>0.96944444444444444</v>
      </c>
      <c r="J31" s="7" t="s">
        <v>16</v>
      </c>
      <c r="K31" s="8">
        <v>19.3</v>
      </c>
      <c r="L31" s="9">
        <v>11</v>
      </c>
      <c r="M31" s="14"/>
      <c r="N31" s="15">
        <v>46212</v>
      </c>
      <c r="O31" s="16">
        <v>0.9</v>
      </c>
      <c r="P31" s="16">
        <v>0.64</v>
      </c>
      <c r="Q31" s="17" t="str">
        <f t="shared" si="0"/>
        <v>ok</v>
      </c>
      <c r="R31" s="18">
        <f t="shared" si="1"/>
        <v>7.3611111111111072E-2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4">
        <v>27</v>
      </c>
      <c r="B32" s="5">
        <v>0.93055555555555558</v>
      </c>
      <c r="C32" s="6">
        <v>0.97222222222222221</v>
      </c>
      <c r="D32" s="7" t="s">
        <v>16</v>
      </c>
      <c r="E32" s="8">
        <v>18.2</v>
      </c>
      <c r="F32" s="9">
        <v>3</v>
      </c>
      <c r="G32" s="10"/>
      <c r="H32" s="6">
        <v>0.97291666666666665</v>
      </c>
      <c r="I32" s="12">
        <v>9.0277777777777769E-3</v>
      </c>
      <c r="J32" s="7" t="s">
        <v>16</v>
      </c>
      <c r="K32" s="8">
        <v>19.3</v>
      </c>
      <c r="L32" s="9">
        <v>10</v>
      </c>
      <c r="M32" s="14"/>
      <c r="N32" s="15">
        <v>46212</v>
      </c>
      <c r="O32" s="16">
        <v>0.9</v>
      </c>
      <c r="P32" s="16">
        <v>0.61</v>
      </c>
      <c r="Q32" s="17" t="str">
        <f t="shared" si="0"/>
        <v>ok</v>
      </c>
      <c r="R32" s="18">
        <f t="shared" si="1"/>
        <v>-0.92152777777777783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4">
        <v>25</v>
      </c>
      <c r="B33" s="5">
        <v>0.96527777777777779</v>
      </c>
      <c r="C33" s="6">
        <v>0.99652777777777779</v>
      </c>
      <c r="D33" s="7" t="s">
        <v>16</v>
      </c>
      <c r="E33" s="8">
        <v>18.2</v>
      </c>
      <c r="F33" s="9">
        <v>3</v>
      </c>
      <c r="G33" s="10"/>
      <c r="H33" s="6">
        <v>0</v>
      </c>
      <c r="I33" s="12">
        <v>3.125E-2</v>
      </c>
      <c r="J33" s="7" t="s">
        <v>16</v>
      </c>
      <c r="K33" s="8">
        <v>19.3</v>
      </c>
      <c r="L33" s="9">
        <v>6</v>
      </c>
      <c r="M33" s="14"/>
      <c r="N33" s="15">
        <v>46212</v>
      </c>
      <c r="O33" s="16">
        <v>0.84</v>
      </c>
      <c r="P33" s="16">
        <v>0.5</v>
      </c>
      <c r="Q33" s="17" t="str">
        <f t="shared" si="0"/>
        <v>ok</v>
      </c>
      <c r="R33" s="18">
        <f t="shared" si="1"/>
        <v>-0.93402777777777779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4">
        <v>23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4</v>
      </c>
      <c r="G34" s="10"/>
      <c r="H34" s="6">
        <v>3.5416666666666666E-2</v>
      </c>
      <c r="I34" s="12">
        <v>7.1527777777777773E-2</v>
      </c>
      <c r="J34" s="7" t="s">
        <v>16</v>
      </c>
      <c r="K34" s="8">
        <v>19.3</v>
      </c>
      <c r="L34" s="9">
        <v>5</v>
      </c>
      <c r="M34" s="14"/>
      <c r="N34" s="15">
        <v>46212</v>
      </c>
      <c r="O34" s="16">
        <v>0.9</v>
      </c>
      <c r="P34" s="16">
        <v>0.67</v>
      </c>
      <c r="Q34" s="17" t="str">
        <f t="shared" si="0"/>
        <v>ok</v>
      </c>
      <c r="R34" s="18">
        <f t="shared" si="1"/>
        <v>7.1527777777777773E-2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4">
        <v>27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2</v>
      </c>
      <c r="G35" s="10"/>
      <c r="H35" s="6">
        <v>7.013888888888889E-2</v>
      </c>
      <c r="I35" s="12">
        <v>0.10486111111111111</v>
      </c>
      <c r="J35" s="7" t="s">
        <v>16</v>
      </c>
      <c r="K35" s="8">
        <v>19.3</v>
      </c>
      <c r="L35" s="9">
        <v>2</v>
      </c>
      <c r="M35" s="14"/>
      <c r="N35" s="15">
        <v>46212</v>
      </c>
      <c r="O35" s="16">
        <v>0.9</v>
      </c>
      <c r="P35" s="16">
        <v>0.6</v>
      </c>
      <c r="Q35" s="17" t="str">
        <f t="shared" si="0"/>
        <v>ok</v>
      </c>
      <c r="R35" s="18">
        <f t="shared" si="1"/>
        <v>7.013888888888889E-2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/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/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/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/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/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/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/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/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/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/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/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646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512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6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5</v>
      </c>
      <c r="G2" s="10" t="s">
        <v>22</v>
      </c>
      <c r="H2" s="6">
        <v>0.20555555555555555</v>
      </c>
      <c r="I2" s="12">
        <v>0.24097222222222223</v>
      </c>
      <c r="J2" s="13" t="s">
        <v>16</v>
      </c>
      <c r="K2" s="8">
        <v>19.3</v>
      </c>
      <c r="L2" s="9">
        <v>140</v>
      </c>
      <c r="M2" s="14"/>
      <c r="N2" s="15">
        <v>46243</v>
      </c>
      <c r="O2" s="16">
        <v>0.9</v>
      </c>
      <c r="P2" s="16">
        <v>0.57999999999999996</v>
      </c>
      <c r="Q2" s="17" t="str">
        <f t="shared" ref="Q2:Q100" si="0">IF(O2-P2&gt;50%,"exceso","ok")</f>
        <v>ok</v>
      </c>
      <c r="R2" s="18">
        <f t="shared" ref="R2:R100" si="1">I2-B2</f>
        <v>7.4305555555555569E-2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6">
        <v>25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16</v>
      </c>
      <c r="G3" s="10"/>
      <c r="H3" s="6">
        <v>0.22847222222222222</v>
      </c>
      <c r="I3" s="12">
        <v>0.26805555555555555</v>
      </c>
      <c r="J3" s="13" t="s">
        <v>16</v>
      </c>
      <c r="K3" s="8">
        <v>19.3</v>
      </c>
      <c r="L3" s="9">
        <v>46</v>
      </c>
      <c r="M3" s="14"/>
      <c r="N3" s="15">
        <v>46243</v>
      </c>
      <c r="O3" s="16">
        <v>0.89</v>
      </c>
      <c r="P3" s="16">
        <v>0.6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6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31</v>
      </c>
      <c r="G4" s="10"/>
      <c r="H4" s="6">
        <v>0.25416666666666665</v>
      </c>
      <c r="I4" s="12">
        <v>0.30763888888888891</v>
      </c>
      <c r="J4" s="13" t="s">
        <v>16</v>
      </c>
      <c r="K4" s="8">
        <v>19.3</v>
      </c>
      <c r="L4" s="9">
        <v>50</v>
      </c>
      <c r="M4" s="14"/>
      <c r="N4" s="15">
        <v>46243</v>
      </c>
      <c r="O4" s="16">
        <v>0.9</v>
      </c>
      <c r="P4" s="16">
        <v>0.56999999999999995</v>
      </c>
      <c r="Q4" s="17" t="str">
        <f t="shared" si="0"/>
        <v>ok</v>
      </c>
      <c r="R4" s="18">
        <f t="shared" si="1"/>
        <v>9.2361111111111116E-2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4">
        <v>27</v>
      </c>
      <c r="B5" s="5">
        <v>0.23958333333333334</v>
      </c>
      <c r="C5" s="6">
        <v>0.27500000000000002</v>
      </c>
      <c r="D5" s="7" t="s">
        <v>16</v>
      </c>
      <c r="E5" s="8">
        <v>18.2</v>
      </c>
      <c r="F5" s="9">
        <v>24</v>
      </c>
      <c r="G5" s="10"/>
      <c r="H5" s="6">
        <v>0.27569444444444446</v>
      </c>
      <c r="I5" s="12">
        <v>0.3263888888888889</v>
      </c>
      <c r="J5" s="13" t="s">
        <v>16</v>
      </c>
      <c r="K5" s="8">
        <v>19.3</v>
      </c>
      <c r="L5" s="9">
        <v>56</v>
      </c>
      <c r="M5" s="14"/>
      <c r="N5" s="15">
        <v>46243</v>
      </c>
      <c r="O5" s="16">
        <v>0.9</v>
      </c>
      <c r="P5" s="16">
        <v>0.56999999999999995</v>
      </c>
      <c r="Q5" s="17" t="str">
        <f t="shared" si="0"/>
        <v>ok</v>
      </c>
      <c r="R5" s="18">
        <f t="shared" si="1"/>
        <v>8.6805555555555552E-2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4">
        <v>29</v>
      </c>
      <c r="B6" s="5">
        <v>0.2638888888888889</v>
      </c>
      <c r="C6" s="6">
        <v>0.30555555555555558</v>
      </c>
      <c r="D6" s="7" t="s">
        <v>16</v>
      </c>
      <c r="E6" s="8">
        <v>18.2</v>
      </c>
      <c r="F6" s="9">
        <v>47</v>
      </c>
      <c r="G6" s="10"/>
      <c r="H6" s="6">
        <v>0.30694444444444446</v>
      </c>
      <c r="I6" s="12">
        <v>0.36527777777777776</v>
      </c>
      <c r="J6" s="13" t="s">
        <v>16</v>
      </c>
      <c r="K6" s="8">
        <v>19.3</v>
      </c>
      <c r="L6" s="9">
        <v>22</v>
      </c>
      <c r="M6" s="14"/>
      <c r="N6" s="15">
        <v>46243</v>
      </c>
      <c r="O6" s="16">
        <v>0.9</v>
      </c>
      <c r="P6" s="16">
        <v>0.56000000000000005</v>
      </c>
      <c r="Q6" s="17" t="str">
        <f t="shared" si="0"/>
        <v>ok</v>
      </c>
      <c r="R6" s="18">
        <f t="shared" si="1"/>
        <v>0.10138888888888886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6">
        <v>23</v>
      </c>
      <c r="B7" s="5">
        <v>0.28819444444444442</v>
      </c>
      <c r="C7" s="6">
        <v>0.33819444444444446</v>
      </c>
      <c r="D7" s="7" t="s">
        <v>16</v>
      </c>
      <c r="E7" s="8">
        <v>18.2</v>
      </c>
      <c r="F7" s="9">
        <v>66</v>
      </c>
      <c r="G7" s="10"/>
      <c r="H7" s="6">
        <v>0.33888888888888891</v>
      </c>
      <c r="I7" s="12">
        <v>0.39305555555555555</v>
      </c>
      <c r="J7" s="21" t="s">
        <v>16</v>
      </c>
      <c r="K7" s="8">
        <v>19.3</v>
      </c>
      <c r="L7" s="9">
        <v>19</v>
      </c>
      <c r="M7" s="14"/>
      <c r="N7" s="15">
        <v>46243</v>
      </c>
      <c r="O7" s="16">
        <v>0.88</v>
      </c>
      <c r="P7" s="16">
        <v>0.49</v>
      </c>
      <c r="Q7" s="17" t="str">
        <f t="shared" si="0"/>
        <v>ok</v>
      </c>
      <c r="R7" s="18">
        <f t="shared" si="1"/>
        <v>0.10486111111111113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6">
        <v>24</v>
      </c>
      <c r="B8" s="5">
        <v>0.3125</v>
      </c>
      <c r="C8" s="6">
        <v>0.36249999999999999</v>
      </c>
      <c r="D8" s="7" t="s">
        <v>16</v>
      </c>
      <c r="E8" s="8">
        <v>18.2</v>
      </c>
      <c r="F8" s="9">
        <v>18</v>
      </c>
      <c r="G8" s="10"/>
      <c r="H8" s="6">
        <v>0.36319444444444443</v>
      </c>
      <c r="I8" s="12">
        <v>0.41249999999999998</v>
      </c>
      <c r="J8" s="13" t="s">
        <v>16</v>
      </c>
      <c r="K8" s="8">
        <v>19.3</v>
      </c>
      <c r="L8" s="9">
        <v>13</v>
      </c>
      <c r="M8" s="14"/>
      <c r="N8" s="15">
        <v>46243</v>
      </c>
      <c r="O8" s="16">
        <v>0.9</v>
      </c>
      <c r="P8" s="16">
        <v>0.59</v>
      </c>
      <c r="Q8" s="17" t="str">
        <f t="shared" si="0"/>
        <v>ok</v>
      </c>
      <c r="R8" s="18">
        <f t="shared" si="1"/>
        <v>9.9999999999999978E-2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6">
        <v>30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7</v>
      </c>
      <c r="G9" s="10"/>
      <c r="H9" s="6">
        <v>0.38958333333333334</v>
      </c>
      <c r="I9" s="12">
        <v>0.42777777777777776</v>
      </c>
      <c r="J9" s="13" t="s">
        <v>16</v>
      </c>
      <c r="K9" s="8">
        <v>19.3</v>
      </c>
      <c r="L9" s="9">
        <v>8</v>
      </c>
      <c r="M9" s="14"/>
      <c r="N9" s="15">
        <v>46243</v>
      </c>
      <c r="O9" s="16">
        <v>0.85</v>
      </c>
      <c r="P9" s="16">
        <v>0.55000000000000004</v>
      </c>
      <c r="Q9" s="17" t="str">
        <f t="shared" si="0"/>
        <v>ok</v>
      </c>
      <c r="R9" s="18">
        <f t="shared" si="1"/>
        <v>8.7499999999999967E-2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4">
        <v>27</v>
      </c>
      <c r="B10" s="5">
        <v>0.36805555555555558</v>
      </c>
      <c r="C10" s="6">
        <v>0.40763888888888888</v>
      </c>
      <c r="D10" s="7" t="s">
        <v>16</v>
      </c>
      <c r="E10" s="8">
        <v>18.2</v>
      </c>
      <c r="F10" s="9">
        <v>18</v>
      </c>
      <c r="G10" s="10"/>
      <c r="H10" s="6">
        <v>0.40833333333333333</v>
      </c>
      <c r="I10" s="12">
        <v>0.44861111111111113</v>
      </c>
      <c r="J10" s="13" t="s">
        <v>16</v>
      </c>
      <c r="K10" s="8">
        <v>19.3</v>
      </c>
      <c r="L10" s="9">
        <v>11</v>
      </c>
      <c r="M10" s="14"/>
      <c r="N10" s="15">
        <v>46243</v>
      </c>
      <c r="O10" s="16">
        <v>0.9</v>
      </c>
      <c r="P10" s="16">
        <v>0.51</v>
      </c>
      <c r="Q10" s="17" t="str">
        <f t="shared" si="0"/>
        <v>ok</v>
      </c>
      <c r="R10" s="18">
        <f t="shared" si="1"/>
        <v>8.0555555555555547E-2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4">
        <v>29</v>
      </c>
      <c r="B11" s="5">
        <v>0.39583333333333331</v>
      </c>
      <c r="C11" s="6">
        <v>0.4375</v>
      </c>
      <c r="D11" s="7" t="s">
        <v>16</v>
      </c>
      <c r="E11" s="8">
        <v>18.2</v>
      </c>
      <c r="F11" s="9">
        <v>6</v>
      </c>
      <c r="G11" s="10"/>
      <c r="H11" s="6">
        <v>0.43819444444444444</v>
      </c>
      <c r="I11" s="12">
        <v>0.48125000000000001</v>
      </c>
      <c r="J11" s="13" t="s">
        <v>16</v>
      </c>
      <c r="K11" s="8">
        <v>19.3</v>
      </c>
      <c r="L11" s="9">
        <v>29</v>
      </c>
      <c r="M11" s="14"/>
      <c r="N11" s="15">
        <v>46243</v>
      </c>
      <c r="O11" s="16">
        <v>0.85</v>
      </c>
      <c r="P11" s="16">
        <v>0.53</v>
      </c>
      <c r="Q11" s="17" t="str">
        <f t="shared" si="0"/>
        <v>ok</v>
      </c>
      <c r="R11" s="18">
        <f t="shared" si="1"/>
        <v>8.5416666666666696E-2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6">
        <v>23</v>
      </c>
      <c r="B12" s="5">
        <v>0.4201388888888889</v>
      </c>
      <c r="C12" s="6">
        <v>0.45902777777777776</v>
      </c>
      <c r="D12" s="7" t="s">
        <v>16</v>
      </c>
      <c r="E12" s="8">
        <v>18.2</v>
      </c>
      <c r="F12" s="9">
        <v>7</v>
      </c>
      <c r="G12" s="10"/>
      <c r="H12" s="6">
        <v>0.4597222222222222</v>
      </c>
      <c r="I12" s="12">
        <v>0.49722222222222223</v>
      </c>
      <c r="J12" s="13" t="s">
        <v>16</v>
      </c>
      <c r="K12" s="8">
        <v>19.3</v>
      </c>
      <c r="L12" s="9">
        <v>16</v>
      </c>
      <c r="M12" s="14"/>
      <c r="N12" s="15">
        <v>46243</v>
      </c>
      <c r="O12" s="16">
        <v>0.85</v>
      </c>
      <c r="P12" s="16">
        <v>0.52</v>
      </c>
      <c r="Q12" s="17" t="str">
        <f t="shared" si="0"/>
        <v>ok</v>
      </c>
      <c r="R12" s="18">
        <f t="shared" si="1"/>
        <v>7.7083333333333337E-2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6">
        <v>24</v>
      </c>
      <c r="B13" s="5">
        <v>0.44444444444444442</v>
      </c>
      <c r="C13" s="6">
        <v>0.48333333333333334</v>
      </c>
      <c r="D13" s="7" t="s">
        <v>16</v>
      </c>
      <c r="E13" s="8">
        <v>18.2</v>
      </c>
      <c r="F13" s="9">
        <v>2</v>
      </c>
      <c r="G13" s="10"/>
      <c r="H13" s="6">
        <v>0.48402777777777778</v>
      </c>
      <c r="I13" s="12">
        <v>0.52361111111111114</v>
      </c>
      <c r="J13" s="13" t="s">
        <v>16</v>
      </c>
      <c r="K13" s="8">
        <v>19.3</v>
      </c>
      <c r="L13" s="9">
        <v>5</v>
      </c>
      <c r="M13" s="14"/>
      <c r="N13" s="15">
        <v>46243</v>
      </c>
      <c r="O13" s="16">
        <v>0.85</v>
      </c>
      <c r="P13" s="16">
        <v>0.52</v>
      </c>
      <c r="Q13" s="17" t="str">
        <f t="shared" si="0"/>
        <v>ok</v>
      </c>
      <c r="R13" s="18">
        <f t="shared" si="1"/>
        <v>7.9166666666666718E-2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6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10</v>
      </c>
      <c r="G14" s="10"/>
      <c r="H14" s="6">
        <v>0.51111111111111107</v>
      </c>
      <c r="I14" s="12">
        <v>0.55138888888888893</v>
      </c>
      <c r="J14" s="13" t="s">
        <v>16</v>
      </c>
      <c r="K14" s="8">
        <v>19.3</v>
      </c>
      <c r="L14" s="9">
        <v>10</v>
      </c>
      <c r="M14" s="14"/>
      <c r="N14" s="15">
        <v>46243</v>
      </c>
      <c r="O14" s="16">
        <v>0.85</v>
      </c>
      <c r="P14" s="16">
        <v>0.53</v>
      </c>
      <c r="Q14" s="17" t="str">
        <f t="shared" si="0"/>
        <v>ok</v>
      </c>
      <c r="R14" s="18">
        <f t="shared" si="1"/>
        <v>8.2638888888888928E-2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4">
        <v>27</v>
      </c>
      <c r="B15" s="5">
        <v>0.49305555555555558</v>
      </c>
      <c r="C15" s="6">
        <v>0.53263888888888888</v>
      </c>
      <c r="D15" s="7" t="s">
        <v>16</v>
      </c>
      <c r="E15" s="8">
        <v>18.2</v>
      </c>
      <c r="F15" s="9">
        <v>18</v>
      </c>
      <c r="G15" s="10"/>
      <c r="H15" s="6">
        <v>0.53333333333333333</v>
      </c>
      <c r="I15" s="12">
        <v>0.57013888888888886</v>
      </c>
      <c r="J15" s="13" t="s">
        <v>16</v>
      </c>
      <c r="K15" s="8">
        <v>19.3</v>
      </c>
      <c r="L15" s="9">
        <v>15</v>
      </c>
      <c r="M15" s="14"/>
      <c r="N15" s="15">
        <v>46243</v>
      </c>
      <c r="O15" s="16">
        <v>0.85</v>
      </c>
      <c r="P15" s="16">
        <v>0.47</v>
      </c>
      <c r="Q15" s="17" t="str">
        <f t="shared" si="0"/>
        <v>ok</v>
      </c>
      <c r="R15" s="18">
        <f t="shared" si="1"/>
        <v>7.7083333333333282E-2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4">
        <v>29</v>
      </c>
      <c r="B16" s="5">
        <v>0.51736111111111116</v>
      </c>
      <c r="C16" s="6">
        <v>0.55763888888888891</v>
      </c>
      <c r="D16" s="7" t="s">
        <v>16</v>
      </c>
      <c r="E16" s="8">
        <v>18.2</v>
      </c>
      <c r="F16" s="9">
        <v>23</v>
      </c>
      <c r="G16" s="10"/>
      <c r="H16" s="6">
        <v>0.55902777777777779</v>
      </c>
      <c r="I16" s="12">
        <v>0.59722222222222221</v>
      </c>
      <c r="J16" s="13" t="s">
        <v>16</v>
      </c>
      <c r="K16" s="8">
        <v>19.3</v>
      </c>
      <c r="L16" s="9">
        <v>10</v>
      </c>
      <c r="M16" s="14"/>
      <c r="N16" s="15">
        <v>46243</v>
      </c>
      <c r="O16" s="16">
        <v>0.85</v>
      </c>
      <c r="P16" s="16">
        <v>0.51</v>
      </c>
      <c r="Q16" s="17" t="str">
        <f t="shared" si="0"/>
        <v>ok</v>
      </c>
      <c r="R16" s="18">
        <f t="shared" si="1"/>
        <v>7.9861111111111049E-2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6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52</v>
      </c>
      <c r="G17" s="10"/>
      <c r="H17" s="6">
        <v>0.58333333333333337</v>
      </c>
      <c r="I17" s="12">
        <v>0.62013888888888891</v>
      </c>
      <c r="J17" s="13" t="s">
        <v>16</v>
      </c>
      <c r="K17" s="8">
        <v>19.3</v>
      </c>
      <c r="L17" s="9">
        <v>8</v>
      </c>
      <c r="M17" s="14"/>
      <c r="N17" s="15">
        <v>46243</v>
      </c>
      <c r="O17" s="16">
        <v>0.85</v>
      </c>
      <c r="P17" s="16">
        <v>0.46</v>
      </c>
      <c r="Q17" s="17" t="str">
        <f t="shared" si="0"/>
        <v>ok</v>
      </c>
      <c r="R17" s="18">
        <f t="shared" si="1"/>
        <v>7.8472222222222276E-2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6">
        <v>24</v>
      </c>
      <c r="B18" s="5">
        <v>0.56597222222222221</v>
      </c>
      <c r="C18" s="6">
        <v>0.60624999999999996</v>
      </c>
      <c r="D18" s="7" t="s">
        <v>16</v>
      </c>
      <c r="E18" s="8">
        <v>18.2</v>
      </c>
      <c r="F18" s="9">
        <v>17</v>
      </c>
      <c r="G18" s="10"/>
      <c r="H18" s="6">
        <v>0.60624999999999996</v>
      </c>
      <c r="I18" s="12">
        <v>0.65138888888888891</v>
      </c>
      <c r="J18" s="13" t="s">
        <v>16</v>
      </c>
      <c r="K18" s="8">
        <v>19.3</v>
      </c>
      <c r="L18" s="9">
        <v>17</v>
      </c>
      <c r="M18" s="14"/>
      <c r="N18" s="15">
        <v>46243</v>
      </c>
      <c r="O18" s="16">
        <v>0.85</v>
      </c>
      <c r="P18" s="16">
        <v>0.5</v>
      </c>
      <c r="Q18" s="17" t="str">
        <f t="shared" si="0"/>
        <v>ok</v>
      </c>
      <c r="R18" s="18">
        <f t="shared" si="1"/>
        <v>8.5416666666666696E-2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6">
        <v>30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14</v>
      </c>
      <c r="G19" s="10"/>
      <c r="H19" s="6">
        <v>0.62847222222222221</v>
      </c>
      <c r="I19" s="12">
        <v>0.67222222222222228</v>
      </c>
      <c r="J19" s="13" t="s">
        <v>16</v>
      </c>
      <c r="K19" s="8">
        <v>19.3</v>
      </c>
      <c r="L19" s="9">
        <v>14</v>
      </c>
      <c r="M19" s="14"/>
      <c r="N19" s="15">
        <v>46243</v>
      </c>
      <c r="O19" s="16">
        <v>0.85</v>
      </c>
      <c r="P19" s="16">
        <v>0.53</v>
      </c>
      <c r="Q19" s="17" t="str">
        <f t="shared" si="0"/>
        <v>ok</v>
      </c>
      <c r="R19" s="18">
        <f t="shared" si="1"/>
        <v>8.5416666666666696E-2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4">
        <v>27</v>
      </c>
      <c r="B20" s="5">
        <v>0.61111111111111116</v>
      </c>
      <c r="C20" s="6">
        <v>0.65555555555555556</v>
      </c>
      <c r="D20" s="7" t="s">
        <v>16</v>
      </c>
      <c r="E20" s="8">
        <v>18.2</v>
      </c>
      <c r="F20" s="9">
        <v>23</v>
      </c>
      <c r="G20" s="10"/>
      <c r="H20" s="6">
        <v>0.65555555555555556</v>
      </c>
      <c r="I20" s="12">
        <v>0.69444444444444442</v>
      </c>
      <c r="J20" s="13" t="s">
        <v>16</v>
      </c>
      <c r="K20" s="8">
        <v>19.3</v>
      </c>
      <c r="L20" s="9">
        <v>9</v>
      </c>
      <c r="M20" s="14"/>
      <c r="N20" s="15">
        <v>46243</v>
      </c>
      <c r="O20" s="16">
        <v>0.9</v>
      </c>
      <c r="P20" s="16">
        <v>0.52</v>
      </c>
      <c r="Q20" s="17" t="str">
        <f t="shared" si="0"/>
        <v>ok</v>
      </c>
      <c r="R20" s="18">
        <f t="shared" si="1"/>
        <v>8.3333333333333259E-2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4">
        <v>29</v>
      </c>
      <c r="B21" s="5">
        <v>0.63194444444444442</v>
      </c>
      <c r="C21" s="6">
        <v>0.68263888888888891</v>
      </c>
      <c r="D21" s="7" t="s">
        <v>16</v>
      </c>
      <c r="E21" s="8">
        <v>18.2</v>
      </c>
      <c r="F21" s="9">
        <v>22</v>
      </c>
      <c r="G21" s="10"/>
      <c r="H21" s="6">
        <v>0.68333333333333335</v>
      </c>
      <c r="I21" s="12">
        <v>0.72361111111111109</v>
      </c>
      <c r="J21" s="13" t="s">
        <v>16</v>
      </c>
      <c r="K21" s="8">
        <v>19.3</v>
      </c>
      <c r="L21" s="9">
        <v>10</v>
      </c>
      <c r="M21" s="14"/>
      <c r="N21" s="15">
        <v>46243</v>
      </c>
      <c r="O21" s="16">
        <v>0.9</v>
      </c>
      <c r="P21" s="16">
        <v>0.53</v>
      </c>
      <c r="Q21" s="17" t="str">
        <f t="shared" si="0"/>
        <v>ok</v>
      </c>
      <c r="R21" s="18">
        <f t="shared" si="1"/>
        <v>9.1666666666666674E-2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4">
        <v>25</v>
      </c>
      <c r="B22" s="5">
        <v>0.65625</v>
      </c>
      <c r="C22" s="6">
        <v>0.70486111111111116</v>
      </c>
      <c r="D22" s="7" t="s">
        <v>16</v>
      </c>
      <c r="E22" s="8">
        <v>18.2</v>
      </c>
      <c r="F22" s="9">
        <v>22</v>
      </c>
      <c r="G22" s="10"/>
      <c r="H22" s="6">
        <v>0.70833333333333337</v>
      </c>
      <c r="I22" s="12">
        <v>0.75486111111111109</v>
      </c>
      <c r="J22" s="13" t="s">
        <v>16</v>
      </c>
      <c r="K22" s="8">
        <v>19.3</v>
      </c>
      <c r="L22" s="9">
        <v>37</v>
      </c>
      <c r="M22" s="14"/>
      <c r="N22" s="15">
        <v>46243</v>
      </c>
      <c r="O22" s="16">
        <v>0.85</v>
      </c>
      <c r="P22" s="16">
        <v>0.41</v>
      </c>
      <c r="Q22" s="17" t="str">
        <f t="shared" si="0"/>
        <v>ok</v>
      </c>
      <c r="R22" s="18">
        <f t="shared" si="1"/>
        <v>9.8611111111111094E-2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4">
        <v>24</v>
      </c>
      <c r="B23" s="5">
        <v>0.68055555555555558</v>
      </c>
      <c r="C23" s="6">
        <v>0.72083333333333333</v>
      </c>
      <c r="D23" s="7" t="s">
        <v>16</v>
      </c>
      <c r="E23" s="8">
        <v>18.2</v>
      </c>
      <c r="F23" s="9">
        <v>23</v>
      </c>
      <c r="G23" s="10"/>
      <c r="H23" s="6">
        <v>0.72083333333333333</v>
      </c>
      <c r="I23" s="12">
        <v>0.77569444444444446</v>
      </c>
      <c r="J23" s="13" t="s">
        <v>16</v>
      </c>
      <c r="K23" s="8">
        <v>19.3</v>
      </c>
      <c r="L23" s="9">
        <v>63</v>
      </c>
      <c r="M23" s="14"/>
      <c r="N23" s="15">
        <v>46243</v>
      </c>
      <c r="O23" s="16">
        <v>0.9</v>
      </c>
      <c r="P23" s="16">
        <v>0.49</v>
      </c>
      <c r="Q23" s="17" t="str">
        <f t="shared" si="0"/>
        <v>ok</v>
      </c>
      <c r="R23" s="18">
        <f t="shared" si="1"/>
        <v>9.5138888888888884E-2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4">
        <v>30</v>
      </c>
      <c r="B24" s="5">
        <v>0.70138888888888884</v>
      </c>
      <c r="C24" s="6">
        <v>0.76180555555555551</v>
      </c>
      <c r="D24" s="7" t="s">
        <v>16</v>
      </c>
      <c r="E24" s="8">
        <v>18.2</v>
      </c>
      <c r="F24" s="9">
        <v>54</v>
      </c>
      <c r="G24" s="10"/>
      <c r="H24" s="6">
        <v>0.76249999999999996</v>
      </c>
      <c r="I24" s="12">
        <v>0.80694444444444446</v>
      </c>
      <c r="J24" s="13" t="s">
        <v>16</v>
      </c>
      <c r="K24" s="8">
        <v>19.3</v>
      </c>
      <c r="L24" s="9">
        <v>12</v>
      </c>
      <c r="M24" s="14"/>
      <c r="N24" s="15">
        <v>46243</v>
      </c>
      <c r="O24" s="16">
        <v>0.85</v>
      </c>
      <c r="P24" s="16">
        <v>0.43</v>
      </c>
      <c r="Q24" s="17" t="str">
        <f t="shared" si="0"/>
        <v>ok</v>
      </c>
      <c r="R24" s="18">
        <f t="shared" si="1"/>
        <v>0.10555555555555562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4">
        <v>27</v>
      </c>
      <c r="B25" s="5">
        <v>0.72222222222222221</v>
      </c>
      <c r="C25" s="6">
        <v>0.79513888888888884</v>
      </c>
      <c r="D25" s="7" t="s">
        <v>16</v>
      </c>
      <c r="E25" s="8">
        <v>18.2</v>
      </c>
      <c r="F25" s="9">
        <v>42</v>
      </c>
      <c r="G25" s="10"/>
      <c r="H25" s="6">
        <v>0.79513888888888884</v>
      </c>
      <c r="I25" s="12">
        <v>0.8305555555555556</v>
      </c>
      <c r="J25" s="13" t="s">
        <v>16</v>
      </c>
      <c r="K25" s="8">
        <v>19.3</v>
      </c>
      <c r="L25" s="9">
        <v>11</v>
      </c>
      <c r="M25" s="14"/>
      <c r="N25" s="15">
        <v>46243</v>
      </c>
      <c r="O25" s="16">
        <v>0.9</v>
      </c>
      <c r="P25" s="16">
        <v>0.49</v>
      </c>
      <c r="Q25" s="17" t="str">
        <f t="shared" si="0"/>
        <v>ok</v>
      </c>
      <c r="R25" s="18">
        <f t="shared" si="1"/>
        <v>0.10833333333333339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4">
        <v>29</v>
      </c>
      <c r="B26" s="5">
        <v>0.74305555555555558</v>
      </c>
      <c r="C26" s="6">
        <v>0.81111111111111112</v>
      </c>
      <c r="D26" s="7" t="s">
        <v>16</v>
      </c>
      <c r="E26" s="8">
        <v>18.2</v>
      </c>
      <c r="F26" s="9">
        <v>42</v>
      </c>
      <c r="G26" s="10"/>
      <c r="H26" s="6">
        <v>0.8125</v>
      </c>
      <c r="I26" s="12">
        <v>0.84583333333333333</v>
      </c>
      <c r="J26" s="7" t="s">
        <v>16</v>
      </c>
      <c r="K26" s="8">
        <v>19.3</v>
      </c>
      <c r="L26" s="9">
        <v>11</v>
      </c>
      <c r="M26" s="14"/>
      <c r="N26" s="15">
        <v>46243</v>
      </c>
      <c r="O26" s="16">
        <v>0.85</v>
      </c>
      <c r="P26" s="16">
        <v>0.53</v>
      </c>
      <c r="Q26" s="17" t="str">
        <f t="shared" si="0"/>
        <v>ok</v>
      </c>
      <c r="R26" s="18">
        <f t="shared" si="1"/>
        <v>0.10277777777777775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4">
        <v>25</v>
      </c>
      <c r="B27" s="25">
        <v>0.77430555555555558</v>
      </c>
      <c r="C27" s="6">
        <v>0.81597222222222221</v>
      </c>
      <c r="D27" s="7" t="s">
        <v>16</v>
      </c>
      <c r="E27" s="8">
        <v>18.2</v>
      </c>
      <c r="F27" s="9">
        <v>20</v>
      </c>
      <c r="G27" s="10"/>
      <c r="H27" s="6">
        <v>0.81944444444444442</v>
      </c>
      <c r="I27" s="12">
        <v>0.85416666666666663</v>
      </c>
      <c r="J27" s="7" t="s">
        <v>16</v>
      </c>
      <c r="K27" s="8">
        <v>19.3</v>
      </c>
      <c r="L27" s="9">
        <v>5</v>
      </c>
      <c r="M27" s="14"/>
      <c r="N27" s="15">
        <v>46243</v>
      </c>
      <c r="O27" s="16">
        <v>0.85</v>
      </c>
      <c r="P27" s="16">
        <v>0.48</v>
      </c>
      <c r="Q27" s="17" t="str">
        <f t="shared" si="0"/>
        <v>ok</v>
      </c>
      <c r="R27" s="18">
        <f t="shared" si="1"/>
        <v>7.9861111111111049E-2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4">
        <v>24</v>
      </c>
      <c r="B28" s="5">
        <v>0.79166666666666663</v>
      </c>
      <c r="C28" s="6">
        <v>0.83333333333333337</v>
      </c>
      <c r="D28" s="7" t="s">
        <v>16</v>
      </c>
      <c r="E28" s="8">
        <v>18.2</v>
      </c>
      <c r="F28" s="9">
        <v>6</v>
      </c>
      <c r="G28" s="10"/>
      <c r="H28" s="6">
        <v>0.83333333333333337</v>
      </c>
      <c r="I28" s="12">
        <v>0.86944444444444446</v>
      </c>
      <c r="J28" s="7" t="s">
        <v>16</v>
      </c>
      <c r="K28" s="8">
        <v>19.3</v>
      </c>
      <c r="L28" s="9">
        <v>8</v>
      </c>
      <c r="M28" s="14"/>
      <c r="N28" s="15">
        <v>46243</v>
      </c>
      <c r="O28" s="16">
        <v>0.85</v>
      </c>
      <c r="P28" s="16">
        <v>0.57999999999999996</v>
      </c>
      <c r="Q28" s="17" t="str">
        <f t="shared" si="0"/>
        <v>ok</v>
      </c>
      <c r="R28" s="18">
        <f t="shared" si="1"/>
        <v>7.7777777777777835E-2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4">
        <v>30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2</v>
      </c>
      <c r="G29" s="10"/>
      <c r="H29" s="6">
        <v>0.86875000000000002</v>
      </c>
      <c r="I29" s="12">
        <v>0.91319444444444442</v>
      </c>
      <c r="J29" s="7" t="s">
        <v>16</v>
      </c>
      <c r="K29" s="8">
        <v>19.3</v>
      </c>
      <c r="L29" s="9">
        <v>10</v>
      </c>
      <c r="M29" s="14"/>
      <c r="N29" s="15">
        <v>46243</v>
      </c>
      <c r="O29" s="16">
        <v>0.86</v>
      </c>
      <c r="P29" s="16">
        <v>0.61</v>
      </c>
      <c r="Q29" s="17" t="str">
        <f t="shared" si="0"/>
        <v>ok</v>
      </c>
      <c r="R29" s="18">
        <f t="shared" si="1"/>
        <v>8.680555555555558E-2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4">
        <v>27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12</v>
      </c>
      <c r="G30" s="10"/>
      <c r="H30" s="6">
        <v>0.90277777777777779</v>
      </c>
      <c r="I30" s="12">
        <v>0.93402777777777779</v>
      </c>
      <c r="J30" s="7" t="s">
        <v>16</v>
      </c>
      <c r="K30" s="8">
        <v>19.3</v>
      </c>
      <c r="L30" s="9">
        <v>4</v>
      </c>
      <c r="M30" s="14"/>
      <c r="N30" s="15">
        <v>46243</v>
      </c>
      <c r="O30" s="16">
        <v>0.89</v>
      </c>
      <c r="P30" s="16">
        <v>0.59</v>
      </c>
      <c r="Q30" s="17" t="str">
        <f t="shared" si="0"/>
        <v>ok</v>
      </c>
      <c r="R30" s="18">
        <f t="shared" si="1"/>
        <v>7.291666666666663E-2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4">
        <v>24</v>
      </c>
      <c r="B31" s="5">
        <v>0.89583333333333337</v>
      </c>
      <c r="C31" s="6">
        <v>0.93333333333333335</v>
      </c>
      <c r="D31" s="7" t="s">
        <v>16</v>
      </c>
      <c r="E31" s="8">
        <v>18.2</v>
      </c>
      <c r="F31" s="9">
        <v>6</v>
      </c>
      <c r="G31" s="10"/>
      <c r="H31" s="6">
        <v>0.93402777777777779</v>
      </c>
      <c r="I31" s="12">
        <v>0.96944444444444444</v>
      </c>
      <c r="J31" s="7" t="s">
        <v>16</v>
      </c>
      <c r="K31" s="8">
        <v>19.3</v>
      </c>
      <c r="L31" s="9">
        <v>7</v>
      </c>
      <c r="M31" s="14"/>
      <c r="N31" s="15">
        <v>46243</v>
      </c>
      <c r="O31" s="16">
        <v>0.85</v>
      </c>
      <c r="P31" s="16">
        <v>0.6</v>
      </c>
      <c r="Q31" s="17" t="str">
        <f t="shared" si="0"/>
        <v>ok</v>
      </c>
      <c r="R31" s="18">
        <f t="shared" si="1"/>
        <v>7.3611111111111072E-2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4">
        <v>30</v>
      </c>
      <c r="B32" s="5">
        <v>0.93055555555555558</v>
      </c>
      <c r="C32" s="6">
        <v>0.96805555555555556</v>
      </c>
      <c r="D32" s="7" t="s">
        <v>16</v>
      </c>
      <c r="E32" s="8">
        <v>18.2</v>
      </c>
      <c r="F32" s="9">
        <v>4</v>
      </c>
      <c r="G32" s="10"/>
      <c r="H32" s="6">
        <v>0.96875</v>
      </c>
      <c r="I32" s="12">
        <v>5.5555555555555558E-3</v>
      </c>
      <c r="J32" s="7" t="s">
        <v>16</v>
      </c>
      <c r="K32" s="8">
        <v>19.3</v>
      </c>
      <c r="L32" s="9">
        <v>14</v>
      </c>
      <c r="M32" s="14"/>
      <c r="N32" s="15">
        <v>46243</v>
      </c>
      <c r="O32" s="16">
        <v>0.85</v>
      </c>
      <c r="P32" s="16">
        <v>0.52</v>
      </c>
      <c r="Q32" s="17" t="str">
        <f t="shared" si="0"/>
        <v>ok</v>
      </c>
      <c r="R32" s="18">
        <f t="shared" si="1"/>
        <v>-0.92500000000000004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4">
        <v>27</v>
      </c>
      <c r="B33" s="5">
        <v>0.96527777777777779</v>
      </c>
      <c r="C33" s="6">
        <v>0.99652777777777779</v>
      </c>
      <c r="D33" s="7" t="s">
        <v>16</v>
      </c>
      <c r="E33" s="8">
        <v>18.2</v>
      </c>
      <c r="F33" s="9">
        <v>3</v>
      </c>
      <c r="G33" s="10"/>
      <c r="H33" s="6">
        <v>0</v>
      </c>
      <c r="I33" s="12">
        <v>3.4722222222222224E-2</v>
      </c>
      <c r="J33" s="7" t="s">
        <v>16</v>
      </c>
      <c r="K33" s="8">
        <v>19.3</v>
      </c>
      <c r="L33" s="9">
        <v>3</v>
      </c>
      <c r="M33" s="14"/>
      <c r="N33" s="15">
        <v>46243</v>
      </c>
      <c r="O33" s="16">
        <v>0.85</v>
      </c>
      <c r="P33" s="16">
        <v>0.54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4">
        <v>24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4</v>
      </c>
      <c r="G34" s="10"/>
      <c r="H34" s="6">
        <v>3.6111111111111108E-2</v>
      </c>
      <c r="I34" s="12">
        <v>7.0833333333333331E-2</v>
      </c>
      <c r="J34" s="7" t="s">
        <v>16</v>
      </c>
      <c r="K34" s="8">
        <v>19.3</v>
      </c>
      <c r="L34" s="9">
        <v>9</v>
      </c>
      <c r="M34" s="14"/>
      <c r="N34" s="15">
        <v>46243</v>
      </c>
      <c r="O34" s="16">
        <v>0.9</v>
      </c>
      <c r="P34" s="16">
        <v>0.67</v>
      </c>
      <c r="Q34" s="17" t="str">
        <f t="shared" si="0"/>
        <v>ok</v>
      </c>
      <c r="R34" s="18">
        <f t="shared" si="1"/>
        <v>7.0833333333333331E-2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4">
        <v>30</v>
      </c>
      <c r="B35" s="5">
        <v>3.4722222222222224E-2</v>
      </c>
      <c r="C35" s="6">
        <v>7.013888888888889E-2</v>
      </c>
      <c r="D35" s="7" t="s">
        <v>16</v>
      </c>
      <c r="E35" s="8">
        <v>18.2</v>
      </c>
      <c r="F35" s="9">
        <v>3</v>
      </c>
      <c r="G35" s="10"/>
      <c r="H35" s="6">
        <v>7.0833333333333331E-2</v>
      </c>
      <c r="I35" s="12">
        <v>0.10069444444444445</v>
      </c>
      <c r="J35" s="7" t="s">
        <v>16</v>
      </c>
      <c r="K35" s="8">
        <v>19.3</v>
      </c>
      <c r="L35" s="9">
        <v>4</v>
      </c>
      <c r="M35" s="14"/>
      <c r="N35" s="15">
        <v>46243</v>
      </c>
      <c r="O35" s="16">
        <v>0.85</v>
      </c>
      <c r="P35" s="16">
        <v>0.62</v>
      </c>
      <c r="Q35" s="17" t="str">
        <f t="shared" si="0"/>
        <v>ok</v>
      </c>
      <c r="R35" s="18">
        <f t="shared" si="1"/>
        <v>6.5972222222222224E-2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 t="s">
        <v>16</v>
      </c>
      <c r="E36" s="8"/>
      <c r="F36" s="9"/>
      <c r="G36" s="10"/>
      <c r="H36" s="6"/>
      <c r="I36" s="12"/>
      <c r="J36" s="7" t="s">
        <v>16</v>
      </c>
      <c r="K36" s="8"/>
      <c r="L36" s="9"/>
      <c r="M36" s="14"/>
      <c r="N36" s="31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 t="s">
        <v>16</v>
      </c>
      <c r="E37" s="8"/>
      <c r="F37" s="9"/>
      <c r="G37" s="10"/>
      <c r="H37" s="6"/>
      <c r="I37" s="12"/>
      <c r="J37" s="7" t="s">
        <v>16</v>
      </c>
      <c r="K37" s="8"/>
      <c r="L37" s="9"/>
      <c r="M37" s="14"/>
      <c r="N37" s="31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 t="s">
        <v>16</v>
      </c>
      <c r="E38" s="8"/>
      <c r="F38" s="9"/>
      <c r="G38" s="10"/>
      <c r="H38" s="6"/>
      <c r="I38" s="12"/>
      <c r="J38" s="7" t="s">
        <v>16</v>
      </c>
      <c r="K38" s="8"/>
      <c r="L38" s="9"/>
      <c r="M38" s="14"/>
      <c r="N38" s="31"/>
      <c r="O38" s="16"/>
      <c r="P38" s="16"/>
      <c r="Q38" s="17" t="str">
        <f t="shared" si="0"/>
        <v>ok</v>
      </c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 t="s">
        <v>16</v>
      </c>
      <c r="E39" s="33"/>
      <c r="F39" s="9"/>
      <c r="G39" s="10"/>
      <c r="H39" s="6"/>
      <c r="I39" s="12"/>
      <c r="J39" s="7" t="s">
        <v>16</v>
      </c>
      <c r="K39" s="33"/>
      <c r="L39" s="9"/>
      <c r="M39" s="14"/>
      <c r="N39" s="34"/>
      <c r="O39" s="16"/>
      <c r="P39" s="16"/>
      <c r="Q39" s="17" t="str">
        <f t="shared" si="0"/>
        <v>ok</v>
      </c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 t="s">
        <v>16</v>
      </c>
      <c r="E40" s="33"/>
      <c r="F40" s="9"/>
      <c r="G40" s="10"/>
      <c r="H40" s="6"/>
      <c r="I40" s="12"/>
      <c r="J40" s="7" t="s">
        <v>16</v>
      </c>
      <c r="K40" s="33"/>
      <c r="L40" s="9"/>
      <c r="M40" s="14"/>
      <c r="N40" s="34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 t="s">
        <v>16</v>
      </c>
      <c r="E41" s="33"/>
      <c r="F41" s="9"/>
      <c r="G41" s="10"/>
      <c r="H41" s="6"/>
      <c r="I41" s="12"/>
      <c r="J41" s="7" t="s">
        <v>16</v>
      </c>
      <c r="K41" s="33"/>
      <c r="L41" s="9"/>
      <c r="M41" s="14"/>
      <c r="N41" s="34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 t="s">
        <v>16</v>
      </c>
      <c r="E42" s="33"/>
      <c r="F42" s="9"/>
      <c r="G42" s="10"/>
      <c r="H42" s="6"/>
      <c r="I42" s="12"/>
      <c r="J42" s="7" t="s">
        <v>16</v>
      </c>
      <c r="K42" s="33"/>
      <c r="L42" s="9"/>
      <c r="M42" s="14"/>
      <c r="N42" s="34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 t="s">
        <v>16</v>
      </c>
      <c r="E43" s="33"/>
      <c r="F43" s="9"/>
      <c r="G43" s="10"/>
      <c r="H43" s="6"/>
      <c r="I43" s="12"/>
      <c r="J43" s="7" t="s">
        <v>16</v>
      </c>
      <c r="K43" s="33"/>
      <c r="L43" s="9"/>
      <c r="M43" s="14"/>
      <c r="N43" s="34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 t="s">
        <v>16</v>
      </c>
      <c r="E44" s="33"/>
      <c r="F44" s="9"/>
      <c r="G44" s="10"/>
      <c r="H44" s="6"/>
      <c r="I44" s="12"/>
      <c r="J44" s="7" t="s">
        <v>16</v>
      </c>
      <c r="K44" s="33"/>
      <c r="L44" s="9"/>
      <c r="M44" s="14"/>
      <c r="N44" s="34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 t="s">
        <v>16</v>
      </c>
      <c r="E45" s="33"/>
      <c r="F45" s="9"/>
      <c r="G45" s="10"/>
      <c r="H45" s="6"/>
      <c r="I45" s="12"/>
      <c r="J45" s="7" t="s">
        <v>16</v>
      </c>
      <c r="K45" s="33"/>
      <c r="L45" s="9"/>
      <c r="M45" s="14"/>
      <c r="N45" s="34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 t="s">
        <v>16</v>
      </c>
      <c r="E46" s="33"/>
      <c r="F46" s="9"/>
      <c r="G46" s="10"/>
      <c r="H46" s="6"/>
      <c r="I46" s="12"/>
      <c r="J46" s="7" t="s">
        <v>16</v>
      </c>
      <c r="K46" s="33"/>
      <c r="L46" s="9"/>
      <c r="M46" s="14"/>
      <c r="N46" s="34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 t="s">
        <v>16</v>
      </c>
      <c r="E47" s="33"/>
      <c r="F47" s="9"/>
      <c r="G47" s="10"/>
      <c r="H47" s="6"/>
      <c r="I47" s="12"/>
      <c r="J47" s="7" t="s">
        <v>16</v>
      </c>
      <c r="K47" s="33"/>
      <c r="L47" s="9"/>
      <c r="M47" s="14"/>
      <c r="N47" s="34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 t="s">
        <v>16</v>
      </c>
      <c r="E48" s="33"/>
      <c r="F48" s="9"/>
      <c r="G48" s="10"/>
      <c r="H48" s="6"/>
      <c r="I48" s="12"/>
      <c r="J48" s="7" t="s">
        <v>16</v>
      </c>
      <c r="K48" s="33"/>
      <c r="L48" s="9"/>
      <c r="M48" s="14"/>
      <c r="N48" s="34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 t="s">
        <v>16</v>
      </c>
      <c r="E49" s="33"/>
      <c r="F49" s="9"/>
      <c r="G49" s="10"/>
      <c r="H49" s="6"/>
      <c r="I49" s="12"/>
      <c r="J49" s="7" t="s">
        <v>16</v>
      </c>
      <c r="K49" s="33"/>
      <c r="L49" s="9"/>
      <c r="M49" s="14"/>
      <c r="N49" s="34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 t="s">
        <v>16</v>
      </c>
      <c r="E50" s="33"/>
      <c r="F50" s="9"/>
      <c r="G50" s="10"/>
      <c r="H50" s="6"/>
      <c r="I50" s="12"/>
      <c r="J50" s="7" t="s">
        <v>16</v>
      </c>
      <c r="K50" s="33"/>
      <c r="L50" s="9"/>
      <c r="M50" s="14"/>
      <c r="N50" s="34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 t="s">
        <v>16</v>
      </c>
      <c r="E51" s="33"/>
      <c r="F51" s="9"/>
      <c r="G51" s="10"/>
      <c r="H51" s="6"/>
      <c r="I51" s="12"/>
      <c r="J51" s="7" t="s">
        <v>16</v>
      </c>
      <c r="K51" s="33"/>
      <c r="L51" s="9"/>
      <c r="M51" s="14"/>
      <c r="N51" s="34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 t="s">
        <v>16</v>
      </c>
      <c r="E52" s="33"/>
      <c r="F52" s="9"/>
      <c r="G52" s="10"/>
      <c r="H52" s="6"/>
      <c r="I52" s="12"/>
      <c r="J52" s="7" t="s">
        <v>16</v>
      </c>
      <c r="K52" s="33"/>
      <c r="L52" s="9"/>
      <c r="M52" s="14"/>
      <c r="N52" s="34"/>
      <c r="O52" s="16"/>
      <c r="P52" s="16"/>
      <c r="Q52" s="17" t="str">
        <f t="shared" si="0"/>
        <v>ok</v>
      </c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 t="s">
        <v>16</v>
      </c>
      <c r="E53" s="33"/>
      <c r="F53" s="9"/>
      <c r="G53" s="10"/>
      <c r="H53" s="6"/>
      <c r="I53" s="12"/>
      <c r="J53" s="7" t="s">
        <v>16</v>
      </c>
      <c r="K53" s="33"/>
      <c r="L53" s="9"/>
      <c r="M53" s="14"/>
      <c r="N53" s="34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 t="s">
        <v>16</v>
      </c>
      <c r="E54" s="33"/>
      <c r="F54" s="9"/>
      <c r="G54" s="10"/>
      <c r="H54" s="6"/>
      <c r="I54" s="12"/>
      <c r="J54" s="7" t="s">
        <v>16</v>
      </c>
      <c r="K54" s="33"/>
      <c r="L54" s="9"/>
      <c r="M54" s="14"/>
      <c r="N54" s="34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 t="s">
        <v>16</v>
      </c>
      <c r="E55" s="33"/>
      <c r="F55" s="9"/>
      <c r="G55" s="10"/>
      <c r="H55" s="6"/>
      <c r="I55" s="12"/>
      <c r="J55" s="7" t="s">
        <v>16</v>
      </c>
      <c r="K55" s="33"/>
      <c r="L55" s="9"/>
      <c r="M55" s="14"/>
      <c r="N55" s="34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 t="s">
        <v>16</v>
      </c>
      <c r="E56" s="33"/>
      <c r="F56" s="9"/>
      <c r="G56" s="10"/>
      <c r="H56" s="6"/>
      <c r="I56" s="12"/>
      <c r="J56" s="7" t="s">
        <v>16</v>
      </c>
      <c r="K56" s="33"/>
      <c r="L56" s="9"/>
      <c r="M56" s="14"/>
      <c r="N56" s="34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 t="s">
        <v>16</v>
      </c>
      <c r="E57" s="33"/>
      <c r="F57" s="9"/>
      <c r="G57" s="10"/>
      <c r="H57" s="6"/>
      <c r="I57" s="12"/>
      <c r="J57" s="7" t="s">
        <v>16</v>
      </c>
      <c r="K57" s="33"/>
      <c r="L57" s="9"/>
      <c r="M57" s="14"/>
      <c r="N57" s="34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 t="s">
        <v>16</v>
      </c>
      <c r="E58" s="33"/>
      <c r="F58" s="9"/>
      <c r="G58" s="10"/>
      <c r="H58" s="6"/>
      <c r="I58" s="12"/>
      <c r="J58" s="7" t="s">
        <v>16</v>
      </c>
      <c r="K58" s="33"/>
      <c r="L58" s="9"/>
      <c r="M58" s="14"/>
      <c r="N58" s="34"/>
      <c r="O58" s="16"/>
      <c r="P58" s="16"/>
      <c r="Q58" s="17" t="str">
        <f t="shared" si="0"/>
        <v>ok</v>
      </c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 t="s">
        <v>16</v>
      </c>
      <c r="E59" s="33"/>
      <c r="F59" s="9"/>
      <c r="G59" s="10"/>
      <c r="H59" s="6"/>
      <c r="I59" s="12"/>
      <c r="J59" s="7" t="s">
        <v>16</v>
      </c>
      <c r="K59" s="33"/>
      <c r="L59" s="9"/>
      <c r="M59" s="14"/>
      <c r="N59" s="34"/>
      <c r="O59" s="16"/>
      <c r="P59" s="16"/>
      <c r="Q59" s="17" t="str">
        <f t="shared" si="0"/>
        <v>ok</v>
      </c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 t="s">
        <v>16</v>
      </c>
      <c r="E60" s="33"/>
      <c r="F60" s="9"/>
      <c r="G60" s="10"/>
      <c r="H60" s="6"/>
      <c r="I60" s="12"/>
      <c r="J60" s="7" t="s">
        <v>16</v>
      </c>
      <c r="K60" s="33"/>
      <c r="L60" s="9"/>
      <c r="M60" s="14"/>
      <c r="N60" s="34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 t="s">
        <v>16</v>
      </c>
      <c r="E61" s="33"/>
      <c r="F61" s="9"/>
      <c r="G61" s="10"/>
      <c r="H61" s="6"/>
      <c r="I61" s="12"/>
      <c r="J61" s="7" t="s">
        <v>16</v>
      </c>
      <c r="K61" s="33"/>
      <c r="L61" s="9"/>
      <c r="M61" s="14"/>
      <c r="N61" s="34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 t="s">
        <v>16</v>
      </c>
      <c r="E62" s="33"/>
      <c r="F62" s="9"/>
      <c r="G62" s="10"/>
      <c r="H62" s="6"/>
      <c r="I62" s="12"/>
      <c r="J62" s="7" t="s">
        <v>16</v>
      </c>
      <c r="K62" s="33"/>
      <c r="L62" s="9"/>
      <c r="M62" s="14"/>
      <c r="N62" s="34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 t="s">
        <v>16</v>
      </c>
      <c r="E63" s="33"/>
      <c r="F63" s="9"/>
      <c r="G63" s="10"/>
      <c r="H63" s="6"/>
      <c r="I63" s="12"/>
      <c r="J63" s="7" t="s">
        <v>16</v>
      </c>
      <c r="K63" s="33"/>
      <c r="L63" s="9"/>
      <c r="M63" s="14"/>
      <c r="N63" s="34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 t="s">
        <v>16</v>
      </c>
      <c r="E64" s="33"/>
      <c r="F64" s="9"/>
      <c r="G64" s="10"/>
      <c r="H64" s="6"/>
      <c r="I64" s="12"/>
      <c r="J64" s="7" t="s">
        <v>16</v>
      </c>
      <c r="K64" s="33"/>
      <c r="L64" s="9"/>
      <c r="M64" s="14"/>
      <c r="N64" s="34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 t="s">
        <v>16</v>
      </c>
      <c r="E65" s="33"/>
      <c r="F65" s="9"/>
      <c r="G65" s="10"/>
      <c r="H65" s="6"/>
      <c r="I65" s="12"/>
      <c r="J65" s="7" t="s">
        <v>16</v>
      </c>
      <c r="K65" s="33"/>
      <c r="L65" s="9"/>
      <c r="M65" s="14"/>
      <c r="N65" s="34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 t="s">
        <v>16</v>
      </c>
      <c r="E66" s="33"/>
      <c r="F66" s="9"/>
      <c r="G66" s="10"/>
      <c r="H66" s="6"/>
      <c r="I66" s="12"/>
      <c r="J66" s="7" t="s">
        <v>16</v>
      </c>
      <c r="K66" s="33"/>
      <c r="L66" s="9"/>
      <c r="M66" s="14"/>
      <c r="N66" s="34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 t="s">
        <v>16</v>
      </c>
      <c r="E67" s="33"/>
      <c r="F67" s="9"/>
      <c r="G67" s="10"/>
      <c r="H67" s="6"/>
      <c r="I67" s="12"/>
      <c r="J67" s="7" t="s">
        <v>16</v>
      </c>
      <c r="K67" s="33"/>
      <c r="L67" s="9"/>
      <c r="M67" s="14"/>
      <c r="N67" s="34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 t="s">
        <v>16</v>
      </c>
      <c r="E68" s="33"/>
      <c r="F68" s="9"/>
      <c r="G68" s="10"/>
      <c r="H68" s="6"/>
      <c r="I68" s="12"/>
      <c r="J68" s="7" t="s">
        <v>16</v>
      </c>
      <c r="K68" s="33"/>
      <c r="L68" s="9"/>
      <c r="M68" s="14"/>
      <c r="N68" s="34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 t="s">
        <v>16</v>
      </c>
      <c r="E69" s="33"/>
      <c r="F69" s="9"/>
      <c r="G69" s="10"/>
      <c r="H69" s="6"/>
      <c r="I69" s="12"/>
      <c r="J69" s="7" t="s">
        <v>16</v>
      </c>
      <c r="K69" s="33"/>
      <c r="L69" s="9"/>
      <c r="M69" s="14"/>
      <c r="N69" s="34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 t="s">
        <v>16</v>
      </c>
      <c r="E70" s="33"/>
      <c r="F70" s="9"/>
      <c r="G70" s="10"/>
      <c r="H70" s="6"/>
      <c r="I70" s="12"/>
      <c r="J70" s="7" t="s">
        <v>16</v>
      </c>
      <c r="K70" s="33"/>
      <c r="L70" s="9"/>
      <c r="M70" s="14"/>
      <c r="N70" s="34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 t="s">
        <v>16</v>
      </c>
      <c r="E71" s="33"/>
      <c r="F71" s="9"/>
      <c r="G71" s="10"/>
      <c r="H71" s="6"/>
      <c r="I71" s="12"/>
      <c r="J71" s="7" t="s">
        <v>16</v>
      </c>
      <c r="K71" s="33"/>
      <c r="L71" s="9"/>
      <c r="M71" s="14"/>
      <c r="N71" s="34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 t="s">
        <v>16</v>
      </c>
      <c r="E72" s="33"/>
      <c r="F72" s="9"/>
      <c r="G72" s="10"/>
      <c r="H72" s="6"/>
      <c r="I72" s="12"/>
      <c r="J72" s="7" t="s">
        <v>16</v>
      </c>
      <c r="K72" s="33"/>
      <c r="L72" s="9"/>
      <c r="M72" s="14"/>
      <c r="N72" s="34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 t="s">
        <v>16</v>
      </c>
      <c r="E73" s="33"/>
      <c r="F73" s="9"/>
      <c r="G73" s="10"/>
      <c r="H73" s="6"/>
      <c r="I73" s="12"/>
      <c r="J73" s="7" t="s">
        <v>16</v>
      </c>
      <c r="K73" s="33"/>
      <c r="L73" s="9"/>
      <c r="M73" s="14"/>
      <c r="N73" s="34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 t="s">
        <v>16</v>
      </c>
      <c r="E74" s="33"/>
      <c r="F74" s="9"/>
      <c r="G74" s="10"/>
      <c r="H74" s="6"/>
      <c r="I74" s="12"/>
      <c r="J74" s="7" t="s">
        <v>16</v>
      </c>
      <c r="K74" s="33"/>
      <c r="L74" s="9"/>
      <c r="M74" s="14"/>
      <c r="N74" s="34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 t="s">
        <v>16</v>
      </c>
      <c r="E75" s="33"/>
      <c r="F75" s="9"/>
      <c r="G75" s="10"/>
      <c r="H75" s="6"/>
      <c r="I75" s="12"/>
      <c r="J75" s="7" t="s">
        <v>16</v>
      </c>
      <c r="K75" s="33"/>
      <c r="L75" s="9"/>
      <c r="M75" s="14"/>
      <c r="N75" s="34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 t="s">
        <v>16</v>
      </c>
      <c r="E76" s="33"/>
      <c r="F76" s="9"/>
      <c r="G76" s="10"/>
      <c r="H76" s="6"/>
      <c r="I76" s="12"/>
      <c r="J76" s="7" t="s">
        <v>16</v>
      </c>
      <c r="K76" s="33"/>
      <c r="L76" s="9"/>
      <c r="M76" s="14"/>
      <c r="N76" s="34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 t="s">
        <v>16</v>
      </c>
      <c r="E77" s="33"/>
      <c r="F77" s="9"/>
      <c r="G77" s="10"/>
      <c r="H77" s="6"/>
      <c r="I77" s="12"/>
      <c r="J77" s="7" t="s">
        <v>16</v>
      </c>
      <c r="K77" s="33"/>
      <c r="L77" s="9"/>
      <c r="M77" s="14"/>
      <c r="N77" s="34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 t="s">
        <v>16</v>
      </c>
      <c r="E78" s="33"/>
      <c r="F78" s="9"/>
      <c r="G78" s="10"/>
      <c r="H78" s="6"/>
      <c r="I78" s="12"/>
      <c r="J78" s="7" t="s">
        <v>16</v>
      </c>
      <c r="K78" s="33"/>
      <c r="L78" s="9"/>
      <c r="M78" s="14"/>
      <c r="N78" s="34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 t="s">
        <v>16</v>
      </c>
      <c r="E79" s="33"/>
      <c r="F79" s="9"/>
      <c r="G79" s="10"/>
      <c r="H79" s="6"/>
      <c r="I79" s="12"/>
      <c r="J79" s="7" t="s">
        <v>16</v>
      </c>
      <c r="K79" s="33"/>
      <c r="L79" s="9"/>
      <c r="M79" s="14"/>
      <c r="N79" s="34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 t="s">
        <v>16</v>
      </c>
      <c r="E80" s="33"/>
      <c r="F80" s="9"/>
      <c r="G80" s="10"/>
      <c r="H80" s="6"/>
      <c r="I80" s="12"/>
      <c r="J80" s="7" t="s">
        <v>16</v>
      </c>
      <c r="K80" s="33"/>
      <c r="L80" s="9"/>
      <c r="M80" s="14"/>
      <c r="N80" s="34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 t="s">
        <v>16</v>
      </c>
      <c r="E81" s="33"/>
      <c r="F81" s="9"/>
      <c r="G81" s="10"/>
      <c r="H81" s="6"/>
      <c r="I81" s="12"/>
      <c r="J81" s="7" t="s">
        <v>16</v>
      </c>
      <c r="K81" s="33"/>
      <c r="L81" s="9"/>
      <c r="M81" s="14"/>
      <c r="N81" s="34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 t="s">
        <v>16</v>
      </c>
      <c r="E82" s="33"/>
      <c r="F82" s="9"/>
      <c r="G82" s="10"/>
      <c r="H82" s="6"/>
      <c r="I82" s="12"/>
      <c r="J82" s="7" t="s">
        <v>16</v>
      </c>
      <c r="K82" s="33"/>
      <c r="L82" s="9"/>
      <c r="M82" s="14"/>
      <c r="N82" s="34"/>
      <c r="O82" s="16"/>
      <c r="P82" s="16"/>
      <c r="Q82" s="17" t="str">
        <f t="shared" si="0"/>
        <v>ok</v>
      </c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 t="s">
        <v>16</v>
      </c>
      <c r="E83" s="33"/>
      <c r="F83" s="9"/>
      <c r="G83" s="10"/>
      <c r="H83" s="6"/>
      <c r="I83" s="12"/>
      <c r="J83" s="7" t="s">
        <v>16</v>
      </c>
      <c r="K83" s="33"/>
      <c r="L83" s="9"/>
      <c r="M83" s="14"/>
      <c r="N83" s="34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 t="s">
        <v>16</v>
      </c>
      <c r="E84" s="33"/>
      <c r="F84" s="9"/>
      <c r="G84" s="10"/>
      <c r="H84" s="6"/>
      <c r="I84" s="12"/>
      <c r="J84" s="7" t="s">
        <v>16</v>
      </c>
      <c r="K84" s="33"/>
      <c r="L84" s="9"/>
      <c r="M84" s="14"/>
      <c r="N84" s="34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 t="s">
        <v>16</v>
      </c>
      <c r="E85" s="33"/>
      <c r="F85" s="35"/>
      <c r="G85" s="14"/>
      <c r="H85" s="6"/>
      <c r="I85" s="12"/>
      <c r="J85" s="7" t="s">
        <v>16</v>
      </c>
      <c r="K85" s="33"/>
      <c r="L85" s="35"/>
      <c r="M85" s="14"/>
      <c r="N85" s="36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 t="s">
        <v>16</v>
      </c>
      <c r="E86" s="33"/>
      <c r="F86" s="35"/>
      <c r="G86" s="14"/>
      <c r="H86" s="6"/>
      <c r="I86" s="12"/>
      <c r="J86" s="7" t="s">
        <v>16</v>
      </c>
      <c r="K86" s="33"/>
      <c r="L86" s="35"/>
      <c r="M86" s="14"/>
      <c r="N86" s="36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 t="s">
        <v>16</v>
      </c>
      <c r="E87" s="33"/>
      <c r="F87" s="35"/>
      <c r="G87" s="14"/>
      <c r="H87" s="6"/>
      <c r="I87" s="12"/>
      <c r="J87" s="7" t="s">
        <v>16</v>
      </c>
      <c r="K87" s="33"/>
      <c r="L87" s="35"/>
      <c r="M87" s="14"/>
      <c r="N87" s="36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 t="s">
        <v>16</v>
      </c>
      <c r="E88" s="33"/>
      <c r="F88" s="35"/>
      <c r="G88" s="14"/>
      <c r="H88" s="6"/>
      <c r="I88" s="6"/>
      <c r="J88" s="7" t="s">
        <v>16</v>
      </c>
      <c r="K88" s="33"/>
      <c r="L88" s="35"/>
      <c r="M88" s="14"/>
      <c r="N88" s="36"/>
      <c r="O88" s="16"/>
      <c r="P88" s="16"/>
      <c r="Q88" s="17" t="str">
        <f t="shared" si="0"/>
        <v>ok</v>
      </c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 t="s">
        <v>16</v>
      </c>
      <c r="E89" s="33"/>
      <c r="F89" s="35"/>
      <c r="G89" s="14"/>
      <c r="H89" s="6"/>
      <c r="I89" s="6"/>
      <c r="J89" s="7" t="s">
        <v>16</v>
      </c>
      <c r="K89" s="33"/>
      <c r="L89" s="35"/>
      <c r="M89" s="14"/>
      <c r="N89" s="36"/>
      <c r="O89" s="16"/>
      <c r="P89" s="16"/>
      <c r="Q89" s="17" t="str">
        <f t="shared" si="0"/>
        <v>ok</v>
      </c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 t="s">
        <v>16</v>
      </c>
      <c r="E90" s="33"/>
      <c r="F90" s="35"/>
      <c r="G90" s="14"/>
      <c r="H90" s="6"/>
      <c r="I90" s="12"/>
      <c r="J90" s="7" t="s">
        <v>16</v>
      </c>
      <c r="K90" s="33"/>
      <c r="L90" s="35"/>
      <c r="M90" s="14"/>
      <c r="N90" s="36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 t="s">
        <v>16</v>
      </c>
      <c r="E91" s="33"/>
      <c r="F91" s="35"/>
      <c r="G91" s="14"/>
      <c r="H91" s="6"/>
      <c r="I91" s="6"/>
      <c r="J91" s="7" t="s">
        <v>16</v>
      </c>
      <c r="K91" s="33"/>
      <c r="L91" s="35"/>
      <c r="M91" s="14"/>
      <c r="N91" s="36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 t="s">
        <v>16</v>
      </c>
      <c r="E92" s="33"/>
      <c r="F92" s="35"/>
      <c r="G92" s="14"/>
      <c r="H92" s="6"/>
      <c r="I92" s="6"/>
      <c r="J92" s="7" t="s">
        <v>16</v>
      </c>
      <c r="K92" s="33"/>
      <c r="L92" s="35"/>
      <c r="M92" s="14"/>
      <c r="N92" s="36"/>
      <c r="O92" s="16"/>
      <c r="P92" s="16"/>
      <c r="Q92" s="17" t="str">
        <f t="shared" si="0"/>
        <v>ok</v>
      </c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 t="s">
        <v>16</v>
      </c>
      <c r="E93" s="33"/>
      <c r="F93" s="35"/>
      <c r="G93" s="14"/>
      <c r="H93" s="6"/>
      <c r="I93" s="12"/>
      <c r="J93" s="7" t="s">
        <v>16</v>
      </c>
      <c r="K93" s="37"/>
      <c r="L93" s="35"/>
      <c r="M93" s="14"/>
      <c r="N93" s="36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 t="s">
        <v>16</v>
      </c>
      <c r="E94" s="33"/>
      <c r="F94" s="35"/>
      <c r="G94" s="14"/>
      <c r="H94" s="6"/>
      <c r="I94" s="6"/>
      <c r="J94" s="7" t="s">
        <v>16</v>
      </c>
      <c r="K94" s="33"/>
      <c r="L94" s="35"/>
      <c r="M94" s="14"/>
      <c r="N94" s="36"/>
      <c r="O94" s="16"/>
      <c r="P94" s="16"/>
      <c r="Q94" s="17" t="str">
        <f t="shared" si="0"/>
        <v>ok</v>
      </c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 t="s">
        <v>16</v>
      </c>
      <c r="E95" s="33"/>
      <c r="F95" s="35"/>
      <c r="G95" s="14"/>
      <c r="H95" s="6"/>
      <c r="I95" s="12"/>
      <c r="J95" s="7" t="s">
        <v>16</v>
      </c>
      <c r="K95" s="33"/>
      <c r="L95" s="35"/>
      <c r="M95" s="14"/>
      <c r="N95" s="36"/>
      <c r="O95" s="16"/>
      <c r="P95" s="16"/>
      <c r="Q95" s="17" t="str">
        <f t="shared" si="0"/>
        <v>ok</v>
      </c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 t="s">
        <v>16</v>
      </c>
      <c r="E96" s="33"/>
      <c r="F96" s="35"/>
      <c r="G96" s="14"/>
      <c r="H96" s="6"/>
      <c r="I96" s="6"/>
      <c r="J96" s="7" t="s">
        <v>16</v>
      </c>
      <c r="K96" s="33"/>
      <c r="L96" s="35"/>
      <c r="M96" s="14"/>
      <c r="N96" s="36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 t="s">
        <v>16</v>
      </c>
      <c r="E97" s="33"/>
      <c r="F97" s="35"/>
      <c r="G97" s="14"/>
      <c r="H97" s="12"/>
      <c r="I97" s="12"/>
      <c r="J97" s="7" t="s">
        <v>16</v>
      </c>
      <c r="K97" s="33"/>
      <c r="L97" s="35"/>
      <c r="M97" s="14"/>
      <c r="N97" s="36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 t="s">
        <v>16</v>
      </c>
      <c r="E98" s="33"/>
      <c r="F98" s="35"/>
      <c r="G98" s="14"/>
      <c r="H98" s="6"/>
      <c r="I98" s="6"/>
      <c r="J98" s="7" t="s">
        <v>16</v>
      </c>
      <c r="K98" s="33"/>
      <c r="L98" s="35"/>
      <c r="M98" s="14"/>
      <c r="N98" s="36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 t="s">
        <v>16</v>
      </c>
      <c r="E99" s="33"/>
      <c r="F99" s="35"/>
      <c r="G99" s="14"/>
      <c r="H99" s="6"/>
      <c r="I99" s="6"/>
      <c r="J99" s="7" t="s">
        <v>16</v>
      </c>
      <c r="K99" s="33"/>
      <c r="L99" s="35"/>
      <c r="M99" s="14"/>
      <c r="N99" s="36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 t="s">
        <v>16</v>
      </c>
      <c r="E100" s="33"/>
      <c r="F100" s="35"/>
      <c r="G100" s="14"/>
      <c r="H100" s="6"/>
      <c r="I100" s="6"/>
      <c r="J100" s="7" t="s">
        <v>16</v>
      </c>
      <c r="K100" s="33"/>
      <c r="L100" s="35"/>
      <c r="M100" s="14"/>
      <c r="N100" s="36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669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706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6">
        <v>25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7</v>
      </c>
      <c r="G2" s="10"/>
      <c r="H2" s="6">
        <v>0.20555555555555555</v>
      </c>
      <c r="I2" s="12">
        <v>0.24305555555555555</v>
      </c>
      <c r="J2" s="13" t="s">
        <v>16</v>
      </c>
      <c r="K2" s="8">
        <v>19.3</v>
      </c>
      <c r="L2" s="9">
        <v>16</v>
      </c>
      <c r="M2" s="14"/>
      <c r="N2" s="15">
        <v>46274</v>
      </c>
      <c r="O2" s="16">
        <v>0.9</v>
      </c>
      <c r="P2" s="16">
        <v>0.63</v>
      </c>
      <c r="Q2" s="17" t="str">
        <f t="shared" ref="Q2:Q35" si="0">IF(O2-P2&gt;50%,"exceso","ok")</f>
        <v>ok</v>
      </c>
      <c r="R2" s="18">
        <f t="shared" ref="R2:R100" si="1">I2-B2</f>
        <v>7.6388888888888895E-2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6">
        <v>24</v>
      </c>
      <c r="B3" s="5">
        <v>0.19097222222222221</v>
      </c>
      <c r="C3" s="6">
        <v>0.22847222222222222</v>
      </c>
      <c r="D3" s="7" t="s">
        <v>16</v>
      </c>
      <c r="E3" s="8">
        <v>18.2</v>
      </c>
      <c r="F3" s="9">
        <v>15</v>
      </c>
      <c r="G3" s="10"/>
      <c r="H3" s="6">
        <v>0.22916666666666666</v>
      </c>
      <c r="I3" s="12">
        <v>0.26805555555555555</v>
      </c>
      <c r="J3" s="13" t="s">
        <v>16</v>
      </c>
      <c r="K3" s="8">
        <v>19.3</v>
      </c>
      <c r="L3" s="9">
        <v>37</v>
      </c>
      <c r="M3" s="14"/>
      <c r="N3" s="15">
        <v>46274</v>
      </c>
      <c r="O3" s="16">
        <v>0.9</v>
      </c>
      <c r="P3" s="16">
        <v>0.6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6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25</v>
      </c>
      <c r="G4" s="10"/>
      <c r="H4" s="6">
        <v>0.25416666666666665</v>
      </c>
      <c r="I4" s="12">
        <v>0.30555555555555558</v>
      </c>
      <c r="J4" s="13" t="s">
        <v>16</v>
      </c>
      <c r="K4" s="8">
        <v>19.3</v>
      </c>
      <c r="L4" s="9">
        <v>33</v>
      </c>
      <c r="M4" s="14"/>
      <c r="N4" s="15">
        <v>46274</v>
      </c>
      <c r="O4" s="16">
        <v>0.86</v>
      </c>
      <c r="P4" s="16">
        <v>0.54</v>
      </c>
      <c r="Q4" s="17" t="str">
        <f t="shared" si="0"/>
        <v>ok</v>
      </c>
      <c r="R4" s="18">
        <f t="shared" si="1"/>
        <v>9.027777777777779E-2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4">
        <v>27</v>
      </c>
      <c r="B5" s="5">
        <v>0.23958333333333334</v>
      </c>
      <c r="C5" s="6">
        <v>0.27569444444444446</v>
      </c>
      <c r="D5" s="7" t="s">
        <v>16</v>
      </c>
      <c r="E5" s="8">
        <v>18.2</v>
      </c>
      <c r="F5" s="9">
        <v>22</v>
      </c>
      <c r="G5" s="10"/>
      <c r="H5" s="6">
        <v>0.27638888888888891</v>
      </c>
      <c r="I5" s="12">
        <v>0.3347222222222222</v>
      </c>
      <c r="J5" s="13" t="s">
        <v>16</v>
      </c>
      <c r="K5" s="8">
        <v>19.3</v>
      </c>
      <c r="L5" s="9">
        <v>65</v>
      </c>
      <c r="M5" s="14"/>
      <c r="N5" s="15">
        <v>46274</v>
      </c>
      <c r="O5" s="16">
        <v>0.9</v>
      </c>
      <c r="P5" s="16">
        <v>0.47</v>
      </c>
      <c r="Q5" s="17" t="str">
        <f t="shared" si="0"/>
        <v>ok</v>
      </c>
      <c r="R5" s="18">
        <f t="shared" si="1"/>
        <v>9.5138888888888856E-2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4">
        <v>29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38</v>
      </c>
      <c r="G6" s="10"/>
      <c r="H6" s="6">
        <v>0.30555555555555558</v>
      </c>
      <c r="I6" s="12">
        <v>0.36527777777777776</v>
      </c>
      <c r="J6" s="13" t="s">
        <v>16</v>
      </c>
      <c r="K6" s="8">
        <v>19.3</v>
      </c>
      <c r="L6" s="9">
        <v>21</v>
      </c>
      <c r="M6" s="14"/>
      <c r="N6" s="15">
        <v>46274</v>
      </c>
      <c r="O6" s="16">
        <v>0.9</v>
      </c>
      <c r="P6" s="16">
        <v>0.61</v>
      </c>
      <c r="Q6" s="17" t="str">
        <f t="shared" si="0"/>
        <v>ok</v>
      </c>
      <c r="R6" s="18">
        <f t="shared" si="1"/>
        <v>0.10138888888888886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6">
        <v>25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54</v>
      </c>
      <c r="G7" s="10"/>
      <c r="H7" s="6">
        <v>0.33402777777777776</v>
      </c>
      <c r="I7" s="12">
        <v>0.38750000000000001</v>
      </c>
      <c r="J7" s="21" t="s">
        <v>16</v>
      </c>
      <c r="K7" s="8">
        <v>19.3</v>
      </c>
      <c r="L7" s="9">
        <v>12</v>
      </c>
      <c r="M7" s="14"/>
      <c r="N7" s="15">
        <v>46274</v>
      </c>
      <c r="O7" s="16">
        <v>0.88</v>
      </c>
      <c r="P7" s="16">
        <v>0.5</v>
      </c>
      <c r="Q7" s="17" t="str">
        <f t="shared" si="0"/>
        <v>ok</v>
      </c>
      <c r="R7" s="18">
        <f t="shared" si="1"/>
        <v>9.9305555555555591E-2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6">
        <v>24</v>
      </c>
      <c r="B8" s="5">
        <v>0.3125</v>
      </c>
      <c r="C8" s="6">
        <v>0.36319444444444443</v>
      </c>
      <c r="D8" s="7" t="s">
        <v>16</v>
      </c>
      <c r="E8" s="8">
        <v>18.2</v>
      </c>
      <c r="F8" s="9">
        <v>10</v>
      </c>
      <c r="G8" s="10"/>
      <c r="H8" s="6">
        <v>0.36388888888888887</v>
      </c>
      <c r="I8" s="12">
        <v>0.40555555555555556</v>
      </c>
      <c r="J8" s="13" t="s">
        <v>16</v>
      </c>
      <c r="K8" s="8">
        <v>19.3</v>
      </c>
      <c r="L8" s="9">
        <v>5</v>
      </c>
      <c r="M8" s="14"/>
      <c r="N8" s="15">
        <v>46274</v>
      </c>
      <c r="O8" s="16">
        <v>0.9</v>
      </c>
      <c r="P8" s="16">
        <v>0.59</v>
      </c>
      <c r="Q8" s="17" t="str">
        <f t="shared" si="0"/>
        <v>ok</v>
      </c>
      <c r="R8" s="18">
        <f t="shared" si="1"/>
        <v>9.3055555555555558E-2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6">
        <v>30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9</v>
      </c>
      <c r="G9" s="10"/>
      <c r="H9" s="6">
        <v>0.38263888888888886</v>
      </c>
      <c r="I9" s="12">
        <v>0.42222222222222222</v>
      </c>
      <c r="J9" s="13" t="s">
        <v>16</v>
      </c>
      <c r="K9" s="8">
        <v>19.3</v>
      </c>
      <c r="L9" s="9">
        <v>20</v>
      </c>
      <c r="M9" s="14"/>
      <c r="N9" s="15">
        <v>46274</v>
      </c>
      <c r="O9" s="16">
        <v>0.86</v>
      </c>
      <c r="P9" s="16">
        <v>0.54</v>
      </c>
      <c r="Q9" s="17" t="str">
        <f t="shared" si="0"/>
        <v>ok</v>
      </c>
      <c r="R9" s="18">
        <f t="shared" si="1"/>
        <v>8.1944444444444431E-2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4">
        <v>27</v>
      </c>
      <c r="B10" s="5">
        <v>0.36805555555555558</v>
      </c>
      <c r="C10" s="6">
        <v>0.40694444444444444</v>
      </c>
      <c r="D10" s="7" t="s">
        <v>16</v>
      </c>
      <c r="E10" s="8">
        <v>18.2</v>
      </c>
      <c r="F10" s="9">
        <v>13</v>
      </c>
      <c r="G10" s="10"/>
      <c r="H10" s="6">
        <v>0.40763888888888888</v>
      </c>
      <c r="I10" s="12">
        <v>0.44166666666666665</v>
      </c>
      <c r="J10" s="13" t="s">
        <v>16</v>
      </c>
      <c r="K10" s="8">
        <v>19.3</v>
      </c>
      <c r="L10" s="9">
        <v>18</v>
      </c>
      <c r="M10" s="14"/>
      <c r="N10" s="15">
        <v>46274</v>
      </c>
      <c r="O10" s="16">
        <v>0.87</v>
      </c>
      <c r="P10" s="16">
        <v>0.53</v>
      </c>
      <c r="Q10" s="17" t="str">
        <f t="shared" si="0"/>
        <v>ok</v>
      </c>
      <c r="R10" s="18">
        <f t="shared" si="1"/>
        <v>7.3611111111111072E-2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4">
        <v>29</v>
      </c>
      <c r="B11" s="5">
        <v>0.39583333333333331</v>
      </c>
      <c r="C11" s="6">
        <v>0.43541666666666667</v>
      </c>
      <c r="D11" s="7" t="s">
        <v>16</v>
      </c>
      <c r="E11" s="8">
        <v>18.2</v>
      </c>
      <c r="F11" s="9">
        <v>7</v>
      </c>
      <c r="G11" s="10"/>
      <c r="H11" s="6">
        <v>0.43680555555555556</v>
      </c>
      <c r="I11" s="12">
        <v>0.47916666666666669</v>
      </c>
      <c r="J11" s="13" t="s">
        <v>16</v>
      </c>
      <c r="K11" s="8">
        <v>19.3</v>
      </c>
      <c r="L11" s="9">
        <v>11</v>
      </c>
      <c r="M11" s="14"/>
      <c r="N11" s="15">
        <v>46274</v>
      </c>
      <c r="O11" s="16">
        <v>0.85</v>
      </c>
      <c r="P11" s="16">
        <v>0.55000000000000004</v>
      </c>
      <c r="Q11" s="17" t="str">
        <f t="shared" si="0"/>
        <v>ok</v>
      </c>
      <c r="R11" s="18">
        <f t="shared" si="1"/>
        <v>8.333333333333337E-2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6">
        <v>25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18</v>
      </c>
      <c r="G12" s="10"/>
      <c r="H12" s="6">
        <v>0.45902777777777776</v>
      </c>
      <c r="I12" s="12">
        <v>0.49930555555555556</v>
      </c>
      <c r="J12" s="13" t="s">
        <v>16</v>
      </c>
      <c r="K12" s="8">
        <v>19.3</v>
      </c>
      <c r="L12" s="9">
        <v>6</v>
      </c>
      <c r="M12" s="14"/>
      <c r="N12" s="15">
        <v>46274</v>
      </c>
      <c r="O12" s="16">
        <v>0.86</v>
      </c>
      <c r="P12" s="16">
        <v>0.52</v>
      </c>
      <c r="Q12" s="17" t="str">
        <f t="shared" si="0"/>
        <v>ok</v>
      </c>
      <c r="R12" s="18">
        <f t="shared" si="1"/>
        <v>7.9166666666666663E-2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6">
        <v>24</v>
      </c>
      <c r="B13" s="5">
        <v>0.44444444444444442</v>
      </c>
      <c r="C13" s="6">
        <v>0.47986111111111113</v>
      </c>
      <c r="D13" s="7" t="s">
        <v>16</v>
      </c>
      <c r="E13" s="8">
        <v>18.2</v>
      </c>
      <c r="F13" s="9">
        <v>4</v>
      </c>
      <c r="G13" s="10"/>
      <c r="H13" s="6">
        <v>0.48055555555555557</v>
      </c>
      <c r="I13" s="12">
        <v>0.51944444444444449</v>
      </c>
      <c r="J13" s="13" t="s">
        <v>16</v>
      </c>
      <c r="K13" s="8">
        <v>19.3</v>
      </c>
      <c r="L13" s="9">
        <v>7</v>
      </c>
      <c r="M13" s="14"/>
      <c r="N13" s="15">
        <v>46274</v>
      </c>
      <c r="O13" s="16">
        <v>0.85</v>
      </c>
      <c r="P13" s="16">
        <v>0.55000000000000004</v>
      </c>
      <c r="Q13" s="17" t="str">
        <f t="shared" si="0"/>
        <v>ok</v>
      </c>
      <c r="R13" s="18">
        <f t="shared" si="1"/>
        <v>7.5000000000000067E-2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6">
        <v>30</v>
      </c>
      <c r="B14" s="5">
        <v>0.46875</v>
      </c>
      <c r="C14" s="6">
        <v>0.50694444444444442</v>
      </c>
      <c r="D14" s="7" t="s">
        <v>16</v>
      </c>
      <c r="E14" s="8">
        <v>18.2</v>
      </c>
      <c r="F14" s="9">
        <v>13</v>
      </c>
      <c r="G14" s="10"/>
      <c r="H14" s="6">
        <v>0.50763888888888886</v>
      </c>
      <c r="I14" s="12">
        <v>0.54861111111111116</v>
      </c>
      <c r="J14" s="13" t="s">
        <v>16</v>
      </c>
      <c r="K14" s="8">
        <v>19.3</v>
      </c>
      <c r="L14" s="9">
        <v>21</v>
      </c>
      <c r="M14" s="14"/>
      <c r="N14" s="15">
        <v>46274</v>
      </c>
      <c r="O14" s="16">
        <v>0.85</v>
      </c>
      <c r="P14" s="16">
        <v>0.54</v>
      </c>
      <c r="Q14" s="17" t="str">
        <f t="shared" si="0"/>
        <v>ok</v>
      </c>
      <c r="R14" s="18">
        <f t="shared" si="1"/>
        <v>7.986111111111116E-2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4">
        <v>27</v>
      </c>
      <c r="B15" s="5">
        <v>0.49305555555555558</v>
      </c>
      <c r="C15" s="6">
        <v>0.53263888888888888</v>
      </c>
      <c r="D15" s="7" t="s">
        <v>16</v>
      </c>
      <c r="E15" s="8">
        <v>18.2</v>
      </c>
      <c r="F15" s="9">
        <v>7</v>
      </c>
      <c r="G15" s="10"/>
      <c r="H15" s="6">
        <v>0.53333333333333333</v>
      </c>
      <c r="I15" s="12">
        <v>0.57152777777777775</v>
      </c>
      <c r="J15" s="13" t="s">
        <v>16</v>
      </c>
      <c r="K15" s="8">
        <v>19.3</v>
      </c>
      <c r="L15" s="9">
        <v>7</v>
      </c>
      <c r="M15" s="14"/>
      <c r="N15" s="15">
        <v>46274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7.8472222222222165E-2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4">
        <v>29</v>
      </c>
      <c r="B16" s="5">
        <v>0.51736111111111116</v>
      </c>
      <c r="C16" s="6">
        <v>0.55972222222222223</v>
      </c>
      <c r="D16" s="7" t="s">
        <v>16</v>
      </c>
      <c r="E16" s="8">
        <v>18.2</v>
      </c>
      <c r="F16" s="9">
        <v>22</v>
      </c>
      <c r="G16" s="10"/>
      <c r="H16" s="6">
        <v>0.56111111111111112</v>
      </c>
      <c r="I16" s="12">
        <v>0.59861111111111109</v>
      </c>
      <c r="J16" s="13" t="s">
        <v>16</v>
      </c>
      <c r="K16" s="8">
        <v>19.3</v>
      </c>
      <c r="L16" s="9">
        <v>8</v>
      </c>
      <c r="M16" s="14"/>
      <c r="N16" s="15">
        <v>46274</v>
      </c>
      <c r="O16" s="16">
        <v>0.85</v>
      </c>
      <c r="P16" s="16">
        <v>0.53</v>
      </c>
      <c r="Q16" s="17" t="str">
        <f t="shared" si="0"/>
        <v>ok</v>
      </c>
      <c r="R16" s="18">
        <f t="shared" si="1"/>
        <v>8.1249999999999933E-2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6">
        <v>25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56</v>
      </c>
      <c r="G17" s="10"/>
      <c r="H17" s="6">
        <v>0.58680555555555558</v>
      </c>
      <c r="I17" s="12">
        <v>0.625</v>
      </c>
      <c r="J17" s="13" t="s">
        <v>16</v>
      </c>
      <c r="K17" s="8">
        <v>19.3</v>
      </c>
      <c r="L17" s="9">
        <v>5</v>
      </c>
      <c r="M17" s="14"/>
      <c r="N17" s="15">
        <v>46274</v>
      </c>
      <c r="O17" s="16">
        <v>0.86</v>
      </c>
      <c r="P17" s="16">
        <v>0.44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6">
        <v>24</v>
      </c>
      <c r="B18" s="5">
        <v>0.56597222222222221</v>
      </c>
      <c r="C18" s="6">
        <v>0.60416666666666663</v>
      </c>
      <c r="D18" s="7" t="s">
        <v>16</v>
      </c>
      <c r="E18" s="8">
        <v>18.2</v>
      </c>
      <c r="F18" s="9">
        <v>23</v>
      </c>
      <c r="G18" s="10"/>
      <c r="H18" s="6">
        <v>0.60624999999999996</v>
      </c>
      <c r="I18" s="12">
        <v>0.6479166666666667</v>
      </c>
      <c r="J18" s="13" t="s">
        <v>16</v>
      </c>
      <c r="K18" s="8">
        <v>19.3</v>
      </c>
      <c r="L18" s="9">
        <v>6</v>
      </c>
      <c r="M18" s="14"/>
      <c r="N18" s="15">
        <v>46274</v>
      </c>
      <c r="O18" s="16">
        <v>0.85</v>
      </c>
      <c r="P18" s="16">
        <v>0.5</v>
      </c>
      <c r="Q18" s="17" t="str">
        <f t="shared" si="0"/>
        <v>ok</v>
      </c>
      <c r="R18" s="18">
        <f t="shared" si="1"/>
        <v>8.1944444444444486E-2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6">
        <v>30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18</v>
      </c>
      <c r="G19" s="10"/>
      <c r="H19" s="6">
        <v>0.62847222222222221</v>
      </c>
      <c r="I19" s="12">
        <v>0.6694444444444444</v>
      </c>
      <c r="J19" s="13" t="s">
        <v>16</v>
      </c>
      <c r="K19" s="8">
        <v>19.3</v>
      </c>
      <c r="L19" s="9">
        <v>7</v>
      </c>
      <c r="M19" s="14"/>
      <c r="N19" s="15">
        <v>46274</v>
      </c>
      <c r="O19" s="16">
        <v>0.86</v>
      </c>
      <c r="P19" s="16">
        <v>0.49</v>
      </c>
      <c r="Q19" s="17" t="str">
        <f t="shared" si="0"/>
        <v>ok</v>
      </c>
      <c r="R19" s="18">
        <f t="shared" si="1"/>
        <v>8.2638888888888817E-2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4">
        <v>27</v>
      </c>
      <c r="B20" s="5">
        <v>0.61111111111111116</v>
      </c>
      <c r="C20" s="6">
        <v>0.65277777777777779</v>
      </c>
      <c r="D20" s="7" t="s">
        <v>16</v>
      </c>
      <c r="E20" s="8">
        <v>18.2</v>
      </c>
      <c r="F20" s="9">
        <v>15</v>
      </c>
      <c r="G20" s="10"/>
      <c r="H20" s="6">
        <v>0.65277777777777779</v>
      </c>
      <c r="I20" s="12">
        <v>0.68819444444444444</v>
      </c>
      <c r="J20" s="13" t="s">
        <v>16</v>
      </c>
      <c r="K20" s="8">
        <v>19.3</v>
      </c>
      <c r="L20" s="9">
        <v>4</v>
      </c>
      <c r="M20" s="14"/>
      <c r="N20" s="15">
        <v>46274</v>
      </c>
      <c r="O20" s="16">
        <v>0.9</v>
      </c>
      <c r="P20" s="16">
        <v>0.49</v>
      </c>
      <c r="Q20" s="17" t="str">
        <f t="shared" si="0"/>
        <v>ok</v>
      </c>
      <c r="R20" s="18">
        <f t="shared" si="1"/>
        <v>7.7083333333333282E-2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4">
        <v>29</v>
      </c>
      <c r="B21" s="5">
        <v>0.63194444444444442</v>
      </c>
      <c r="C21" s="6">
        <v>0.68194444444444446</v>
      </c>
      <c r="D21" s="7" t="s">
        <v>16</v>
      </c>
      <c r="E21" s="8">
        <v>18.2</v>
      </c>
      <c r="F21" s="9">
        <v>37</v>
      </c>
      <c r="G21" s="10"/>
      <c r="H21" s="6">
        <v>0.68263888888888891</v>
      </c>
      <c r="I21" s="12">
        <v>0.71944444444444444</v>
      </c>
      <c r="J21" s="13" t="s">
        <v>16</v>
      </c>
      <c r="K21" s="8">
        <v>19.3</v>
      </c>
      <c r="L21" s="9">
        <v>7</v>
      </c>
      <c r="M21" s="14"/>
      <c r="N21" s="15">
        <v>46274</v>
      </c>
      <c r="O21" s="16">
        <v>0.85</v>
      </c>
      <c r="P21" s="16">
        <v>0.45</v>
      </c>
      <c r="Q21" s="17" t="str">
        <f t="shared" si="0"/>
        <v>ok</v>
      </c>
      <c r="R21" s="18">
        <f t="shared" si="1"/>
        <v>8.7500000000000022E-2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4">
        <v>25</v>
      </c>
      <c r="B22" s="20">
        <v>0.65625</v>
      </c>
      <c r="C22" s="6">
        <v>0.70833333333333337</v>
      </c>
      <c r="D22" s="7" t="s">
        <v>16</v>
      </c>
      <c r="E22" s="8">
        <v>18.2</v>
      </c>
      <c r="F22" s="9">
        <v>19</v>
      </c>
      <c r="G22" s="10"/>
      <c r="H22" s="6">
        <v>0.71180555555555558</v>
      </c>
      <c r="I22" s="12">
        <v>0.77083333333333337</v>
      </c>
      <c r="J22" s="13" t="s">
        <v>16</v>
      </c>
      <c r="K22" s="8">
        <v>19.3</v>
      </c>
      <c r="L22" s="9">
        <v>40</v>
      </c>
      <c r="M22" s="14"/>
      <c r="N22" s="15">
        <v>46274</v>
      </c>
      <c r="O22" s="16">
        <v>0.85</v>
      </c>
      <c r="P22" s="16">
        <v>0.42</v>
      </c>
      <c r="Q22" s="17" t="str">
        <f t="shared" si="0"/>
        <v>ok</v>
      </c>
      <c r="R22" s="18">
        <f t="shared" si="1"/>
        <v>0.11458333333333337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4">
        <v>24</v>
      </c>
      <c r="B23" s="5">
        <v>0.68055555555555558</v>
      </c>
      <c r="C23" s="6">
        <v>0.73124999999999996</v>
      </c>
      <c r="D23" s="7" t="s">
        <v>16</v>
      </c>
      <c r="E23" s="8">
        <v>18.2</v>
      </c>
      <c r="F23" s="9">
        <v>39</v>
      </c>
      <c r="G23" s="10"/>
      <c r="H23" s="6">
        <v>0.73124999999999996</v>
      </c>
      <c r="I23" s="12">
        <v>0.79027777777777775</v>
      </c>
      <c r="J23" s="13" t="s">
        <v>16</v>
      </c>
      <c r="K23" s="8">
        <v>19.3</v>
      </c>
      <c r="L23" s="9">
        <v>79</v>
      </c>
      <c r="M23" s="14"/>
      <c r="N23" s="15">
        <v>46274</v>
      </c>
      <c r="O23" s="16">
        <v>0.88</v>
      </c>
      <c r="P23" s="16">
        <v>0.48</v>
      </c>
      <c r="Q23" s="17" t="str">
        <f t="shared" si="0"/>
        <v>ok</v>
      </c>
      <c r="R23" s="18">
        <f t="shared" si="1"/>
        <v>0.10972222222222217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4">
        <v>3</v>
      </c>
      <c r="B24" s="5">
        <v>0.70138888888888884</v>
      </c>
      <c r="C24" s="6">
        <v>0.76944444444444449</v>
      </c>
      <c r="D24" s="7" t="s">
        <v>16</v>
      </c>
      <c r="E24" s="8">
        <v>18.2</v>
      </c>
      <c r="F24" s="9">
        <v>44</v>
      </c>
      <c r="G24" s="10"/>
      <c r="H24" s="6">
        <v>0.77013888888888893</v>
      </c>
      <c r="I24" s="12">
        <v>0.82152777777777775</v>
      </c>
      <c r="J24" s="13" t="s">
        <v>16</v>
      </c>
      <c r="K24" s="8">
        <v>19.3</v>
      </c>
      <c r="L24" s="9">
        <v>27</v>
      </c>
      <c r="M24" s="14"/>
      <c r="N24" s="15">
        <v>46274</v>
      </c>
      <c r="O24" s="16">
        <v>0.88</v>
      </c>
      <c r="P24" s="16">
        <v>0.47</v>
      </c>
      <c r="Q24" s="17" t="str">
        <f t="shared" si="0"/>
        <v>ok</v>
      </c>
      <c r="R24" s="18">
        <f t="shared" si="1"/>
        <v>0.12013888888888891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4">
        <v>27</v>
      </c>
      <c r="B25" s="5">
        <v>0.72222222222222221</v>
      </c>
      <c r="C25" s="6">
        <v>0.79027777777777775</v>
      </c>
      <c r="D25" s="7" t="s">
        <v>16</v>
      </c>
      <c r="E25" s="8">
        <v>18.2</v>
      </c>
      <c r="F25" s="9">
        <v>23</v>
      </c>
      <c r="G25" s="10"/>
      <c r="H25" s="6">
        <v>0.79027777777777775</v>
      </c>
      <c r="I25" s="12">
        <v>0.82847222222222228</v>
      </c>
      <c r="J25" s="13" t="s">
        <v>16</v>
      </c>
      <c r="K25" s="8">
        <v>19.3</v>
      </c>
      <c r="L25" s="9">
        <v>7</v>
      </c>
      <c r="M25" s="14"/>
      <c r="N25" s="15">
        <v>46274</v>
      </c>
      <c r="O25" s="16">
        <v>0.9</v>
      </c>
      <c r="P25" s="16">
        <v>0.49</v>
      </c>
      <c r="Q25" s="17" t="str">
        <f t="shared" si="0"/>
        <v>ok</v>
      </c>
      <c r="R25" s="18">
        <f t="shared" si="1"/>
        <v>0.10625000000000007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4">
        <v>29</v>
      </c>
      <c r="B26" s="5">
        <v>0.74305555555555558</v>
      </c>
      <c r="C26" s="6">
        <v>0.8125</v>
      </c>
      <c r="D26" s="7" t="s">
        <v>16</v>
      </c>
      <c r="E26" s="8">
        <v>18.2</v>
      </c>
      <c r="F26" s="9">
        <v>46</v>
      </c>
      <c r="G26" s="10"/>
      <c r="H26" s="6">
        <v>0.81736111111111109</v>
      </c>
      <c r="I26" s="12">
        <v>0.84652777777777777</v>
      </c>
      <c r="J26" s="7" t="s">
        <v>16</v>
      </c>
      <c r="K26" s="8">
        <v>19.3</v>
      </c>
      <c r="L26" s="9">
        <v>4</v>
      </c>
      <c r="M26" s="14"/>
      <c r="N26" s="15">
        <v>46274</v>
      </c>
      <c r="O26" s="16">
        <v>0.85</v>
      </c>
      <c r="P26" s="16">
        <v>0.5</v>
      </c>
      <c r="Q26" s="17" t="str">
        <f t="shared" si="0"/>
        <v>ok</v>
      </c>
      <c r="R26" s="18">
        <f t="shared" si="1"/>
        <v>0.10347222222222219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4">
        <v>27</v>
      </c>
      <c r="B27" s="25">
        <v>0.77430555555555558</v>
      </c>
      <c r="C27" s="6">
        <v>0.81944444444444442</v>
      </c>
      <c r="D27" s="7" t="s">
        <v>16</v>
      </c>
      <c r="E27" s="8">
        <v>18.2</v>
      </c>
      <c r="F27" s="9">
        <v>20</v>
      </c>
      <c r="G27" s="10"/>
      <c r="H27" s="6">
        <v>0.82291666666666663</v>
      </c>
      <c r="I27" s="12">
        <v>0.86111111111111116</v>
      </c>
      <c r="J27" s="7" t="s">
        <v>16</v>
      </c>
      <c r="K27" s="8">
        <v>19.3</v>
      </c>
      <c r="L27" s="9">
        <v>8</v>
      </c>
      <c r="M27" s="14"/>
      <c r="N27" s="15">
        <v>46274</v>
      </c>
      <c r="O27" s="16">
        <v>0.85</v>
      </c>
      <c r="P27" s="16">
        <v>0.52</v>
      </c>
      <c r="Q27" s="17" t="str">
        <f t="shared" si="0"/>
        <v>ok</v>
      </c>
      <c r="R27" s="18">
        <f t="shared" si="1"/>
        <v>8.680555555555558E-2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4">
        <v>25</v>
      </c>
      <c r="B28" s="57">
        <v>0.79166666666666663</v>
      </c>
      <c r="C28" s="6">
        <v>0.83680555555555558</v>
      </c>
      <c r="D28" s="7" t="s">
        <v>16</v>
      </c>
      <c r="E28" s="8">
        <v>18.2</v>
      </c>
      <c r="F28" s="9">
        <v>16</v>
      </c>
      <c r="G28" s="10"/>
      <c r="H28" s="6">
        <v>0.83680555555555558</v>
      </c>
      <c r="I28" s="12">
        <v>0.875</v>
      </c>
      <c r="J28" s="7" t="s">
        <v>16</v>
      </c>
      <c r="K28" s="8">
        <v>19.3</v>
      </c>
      <c r="L28" s="9">
        <v>3</v>
      </c>
      <c r="M28" s="14"/>
      <c r="N28" s="15">
        <v>46274</v>
      </c>
      <c r="O28" s="16">
        <v>0.9</v>
      </c>
      <c r="P28" s="16">
        <v>0.63</v>
      </c>
      <c r="Q28" s="17" t="str">
        <f t="shared" si="0"/>
        <v>ok</v>
      </c>
      <c r="R28" s="18">
        <f t="shared" si="1"/>
        <v>8.333333333333337E-2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4">
        <v>24</v>
      </c>
      <c r="B29" s="5">
        <v>0.82638888888888884</v>
      </c>
      <c r="C29" s="6">
        <v>0.86388888888888893</v>
      </c>
      <c r="D29" s="7" t="s">
        <v>16</v>
      </c>
      <c r="E29" s="8">
        <v>18.2</v>
      </c>
      <c r="F29" s="9">
        <v>5</v>
      </c>
      <c r="G29" s="10"/>
      <c r="H29" s="6">
        <v>0.86458333333333337</v>
      </c>
      <c r="I29" s="12">
        <v>0.89930555555555558</v>
      </c>
      <c r="J29" s="7" t="s">
        <v>16</v>
      </c>
      <c r="K29" s="8">
        <v>19.3</v>
      </c>
      <c r="L29" s="9">
        <v>19</v>
      </c>
      <c r="M29" s="14"/>
      <c r="N29" s="15">
        <v>46274</v>
      </c>
      <c r="O29" s="16">
        <v>0.9</v>
      </c>
      <c r="P29" s="16">
        <v>0.6</v>
      </c>
      <c r="Q29" s="17" t="str">
        <f t="shared" si="0"/>
        <v>ok</v>
      </c>
      <c r="R29" s="18">
        <f t="shared" si="1"/>
        <v>7.2916666666666741E-2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4">
        <v>27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6</v>
      </c>
      <c r="G30" s="10"/>
      <c r="H30" s="6">
        <v>0.90277777777777779</v>
      </c>
      <c r="I30" s="12">
        <v>0.9375</v>
      </c>
      <c r="J30" s="7" t="s">
        <v>16</v>
      </c>
      <c r="K30" s="8">
        <v>19.3</v>
      </c>
      <c r="L30" s="9">
        <v>15</v>
      </c>
      <c r="M30" s="14"/>
      <c r="N30" s="15">
        <v>46274</v>
      </c>
      <c r="O30" s="16">
        <v>0.85</v>
      </c>
      <c r="P30" s="16">
        <v>0.55000000000000004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4">
        <v>25</v>
      </c>
      <c r="B31" s="5">
        <v>0.89583333333333337</v>
      </c>
      <c r="C31" s="6">
        <v>0.93541666666666667</v>
      </c>
      <c r="D31" s="7" t="s">
        <v>16</v>
      </c>
      <c r="E31" s="8">
        <v>18.2</v>
      </c>
      <c r="F31" s="9">
        <v>3</v>
      </c>
      <c r="G31" s="10"/>
      <c r="H31" s="6">
        <v>0.93611111111111112</v>
      </c>
      <c r="I31" s="12">
        <v>0.97222222222222221</v>
      </c>
      <c r="J31" s="7" t="s">
        <v>16</v>
      </c>
      <c r="K31" s="8">
        <v>19.3</v>
      </c>
      <c r="L31" s="9">
        <v>17</v>
      </c>
      <c r="M31" s="14"/>
      <c r="N31" s="15">
        <v>46274</v>
      </c>
      <c r="O31" s="16">
        <v>0.9</v>
      </c>
      <c r="P31" s="16">
        <v>0.64</v>
      </c>
      <c r="Q31" s="17" t="str">
        <f t="shared" si="0"/>
        <v>ok</v>
      </c>
      <c r="R31" s="18">
        <f t="shared" si="1"/>
        <v>7.638888888888884E-2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4">
        <v>24</v>
      </c>
      <c r="B32" s="5">
        <v>0.93055555555555558</v>
      </c>
      <c r="C32" s="6">
        <v>0.96597222222222223</v>
      </c>
      <c r="D32" s="7" t="s">
        <v>16</v>
      </c>
      <c r="E32" s="8">
        <v>18.2</v>
      </c>
      <c r="F32" s="9">
        <v>2</v>
      </c>
      <c r="G32" s="10"/>
      <c r="H32" s="6">
        <v>0.96875</v>
      </c>
      <c r="I32" s="12">
        <v>4.1666666666666666E-3</v>
      </c>
      <c r="J32" s="7" t="s">
        <v>16</v>
      </c>
      <c r="K32" s="8">
        <v>19.3</v>
      </c>
      <c r="L32" s="9">
        <v>7</v>
      </c>
      <c r="M32" s="14"/>
      <c r="N32" s="15">
        <v>46274</v>
      </c>
      <c r="O32" s="16">
        <v>0.9</v>
      </c>
      <c r="P32" s="16">
        <v>0.62</v>
      </c>
      <c r="Q32" s="17" t="str">
        <f t="shared" si="0"/>
        <v>ok</v>
      </c>
      <c r="R32" s="18">
        <f t="shared" si="1"/>
        <v>-0.92638888888888893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4">
        <v>27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3</v>
      </c>
      <c r="G33" s="10"/>
      <c r="H33" s="6">
        <v>3.472222222222222E-3</v>
      </c>
      <c r="I33" s="12">
        <v>3.4722222222222224E-2</v>
      </c>
      <c r="J33" s="7" t="s">
        <v>16</v>
      </c>
      <c r="K33" s="8">
        <v>19.3</v>
      </c>
      <c r="L33" s="9">
        <v>16</v>
      </c>
      <c r="M33" s="14"/>
      <c r="N33" s="15">
        <v>46274</v>
      </c>
      <c r="O33" s="16">
        <v>0.85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4">
        <v>25</v>
      </c>
      <c r="B34" s="5">
        <v>0</v>
      </c>
      <c r="C34" s="6">
        <v>3.8194444444444448E-2</v>
      </c>
      <c r="D34" s="7" t="s">
        <v>16</v>
      </c>
      <c r="E34" s="8">
        <v>18.2</v>
      </c>
      <c r="F34" s="9">
        <v>5</v>
      </c>
      <c r="G34" s="10"/>
      <c r="H34" s="6">
        <v>3.888888888888889E-2</v>
      </c>
      <c r="I34" s="12">
        <v>6.9444444444444448E-2</v>
      </c>
      <c r="J34" s="7" t="s">
        <v>16</v>
      </c>
      <c r="K34" s="8">
        <v>19.3</v>
      </c>
      <c r="L34" s="9">
        <v>11</v>
      </c>
      <c r="M34" s="14"/>
      <c r="N34" s="15">
        <v>46274</v>
      </c>
      <c r="O34" s="16">
        <v>0.9</v>
      </c>
      <c r="P34" s="16">
        <v>0.65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4">
        <v>24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4</v>
      </c>
      <c r="G35" s="10"/>
      <c r="H35" s="6">
        <v>7.013888888888889E-2</v>
      </c>
      <c r="I35" s="12">
        <v>0.10416666666666667</v>
      </c>
      <c r="J35" s="7" t="s">
        <v>16</v>
      </c>
      <c r="K35" s="8">
        <v>19.3</v>
      </c>
      <c r="L35" s="9">
        <v>0</v>
      </c>
      <c r="M35" s="14"/>
      <c r="N35" s="15">
        <v>46274</v>
      </c>
      <c r="O35" s="16">
        <v>0.9</v>
      </c>
      <c r="P35" s="16">
        <v>0.62</v>
      </c>
      <c r="Q35" s="17" t="str">
        <f t="shared" si="0"/>
        <v>ok</v>
      </c>
      <c r="R35" s="18">
        <f t="shared" si="1"/>
        <v>6.9444444444444448E-2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648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569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tabSelected="1"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1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5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11</v>
      </c>
      <c r="M2" s="14"/>
      <c r="N2" s="15">
        <v>46304</v>
      </c>
      <c r="O2" s="16">
        <v>0.9</v>
      </c>
      <c r="P2" s="16">
        <v>0.59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11">
        <v>24</v>
      </c>
      <c r="B3" s="5">
        <v>0.19097222222222221</v>
      </c>
      <c r="C3" s="6">
        <v>0.22708333333333333</v>
      </c>
      <c r="D3" s="7" t="s">
        <v>16</v>
      </c>
      <c r="E3" s="8">
        <v>18.2</v>
      </c>
      <c r="F3" s="9">
        <v>21</v>
      </c>
      <c r="G3" s="10"/>
      <c r="H3" s="6">
        <v>0.22777777777777777</v>
      </c>
      <c r="I3" s="12">
        <v>0.2673611111111111</v>
      </c>
      <c r="J3" s="13" t="s">
        <v>16</v>
      </c>
      <c r="K3" s="8">
        <v>19.3</v>
      </c>
      <c r="L3" s="9">
        <v>49</v>
      </c>
      <c r="M3" s="14"/>
      <c r="N3" s="15">
        <v>46304</v>
      </c>
      <c r="O3" s="16">
        <v>0.85</v>
      </c>
      <c r="P3" s="16">
        <v>0.56000000000000005</v>
      </c>
      <c r="Q3" s="17" t="str">
        <f t="shared" si="0"/>
        <v>ok</v>
      </c>
      <c r="R3" s="18">
        <f t="shared" si="1"/>
        <v>7.6388888888888895E-2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25</v>
      </c>
      <c r="G4" s="10"/>
      <c r="H4" s="6">
        <v>0.25416666666666665</v>
      </c>
      <c r="I4" s="12">
        <v>0.30416666666666664</v>
      </c>
      <c r="J4" s="13" t="s">
        <v>16</v>
      </c>
      <c r="K4" s="8">
        <v>19.3</v>
      </c>
      <c r="L4" s="9">
        <v>41</v>
      </c>
      <c r="M4" s="14"/>
      <c r="N4" s="15">
        <v>46304</v>
      </c>
      <c r="O4" s="16">
        <v>0.86</v>
      </c>
      <c r="P4" s="16">
        <v>0.54</v>
      </c>
      <c r="Q4" s="17" t="str">
        <f t="shared" si="0"/>
        <v>ok</v>
      </c>
      <c r="R4" s="18">
        <f t="shared" si="1"/>
        <v>8.8888888888888851E-2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2">
        <v>26</v>
      </c>
      <c r="B5" s="5">
        <v>0.23958333333333334</v>
      </c>
      <c r="C5" s="6">
        <v>0.28055555555555556</v>
      </c>
      <c r="D5" s="7" t="s">
        <v>16</v>
      </c>
      <c r="E5" s="8">
        <v>18.2</v>
      </c>
      <c r="F5" s="9">
        <v>46</v>
      </c>
      <c r="G5" s="10"/>
      <c r="H5" s="6">
        <v>0.28125</v>
      </c>
      <c r="I5" s="12">
        <v>0.34027777777777779</v>
      </c>
      <c r="J5" s="13" t="s">
        <v>16</v>
      </c>
      <c r="K5" s="8">
        <v>19.3</v>
      </c>
      <c r="L5" s="9">
        <v>13</v>
      </c>
      <c r="M5" s="14"/>
      <c r="N5" s="15">
        <v>46304</v>
      </c>
      <c r="O5" s="16">
        <v>0.85</v>
      </c>
      <c r="P5" s="16">
        <v>0.51</v>
      </c>
      <c r="Q5" s="17" t="str">
        <f t="shared" si="0"/>
        <v>ok</v>
      </c>
      <c r="R5" s="18">
        <f t="shared" si="1"/>
        <v>0.10069444444444445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2">
        <v>29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22</v>
      </c>
      <c r="G6" s="10"/>
      <c r="H6" s="6">
        <v>0.30555555555555558</v>
      </c>
      <c r="I6" s="12">
        <v>0.36805555555555558</v>
      </c>
      <c r="J6" s="13" t="s">
        <v>16</v>
      </c>
      <c r="K6" s="8">
        <v>19.3</v>
      </c>
      <c r="L6" s="9">
        <v>6</v>
      </c>
      <c r="M6" s="14"/>
      <c r="N6" s="15">
        <v>46304</v>
      </c>
      <c r="O6" s="16">
        <v>0.85</v>
      </c>
      <c r="P6" s="16">
        <v>0.57999999999999996</v>
      </c>
      <c r="Q6" s="17" t="str">
        <f t="shared" si="0"/>
        <v>ok</v>
      </c>
      <c r="R6" s="18">
        <f t="shared" si="1"/>
        <v>0.10416666666666669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11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31</v>
      </c>
      <c r="G7" s="10"/>
      <c r="H7" s="6">
        <v>0.33402777777777776</v>
      </c>
      <c r="I7" s="12">
        <v>0.38750000000000001</v>
      </c>
      <c r="J7" s="21" t="s">
        <v>16</v>
      </c>
      <c r="K7" s="8">
        <v>19.3</v>
      </c>
      <c r="L7" s="9">
        <v>20</v>
      </c>
      <c r="M7" s="14"/>
      <c r="N7" s="15">
        <v>46304</v>
      </c>
      <c r="O7" s="16">
        <v>0.86</v>
      </c>
      <c r="P7" s="16">
        <v>0.47</v>
      </c>
      <c r="Q7" s="17" t="str">
        <f t="shared" si="0"/>
        <v>ok</v>
      </c>
      <c r="R7" s="18">
        <f t="shared" si="1"/>
        <v>9.9305555555555591E-2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11">
        <v>24</v>
      </c>
      <c r="B8" s="5">
        <v>0.3125</v>
      </c>
      <c r="C8" s="6">
        <v>0.36319444444444443</v>
      </c>
      <c r="D8" s="7" t="s">
        <v>16</v>
      </c>
      <c r="E8" s="8">
        <v>18.2</v>
      </c>
      <c r="F8" s="9">
        <v>14</v>
      </c>
      <c r="G8" s="10"/>
      <c r="H8" s="6">
        <v>0.36388888888888887</v>
      </c>
      <c r="I8" s="12">
        <v>0.41041666666666665</v>
      </c>
      <c r="J8" s="13" t="s">
        <v>16</v>
      </c>
      <c r="K8" s="8">
        <v>19.3</v>
      </c>
      <c r="L8" s="9">
        <v>37</v>
      </c>
      <c r="M8" s="14"/>
      <c r="N8" s="15">
        <v>46304</v>
      </c>
      <c r="O8" s="16">
        <v>0.86</v>
      </c>
      <c r="P8" s="16">
        <v>0.49</v>
      </c>
      <c r="Q8" s="17" t="str">
        <f t="shared" si="0"/>
        <v>ok</v>
      </c>
      <c r="R8" s="18">
        <f t="shared" si="1"/>
        <v>9.7916666666666652E-2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11">
        <v>30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15</v>
      </c>
      <c r="G9" s="10"/>
      <c r="H9" s="6">
        <v>0.38611111111111113</v>
      </c>
      <c r="I9" s="12">
        <v>0.4284722222222222</v>
      </c>
      <c r="J9" s="13" t="s">
        <v>16</v>
      </c>
      <c r="K9" s="8">
        <v>19.3</v>
      </c>
      <c r="L9" s="9">
        <v>12</v>
      </c>
      <c r="M9" s="14"/>
      <c r="N9" s="15">
        <v>46304</v>
      </c>
      <c r="O9" s="16">
        <v>0.85</v>
      </c>
      <c r="P9" s="16">
        <v>0.55000000000000004</v>
      </c>
      <c r="Q9" s="17" t="str">
        <f t="shared" si="0"/>
        <v>ok</v>
      </c>
      <c r="R9" s="18">
        <f t="shared" si="1"/>
        <v>8.8194444444444409E-2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2">
        <v>26</v>
      </c>
      <c r="B10" s="5">
        <v>0.36805555555555558</v>
      </c>
      <c r="C10" s="6">
        <v>0.41249999999999998</v>
      </c>
      <c r="D10" s="7" t="s">
        <v>16</v>
      </c>
      <c r="E10" s="8">
        <v>18.2</v>
      </c>
      <c r="F10" s="9">
        <v>16</v>
      </c>
      <c r="G10" s="10"/>
      <c r="H10" s="6">
        <v>0.41319444444444442</v>
      </c>
      <c r="I10" s="12">
        <v>0.4513888888888889</v>
      </c>
      <c r="J10" s="13" t="s">
        <v>16</v>
      </c>
      <c r="K10" s="8">
        <v>19.3</v>
      </c>
      <c r="L10" s="9">
        <v>9</v>
      </c>
      <c r="M10" s="14"/>
      <c r="N10" s="15">
        <v>46304</v>
      </c>
      <c r="O10" s="16">
        <v>0.87</v>
      </c>
      <c r="P10" s="16">
        <v>0.55000000000000004</v>
      </c>
      <c r="Q10" s="17" t="str">
        <f t="shared" si="0"/>
        <v>ok</v>
      </c>
      <c r="R10" s="18">
        <f t="shared" si="1"/>
        <v>8.3333333333333315E-2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2">
        <v>29</v>
      </c>
      <c r="B11" s="5">
        <v>0.39583333333333331</v>
      </c>
      <c r="C11" s="6">
        <v>0.43680555555555556</v>
      </c>
      <c r="D11" s="7" t="s">
        <v>16</v>
      </c>
      <c r="E11" s="8">
        <v>18.2</v>
      </c>
      <c r="F11" s="9">
        <v>13</v>
      </c>
      <c r="G11" s="10"/>
      <c r="H11" s="6">
        <v>0.4375</v>
      </c>
      <c r="I11" s="12">
        <v>0.48055555555555557</v>
      </c>
      <c r="J11" s="13" t="s">
        <v>16</v>
      </c>
      <c r="K11" s="8">
        <v>19.3</v>
      </c>
      <c r="L11" s="9">
        <v>6</v>
      </c>
      <c r="M11" s="14"/>
      <c r="N11" s="15">
        <v>46304</v>
      </c>
      <c r="O11" s="16">
        <v>0.85</v>
      </c>
      <c r="P11" s="16">
        <v>0.55000000000000004</v>
      </c>
      <c r="Q11" s="17" t="str">
        <f t="shared" si="0"/>
        <v>ok</v>
      </c>
      <c r="R11" s="18">
        <f t="shared" si="1"/>
        <v>8.4722222222222254E-2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11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9</v>
      </c>
      <c r="G12" s="10"/>
      <c r="H12" s="6">
        <v>0.45902777777777776</v>
      </c>
      <c r="I12" s="12">
        <v>0.50208333333333333</v>
      </c>
      <c r="J12" s="13" t="s">
        <v>16</v>
      </c>
      <c r="K12" s="8">
        <v>19.3</v>
      </c>
      <c r="L12" s="9">
        <v>13</v>
      </c>
      <c r="M12" s="14"/>
      <c r="N12" s="15">
        <v>46304</v>
      </c>
      <c r="O12" s="16">
        <v>0.85</v>
      </c>
      <c r="P12" s="16">
        <v>0.5</v>
      </c>
      <c r="Q12" s="17" t="str">
        <f t="shared" si="0"/>
        <v>ok</v>
      </c>
      <c r="R12" s="18">
        <f t="shared" si="1"/>
        <v>8.1944444444444431E-2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11">
        <v>24</v>
      </c>
      <c r="B13" s="5">
        <v>0.44444444444444442</v>
      </c>
      <c r="C13" s="6">
        <v>0.48194444444444445</v>
      </c>
      <c r="D13" s="7" t="s">
        <v>16</v>
      </c>
      <c r="E13" s="8">
        <v>18.2</v>
      </c>
      <c r="F13" s="9">
        <v>6</v>
      </c>
      <c r="G13" s="10"/>
      <c r="H13" s="6">
        <v>0.4826388888888889</v>
      </c>
      <c r="I13" s="12">
        <v>0.52152777777777781</v>
      </c>
      <c r="J13" s="13" t="s">
        <v>16</v>
      </c>
      <c r="K13" s="8">
        <v>19.3</v>
      </c>
      <c r="L13" s="9">
        <v>5</v>
      </c>
      <c r="M13" s="14"/>
      <c r="N13" s="15">
        <v>46304</v>
      </c>
      <c r="O13" s="16">
        <v>0.85</v>
      </c>
      <c r="P13" s="16">
        <v>0.51</v>
      </c>
      <c r="Q13" s="17" t="str">
        <f t="shared" si="0"/>
        <v>ok</v>
      </c>
      <c r="R13" s="18">
        <f t="shared" si="1"/>
        <v>7.7083333333333393E-2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11">
        <v>30</v>
      </c>
      <c r="B14" s="5">
        <v>0.46875</v>
      </c>
      <c r="C14" s="6">
        <v>0.50694444444444442</v>
      </c>
      <c r="D14" s="7" t="s">
        <v>16</v>
      </c>
      <c r="E14" s="8">
        <v>18.2</v>
      </c>
      <c r="F14" s="9">
        <v>7</v>
      </c>
      <c r="G14" s="10"/>
      <c r="H14" s="6">
        <v>0.50763888888888886</v>
      </c>
      <c r="I14" s="12">
        <v>0.55138888888888893</v>
      </c>
      <c r="J14" s="13" t="s">
        <v>16</v>
      </c>
      <c r="K14" s="8">
        <v>19.3</v>
      </c>
      <c r="L14" s="9">
        <v>9</v>
      </c>
      <c r="M14" s="14"/>
      <c r="N14" s="15">
        <v>46304</v>
      </c>
      <c r="O14" s="16">
        <v>0.85</v>
      </c>
      <c r="P14" s="16">
        <v>0.5</v>
      </c>
      <c r="Q14" s="17" t="str">
        <f t="shared" si="0"/>
        <v>ok</v>
      </c>
      <c r="R14" s="18">
        <f t="shared" si="1"/>
        <v>8.2638888888888928E-2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2">
        <v>26</v>
      </c>
      <c r="B15" s="5">
        <v>0.49305555555555558</v>
      </c>
      <c r="C15" s="6">
        <v>0.53541666666666665</v>
      </c>
      <c r="D15" s="7" t="s">
        <v>16</v>
      </c>
      <c r="E15" s="8">
        <v>18.2</v>
      </c>
      <c r="F15" s="9">
        <v>8</v>
      </c>
      <c r="G15" s="10"/>
      <c r="H15" s="6">
        <v>0.53611111111111109</v>
      </c>
      <c r="I15" s="12">
        <v>0.57291666666666663</v>
      </c>
      <c r="J15" s="13" t="s">
        <v>16</v>
      </c>
      <c r="K15" s="8">
        <v>19.3</v>
      </c>
      <c r="L15" s="9">
        <v>1</v>
      </c>
      <c r="M15" s="14"/>
      <c r="N15" s="15">
        <v>46304</v>
      </c>
      <c r="O15" s="16">
        <v>0.88</v>
      </c>
      <c r="P15" s="16">
        <v>0.54</v>
      </c>
      <c r="Q15" s="17" t="str">
        <f t="shared" si="0"/>
        <v>ok</v>
      </c>
      <c r="R15" s="18">
        <f t="shared" si="1"/>
        <v>7.9861111111111049E-2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2">
        <v>29</v>
      </c>
      <c r="B16" s="5">
        <v>0.51736111111111116</v>
      </c>
      <c r="C16" s="6">
        <v>0.55902777777777779</v>
      </c>
      <c r="D16" s="7" t="s">
        <v>16</v>
      </c>
      <c r="E16" s="8">
        <v>18.2</v>
      </c>
      <c r="F16" s="9">
        <v>35</v>
      </c>
      <c r="G16" s="10"/>
      <c r="H16" s="6">
        <v>0.56041666666666667</v>
      </c>
      <c r="I16" s="12">
        <v>0.59513888888888888</v>
      </c>
      <c r="J16" s="13" t="s">
        <v>16</v>
      </c>
      <c r="K16" s="8">
        <v>19.3</v>
      </c>
      <c r="L16" s="9">
        <v>11</v>
      </c>
      <c r="M16" s="14"/>
      <c r="N16" s="15">
        <v>46304</v>
      </c>
      <c r="O16" s="16">
        <v>0.85</v>
      </c>
      <c r="P16" s="16">
        <v>0.44</v>
      </c>
      <c r="Q16" s="17" t="str">
        <f t="shared" si="0"/>
        <v>ok</v>
      </c>
      <c r="R16" s="18">
        <f t="shared" si="1"/>
        <v>7.7777777777777724E-2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11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33</v>
      </c>
      <c r="G17" s="10"/>
      <c r="H17" s="6">
        <v>0.58333333333333337</v>
      </c>
      <c r="I17" s="12">
        <v>0.625</v>
      </c>
      <c r="J17" s="13" t="s">
        <v>16</v>
      </c>
      <c r="K17" s="8">
        <v>19.3</v>
      </c>
      <c r="L17" s="9">
        <v>6</v>
      </c>
      <c r="M17" s="14"/>
      <c r="N17" s="15">
        <v>46304</v>
      </c>
      <c r="O17" s="16">
        <v>0.85</v>
      </c>
      <c r="P17" s="16">
        <v>0.41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11">
        <v>24</v>
      </c>
      <c r="B18" s="5">
        <v>0.56597222222222221</v>
      </c>
      <c r="C18" s="6">
        <v>0.60972222222222228</v>
      </c>
      <c r="D18" s="7" t="s">
        <v>16</v>
      </c>
      <c r="E18" s="8">
        <v>18.2</v>
      </c>
      <c r="F18" s="9">
        <v>10</v>
      </c>
      <c r="G18" s="10"/>
      <c r="H18" s="6">
        <v>0.60972222222222228</v>
      </c>
      <c r="I18" s="12">
        <v>0.64930555555555558</v>
      </c>
      <c r="J18" s="13" t="s">
        <v>16</v>
      </c>
      <c r="K18" s="8">
        <v>19.3</v>
      </c>
      <c r="L18" s="9">
        <v>8</v>
      </c>
      <c r="M18" s="14"/>
      <c r="N18" s="15">
        <v>46304</v>
      </c>
      <c r="O18" s="16">
        <v>0.85</v>
      </c>
      <c r="P18" s="16">
        <v>0.46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11">
        <v>30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29</v>
      </c>
      <c r="G19" s="10"/>
      <c r="H19" s="6">
        <v>0.63194444444444442</v>
      </c>
      <c r="I19" s="12">
        <v>0.67222222222222228</v>
      </c>
      <c r="J19" s="13" t="s">
        <v>16</v>
      </c>
      <c r="K19" s="8">
        <v>19.3</v>
      </c>
      <c r="L19" s="9">
        <v>18</v>
      </c>
      <c r="M19" s="14"/>
      <c r="N19" s="15">
        <v>46304</v>
      </c>
      <c r="O19" s="16">
        <v>0.85</v>
      </c>
      <c r="P19" s="16">
        <v>0.48</v>
      </c>
      <c r="Q19" s="17" t="str">
        <f t="shared" si="0"/>
        <v>ok</v>
      </c>
      <c r="R19" s="18">
        <f t="shared" si="1"/>
        <v>8.5416666666666696E-2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2">
        <v>26</v>
      </c>
      <c r="B20" s="5">
        <v>0.61111111111111116</v>
      </c>
      <c r="C20" s="6">
        <v>0.65486111111111112</v>
      </c>
      <c r="D20" s="7" t="s">
        <v>16</v>
      </c>
      <c r="E20" s="8">
        <v>18.2</v>
      </c>
      <c r="F20" s="9">
        <v>24</v>
      </c>
      <c r="G20" s="10"/>
      <c r="H20" s="6">
        <v>0.65486111111111112</v>
      </c>
      <c r="I20" s="12">
        <v>0.6958333333333333</v>
      </c>
      <c r="J20" s="13" t="s">
        <v>16</v>
      </c>
      <c r="K20" s="8">
        <v>19.3</v>
      </c>
      <c r="L20" s="9">
        <v>9</v>
      </c>
      <c r="M20" s="14"/>
      <c r="N20" s="15">
        <v>46304</v>
      </c>
      <c r="O20" s="16">
        <v>0.86</v>
      </c>
      <c r="P20" s="16">
        <v>0.51</v>
      </c>
      <c r="Q20" s="17" t="str">
        <f t="shared" si="0"/>
        <v>ok</v>
      </c>
      <c r="R20" s="18">
        <f t="shared" si="1"/>
        <v>8.4722222222222143E-2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2">
        <v>29</v>
      </c>
      <c r="B21" s="5">
        <v>0.63194444444444442</v>
      </c>
      <c r="C21" s="6">
        <v>0.68611111111111112</v>
      </c>
      <c r="D21" s="7" t="s">
        <v>16</v>
      </c>
      <c r="E21" s="8">
        <v>18.2</v>
      </c>
      <c r="F21" s="9">
        <v>32</v>
      </c>
      <c r="G21" s="10"/>
      <c r="H21" s="6">
        <v>0.6875</v>
      </c>
      <c r="I21" s="12">
        <v>0.72777777777777775</v>
      </c>
      <c r="J21" s="13" t="s">
        <v>16</v>
      </c>
      <c r="K21" s="8">
        <v>19.3</v>
      </c>
      <c r="L21" s="9">
        <v>17</v>
      </c>
      <c r="M21" s="14"/>
      <c r="N21" s="15">
        <v>46304</v>
      </c>
      <c r="O21" s="16">
        <v>0.85</v>
      </c>
      <c r="P21" s="16">
        <v>0.42</v>
      </c>
      <c r="Q21" s="17" t="str">
        <f t="shared" si="0"/>
        <v>ok</v>
      </c>
      <c r="R21" s="18">
        <f t="shared" si="1"/>
        <v>9.5833333333333326E-2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2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14</v>
      </c>
      <c r="G22" s="10"/>
      <c r="H22" s="6">
        <v>0.71180555555555558</v>
      </c>
      <c r="I22" s="12">
        <v>0.76388888888888884</v>
      </c>
      <c r="J22" s="13" t="s">
        <v>16</v>
      </c>
      <c r="K22" s="8">
        <v>19.3</v>
      </c>
      <c r="L22" s="9">
        <v>38</v>
      </c>
      <c r="M22" s="14"/>
      <c r="N22" s="15">
        <v>46304</v>
      </c>
      <c r="O22" s="16">
        <v>0.85</v>
      </c>
      <c r="P22" s="16">
        <v>0.4</v>
      </c>
      <c r="Q22" s="17" t="str">
        <f t="shared" si="0"/>
        <v>ok</v>
      </c>
      <c r="R22" s="18">
        <f t="shared" si="1"/>
        <v>0.10763888888888884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2">
        <v>24</v>
      </c>
      <c r="B23" s="5">
        <v>0.68055555555555558</v>
      </c>
      <c r="C23" s="6">
        <v>0.72152777777777777</v>
      </c>
      <c r="D23" s="7" t="s">
        <v>16</v>
      </c>
      <c r="E23" s="8">
        <v>18.2</v>
      </c>
      <c r="F23" s="9">
        <v>40</v>
      </c>
      <c r="G23" s="10"/>
      <c r="H23" s="6">
        <v>0.72152777777777777</v>
      </c>
      <c r="I23" s="12">
        <v>0.7729166666666667</v>
      </c>
      <c r="J23" s="13" t="s">
        <v>16</v>
      </c>
      <c r="K23" s="8">
        <v>19.3</v>
      </c>
      <c r="L23" s="9">
        <v>39</v>
      </c>
      <c r="M23" s="14"/>
      <c r="N23" s="15">
        <v>46304</v>
      </c>
      <c r="O23" s="16">
        <v>0.85</v>
      </c>
      <c r="P23" s="16">
        <v>0.45</v>
      </c>
      <c r="Q23" s="17" t="str">
        <f t="shared" si="0"/>
        <v>ok</v>
      </c>
      <c r="R23" s="18">
        <f t="shared" si="1"/>
        <v>9.2361111111111116E-2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2">
        <v>30</v>
      </c>
      <c r="B24" s="5">
        <v>0.70138888888888884</v>
      </c>
      <c r="C24" s="6">
        <v>0.77430555555555558</v>
      </c>
      <c r="D24" s="7" t="s">
        <v>16</v>
      </c>
      <c r="E24" s="8">
        <v>18.2</v>
      </c>
      <c r="F24" s="9">
        <v>41</v>
      </c>
      <c r="G24" s="10"/>
      <c r="H24" s="6">
        <v>0.77500000000000002</v>
      </c>
      <c r="I24" s="12">
        <v>0.81736111111111109</v>
      </c>
      <c r="J24" s="13" t="s">
        <v>16</v>
      </c>
      <c r="K24" s="8">
        <v>19.3</v>
      </c>
      <c r="L24" s="9">
        <v>19</v>
      </c>
      <c r="M24" s="14"/>
      <c r="N24" s="15">
        <v>46304</v>
      </c>
      <c r="O24" s="16">
        <v>0.9</v>
      </c>
      <c r="P24" s="16">
        <v>0.44</v>
      </c>
      <c r="Q24" s="17" t="str">
        <f t="shared" si="0"/>
        <v>ok</v>
      </c>
      <c r="R24" s="18">
        <f t="shared" si="1"/>
        <v>0.11597222222222225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2">
        <v>26</v>
      </c>
      <c r="B25" s="5">
        <v>0.72222222222222221</v>
      </c>
      <c r="C25" s="6">
        <v>0.7993055555555556</v>
      </c>
      <c r="D25" s="7" t="s">
        <v>16</v>
      </c>
      <c r="E25" s="8">
        <v>18.2</v>
      </c>
      <c r="F25" s="9">
        <v>49</v>
      </c>
      <c r="G25" s="10"/>
      <c r="H25" s="6">
        <v>0.7993055555555556</v>
      </c>
      <c r="I25" s="12">
        <v>0.83680555555555558</v>
      </c>
      <c r="J25" s="13" t="s">
        <v>16</v>
      </c>
      <c r="K25" s="8">
        <v>19.3</v>
      </c>
      <c r="L25" s="9">
        <v>5</v>
      </c>
      <c r="M25" s="14"/>
      <c r="N25" s="15">
        <v>46304</v>
      </c>
      <c r="O25" s="16">
        <v>0.87</v>
      </c>
      <c r="P25" s="16">
        <v>0.52</v>
      </c>
      <c r="Q25" s="17" t="str">
        <f t="shared" si="0"/>
        <v>ok</v>
      </c>
      <c r="R25" s="18">
        <f t="shared" si="1"/>
        <v>0.11458333333333337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2">
        <v>29</v>
      </c>
      <c r="B26" s="5">
        <v>0.74305555555555558</v>
      </c>
      <c r="C26" s="6">
        <v>0.81041666666666667</v>
      </c>
      <c r="D26" s="7" t="s">
        <v>16</v>
      </c>
      <c r="E26" s="8">
        <v>18.2</v>
      </c>
      <c r="F26" s="9">
        <v>42</v>
      </c>
      <c r="G26" s="10"/>
      <c r="H26" s="6">
        <v>0.81111111111111112</v>
      </c>
      <c r="I26" s="12">
        <v>0.84861111111111109</v>
      </c>
      <c r="J26" s="7" t="s">
        <v>16</v>
      </c>
      <c r="K26" s="8">
        <v>19.3</v>
      </c>
      <c r="L26" s="9">
        <v>9</v>
      </c>
      <c r="M26" s="14"/>
      <c r="N26" s="15">
        <v>46304</v>
      </c>
      <c r="O26" s="16">
        <v>0.85</v>
      </c>
      <c r="P26" s="16">
        <v>0.47</v>
      </c>
      <c r="Q26" s="17" t="str">
        <f t="shared" si="0"/>
        <v>ok</v>
      </c>
      <c r="R26" s="18">
        <f t="shared" si="1"/>
        <v>0.10555555555555551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2">
        <v>23</v>
      </c>
      <c r="B27" s="25">
        <v>0.77638888888888891</v>
      </c>
      <c r="C27" s="6">
        <v>0.82291666666666663</v>
      </c>
      <c r="D27" s="7" t="s">
        <v>16</v>
      </c>
      <c r="E27" s="8">
        <v>18.2</v>
      </c>
      <c r="F27" s="9">
        <v>19</v>
      </c>
      <c r="G27" s="10"/>
      <c r="H27" s="6">
        <v>0.82638888888888884</v>
      </c>
      <c r="I27" s="12">
        <v>0.86111111111111116</v>
      </c>
      <c r="J27" s="7" t="s">
        <v>16</v>
      </c>
      <c r="K27" s="8">
        <v>19.3</v>
      </c>
      <c r="L27" s="9">
        <v>13</v>
      </c>
      <c r="M27" s="14"/>
      <c r="N27" s="15">
        <v>46304</v>
      </c>
      <c r="O27" s="16">
        <v>0.84</v>
      </c>
      <c r="P27" s="16">
        <v>0.46</v>
      </c>
      <c r="Q27" s="17" t="str">
        <f t="shared" si="0"/>
        <v>ok</v>
      </c>
      <c r="R27" s="18">
        <f t="shared" si="1"/>
        <v>8.4722222222222254E-2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2">
        <v>24</v>
      </c>
      <c r="B28" s="5">
        <v>0.79166666666666663</v>
      </c>
      <c r="C28" s="6">
        <v>0.83125000000000004</v>
      </c>
      <c r="D28" s="7" t="s">
        <v>16</v>
      </c>
      <c r="E28" s="8">
        <v>18.2</v>
      </c>
      <c r="F28" s="9">
        <v>8</v>
      </c>
      <c r="G28" s="10"/>
      <c r="H28" s="6">
        <v>0.83125000000000004</v>
      </c>
      <c r="I28" s="12">
        <v>0.87152777777777779</v>
      </c>
      <c r="J28" s="7" t="s">
        <v>16</v>
      </c>
      <c r="K28" s="8">
        <v>19.3</v>
      </c>
      <c r="L28" s="9">
        <v>8</v>
      </c>
      <c r="M28" s="14"/>
      <c r="N28" s="15">
        <v>46304</v>
      </c>
      <c r="O28" s="16">
        <v>0.87</v>
      </c>
      <c r="P28" s="16">
        <v>0.5</v>
      </c>
      <c r="Q28" s="17" t="str">
        <f t="shared" si="0"/>
        <v>ok</v>
      </c>
      <c r="R28" s="18">
        <f t="shared" si="1"/>
        <v>7.986111111111116E-2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2">
        <v>30</v>
      </c>
      <c r="B29" s="5">
        <v>0.82638888888888884</v>
      </c>
      <c r="C29" s="6">
        <v>0.875</v>
      </c>
      <c r="D29" s="7" t="s">
        <v>16</v>
      </c>
      <c r="E29" s="8">
        <v>18.2</v>
      </c>
      <c r="F29" s="9">
        <v>10</v>
      </c>
      <c r="G29" s="10"/>
      <c r="H29" s="6">
        <v>0.87569444444444444</v>
      </c>
      <c r="I29" s="12">
        <v>0.91666666666666663</v>
      </c>
      <c r="J29" s="7" t="s">
        <v>16</v>
      </c>
      <c r="K29" s="8">
        <v>19.3</v>
      </c>
      <c r="L29" s="9">
        <v>24</v>
      </c>
      <c r="M29" s="14"/>
      <c r="N29" s="15">
        <v>46304</v>
      </c>
      <c r="O29" s="16">
        <v>0.8</v>
      </c>
      <c r="P29" s="16">
        <v>0.48</v>
      </c>
      <c r="Q29" s="17" t="str">
        <f t="shared" si="0"/>
        <v>ok</v>
      </c>
      <c r="R29" s="18">
        <f t="shared" si="1"/>
        <v>9.027777777777779E-2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2">
        <v>23</v>
      </c>
      <c r="B30" s="25">
        <v>0.86805555555555558</v>
      </c>
      <c r="C30" s="6">
        <v>0.90277777777777779</v>
      </c>
      <c r="D30" s="7" t="s">
        <v>16</v>
      </c>
      <c r="E30" s="8">
        <v>18.2</v>
      </c>
      <c r="F30" s="9">
        <v>10</v>
      </c>
      <c r="G30" s="10"/>
      <c r="H30" s="6">
        <v>0.90625</v>
      </c>
      <c r="I30" s="12">
        <v>0.94097222222222221</v>
      </c>
      <c r="J30" s="7" t="s">
        <v>16</v>
      </c>
      <c r="K30" s="8">
        <v>19.3</v>
      </c>
      <c r="L30" s="9">
        <v>5</v>
      </c>
      <c r="M30" s="14"/>
      <c r="N30" s="15">
        <v>46304</v>
      </c>
      <c r="O30" s="16">
        <v>0.85</v>
      </c>
      <c r="P30" s="16">
        <v>0.56999999999999995</v>
      </c>
      <c r="Q30" s="17" t="str">
        <f t="shared" si="0"/>
        <v>ok</v>
      </c>
      <c r="R30" s="18">
        <f t="shared" si="1"/>
        <v>7.291666666666663E-2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2">
        <v>24</v>
      </c>
      <c r="B31" s="5">
        <v>0.89583333333333337</v>
      </c>
      <c r="C31" s="6">
        <v>0.93333333333333335</v>
      </c>
      <c r="D31" s="7" t="s">
        <v>16</v>
      </c>
      <c r="E31" s="8">
        <v>18.2</v>
      </c>
      <c r="F31" s="9">
        <v>10</v>
      </c>
      <c r="G31" s="10"/>
      <c r="H31" s="6">
        <v>0.93333333333333335</v>
      </c>
      <c r="I31" s="12">
        <v>0.97152777777777777</v>
      </c>
      <c r="J31" s="7" t="s">
        <v>16</v>
      </c>
      <c r="K31" s="8">
        <v>19.3</v>
      </c>
      <c r="L31" s="9">
        <v>13</v>
      </c>
      <c r="M31" s="14"/>
      <c r="N31" s="15">
        <v>46304</v>
      </c>
      <c r="O31" s="16">
        <v>0.9</v>
      </c>
      <c r="P31" s="16">
        <v>0.62</v>
      </c>
      <c r="Q31" s="17" t="str">
        <f t="shared" si="0"/>
        <v>ok</v>
      </c>
      <c r="R31" s="18">
        <f t="shared" si="1"/>
        <v>7.5694444444444398E-2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2">
        <v>30</v>
      </c>
      <c r="B32" s="5">
        <v>0.93055555555555558</v>
      </c>
      <c r="C32" s="6">
        <v>0.97152777777777777</v>
      </c>
      <c r="D32" s="7" t="s">
        <v>16</v>
      </c>
      <c r="E32" s="8">
        <v>18.2</v>
      </c>
      <c r="F32" s="9">
        <v>1</v>
      </c>
      <c r="G32" s="10"/>
      <c r="H32" s="6">
        <v>0.97222222222222221</v>
      </c>
      <c r="I32" s="12">
        <v>4.8611111111111112E-3</v>
      </c>
      <c r="J32" s="7" t="s">
        <v>16</v>
      </c>
      <c r="K32" s="8">
        <v>19.3</v>
      </c>
      <c r="L32" s="9">
        <v>8</v>
      </c>
      <c r="M32" s="14"/>
      <c r="N32" s="15">
        <v>46304</v>
      </c>
      <c r="O32" s="16">
        <v>0.81</v>
      </c>
      <c r="P32" s="16">
        <v>0.5</v>
      </c>
      <c r="Q32" s="17" t="str">
        <f t="shared" si="0"/>
        <v>ok</v>
      </c>
      <c r="R32" s="18">
        <f t="shared" si="1"/>
        <v>-0.92569444444444449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2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5</v>
      </c>
      <c r="G33" s="10"/>
      <c r="H33" s="6">
        <v>3.472222222222222E-3</v>
      </c>
      <c r="I33" s="12">
        <v>3.4722222222222224E-2</v>
      </c>
      <c r="J33" s="7" t="s">
        <v>16</v>
      </c>
      <c r="K33" s="8">
        <v>19.3</v>
      </c>
      <c r="L33" s="9">
        <v>19</v>
      </c>
      <c r="M33" s="14"/>
      <c r="N33" s="15">
        <v>46304</v>
      </c>
      <c r="O33" s="16">
        <v>0.85</v>
      </c>
      <c r="P33" s="16">
        <v>0.55000000000000004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2">
        <v>24</v>
      </c>
      <c r="B34" s="5">
        <v>0</v>
      </c>
      <c r="C34" s="6">
        <v>3.6111111111111108E-2</v>
      </c>
      <c r="D34" s="7" t="s">
        <v>16</v>
      </c>
      <c r="E34" s="8">
        <v>18.2</v>
      </c>
      <c r="F34" s="9">
        <v>6</v>
      </c>
      <c r="G34" s="10"/>
      <c r="H34" s="6">
        <v>3.6805555555555557E-2</v>
      </c>
      <c r="I34" s="12">
        <v>7.1527777777777773E-2</v>
      </c>
      <c r="J34" s="7" t="s">
        <v>16</v>
      </c>
      <c r="K34" s="8">
        <v>19.3</v>
      </c>
      <c r="L34" s="9">
        <v>7</v>
      </c>
      <c r="M34" s="14"/>
      <c r="N34" s="15">
        <v>46304</v>
      </c>
      <c r="O34" s="16">
        <v>0.9</v>
      </c>
      <c r="P34" s="16">
        <v>0.66</v>
      </c>
      <c r="Q34" s="17" t="str">
        <f t="shared" si="0"/>
        <v>ok</v>
      </c>
      <c r="R34" s="18">
        <f t="shared" si="1"/>
        <v>7.1527777777777773E-2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2">
        <v>30</v>
      </c>
      <c r="B35" s="5">
        <v>3.4722222222222224E-2</v>
      </c>
      <c r="C35" s="6">
        <v>7.0833333333333331E-2</v>
      </c>
      <c r="D35" s="7" t="s">
        <v>16</v>
      </c>
      <c r="E35" s="8">
        <v>18.2</v>
      </c>
      <c r="F35" s="9">
        <v>0</v>
      </c>
      <c r="G35" s="10"/>
      <c r="H35" s="6">
        <v>7.1527777777777773E-2</v>
      </c>
      <c r="I35" s="12">
        <v>0.10416666666666667</v>
      </c>
      <c r="J35" s="7" t="s">
        <v>16</v>
      </c>
      <c r="K35" s="8">
        <v>19.3</v>
      </c>
      <c r="L35" s="9">
        <v>3</v>
      </c>
      <c r="M35" s="14"/>
      <c r="N35" s="15">
        <v>46304</v>
      </c>
      <c r="O35" s="16">
        <v>0.86</v>
      </c>
      <c r="P35" s="16">
        <v>0.59</v>
      </c>
      <c r="Q35" s="17" t="str">
        <f t="shared" si="0"/>
        <v>ok</v>
      </c>
      <c r="R35" s="18">
        <f t="shared" si="1"/>
        <v>6.9444444444444448E-2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656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511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6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6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9</v>
      </c>
      <c r="M2" s="14"/>
      <c r="N2" s="15">
        <v>46335</v>
      </c>
      <c r="O2" s="16">
        <v>0.89</v>
      </c>
      <c r="P2" s="16">
        <v>0.62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6">
        <v>24</v>
      </c>
      <c r="B3" s="5">
        <v>0.19097222222222221</v>
      </c>
      <c r="C3" s="6">
        <v>0.23194444444444445</v>
      </c>
      <c r="D3" s="7" t="s">
        <v>16</v>
      </c>
      <c r="E3" s="8">
        <v>18.2</v>
      </c>
      <c r="F3" s="9">
        <v>45</v>
      </c>
      <c r="G3" s="10"/>
      <c r="H3" s="6">
        <v>0.2326388888888889</v>
      </c>
      <c r="I3" s="12">
        <v>0.27083333333333331</v>
      </c>
      <c r="J3" s="13" t="s">
        <v>16</v>
      </c>
      <c r="K3" s="8">
        <v>19.3</v>
      </c>
      <c r="L3" s="9">
        <v>33</v>
      </c>
      <c r="M3" s="14"/>
      <c r="N3" s="15">
        <v>46335</v>
      </c>
      <c r="O3" s="16">
        <v>0.9</v>
      </c>
      <c r="P3" s="16">
        <v>0.63</v>
      </c>
      <c r="Q3" s="17" t="str">
        <f t="shared" si="0"/>
        <v>ok</v>
      </c>
      <c r="R3" s="18">
        <f t="shared" si="1"/>
        <v>7.9861111111111105E-2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6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28</v>
      </c>
      <c r="G4" s="10"/>
      <c r="H4" s="6">
        <v>0.25416666666666665</v>
      </c>
      <c r="I4" s="12">
        <v>0.30486111111111114</v>
      </c>
      <c r="J4" s="13" t="s">
        <v>16</v>
      </c>
      <c r="K4" s="8">
        <v>19.3</v>
      </c>
      <c r="L4" s="9">
        <v>40</v>
      </c>
      <c r="M4" s="14"/>
      <c r="N4" s="15">
        <v>46335</v>
      </c>
      <c r="O4" s="16">
        <v>0.86</v>
      </c>
      <c r="P4" s="16">
        <v>0.51</v>
      </c>
      <c r="Q4" s="17" t="str">
        <f t="shared" si="0"/>
        <v>ok</v>
      </c>
      <c r="R4" s="18">
        <f t="shared" si="1"/>
        <v>8.9583333333333348E-2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6">
        <v>27</v>
      </c>
      <c r="B5" s="5">
        <v>0.23958333333333334</v>
      </c>
      <c r="C5" s="6">
        <v>0.27500000000000002</v>
      </c>
      <c r="D5" s="7" t="s">
        <v>16</v>
      </c>
      <c r="E5" s="8">
        <v>18.2</v>
      </c>
      <c r="F5" s="9">
        <v>18</v>
      </c>
      <c r="G5" s="10"/>
      <c r="H5" s="6">
        <v>0.27569444444444446</v>
      </c>
      <c r="I5" s="12">
        <v>0.32916666666666666</v>
      </c>
      <c r="J5" s="13" t="s">
        <v>16</v>
      </c>
      <c r="K5" s="8">
        <v>19.3</v>
      </c>
      <c r="L5" s="9">
        <v>65</v>
      </c>
      <c r="M5" s="14"/>
      <c r="N5" s="15">
        <v>46335</v>
      </c>
      <c r="O5" s="16">
        <v>0.9</v>
      </c>
      <c r="P5" s="16">
        <v>0.51</v>
      </c>
      <c r="Q5" s="17" t="str">
        <f t="shared" si="0"/>
        <v>ok</v>
      </c>
      <c r="R5" s="18">
        <f t="shared" si="1"/>
        <v>8.958333333333332E-2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6">
        <v>26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45</v>
      </c>
      <c r="G6" s="10"/>
      <c r="H6" s="6">
        <v>0.30555555555555558</v>
      </c>
      <c r="I6" s="12">
        <v>0.35694444444444445</v>
      </c>
      <c r="J6" s="13" t="s">
        <v>16</v>
      </c>
      <c r="K6" s="8">
        <v>19.3</v>
      </c>
      <c r="L6" s="9">
        <v>12</v>
      </c>
      <c r="M6" s="14"/>
      <c r="N6" s="15">
        <v>46335</v>
      </c>
      <c r="O6" s="16">
        <v>0.86</v>
      </c>
      <c r="P6" s="16">
        <v>0.56000000000000005</v>
      </c>
      <c r="Q6" s="17" t="str">
        <f t="shared" si="0"/>
        <v>ok</v>
      </c>
      <c r="R6" s="18">
        <f t="shared" si="1"/>
        <v>9.3055555555555558E-2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6">
        <v>23</v>
      </c>
      <c r="B7" s="5">
        <v>0.28819444444444442</v>
      </c>
      <c r="C7" s="6">
        <v>0.3298611111111111</v>
      </c>
      <c r="D7" s="7" t="s">
        <v>16</v>
      </c>
      <c r="E7" s="8">
        <v>18.2</v>
      </c>
      <c r="F7" s="9">
        <v>51</v>
      </c>
      <c r="G7" s="10"/>
      <c r="H7" s="6">
        <v>0.33055555555555555</v>
      </c>
      <c r="I7" s="12">
        <v>0.38750000000000001</v>
      </c>
      <c r="J7" s="21" t="s">
        <v>16</v>
      </c>
      <c r="K7" s="8">
        <v>19.3</v>
      </c>
      <c r="L7" s="9">
        <v>8</v>
      </c>
      <c r="M7" s="14"/>
      <c r="N7" s="15">
        <v>46335</v>
      </c>
      <c r="O7" s="16">
        <v>0.85</v>
      </c>
      <c r="P7" s="16">
        <v>0.45</v>
      </c>
      <c r="Q7" s="17" t="str">
        <f t="shared" si="0"/>
        <v>ok</v>
      </c>
      <c r="R7" s="18">
        <f t="shared" si="1"/>
        <v>9.9305555555555591E-2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6">
        <v>24</v>
      </c>
      <c r="B8" s="5">
        <v>0.3125</v>
      </c>
      <c r="C8" s="6">
        <v>0.36458333333333331</v>
      </c>
      <c r="D8" s="7" t="s">
        <v>16</v>
      </c>
      <c r="E8" s="8">
        <v>18.2</v>
      </c>
      <c r="F8" s="9">
        <v>13</v>
      </c>
      <c r="G8" s="10"/>
      <c r="H8" s="6">
        <v>0.36527777777777776</v>
      </c>
      <c r="I8" s="12">
        <v>0.40763888888888888</v>
      </c>
      <c r="J8" s="13" t="s">
        <v>16</v>
      </c>
      <c r="K8" s="8">
        <v>19.3</v>
      </c>
      <c r="L8" s="9">
        <v>5</v>
      </c>
      <c r="M8" s="14"/>
      <c r="N8" s="15">
        <v>46335</v>
      </c>
      <c r="O8" s="16">
        <v>0.87</v>
      </c>
      <c r="P8" s="16">
        <v>0.56000000000000005</v>
      </c>
      <c r="Q8" s="17" t="str">
        <f t="shared" si="0"/>
        <v>ok</v>
      </c>
      <c r="R8" s="18">
        <f t="shared" si="1"/>
        <v>9.5138888888888884E-2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6">
        <v>30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22</v>
      </c>
      <c r="G9" s="10"/>
      <c r="H9" s="6">
        <v>0.38611111111111113</v>
      </c>
      <c r="I9" s="12">
        <v>0.42708333333333331</v>
      </c>
      <c r="J9" s="13" t="s">
        <v>16</v>
      </c>
      <c r="K9" s="8">
        <v>19.3</v>
      </c>
      <c r="L9" s="9">
        <v>7</v>
      </c>
      <c r="M9" s="14"/>
      <c r="N9" s="15">
        <v>46335</v>
      </c>
      <c r="O9" s="16">
        <v>0.87</v>
      </c>
      <c r="P9" s="16">
        <v>0.55000000000000004</v>
      </c>
      <c r="Q9" s="17" t="str">
        <f t="shared" si="0"/>
        <v>ok</v>
      </c>
      <c r="R9" s="18">
        <f t="shared" si="1"/>
        <v>8.6805555555555525E-2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6">
        <v>27</v>
      </c>
      <c r="B10" s="5">
        <v>0.36805555555555558</v>
      </c>
      <c r="C10" s="6">
        <v>0.40625</v>
      </c>
      <c r="D10" s="7" t="s">
        <v>16</v>
      </c>
      <c r="E10" s="8">
        <v>18.2</v>
      </c>
      <c r="F10" s="9">
        <v>21</v>
      </c>
      <c r="G10" s="10"/>
      <c r="H10" s="6">
        <v>0.40694444444444444</v>
      </c>
      <c r="I10" s="12">
        <v>0.44791666666666669</v>
      </c>
      <c r="J10" s="13" t="s">
        <v>16</v>
      </c>
      <c r="K10" s="8">
        <v>19.3</v>
      </c>
      <c r="L10" s="9">
        <v>17</v>
      </c>
      <c r="M10" s="14"/>
      <c r="N10" s="15">
        <v>46335</v>
      </c>
      <c r="O10" s="16">
        <v>0.9</v>
      </c>
      <c r="P10" s="16">
        <v>0.51</v>
      </c>
      <c r="Q10" s="17" t="str">
        <f t="shared" si="0"/>
        <v>ok</v>
      </c>
      <c r="R10" s="18">
        <f t="shared" si="1"/>
        <v>7.9861111111111105E-2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6">
        <v>26</v>
      </c>
      <c r="B11" s="5">
        <v>0.39583333333333331</v>
      </c>
      <c r="C11" s="6">
        <v>0.43541666666666667</v>
      </c>
      <c r="D11" s="7" t="s">
        <v>16</v>
      </c>
      <c r="E11" s="8">
        <v>18.2</v>
      </c>
      <c r="F11" s="9">
        <v>7</v>
      </c>
      <c r="G11" s="10"/>
      <c r="H11" s="6">
        <v>0.43680555555555556</v>
      </c>
      <c r="I11" s="12">
        <v>0.47569444444444442</v>
      </c>
      <c r="J11" s="13" t="s">
        <v>16</v>
      </c>
      <c r="K11" s="8">
        <v>19.3</v>
      </c>
      <c r="L11" s="9">
        <v>8</v>
      </c>
      <c r="M11" s="14"/>
      <c r="N11" s="15">
        <v>46335</v>
      </c>
      <c r="O11" s="16">
        <v>0.85</v>
      </c>
      <c r="P11" s="16">
        <v>0.54</v>
      </c>
      <c r="Q11" s="17" t="str">
        <f t="shared" si="0"/>
        <v>ok</v>
      </c>
      <c r="R11" s="18">
        <f t="shared" si="1"/>
        <v>7.9861111111111105E-2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6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14</v>
      </c>
      <c r="G12" s="10"/>
      <c r="H12" s="6">
        <v>0.45902777777777776</v>
      </c>
      <c r="I12" s="12">
        <v>0.49722222222222223</v>
      </c>
      <c r="J12" s="13" t="s">
        <v>16</v>
      </c>
      <c r="K12" s="8">
        <v>19.3</v>
      </c>
      <c r="L12" s="9">
        <v>4</v>
      </c>
      <c r="M12" s="14"/>
      <c r="N12" s="15">
        <v>46335</v>
      </c>
      <c r="O12" s="16">
        <v>0.85</v>
      </c>
      <c r="P12" s="16">
        <v>0.52</v>
      </c>
      <c r="Q12" s="17" t="str">
        <f t="shared" si="0"/>
        <v>ok</v>
      </c>
      <c r="R12" s="18">
        <f t="shared" si="1"/>
        <v>7.7083333333333337E-2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6">
        <v>24</v>
      </c>
      <c r="B13" s="5">
        <v>0.44444444444444442</v>
      </c>
      <c r="C13" s="6">
        <v>0.4861111111111111</v>
      </c>
      <c r="D13" s="7" t="s">
        <v>16</v>
      </c>
      <c r="E13" s="8">
        <v>18.2</v>
      </c>
      <c r="F13" s="9">
        <v>13</v>
      </c>
      <c r="G13" s="10"/>
      <c r="H13" s="6">
        <v>0.48680555555555555</v>
      </c>
      <c r="I13" s="12">
        <v>0.52500000000000002</v>
      </c>
      <c r="J13" s="13" t="s">
        <v>16</v>
      </c>
      <c r="K13" s="8">
        <v>19.3</v>
      </c>
      <c r="L13" s="9">
        <v>11</v>
      </c>
      <c r="M13" s="14"/>
      <c r="N13" s="15">
        <v>46335</v>
      </c>
      <c r="O13" s="16">
        <v>0.88</v>
      </c>
      <c r="P13" s="16">
        <v>0.59</v>
      </c>
      <c r="Q13" s="17" t="str">
        <f t="shared" si="0"/>
        <v>ok</v>
      </c>
      <c r="R13" s="18">
        <f t="shared" si="1"/>
        <v>8.0555555555555602E-2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6">
        <v>30</v>
      </c>
      <c r="B14" s="5">
        <v>0.46875</v>
      </c>
      <c r="C14" s="6">
        <v>0.50694444444444442</v>
      </c>
      <c r="D14" s="7" t="s">
        <v>16</v>
      </c>
      <c r="E14" s="8">
        <v>18.2</v>
      </c>
      <c r="F14" s="9">
        <v>6</v>
      </c>
      <c r="G14" s="10"/>
      <c r="H14" s="6">
        <v>0.50763888888888886</v>
      </c>
      <c r="I14" s="12">
        <v>0.54861111111111116</v>
      </c>
      <c r="J14" s="13" t="s">
        <v>16</v>
      </c>
      <c r="K14" s="8">
        <v>19.3</v>
      </c>
      <c r="L14" s="9">
        <v>19</v>
      </c>
      <c r="M14" s="14"/>
      <c r="N14" s="15">
        <v>46335</v>
      </c>
      <c r="O14" s="16">
        <v>0.88</v>
      </c>
      <c r="P14" s="16">
        <v>0.56999999999999995</v>
      </c>
      <c r="Q14" s="17" t="str">
        <f t="shared" si="0"/>
        <v>ok</v>
      </c>
      <c r="R14" s="18">
        <f t="shared" si="1"/>
        <v>7.986111111111116E-2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6">
        <v>27</v>
      </c>
      <c r="B15" s="5">
        <v>0.49305555555555558</v>
      </c>
      <c r="C15" s="6">
        <v>0.54513888888888884</v>
      </c>
      <c r="D15" s="7" t="s">
        <v>16</v>
      </c>
      <c r="E15" s="8">
        <v>18.2</v>
      </c>
      <c r="F15" s="9">
        <v>12</v>
      </c>
      <c r="G15" s="10"/>
      <c r="H15" s="6">
        <v>0.54583333333333328</v>
      </c>
      <c r="I15" s="12">
        <v>0.58333333333333337</v>
      </c>
      <c r="J15" s="13" t="s">
        <v>16</v>
      </c>
      <c r="K15" s="8">
        <v>19.3</v>
      </c>
      <c r="L15" s="9">
        <v>8</v>
      </c>
      <c r="M15" s="14"/>
      <c r="N15" s="15">
        <v>46335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9.027777777777779E-2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6">
        <v>26</v>
      </c>
      <c r="B16" s="5">
        <v>0.51736111111111116</v>
      </c>
      <c r="C16" s="6">
        <v>0.56041666666666667</v>
      </c>
      <c r="D16" s="7" t="s">
        <v>16</v>
      </c>
      <c r="E16" s="8">
        <v>18.2</v>
      </c>
      <c r="F16" s="9">
        <v>30</v>
      </c>
      <c r="G16" s="10"/>
      <c r="H16" s="6">
        <v>0.56111111111111112</v>
      </c>
      <c r="I16" s="12">
        <v>0.60069444444444442</v>
      </c>
      <c r="J16" s="13" t="s">
        <v>16</v>
      </c>
      <c r="K16" s="8">
        <v>19.3</v>
      </c>
      <c r="L16" s="9">
        <v>7</v>
      </c>
      <c r="M16" s="14"/>
      <c r="N16" s="15">
        <v>46335</v>
      </c>
      <c r="O16" s="16">
        <v>0.85</v>
      </c>
      <c r="P16" s="16">
        <v>0.49</v>
      </c>
      <c r="Q16" s="17" t="str">
        <f t="shared" si="0"/>
        <v>ok</v>
      </c>
      <c r="R16" s="18">
        <f t="shared" si="1"/>
        <v>8.3333333333333259E-2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6">
        <v>23</v>
      </c>
      <c r="B17" s="5">
        <v>0.54166666666666663</v>
      </c>
      <c r="C17" s="6">
        <v>0.58194444444444449</v>
      </c>
      <c r="D17" s="7" t="s">
        <v>16</v>
      </c>
      <c r="E17" s="8">
        <v>18.2</v>
      </c>
      <c r="F17" s="9">
        <v>16</v>
      </c>
      <c r="G17" s="10"/>
      <c r="H17" s="6">
        <v>0.58194444444444449</v>
      </c>
      <c r="I17" s="12">
        <v>0.61944444444444446</v>
      </c>
      <c r="J17" s="13" t="s">
        <v>16</v>
      </c>
      <c r="K17" s="8">
        <v>19.3</v>
      </c>
      <c r="L17" s="9">
        <v>18</v>
      </c>
      <c r="M17" s="14"/>
      <c r="N17" s="15">
        <v>46335</v>
      </c>
      <c r="O17" s="16">
        <v>0.85</v>
      </c>
      <c r="P17" s="16">
        <v>0.48</v>
      </c>
      <c r="Q17" s="17" t="str">
        <f t="shared" si="0"/>
        <v>ok</v>
      </c>
      <c r="R17" s="18">
        <f t="shared" si="1"/>
        <v>7.7777777777777835E-2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6">
        <v>24</v>
      </c>
      <c r="B18" s="5">
        <v>0.56597222222222221</v>
      </c>
      <c r="C18" s="6">
        <v>0.61111111111111116</v>
      </c>
      <c r="D18" s="7" t="s">
        <v>16</v>
      </c>
      <c r="E18" s="8">
        <v>18.2</v>
      </c>
      <c r="F18" s="9">
        <v>9</v>
      </c>
      <c r="G18" s="10"/>
      <c r="H18" s="6">
        <v>0.61111111111111116</v>
      </c>
      <c r="I18" s="12">
        <v>0.65347222222222223</v>
      </c>
      <c r="J18" s="13" t="s">
        <v>16</v>
      </c>
      <c r="K18" s="8">
        <v>19.3</v>
      </c>
      <c r="L18" s="9">
        <v>12</v>
      </c>
      <c r="M18" s="14"/>
      <c r="N18" s="15">
        <v>46335</v>
      </c>
      <c r="O18" s="16">
        <v>0.85</v>
      </c>
      <c r="P18" s="16">
        <v>0.51</v>
      </c>
      <c r="Q18" s="17" t="str">
        <f t="shared" si="0"/>
        <v>ok</v>
      </c>
      <c r="R18" s="18">
        <f t="shared" si="1"/>
        <v>8.7500000000000022E-2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6">
        <v>30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23</v>
      </c>
      <c r="G19" s="10"/>
      <c r="H19" s="6">
        <v>0.63194444444444442</v>
      </c>
      <c r="I19" s="12">
        <v>0.67569444444444449</v>
      </c>
      <c r="J19" s="13" t="s">
        <v>16</v>
      </c>
      <c r="K19" s="8">
        <v>19.3</v>
      </c>
      <c r="L19" s="9">
        <v>22</v>
      </c>
      <c r="M19" s="14"/>
      <c r="N19" s="15">
        <v>46335</v>
      </c>
      <c r="O19" s="16">
        <v>0.85</v>
      </c>
      <c r="P19" s="16">
        <v>0.53</v>
      </c>
      <c r="Q19" s="17" t="str">
        <f t="shared" si="0"/>
        <v>ok</v>
      </c>
      <c r="R19" s="18">
        <f t="shared" si="1"/>
        <v>8.8888888888888906E-2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6">
        <v>27</v>
      </c>
      <c r="B20" s="5">
        <v>0.61111111111111116</v>
      </c>
      <c r="C20" s="6">
        <v>0.61111111111111116</v>
      </c>
      <c r="D20" s="7" t="s">
        <v>16</v>
      </c>
      <c r="E20" s="8">
        <v>18.2</v>
      </c>
      <c r="F20" s="9">
        <v>10</v>
      </c>
      <c r="G20" s="10"/>
      <c r="H20" s="6">
        <v>0.65694444444444444</v>
      </c>
      <c r="I20" s="12">
        <v>0.69861111111111107</v>
      </c>
      <c r="J20" s="13" t="s">
        <v>16</v>
      </c>
      <c r="K20" s="8">
        <v>19.3</v>
      </c>
      <c r="L20" s="9">
        <v>7</v>
      </c>
      <c r="M20" s="14"/>
      <c r="N20" s="15">
        <v>46335</v>
      </c>
      <c r="O20" s="16">
        <v>0.85</v>
      </c>
      <c r="P20" s="16">
        <v>0.5</v>
      </c>
      <c r="Q20" s="17" t="str">
        <f t="shared" si="0"/>
        <v>ok</v>
      </c>
      <c r="R20" s="18">
        <f t="shared" si="1"/>
        <v>8.7499999999999911E-2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6">
        <v>26</v>
      </c>
      <c r="B21" s="5">
        <v>0.63194444444444442</v>
      </c>
      <c r="C21" s="6">
        <v>0.68958333333333333</v>
      </c>
      <c r="D21" s="7" t="s">
        <v>16</v>
      </c>
      <c r="E21" s="8">
        <v>18.2</v>
      </c>
      <c r="F21" s="9">
        <v>32</v>
      </c>
      <c r="G21" s="10"/>
      <c r="H21" s="6">
        <v>0.69027777777777777</v>
      </c>
      <c r="I21" s="12">
        <v>0.73541666666666672</v>
      </c>
      <c r="J21" s="13" t="s">
        <v>16</v>
      </c>
      <c r="K21" s="8">
        <v>19.3</v>
      </c>
      <c r="L21" s="9">
        <v>21</v>
      </c>
      <c r="M21" s="14"/>
      <c r="N21" s="15">
        <v>46335</v>
      </c>
      <c r="O21" s="16">
        <v>0.85</v>
      </c>
      <c r="P21" s="16">
        <v>0.43</v>
      </c>
      <c r="Q21" s="17" t="str">
        <f t="shared" si="0"/>
        <v>ok</v>
      </c>
      <c r="R21" s="18">
        <f t="shared" si="1"/>
        <v>0.1034722222222223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8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23</v>
      </c>
      <c r="G22" s="10"/>
      <c r="H22" s="6">
        <v>0.71180555555555558</v>
      </c>
      <c r="I22" s="12">
        <v>0.75694444444444442</v>
      </c>
      <c r="J22" s="13" t="s">
        <v>16</v>
      </c>
      <c r="K22" s="8">
        <v>19.3</v>
      </c>
      <c r="L22" s="9">
        <v>51</v>
      </c>
      <c r="M22" s="14"/>
      <c r="N22" s="15">
        <v>46335</v>
      </c>
      <c r="O22" s="16">
        <v>0.86</v>
      </c>
      <c r="P22" s="16">
        <v>0.41</v>
      </c>
      <c r="Q22" s="17" t="str">
        <f t="shared" si="0"/>
        <v>ok</v>
      </c>
      <c r="R22" s="18">
        <f t="shared" si="1"/>
        <v>0.10069444444444442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6">
        <v>24</v>
      </c>
      <c r="B23" s="5">
        <v>0.68055555555555558</v>
      </c>
      <c r="C23" s="6">
        <v>0.73402777777777772</v>
      </c>
      <c r="D23" s="7" t="s">
        <v>16</v>
      </c>
      <c r="E23" s="8">
        <v>18.2</v>
      </c>
      <c r="F23" s="9">
        <v>17</v>
      </c>
      <c r="G23" s="10"/>
      <c r="H23" s="6">
        <v>0.73402777777777772</v>
      </c>
      <c r="I23" s="12">
        <v>0.78749999999999998</v>
      </c>
      <c r="J23" s="13" t="s">
        <v>16</v>
      </c>
      <c r="K23" s="8">
        <v>19.3</v>
      </c>
      <c r="L23" s="9">
        <v>26</v>
      </c>
      <c r="M23" s="14"/>
      <c r="N23" s="15">
        <v>46335</v>
      </c>
      <c r="O23" s="16">
        <v>0.87</v>
      </c>
      <c r="P23" s="16">
        <v>0.54</v>
      </c>
      <c r="Q23" s="17" t="str">
        <f t="shared" si="0"/>
        <v>ok</v>
      </c>
      <c r="R23" s="18">
        <f t="shared" si="1"/>
        <v>0.1069444444444444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6">
        <v>30</v>
      </c>
      <c r="B24" s="5">
        <v>0.70138888888888884</v>
      </c>
      <c r="C24" s="6">
        <v>0.7680555555555556</v>
      </c>
      <c r="D24" s="7" t="s">
        <v>16</v>
      </c>
      <c r="E24" s="8">
        <v>18.2</v>
      </c>
      <c r="F24" s="9">
        <v>38</v>
      </c>
      <c r="G24" s="10"/>
      <c r="H24" s="6">
        <v>0.76875000000000004</v>
      </c>
      <c r="I24" s="12">
        <v>0.81319444444444444</v>
      </c>
      <c r="J24" s="13" t="s">
        <v>16</v>
      </c>
      <c r="K24" s="8">
        <v>19.3</v>
      </c>
      <c r="L24" s="9">
        <v>9</v>
      </c>
      <c r="M24" s="14"/>
      <c r="N24" s="15">
        <v>46335</v>
      </c>
      <c r="O24" s="16">
        <v>0.86</v>
      </c>
      <c r="P24" s="16">
        <v>0.5</v>
      </c>
      <c r="Q24" s="17" t="str">
        <f t="shared" si="0"/>
        <v>ok</v>
      </c>
      <c r="R24" s="18">
        <f t="shared" si="1"/>
        <v>0.1118055555555556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6">
        <v>27</v>
      </c>
      <c r="B25" s="5">
        <v>0.72222222222222221</v>
      </c>
      <c r="C25" s="6">
        <v>0.78819444444444442</v>
      </c>
      <c r="D25" s="7" t="s">
        <v>16</v>
      </c>
      <c r="E25" s="8">
        <v>18.2</v>
      </c>
      <c r="F25" s="9">
        <v>28</v>
      </c>
      <c r="G25" s="10"/>
      <c r="H25" s="6">
        <v>0.78819444444444442</v>
      </c>
      <c r="I25" s="12">
        <v>0.82708333333333328</v>
      </c>
      <c r="J25" s="13" t="s">
        <v>16</v>
      </c>
      <c r="K25" s="8">
        <v>19.3</v>
      </c>
      <c r="L25" s="9">
        <v>10</v>
      </c>
      <c r="M25" s="14"/>
      <c r="N25" s="15">
        <v>46335</v>
      </c>
      <c r="O25" s="16">
        <v>0.85</v>
      </c>
      <c r="P25" s="16">
        <v>0.46</v>
      </c>
      <c r="Q25" s="17" t="str">
        <f t="shared" si="0"/>
        <v>ok</v>
      </c>
      <c r="R25" s="18">
        <f t="shared" si="1"/>
        <v>0.10486111111111107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6">
        <v>26</v>
      </c>
      <c r="B26" s="5">
        <v>0.74305555555555558</v>
      </c>
      <c r="C26" s="6">
        <v>0.80555555555555558</v>
      </c>
      <c r="D26" s="7" t="s">
        <v>16</v>
      </c>
      <c r="E26" s="8">
        <v>18.2</v>
      </c>
      <c r="F26" s="9">
        <v>45</v>
      </c>
      <c r="G26" s="10"/>
      <c r="H26" s="6">
        <v>0.80694444444444446</v>
      </c>
      <c r="I26" s="12">
        <v>0.84375</v>
      </c>
      <c r="J26" s="7" t="s">
        <v>16</v>
      </c>
      <c r="K26" s="8">
        <v>19.3</v>
      </c>
      <c r="L26" s="9">
        <v>4</v>
      </c>
      <c r="M26" s="14"/>
      <c r="N26" s="15">
        <v>46335</v>
      </c>
      <c r="O26" s="16">
        <v>0.85</v>
      </c>
      <c r="P26" s="16">
        <v>0.52</v>
      </c>
      <c r="Q26" s="17" t="str">
        <f t="shared" si="0"/>
        <v>ok</v>
      </c>
      <c r="R26" s="18">
        <f t="shared" si="1"/>
        <v>0.10069444444444442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6">
        <v>23</v>
      </c>
      <c r="B27" s="25">
        <v>0.77430555555555558</v>
      </c>
      <c r="C27" s="6">
        <v>0.8125</v>
      </c>
      <c r="D27" s="7" t="s">
        <v>16</v>
      </c>
      <c r="E27" s="8">
        <v>18.2</v>
      </c>
      <c r="F27" s="9">
        <v>16</v>
      </c>
      <c r="G27" s="10"/>
      <c r="H27" s="6">
        <v>0.81597222222222221</v>
      </c>
      <c r="I27" s="12">
        <v>0.85416666666666663</v>
      </c>
      <c r="J27" s="7" t="s">
        <v>16</v>
      </c>
      <c r="K27" s="8">
        <v>19.3</v>
      </c>
      <c r="L27" s="9">
        <v>7</v>
      </c>
      <c r="M27" s="14"/>
      <c r="N27" s="15">
        <v>46335</v>
      </c>
      <c r="O27" s="16">
        <v>0.85</v>
      </c>
      <c r="P27" s="16">
        <v>0.48</v>
      </c>
      <c r="Q27" s="17" t="str">
        <f t="shared" si="0"/>
        <v>ok</v>
      </c>
      <c r="R27" s="18">
        <f t="shared" si="1"/>
        <v>7.9861111111111049E-2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6">
        <v>24</v>
      </c>
      <c r="B28" s="25">
        <v>0.79166666666666663</v>
      </c>
      <c r="C28" s="6">
        <v>0.83611111111111114</v>
      </c>
      <c r="D28" s="7" t="s">
        <v>16</v>
      </c>
      <c r="E28" s="8">
        <v>18.2</v>
      </c>
      <c r="F28" s="9">
        <v>8</v>
      </c>
      <c r="G28" s="10"/>
      <c r="H28" s="6">
        <v>0.83611111111111114</v>
      </c>
      <c r="I28" s="12">
        <v>0.87847222222222221</v>
      </c>
      <c r="J28" s="7" t="s">
        <v>16</v>
      </c>
      <c r="K28" s="8">
        <v>19.3</v>
      </c>
      <c r="L28" s="9">
        <v>11</v>
      </c>
      <c r="M28" s="14"/>
      <c r="N28" s="15">
        <v>46335</v>
      </c>
      <c r="O28" s="16">
        <v>0.9</v>
      </c>
      <c r="P28" s="16">
        <v>0.63</v>
      </c>
      <c r="Q28" s="17" t="str">
        <f t="shared" si="0"/>
        <v>ok</v>
      </c>
      <c r="R28" s="18">
        <f t="shared" si="1"/>
        <v>8.680555555555558E-2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6">
        <v>30</v>
      </c>
      <c r="B29" s="5">
        <v>0.82638888888888884</v>
      </c>
      <c r="C29" s="6">
        <v>0.875</v>
      </c>
      <c r="D29" s="7" t="s">
        <v>16</v>
      </c>
      <c r="E29" s="8">
        <v>18.2</v>
      </c>
      <c r="F29" s="9">
        <v>14</v>
      </c>
      <c r="G29" s="10"/>
      <c r="H29" s="6">
        <v>0.87569444444444444</v>
      </c>
      <c r="I29" s="12">
        <v>0.9145833333333333</v>
      </c>
      <c r="J29" s="7" t="s">
        <v>16</v>
      </c>
      <c r="K29" s="8">
        <v>19.3</v>
      </c>
      <c r="L29" s="9">
        <v>10</v>
      </c>
      <c r="M29" s="14"/>
      <c r="N29" s="15">
        <v>46335</v>
      </c>
      <c r="O29" s="16">
        <v>0.88</v>
      </c>
      <c r="P29" s="16">
        <v>0.56000000000000005</v>
      </c>
      <c r="Q29" s="17" t="str">
        <f t="shared" si="0"/>
        <v>ok</v>
      </c>
      <c r="R29" s="18">
        <f t="shared" si="1"/>
        <v>8.8194444444444464E-2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6">
        <v>23</v>
      </c>
      <c r="B30" s="25">
        <v>0.86805555555555558</v>
      </c>
      <c r="C30" s="6">
        <v>0.89930555555555558</v>
      </c>
      <c r="D30" s="7" t="s">
        <v>16</v>
      </c>
      <c r="E30" s="8">
        <v>18.2</v>
      </c>
      <c r="F30" s="9">
        <v>7</v>
      </c>
      <c r="G30" s="10"/>
      <c r="H30" s="6">
        <v>0.90277777777777779</v>
      </c>
      <c r="I30" s="12">
        <v>0.9375</v>
      </c>
      <c r="J30" s="7" t="s">
        <v>16</v>
      </c>
      <c r="K30" s="8">
        <v>19.3</v>
      </c>
      <c r="L30" s="9">
        <v>8</v>
      </c>
      <c r="M30" s="14"/>
      <c r="N30" s="15">
        <v>46335</v>
      </c>
      <c r="O30" s="16">
        <v>0.86</v>
      </c>
      <c r="P30" s="16">
        <v>0.48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6">
        <v>23</v>
      </c>
      <c r="B31" s="5">
        <v>0.89583333333333337</v>
      </c>
      <c r="C31" s="6">
        <v>0.93263888888888891</v>
      </c>
      <c r="D31" s="7" t="s">
        <v>16</v>
      </c>
      <c r="E31" s="8">
        <v>18.2</v>
      </c>
      <c r="F31" s="9">
        <v>6</v>
      </c>
      <c r="G31" s="10"/>
      <c r="H31" s="6">
        <v>0.93333333333333335</v>
      </c>
      <c r="I31" s="12">
        <v>0.97013888888888888</v>
      </c>
      <c r="J31" s="7" t="s">
        <v>16</v>
      </c>
      <c r="K31" s="8">
        <v>19.3</v>
      </c>
      <c r="L31" s="9">
        <v>6</v>
      </c>
      <c r="M31" s="14"/>
      <c r="N31" s="15">
        <v>46335</v>
      </c>
      <c r="O31" s="16">
        <v>0.85</v>
      </c>
      <c r="P31" s="16">
        <v>0.6</v>
      </c>
      <c r="Q31" s="17" t="str">
        <f t="shared" si="0"/>
        <v>ok</v>
      </c>
      <c r="R31" s="18">
        <f t="shared" si="1"/>
        <v>7.4305555555555514E-2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6">
        <v>30</v>
      </c>
      <c r="B32" s="5">
        <v>0.93055555555555558</v>
      </c>
      <c r="C32" s="6">
        <v>0.96527777777777779</v>
      </c>
      <c r="D32" s="7" t="s">
        <v>16</v>
      </c>
      <c r="E32" s="8">
        <v>18.2</v>
      </c>
      <c r="F32" s="9">
        <v>3</v>
      </c>
      <c r="G32" s="10"/>
      <c r="H32" s="6">
        <v>0.96597222222222223</v>
      </c>
      <c r="I32" s="12">
        <v>6.9444444444444441E-3</v>
      </c>
      <c r="J32" s="7" t="s">
        <v>16</v>
      </c>
      <c r="K32" s="8">
        <v>19.3</v>
      </c>
      <c r="L32" s="9">
        <v>15</v>
      </c>
      <c r="M32" s="14"/>
      <c r="N32" s="15">
        <v>46335</v>
      </c>
      <c r="O32" s="16">
        <v>0.85</v>
      </c>
      <c r="P32" s="16">
        <v>0.6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6">
        <v>25</v>
      </c>
      <c r="B33" s="5">
        <v>0.96527777777777779</v>
      </c>
      <c r="C33" s="6">
        <v>0.99652777777777779</v>
      </c>
      <c r="D33" s="7" t="s">
        <v>16</v>
      </c>
      <c r="E33" s="8">
        <v>18.2</v>
      </c>
      <c r="F33" s="9">
        <v>4</v>
      </c>
      <c r="G33" s="10"/>
      <c r="H33" s="6">
        <v>0</v>
      </c>
      <c r="I33" s="12">
        <v>3.4722222222222224E-2</v>
      </c>
      <c r="J33" s="7" t="s">
        <v>16</v>
      </c>
      <c r="K33" s="8">
        <v>19.3</v>
      </c>
      <c r="L33" s="9">
        <v>6</v>
      </c>
      <c r="M33" s="14"/>
      <c r="N33" s="15">
        <v>46335</v>
      </c>
      <c r="O33" s="16">
        <v>0.85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6">
        <v>23</v>
      </c>
      <c r="B34" s="5">
        <v>0</v>
      </c>
      <c r="C34" s="6">
        <v>3.6111111111111108E-2</v>
      </c>
      <c r="D34" s="7" t="s">
        <v>16</v>
      </c>
      <c r="E34" s="8">
        <v>18.2</v>
      </c>
      <c r="F34" s="9">
        <v>9</v>
      </c>
      <c r="G34" s="10"/>
      <c r="H34" s="6">
        <v>3.6805555555555557E-2</v>
      </c>
      <c r="I34" s="12">
        <v>7.1527777777777773E-2</v>
      </c>
      <c r="J34" s="7" t="s">
        <v>16</v>
      </c>
      <c r="K34" s="8">
        <v>19.3</v>
      </c>
      <c r="L34" s="9">
        <v>11</v>
      </c>
      <c r="M34" s="14"/>
      <c r="N34" s="15">
        <v>46335</v>
      </c>
      <c r="O34" s="16">
        <v>0.85</v>
      </c>
      <c r="P34" s="16">
        <v>0.61</v>
      </c>
      <c r="Q34" s="17" t="str">
        <f t="shared" si="0"/>
        <v>ok</v>
      </c>
      <c r="R34" s="18">
        <f t="shared" si="1"/>
        <v>7.1527777777777773E-2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6">
        <v>30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3</v>
      </c>
      <c r="G35" s="10"/>
      <c r="H35" s="6">
        <v>7.013888888888889E-2</v>
      </c>
      <c r="I35" s="12">
        <v>0.10486111111111111</v>
      </c>
      <c r="J35" s="7" t="s">
        <v>16</v>
      </c>
      <c r="K35" s="8">
        <v>19.3</v>
      </c>
      <c r="L35" s="9">
        <v>2</v>
      </c>
      <c r="M35" s="14"/>
      <c r="N35" s="15">
        <v>46335</v>
      </c>
      <c r="O35" s="16">
        <v>0.85</v>
      </c>
      <c r="P35" s="16">
        <v>0.57999999999999996</v>
      </c>
      <c r="Q35" s="17" t="str">
        <f t="shared" si="0"/>
        <v>ok</v>
      </c>
      <c r="R35" s="18">
        <f t="shared" si="1"/>
        <v>7.013888888888889E-2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642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509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4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1</v>
      </c>
      <c r="G2" s="10"/>
      <c r="H2" s="6">
        <v>0.20555555555555555</v>
      </c>
      <c r="I2" s="12">
        <v>0.23958333333333334</v>
      </c>
      <c r="J2" s="13" t="s">
        <v>16</v>
      </c>
      <c r="K2" s="8">
        <v>19.3</v>
      </c>
      <c r="L2" s="9">
        <v>1</v>
      </c>
      <c r="M2" s="14"/>
      <c r="N2" s="15">
        <v>46365</v>
      </c>
      <c r="O2" s="16">
        <v>0.87</v>
      </c>
      <c r="P2" s="16">
        <v>0.63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4">
        <v>24</v>
      </c>
      <c r="B3" s="5">
        <v>0.19097222222222221</v>
      </c>
      <c r="C3" s="6">
        <v>0.22569444444444445</v>
      </c>
      <c r="D3" s="7" t="s">
        <v>16</v>
      </c>
      <c r="E3" s="8">
        <v>18.2</v>
      </c>
      <c r="F3" s="9">
        <v>4</v>
      </c>
      <c r="G3" s="10"/>
      <c r="H3" s="6">
        <v>0.22916666666666666</v>
      </c>
      <c r="I3" s="12">
        <v>0.2638888888888889</v>
      </c>
      <c r="J3" s="13" t="s">
        <v>16</v>
      </c>
      <c r="K3" s="8">
        <v>19.3</v>
      </c>
      <c r="L3" s="9">
        <v>8</v>
      </c>
      <c r="M3" s="14"/>
      <c r="N3" s="15">
        <v>46365</v>
      </c>
      <c r="O3" s="16">
        <v>0.85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4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15</v>
      </c>
      <c r="G4" s="10"/>
      <c r="H4" s="6">
        <v>0.25416666666666665</v>
      </c>
      <c r="I4" s="12">
        <v>0.28819444444444442</v>
      </c>
      <c r="J4" s="13" t="s">
        <v>16</v>
      </c>
      <c r="K4" s="8">
        <v>19.3</v>
      </c>
      <c r="L4" s="9">
        <v>12</v>
      </c>
      <c r="M4" s="14"/>
      <c r="N4" s="15">
        <v>46365</v>
      </c>
      <c r="O4" s="16">
        <v>0.87</v>
      </c>
      <c r="P4" s="16">
        <v>0.6</v>
      </c>
      <c r="Q4" s="17" t="str">
        <f t="shared" si="0"/>
        <v>ok</v>
      </c>
      <c r="R4" s="18">
        <f t="shared" si="1"/>
        <v>7.291666666666663E-2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4">
        <v>25</v>
      </c>
      <c r="B5" s="5">
        <v>0.23958333333333334</v>
      </c>
      <c r="C5" s="6">
        <v>0.27013888888888887</v>
      </c>
      <c r="D5" s="7" t="s">
        <v>16</v>
      </c>
      <c r="E5" s="8">
        <v>18.2</v>
      </c>
      <c r="F5" s="9">
        <v>14</v>
      </c>
      <c r="G5" s="10"/>
      <c r="H5" s="6">
        <v>0.27083333333333331</v>
      </c>
      <c r="I5" s="12">
        <v>0.30763888888888891</v>
      </c>
      <c r="J5" s="13" t="s">
        <v>16</v>
      </c>
      <c r="K5" s="8">
        <v>19.3</v>
      </c>
      <c r="L5" s="9">
        <v>4</v>
      </c>
      <c r="M5" s="14"/>
      <c r="N5" s="15">
        <v>46365</v>
      </c>
      <c r="O5" s="16">
        <v>0.85</v>
      </c>
      <c r="P5" s="16">
        <v>0.53</v>
      </c>
      <c r="Q5" s="17" t="str">
        <f t="shared" si="0"/>
        <v>ok</v>
      </c>
      <c r="R5" s="18">
        <f t="shared" si="1"/>
        <v>6.8055555555555564E-2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4">
        <v>29</v>
      </c>
      <c r="B6" s="5">
        <v>0.2638888888888889</v>
      </c>
      <c r="C6" s="6">
        <v>0.3</v>
      </c>
      <c r="D6" s="7" t="s">
        <v>16</v>
      </c>
      <c r="E6" s="8">
        <v>18.2</v>
      </c>
      <c r="F6" s="9">
        <v>21</v>
      </c>
      <c r="G6" s="10"/>
      <c r="H6" s="6">
        <v>0.30138888888888887</v>
      </c>
      <c r="I6" s="12">
        <v>0.3347222222222222</v>
      </c>
      <c r="J6" s="13" t="s">
        <v>16</v>
      </c>
      <c r="K6" s="8">
        <v>19.3</v>
      </c>
      <c r="L6" s="9">
        <v>6</v>
      </c>
      <c r="M6" s="14"/>
      <c r="N6" s="15">
        <v>46365</v>
      </c>
      <c r="O6" s="16">
        <v>0.85</v>
      </c>
      <c r="P6" s="16">
        <v>0.55000000000000004</v>
      </c>
      <c r="Q6" s="17" t="str">
        <f t="shared" si="0"/>
        <v>ok</v>
      </c>
      <c r="R6" s="18">
        <f t="shared" si="1"/>
        <v>7.0833333333333304E-2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4">
        <v>23</v>
      </c>
      <c r="B7" s="5">
        <v>0.28819444444444442</v>
      </c>
      <c r="C7" s="6">
        <v>0.32291666666666669</v>
      </c>
      <c r="D7" s="7" t="s">
        <v>16</v>
      </c>
      <c r="E7" s="8">
        <v>18.2</v>
      </c>
      <c r="F7" s="9">
        <v>7</v>
      </c>
      <c r="G7" s="10"/>
      <c r="H7" s="6">
        <v>0.32361111111111113</v>
      </c>
      <c r="I7" s="12">
        <v>0.36388888888888887</v>
      </c>
      <c r="J7" s="21" t="s">
        <v>16</v>
      </c>
      <c r="K7" s="8">
        <v>19.3</v>
      </c>
      <c r="L7" s="9">
        <v>8</v>
      </c>
      <c r="M7" s="14"/>
      <c r="N7" s="15">
        <v>46365</v>
      </c>
      <c r="O7" s="16">
        <v>0.85</v>
      </c>
      <c r="P7" s="16">
        <v>0.56999999999999995</v>
      </c>
      <c r="Q7" s="17" t="str">
        <f t="shared" si="0"/>
        <v>ok</v>
      </c>
      <c r="R7" s="18">
        <f t="shared" si="1"/>
        <v>7.5694444444444453E-2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4">
        <v>24</v>
      </c>
      <c r="B8" s="5">
        <v>0.3125</v>
      </c>
      <c r="C8" s="6">
        <v>0.35069444444444442</v>
      </c>
      <c r="D8" s="7" t="s">
        <v>16</v>
      </c>
      <c r="E8" s="8">
        <v>18.2</v>
      </c>
      <c r="F8" s="9">
        <v>15</v>
      </c>
      <c r="G8" s="10"/>
      <c r="H8" s="6">
        <v>0.35416666666666669</v>
      </c>
      <c r="I8" s="12">
        <v>0.3923611111111111</v>
      </c>
      <c r="J8" s="13" t="s">
        <v>16</v>
      </c>
      <c r="K8" s="8">
        <v>19.3</v>
      </c>
      <c r="L8" s="9">
        <v>4</v>
      </c>
      <c r="M8" s="14"/>
      <c r="N8" s="15">
        <v>46365</v>
      </c>
      <c r="O8" s="16">
        <v>0.85</v>
      </c>
      <c r="P8" s="16">
        <v>0.54</v>
      </c>
      <c r="Q8" s="17" t="str">
        <f t="shared" si="0"/>
        <v>ok</v>
      </c>
      <c r="R8" s="18">
        <f t="shared" si="1"/>
        <v>7.9861111111111105E-2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4">
        <v>30</v>
      </c>
      <c r="B9" s="5">
        <v>0.34027777777777779</v>
      </c>
      <c r="C9" s="6">
        <v>0.375</v>
      </c>
      <c r="D9" s="7" t="s">
        <v>16</v>
      </c>
      <c r="E9" s="8">
        <v>18.2</v>
      </c>
      <c r="F9" s="9">
        <v>6</v>
      </c>
      <c r="G9" s="10"/>
      <c r="H9" s="6">
        <v>0.37569444444444444</v>
      </c>
      <c r="I9" s="12">
        <v>0.41319444444444442</v>
      </c>
      <c r="J9" s="13" t="s">
        <v>16</v>
      </c>
      <c r="K9" s="8">
        <v>19.3</v>
      </c>
      <c r="L9" s="9">
        <v>3</v>
      </c>
      <c r="M9" s="14"/>
      <c r="N9" s="15">
        <v>46365</v>
      </c>
      <c r="O9" s="16">
        <v>0.88</v>
      </c>
      <c r="P9" s="16">
        <v>0.61</v>
      </c>
      <c r="Q9" s="17" t="str">
        <f t="shared" si="0"/>
        <v>ok</v>
      </c>
      <c r="R9" s="18">
        <f t="shared" si="1"/>
        <v>7.291666666666663E-2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4">
        <v>25</v>
      </c>
      <c r="B10" s="5">
        <v>0.36805555555555558</v>
      </c>
      <c r="C10" s="6">
        <v>0.41180555555555554</v>
      </c>
      <c r="D10" s="7" t="s">
        <v>16</v>
      </c>
      <c r="E10" s="8">
        <v>18.2</v>
      </c>
      <c r="F10" s="9">
        <v>3</v>
      </c>
      <c r="G10" s="10"/>
      <c r="H10" s="6">
        <v>0.41249999999999998</v>
      </c>
      <c r="I10" s="12">
        <v>0.45277777777777778</v>
      </c>
      <c r="J10" s="13" t="s">
        <v>16</v>
      </c>
      <c r="K10" s="8">
        <v>19.3</v>
      </c>
      <c r="L10" s="9">
        <v>1</v>
      </c>
      <c r="M10" s="14"/>
      <c r="N10" s="15">
        <v>46365</v>
      </c>
      <c r="O10" s="16">
        <v>0.9</v>
      </c>
      <c r="P10" s="16">
        <v>0.55000000000000004</v>
      </c>
      <c r="Q10" s="17" t="str">
        <f t="shared" si="0"/>
        <v>ok</v>
      </c>
      <c r="R10" s="18">
        <f t="shared" si="1"/>
        <v>8.4722222222222199E-2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4">
        <v>29</v>
      </c>
      <c r="B11" s="5">
        <v>0.39583333333333331</v>
      </c>
      <c r="C11" s="6">
        <v>0.43611111111111112</v>
      </c>
      <c r="D11" s="7" t="s">
        <v>16</v>
      </c>
      <c r="E11" s="8">
        <v>18.2</v>
      </c>
      <c r="F11" s="9">
        <v>9</v>
      </c>
      <c r="G11" s="10"/>
      <c r="H11" s="6">
        <v>0.4375</v>
      </c>
      <c r="I11" s="12">
        <v>0.47499999999999998</v>
      </c>
      <c r="J11" s="13" t="s">
        <v>16</v>
      </c>
      <c r="K11" s="8">
        <v>19.3</v>
      </c>
      <c r="L11" s="9">
        <v>2</v>
      </c>
      <c r="M11" s="14"/>
      <c r="N11" s="15">
        <v>46365</v>
      </c>
      <c r="O11" s="16">
        <v>0.85</v>
      </c>
      <c r="P11" s="16">
        <v>0.56999999999999995</v>
      </c>
      <c r="Q11" s="17" t="str">
        <f t="shared" si="0"/>
        <v>ok</v>
      </c>
      <c r="R11" s="18">
        <f t="shared" si="1"/>
        <v>7.9166666666666663E-2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4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9</v>
      </c>
      <c r="G12" s="10"/>
      <c r="H12" s="6">
        <v>0.45902777777777776</v>
      </c>
      <c r="I12" s="12">
        <v>0.49583333333333335</v>
      </c>
      <c r="J12" s="13" t="s">
        <v>16</v>
      </c>
      <c r="K12" s="8">
        <v>19.3</v>
      </c>
      <c r="L12" s="9">
        <v>6</v>
      </c>
      <c r="M12" s="14"/>
      <c r="N12" s="15">
        <v>46365</v>
      </c>
      <c r="O12" s="16">
        <v>0.87</v>
      </c>
      <c r="P12" s="16">
        <v>0.56999999999999995</v>
      </c>
      <c r="Q12" s="17" t="str">
        <f t="shared" si="0"/>
        <v>ok</v>
      </c>
      <c r="R12" s="18">
        <f t="shared" si="1"/>
        <v>7.5694444444444453E-2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4">
        <v>24</v>
      </c>
      <c r="B13" s="5">
        <v>0.44444444444444442</v>
      </c>
      <c r="C13" s="6">
        <v>0.4861111111111111</v>
      </c>
      <c r="D13" s="7" t="s">
        <v>16</v>
      </c>
      <c r="E13" s="8">
        <v>18.2</v>
      </c>
      <c r="F13" s="9">
        <v>12</v>
      </c>
      <c r="G13" s="10"/>
      <c r="H13" s="6">
        <v>0.48958333333333331</v>
      </c>
      <c r="I13" s="12">
        <v>0.53125</v>
      </c>
      <c r="J13" s="13" t="s">
        <v>16</v>
      </c>
      <c r="K13" s="8">
        <v>19.3</v>
      </c>
      <c r="L13" s="9">
        <v>11</v>
      </c>
      <c r="M13" s="14"/>
      <c r="N13" s="15">
        <v>46365</v>
      </c>
      <c r="O13" s="16">
        <v>0.85</v>
      </c>
      <c r="P13" s="16">
        <v>0.49</v>
      </c>
      <c r="Q13" s="17" t="str">
        <f t="shared" si="0"/>
        <v>ok</v>
      </c>
      <c r="R13" s="18">
        <f t="shared" si="1"/>
        <v>8.680555555555558E-2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4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12</v>
      </c>
      <c r="G14" s="10"/>
      <c r="H14" s="6">
        <v>0.51111111111111107</v>
      </c>
      <c r="I14" s="12">
        <v>0.55694444444444446</v>
      </c>
      <c r="J14" s="13" t="s">
        <v>16</v>
      </c>
      <c r="K14" s="8">
        <v>19.3</v>
      </c>
      <c r="L14" s="9">
        <v>16</v>
      </c>
      <c r="M14" s="14"/>
      <c r="N14" s="15">
        <v>46365</v>
      </c>
      <c r="O14" s="16">
        <v>0.85</v>
      </c>
      <c r="P14" s="16">
        <v>0.53</v>
      </c>
      <c r="Q14" s="17" t="str">
        <f t="shared" si="0"/>
        <v>ok</v>
      </c>
      <c r="R14" s="18">
        <f t="shared" si="1"/>
        <v>8.8194444444444464E-2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4">
        <v>25</v>
      </c>
      <c r="B15" s="5">
        <v>0.49305555555555558</v>
      </c>
      <c r="C15" s="6">
        <v>0.53472222222222221</v>
      </c>
      <c r="D15" s="7" t="s">
        <v>16</v>
      </c>
      <c r="E15" s="8">
        <v>18.2</v>
      </c>
      <c r="F15" s="9">
        <v>7</v>
      </c>
      <c r="G15" s="10"/>
      <c r="H15" s="6">
        <v>0.53541666666666665</v>
      </c>
      <c r="I15" s="12">
        <v>0.57291666666666663</v>
      </c>
      <c r="J15" s="13" t="s">
        <v>16</v>
      </c>
      <c r="K15" s="8">
        <v>19.3</v>
      </c>
      <c r="L15" s="9">
        <v>20</v>
      </c>
      <c r="M15" s="14"/>
      <c r="N15" s="15">
        <v>46365</v>
      </c>
      <c r="O15" s="16">
        <v>0.9</v>
      </c>
      <c r="P15" s="16">
        <v>0.49</v>
      </c>
      <c r="Q15" s="17" t="str">
        <f t="shared" si="0"/>
        <v>ok</v>
      </c>
      <c r="R15" s="18">
        <f t="shared" si="1"/>
        <v>7.9861111111111049E-2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4">
        <v>29</v>
      </c>
      <c r="B16" s="5">
        <v>0.51736111111111116</v>
      </c>
      <c r="C16" s="6">
        <v>0.56041666666666667</v>
      </c>
      <c r="D16" s="7" t="s">
        <v>16</v>
      </c>
      <c r="E16" s="8">
        <v>18.2</v>
      </c>
      <c r="F16" s="9">
        <v>17</v>
      </c>
      <c r="G16" s="10"/>
      <c r="H16" s="6">
        <v>0.56180555555555556</v>
      </c>
      <c r="I16" s="12">
        <v>0.59861111111111109</v>
      </c>
      <c r="J16" s="13" t="s">
        <v>16</v>
      </c>
      <c r="K16" s="8">
        <v>19.3</v>
      </c>
      <c r="L16" s="9">
        <v>3</v>
      </c>
      <c r="M16" s="14"/>
      <c r="N16" s="15">
        <v>46365</v>
      </c>
      <c r="O16" s="16">
        <v>0.85</v>
      </c>
      <c r="P16" s="16">
        <v>0.5</v>
      </c>
      <c r="Q16" s="17" t="str">
        <f t="shared" si="0"/>
        <v>ok</v>
      </c>
      <c r="R16" s="18">
        <f t="shared" si="1"/>
        <v>8.1249999999999933E-2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4">
        <v>23</v>
      </c>
      <c r="B17" s="5">
        <v>0.54166666666666663</v>
      </c>
      <c r="C17" s="6">
        <v>0.57777777777777772</v>
      </c>
      <c r="D17" s="7" t="s">
        <v>16</v>
      </c>
      <c r="E17" s="8">
        <v>18.2</v>
      </c>
      <c r="F17" s="9">
        <v>11</v>
      </c>
      <c r="G17" s="10"/>
      <c r="H17" s="6">
        <v>0.57777777777777772</v>
      </c>
      <c r="I17" s="12">
        <v>0.61736111111111114</v>
      </c>
      <c r="J17" s="13" t="s">
        <v>16</v>
      </c>
      <c r="K17" s="8">
        <v>19.3</v>
      </c>
      <c r="L17" s="9">
        <v>7</v>
      </c>
      <c r="M17" s="14"/>
      <c r="N17" s="15">
        <v>46365</v>
      </c>
      <c r="O17" s="16">
        <v>0.85</v>
      </c>
      <c r="P17" s="16">
        <v>0.52</v>
      </c>
      <c r="Q17" s="17" t="str">
        <f t="shared" si="0"/>
        <v>ok</v>
      </c>
      <c r="R17" s="18">
        <f t="shared" si="1"/>
        <v>7.5694444444444509E-2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4">
        <v>24</v>
      </c>
      <c r="B18" s="5">
        <v>0.56597222222222221</v>
      </c>
      <c r="C18" s="6">
        <v>0.60416666666666663</v>
      </c>
      <c r="D18" s="7" t="s">
        <v>16</v>
      </c>
      <c r="E18" s="8">
        <v>18.2</v>
      </c>
      <c r="F18" s="9">
        <v>10</v>
      </c>
      <c r="G18" s="10"/>
      <c r="H18" s="6">
        <v>0.60763888888888884</v>
      </c>
      <c r="I18" s="12">
        <v>0.64583333333333337</v>
      </c>
      <c r="J18" s="13" t="s">
        <v>16</v>
      </c>
      <c r="K18" s="8">
        <v>19.3</v>
      </c>
      <c r="L18" s="9">
        <v>4</v>
      </c>
      <c r="M18" s="14"/>
      <c r="N18" s="15">
        <v>46365</v>
      </c>
      <c r="O18" s="16">
        <v>0.85</v>
      </c>
      <c r="P18" s="16">
        <v>0.47</v>
      </c>
      <c r="Q18" s="17" t="str">
        <f t="shared" si="0"/>
        <v>ok</v>
      </c>
      <c r="R18" s="18">
        <f t="shared" si="1"/>
        <v>7.986111111111116E-2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4">
        <v>30</v>
      </c>
      <c r="B19" s="5">
        <v>0.58680555555555558</v>
      </c>
      <c r="C19" s="6">
        <v>0.62152777777777779</v>
      </c>
      <c r="D19" s="7" t="s">
        <v>16</v>
      </c>
      <c r="E19" s="8">
        <v>18.2</v>
      </c>
      <c r="F19" s="9">
        <v>4</v>
      </c>
      <c r="G19" s="10"/>
      <c r="H19" s="6">
        <v>0.62152777777777779</v>
      </c>
      <c r="I19" s="12">
        <v>0.66111111111111109</v>
      </c>
      <c r="J19" s="13" t="s">
        <v>16</v>
      </c>
      <c r="K19" s="8">
        <v>19.3</v>
      </c>
      <c r="L19" s="9">
        <v>10</v>
      </c>
      <c r="M19" s="14"/>
      <c r="N19" s="15">
        <v>46365</v>
      </c>
      <c r="O19" s="16">
        <v>0.85</v>
      </c>
      <c r="P19" s="16">
        <v>0.54</v>
      </c>
      <c r="Q19" s="17" t="str">
        <f t="shared" si="0"/>
        <v>ok</v>
      </c>
      <c r="R19" s="18">
        <f t="shared" si="1"/>
        <v>7.4305555555555514E-2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4">
        <v>25</v>
      </c>
      <c r="B20" s="5">
        <v>0.61111111111111116</v>
      </c>
      <c r="C20" s="6">
        <v>0.6430555555555556</v>
      </c>
      <c r="D20" s="7" t="s">
        <v>16</v>
      </c>
      <c r="E20" s="8">
        <v>18.2</v>
      </c>
      <c r="F20" s="9">
        <v>8</v>
      </c>
      <c r="G20" s="10"/>
      <c r="H20" s="6">
        <v>0.6430555555555556</v>
      </c>
      <c r="I20" s="12">
        <v>0.68055555555555558</v>
      </c>
      <c r="J20" s="13" t="s">
        <v>16</v>
      </c>
      <c r="K20" s="8">
        <v>19.3</v>
      </c>
      <c r="L20" s="9">
        <v>6</v>
      </c>
      <c r="M20" s="14"/>
      <c r="N20" s="15">
        <v>46365</v>
      </c>
      <c r="O20" s="16">
        <v>0.85</v>
      </c>
      <c r="P20" s="16">
        <v>0.56000000000000005</v>
      </c>
      <c r="Q20" s="17" t="str">
        <f t="shared" si="0"/>
        <v>ok</v>
      </c>
      <c r="R20" s="18">
        <f t="shared" si="1"/>
        <v>6.944444444444442E-2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4">
        <v>29</v>
      </c>
      <c r="B21" s="5">
        <v>0.63194444444444442</v>
      </c>
      <c r="C21" s="6">
        <v>0.66874999999999996</v>
      </c>
      <c r="D21" s="7" t="s">
        <v>16</v>
      </c>
      <c r="E21" s="8">
        <v>18.2</v>
      </c>
      <c r="F21" s="9">
        <v>11</v>
      </c>
      <c r="G21" s="10"/>
      <c r="H21" s="6">
        <v>0.67013888888888884</v>
      </c>
      <c r="I21" s="12">
        <v>0.70625000000000004</v>
      </c>
      <c r="J21" s="13" t="s">
        <v>16</v>
      </c>
      <c r="K21" s="8">
        <v>19.3</v>
      </c>
      <c r="L21" s="9">
        <v>7</v>
      </c>
      <c r="M21" s="14"/>
      <c r="N21" s="15">
        <v>46365</v>
      </c>
      <c r="O21" s="16">
        <v>0.85</v>
      </c>
      <c r="P21" s="16">
        <v>0.56000000000000005</v>
      </c>
      <c r="Q21" s="17" t="str">
        <f t="shared" si="0"/>
        <v>ok</v>
      </c>
      <c r="R21" s="18">
        <f t="shared" si="1"/>
        <v>7.4305555555555625E-2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4">
        <v>23</v>
      </c>
      <c r="B22" s="5">
        <v>0.65625</v>
      </c>
      <c r="C22" s="6">
        <v>0.69791666666666663</v>
      </c>
      <c r="D22" s="7" t="s">
        <v>16</v>
      </c>
      <c r="E22" s="8">
        <v>18.2</v>
      </c>
      <c r="F22" s="9">
        <v>14</v>
      </c>
      <c r="G22" s="10"/>
      <c r="H22" s="6">
        <v>0.69791666666666663</v>
      </c>
      <c r="I22" s="12">
        <v>0.73402777777777772</v>
      </c>
      <c r="J22" s="13" t="s">
        <v>16</v>
      </c>
      <c r="K22" s="8">
        <v>19.3</v>
      </c>
      <c r="L22" s="9">
        <v>5</v>
      </c>
      <c r="M22" s="14"/>
      <c r="N22" s="15">
        <v>46365</v>
      </c>
      <c r="O22" s="16">
        <v>0.86</v>
      </c>
      <c r="P22" s="16">
        <v>0.56999999999999995</v>
      </c>
      <c r="Q22" s="17" t="str">
        <f t="shared" si="0"/>
        <v>ok</v>
      </c>
      <c r="R22" s="18">
        <f t="shared" si="1"/>
        <v>7.7777777777777724E-2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4">
        <v>24</v>
      </c>
      <c r="B23" s="5">
        <v>0.68055555555555558</v>
      </c>
      <c r="C23" s="6">
        <v>0.71666666666666667</v>
      </c>
      <c r="D23" s="7" t="s">
        <v>16</v>
      </c>
      <c r="E23" s="8">
        <v>18.2</v>
      </c>
      <c r="F23" s="9">
        <v>4</v>
      </c>
      <c r="G23" s="10"/>
      <c r="H23" s="6">
        <v>0.71666666666666667</v>
      </c>
      <c r="I23" s="12">
        <v>0.75486111111111109</v>
      </c>
      <c r="J23" s="13" t="s">
        <v>16</v>
      </c>
      <c r="K23" s="8">
        <v>19.3</v>
      </c>
      <c r="L23" s="9">
        <v>8</v>
      </c>
      <c r="M23" s="14"/>
      <c r="N23" s="15">
        <v>46365</v>
      </c>
      <c r="O23" s="16">
        <v>0.9</v>
      </c>
      <c r="P23" s="16">
        <v>0.63</v>
      </c>
      <c r="Q23" s="17" t="str">
        <f t="shared" si="0"/>
        <v>ok</v>
      </c>
      <c r="R23" s="18">
        <f t="shared" si="1"/>
        <v>7.4305555555555514E-2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4">
        <v>30</v>
      </c>
      <c r="B24" s="5">
        <v>0.70138888888888884</v>
      </c>
      <c r="C24" s="6">
        <v>0.73611111111111116</v>
      </c>
      <c r="D24" s="7" t="s">
        <v>16</v>
      </c>
      <c r="E24" s="8">
        <v>18.2</v>
      </c>
      <c r="F24" s="9">
        <v>6</v>
      </c>
      <c r="G24" s="10"/>
      <c r="H24" s="6">
        <v>0.7368055555555556</v>
      </c>
      <c r="I24" s="12">
        <v>0.77777777777777779</v>
      </c>
      <c r="J24" s="13" t="s">
        <v>16</v>
      </c>
      <c r="K24" s="8">
        <v>19.3</v>
      </c>
      <c r="L24" s="9">
        <v>8</v>
      </c>
      <c r="M24" s="14"/>
      <c r="N24" s="15">
        <v>46365</v>
      </c>
      <c r="O24" s="16">
        <v>0.86</v>
      </c>
      <c r="P24" s="16">
        <v>0.55000000000000004</v>
      </c>
      <c r="Q24" s="17" t="str">
        <f t="shared" si="0"/>
        <v>ok</v>
      </c>
      <c r="R24" s="18">
        <f t="shared" si="1"/>
        <v>7.6388888888888951E-2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4">
        <v>25</v>
      </c>
      <c r="B25" s="5">
        <v>0.72222222222222221</v>
      </c>
      <c r="C25" s="6">
        <v>0.75555555555555554</v>
      </c>
      <c r="D25" s="7" t="s">
        <v>16</v>
      </c>
      <c r="E25" s="8">
        <v>18.2</v>
      </c>
      <c r="F25" s="9">
        <v>4</v>
      </c>
      <c r="G25" s="10"/>
      <c r="H25" s="6">
        <v>0.75555555555555554</v>
      </c>
      <c r="I25" s="12">
        <v>0.78680555555555554</v>
      </c>
      <c r="J25" s="13" t="s">
        <v>16</v>
      </c>
      <c r="K25" s="8">
        <v>19.3</v>
      </c>
      <c r="L25" s="9">
        <v>7</v>
      </c>
      <c r="M25" s="14"/>
      <c r="N25" s="15">
        <v>46365</v>
      </c>
      <c r="O25" s="16">
        <v>0.85</v>
      </c>
      <c r="P25" s="16">
        <v>0.56000000000000005</v>
      </c>
      <c r="Q25" s="17" t="str">
        <f t="shared" si="0"/>
        <v>ok</v>
      </c>
      <c r="R25" s="18">
        <f t="shared" si="1"/>
        <v>6.4583333333333326E-2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4">
        <v>29</v>
      </c>
      <c r="B26" s="5">
        <v>0.74305555555555558</v>
      </c>
      <c r="C26" s="6">
        <v>0.77500000000000002</v>
      </c>
      <c r="D26" s="7" t="s">
        <v>16</v>
      </c>
      <c r="E26" s="8">
        <v>18.2</v>
      </c>
      <c r="F26" s="9">
        <v>13</v>
      </c>
      <c r="G26" s="10"/>
      <c r="H26" s="6">
        <v>0.77708333333333335</v>
      </c>
      <c r="I26" s="12">
        <v>0.81388888888888888</v>
      </c>
      <c r="J26" s="7" t="s">
        <v>16</v>
      </c>
      <c r="K26" s="8">
        <v>19.3</v>
      </c>
      <c r="L26" s="9">
        <v>1</v>
      </c>
      <c r="M26" s="14"/>
      <c r="N26" s="15">
        <v>46365</v>
      </c>
      <c r="O26" s="16">
        <v>0.85</v>
      </c>
      <c r="P26" s="16">
        <v>0.56999999999999995</v>
      </c>
      <c r="Q26" s="17" t="str">
        <f t="shared" si="0"/>
        <v>ok</v>
      </c>
      <c r="R26" s="18">
        <f t="shared" si="1"/>
        <v>7.0833333333333304E-2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4">
        <v>23</v>
      </c>
      <c r="B27" s="5">
        <v>0.75694444444444442</v>
      </c>
      <c r="C27" s="6">
        <v>0.79861111111111116</v>
      </c>
      <c r="D27" s="7" t="s">
        <v>16</v>
      </c>
      <c r="E27" s="8">
        <v>18.2</v>
      </c>
      <c r="F27" s="9">
        <v>10</v>
      </c>
      <c r="G27" s="10"/>
      <c r="H27" s="6">
        <v>0.79861111111111116</v>
      </c>
      <c r="I27" s="12">
        <v>0.83333333333333337</v>
      </c>
      <c r="J27" s="7" t="s">
        <v>16</v>
      </c>
      <c r="K27" s="8">
        <v>19.3</v>
      </c>
      <c r="L27" s="9">
        <v>5</v>
      </c>
      <c r="M27" s="14"/>
      <c r="N27" s="15">
        <v>46365</v>
      </c>
      <c r="O27" s="16">
        <v>0.87</v>
      </c>
      <c r="P27" s="16">
        <v>0.6</v>
      </c>
      <c r="Q27" s="17" t="str">
        <f t="shared" si="0"/>
        <v>ok</v>
      </c>
      <c r="R27" s="18">
        <f t="shared" si="1"/>
        <v>7.6388888888888951E-2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4">
        <v>24</v>
      </c>
      <c r="B28" s="5">
        <v>0.79166666666666663</v>
      </c>
      <c r="C28" s="6">
        <v>0.82916666666666672</v>
      </c>
      <c r="D28" s="7" t="s">
        <v>16</v>
      </c>
      <c r="E28" s="8">
        <v>18.2</v>
      </c>
      <c r="F28" s="9">
        <v>3</v>
      </c>
      <c r="G28" s="10"/>
      <c r="H28" s="6">
        <v>0.82916666666666672</v>
      </c>
      <c r="I28" s="12">
        <v>0.86597222222222225</v>
      </c>
      <c r="J28" s="7" t="s">
        <v>16</v>
      </c>
      <c r="K28" s="8">
        <v>19.3</v>
      </c>
      <c r="L28" s="9">
        <v>8</v>
      </c>
      <c r="M28" s="14"/>
      <c r="N28" s="15">
        <v>46365</v>
      </c>
      <c r="O28" s="16">
        <v>0.88</v>
      </c>
      <c r="P28" s="16">
        <v>0.64</v>
      </c>
      <c r="Q28" s="17" t="str">
        <f t="shared" si="0"/>
        <v>ok</v>
      </c>
      <c r="R28" s="18">
        <f t="shared" si="1"/>
        <v>7.4305555555555625E-2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4">
        <v>30</v>
      </c>
      <c r="B29" s="5">
        <v>0.82638888888888884</v>
      </c>
      <c r="C29" s="6">
        <v>0.86250000000000004</v>
      </c>
      <c r="D29" s="7" t="s">
        <v>16</v>
      </c>
      <c r="E29" s="8">
        <v>18.2</v>
      </c>
      <c r="F29" s="9">
        <v>4</v>
      </c>
      <c r="G29" s="10"/>
      <c r="H29" s="6">
        <v>0.86319444444444449</v>
      </c>
      <c r="I29" s="12">
        <v>0.90694444444444444</v>
      </c>
      <c r="J29" s="7" t="s">
        <v>16</v>
      </c>
      <c r="K29" s="8">
        <v>19.3</v>
      </c>
      <c r="L29" s="9">
        <v>20</v>
      </c>
      <c r="M29" s="14"/>
      <c r="N29" s="15">
        <v>46365</v>
      </c>
      <c r="O29" s="16">
        <v>0.85</v>
      </c>
      <c r="P29" s="16">
        <v>0.56000000000000005</v>
      </c>
      <c r="Q29" s="17" t="str">
        <f t="shared" si="0"/>
        <v>ok</v>
      </c>
      <c r="R29" s="18">
        <f t="shared" si="1"/>
        <v>8.0555555555555602E-2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4">
        <v>23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3</v>
      </c>
      <c r="G30" s="10"/>
      <c r="H30" s="6">
        <v>0.9</v>
      </c>
      <c r="I30" s="12">
        <v>0.9375</v>
      </c>
      <c r="J30" s="7" t="s">
        <v>16</v>
      </c>
      <c r="K30" s="8">
        <v>19.3</v>
      </c>
      <c r="L30" s="9">
        <v>12</v>
      </c>
      <c r="M30" s="14"/>
      <c r="N30" s="15">
        <v>46365</v>
      </c>
      <c r="O30" s="16">
        <v>0.88</v>
      </c>
      <c r="P30" s="16">
        <v>0.63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4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3</v>
      </c>
      <c r="G31" s="10"/>
      <c r="H31" s="6">
        <v>0.93055555555555558</v>
      </c>
      <c r="I31" s="12">
        <v>0.96875</v>
      </c>
      <c r="J31" s="7" t="s">
        <v>16</v>
      </c>
      <c r="K31" s="8">
        <v>19.3</v>
      </c>
      <c r="L31" s="9">
        <v>8</v>
      </c>
      <c r="M31" s="14"/>
      <c r="N31" s="15">
        <v>46365</v>
      </c>
      <c r="O31" s="16">
        <v>0.85</v>
      </c>
      <c r="P31" s="16">
        <v>0.62</v>
      </c>
      <c r="Q31" s="17" t="str">
        <f t="shared" si="0"/>
        <v>ok</v>
      </c>
      <c r="R31" s="18">
        <f t="shared" si="1"/>
        <v>7.291666666666663E-2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4">
        <v>30</v>
      </c>
      <c r="B32" s="5">
        <v>0.93055555555555558</v>
      </c>
      <c r="C32" s="6">
        <v>0.96250000000000002</v>
      </c>
      <c r="D32" s="7" t="s">
        <v>16</v>
      </c>
      <c r="E32" s="8">
        <v>18.2</v>
      </c>
      <c r="F32" s="9">
        <v>3</v>
      </c>
      <c r="G32" s="10"/>
      <c r="H32" s="6">
        <v>0.96388888888888891</v>
      </c>
      <c r="I32" s="12">
        <v>0.99375000000000002</v>
      </c>
      <c r="J32" s="7" t="s">
        <v>16</v>
      </c>
      <c r="K32" s="8">
        <v>19.3</v>
      </c>
      <c r="L32" s="9">
        <v>14</v>
      </c>
      <c r="M32" s="14"/>
      <c r="N32" s="15">
        <v>46365</v>
      </c>
      <c r="O32" s="16">
        <v>0.85</v>
      </c>
      <c r="P32" s="16">
        <v>0.56999999999999995</v>
      </c>
      <c r="Q32" s="17" t="str">
        <f t="shared" si="0"/>
        <v>ok</v>
      </c>
      <c r="R32" s="18">
        <f t="shared" si="1"/>
        <v>6.3194444444444442E-2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4">
        <v>23</v>
      </c>
      <c r="B33" s="5">
        <v>0.96527777777777779</v>
      </c>
      <c r="C33" s="6">
        <v>3.472222222222222E-3</v>
      </c>
      <c r="D33" s="7" t="s">
        <v>16</v>
      </c>
      <c r="E33" s="8">
        <v>18.2</v>
      </c>
      <c r="F33" s="9">
        <v>6</v>
      </c>
      <c r="G33" s="10"/>
      <c r="H33" s="6">
        <v>3.472222222222222E-3</v>
      </c>
      <c r="I33" s="12">
        <v>3.8194444444444448E-2</v>
      </c>
      <c r="J33" s="7" t="s">
        <v>16</v>
      </c>
      <c r="K33" s="8">
        <v>19.3</v>
      </c>
      <c r="L33" s="9">
        <v>8</v>
      </c>
      <c r="M33" s="14"/>
      <c r="N33" s="15">
        <v>46365</v>
      </c>
      <c r="O33" s="16">
        <v>0.86</v>
      </c>
      <c r="P33" s="16">
        <v>0.61</v>
      </c>
      <c r="Q33" s="17" t="str">
        <f t="shared" si="0"/>
        <v>ok</v>
      </c>
      <c r="R33" s="18">
        <f t="shared" si="1"/>
        <v>-0.92708333333333337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4">
        <v>24</v>
      </c>
      <c r="B34" s="5">
        <v>0</v>
      </c>
      <c r="C34" s="6">
        <v>3.6111111111111108E-2</v>
      </c>
      <c r="D34" s="7" t="s">
        <v>16</v>
      </c>
      <c r="E34" s="8">
        <v>18.2</v>
      </c>
      <c r="F34" s="9">
        <v>7</v>
      </c>
      <c r="G34" s="10"/>
      <c r="H34" s="6">
        <v>3.6111111111111108E-2</v>
      </c>
      <c r="I34" s="12">
        <v>7.2222222222222215E-2</v>
      </c>
      <c r="J34" s="7" t="s">
        <v>16</v>
      </c>
      <c r="K34" s="8">
        <v>19.3</v>
      </c>
      <c r="L34" s="9">
        <v>15</v>
      </c>
      <c r="M34" s="14"/>
      <c r="N34" s="15">
        <v>46365</v>
      </c>
      <c r="O34" s="16">
        <v>0.85</v>
      </c>
      <c r="P34" s="16">
        <v>0.6</v>
      </c>
      <c r="Q34" s="17" t="str">
        <f t="shared" si="0"/>
        <v>ok</v>
      </c>
      <c r="R34" s="18">
        <f t="shared" si="1"/>
        <v>7.2222222222222215E-2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4">
        <v>30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7</v>
      </c>
      <c r="G35" s="10"/>
      <c r="H35" s="6">
        <v>7.013888888888889E-2</v>
      </c>
      <c r="I35" s="12">
        <v>0.10555555555555556</v>
      </c>
      <c r="J35" s="7" t="s">
        <v>16</v>
      </c>
      <c r="K35" s="8">
        <v>19.3</v>
      </c>
      <c r="L35" s="9">
        <v>3</v>
      </c>
      <c r="M35" s="14"/>
      <c r="N35" s="15">
        <v>46365</v>
      </c>
      <c r="O35" s="16">
        <v>0.85</v>
      </c>
      <c r="P35" s="16">
        <v>0.56000000000000005</v>
      </c>
      <c r="Q35" s="17" t="str">
        <f t="shared" si="0"/>
        <v>ok</v>
      </c>
      <c r="R35" s="18">
        <f t="shared" si="1"/>
        <v>7.0833333333333331E-2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283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261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32">
        <v>23</v>
      </c>
      <c r="B2" s="5">
        <v>0.16666666666666666</v>
      </c>
      <c r="C2" s="6">
        <v>0.2013888888888889</v>
      </c>
      <c r="D2" s="7" t="s">
        <v>16</v>
      </c>
      <c r="E2" s="8">
        <v>18.2</v>
      </c>
      <c r="F2" s="9">
        <v>3</v>
      </c>
      <c r="G2" s="10"/>
      <c r="H2" s="6">
        <v>0.2048611111111111</v>
      </c>
      <c r="I2" s="12">
        <v>0.2361111111111111</v>
      </c>
      <c r="J2" s="13" t="s">
        <v>16</v>
      </c>
      <c r="K2" s="8">
        <v>19.3</v>
      </c>
      <c r="L2" s="9">
        <v>1</v>
      </c>
      <c r="M2" s="14"/>
      <c r="N2" s="31" t="s">
        <v>23</v>
      </c>
      <c r="O2" s="16">
        <v>0.86</v>
      </c>
      <c r="P2" s="16">
        <v>0.55000000000000004</v>
      </c>
      <c r="Q2" s="17" t="str">
        <f t="shared" ref="Q2:Q19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2">
        <v>29</v>
      </c>
      <c r="B3" s="5">
        <v>0.2013888888888889</v>
      </c>
      <c r="C3" s="6">
        <v>0.23958333333333334</v>
      </c>
      <c r="D3" s="7" t="s">
        <v>16</v>
      </c>
      <c r="E3" s="8">
        <v>18.2</v>
      </c>
      <c r="F3" s="9">
        <v>17</v>
      </c>
      <c r="G3" s="10"/>
      <c r="H3" s="6">
        <v>0.23958333333333334</v>
      </c>
      <c r="I3" s="12">
        <v>0.27638888888888891</v>
      </c>
      <c r="J3" s="13" t="s">
        <v>16</v>
      </c>
      <c r="K3" s="8">
        <v>19.3</v>
      </c>
      <c r="L3" s="9">
        <v>5</v>
      </c>
      <c r="M3" s="14"/>
      <c r="N3" s="31" t="s">
        <v>23</v>
      </c>
      <c r="O3" s="16">
        <v>0.85</v>
      </c>
      <c r="P3" s="16">
        <v>0.62</v>
      </c>
      <c r="Q3" s="17" t="str">
        <f t="shared" si="0"/>
        <v>ok</v>
      </c>
      <c r="R3" s="18">
        <f t="shared" si="1"/>
        <v>7.5000000000000011E-2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11">
        <v>24</v>
      </c>
      <c r="B4" s="20">
        <v>0.2361111111111111</v>
      </c>
      <c r="C4" s="6">
        <v>0.27569444444444446</v>
      </c>
      <c r="D4" s="7" t="s">
        <v>16</v>
      </c>
      <c r="E4" s="8">
        <v>18.2</v>
      </c>
      <c r="F4" s="9">
        <v>9</v>
      </c>
      <c r="G4" s="10"/>
      <c r="H4" s="6">
        <v>0.27569444444444446</v>
      </c>
      <c r="I4" s="12">
        <v>0.3263888888888889</v>
      </c>
      <c r="J4" s="13" t="s">
        <v>16</v>
      </c>
      <c r="K4" s="8">
        <v>19.3</v>
      </c>
      <c r="L4" s="9">
        <v>1</v>
      </c>
      <c r="M4" s="14"/>
      <c r="N4" s="31" t="s">
        <v>23</v>
      </c>
      <c r="O4" s="16">
        <v>0.85</v>
      </c>
      <c r="P4" s="16">
        <v>0.56999999999999995</v>
      </c>
      <c r="Q4" s="17" t="str">
        <f t="shared" si="0"/>
        <v>ok</v>
      </c>
      <c r="R4" s="18">
        <f t="shared" si="1"/>
        <v>9.027777777777779E-2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2">
        <v>23</v>
      </c>
      <c r="B5" s="5">
        <v>0.27083333333333331</v>
      </c>
      <c r="C5" s="6">
        <v>0.30555555555555558</v>
      </c>
      <c r="D5" s="7" t="s">
        <v>16</v>
      </c>
      <c r="E5" s="8">
        <v>18.2</v>
      </c>
      <c r="F5" s="9">
        <v>10</v>
      </c>
      <c r="G5" s="10"/>
      <c r="H5" s="6">
        <v>0.30902777777777779</v>
      </c>
      <c r="I5" s="12">
        <v>0.34375</v>
      </c>
      <c r="J5" s="13" t="s">
        <v>16</v>
      </c>
      <c r="K5" s="8">
        <v>19.3</v>
      </c>
      <c r="L5" s="9">
        <v>2</v>
      </c>
      <c r="M5" s="14"/>
      <c r="N5" s="31" t="s">
        <v>23</v>
      </c>
      <c r="O5" s="16">
        <v>0.86</v>
      </c>
      <c r="P5" s="16">
        <v>0.56000000000000005</v>
      </c>
      <c r="Q5" s="17" t="str">
        <f t="shared" si="0"/>
        <v>ok</v>
      </c>
      <c r="R5" s="18">
        <f t="shared" si="1"/>
        <v>7.2916666666666685E-2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2">
        <v>29</v>
      </c>
      <c r="B6" s="5">
        <v>0.30555555555555558</v>
      </c>
      <c r="C6" s="6">
        <v>0.34583333333333333</v>
      </c>
      <c r="D6" s="7" t="s">
        <v>16</v>
      </c>
      <c r="E6" s="8">
        <v>18.2</v>
      </c>
      <c r="F6" s="9">
        <v>6</v>
      </c>
      <c r="G6" s="10"/>
      <c r="H6" s="6">
        <v>0.34722222222222221</v>
      </c>
      <c r="I6" s="12">
        <v>0.38194444444444442</v>
      </c>
      <c r="J6" s="13" t="s">
        <v>16</v>
      </c>
      <c r="K6" s="8">
        <v>19.3</v>
      </c>
      <c r="L6" s="9">
        <v>4</v>
      </c>
      <c r="M6" s="14"/>
      <c r="N6" s="31" t="s">
        <v>23</v>
      </c>
      <c r="O6" s="16">
        <v>0.85</v>
      </c>
      <c r="P6" s="16">
        <v>0.53</v>
      </c>
      <c r="Q6" s="17" t="str">
        <f t="shared" si="0"/>
        <v>ok</v>
      </c>
      <c r="R6" s="18">
        <f t="shared" si="1"/>
        <v>7.638888888888884E-2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11">
        <v>24</v>
      </c>
      <c r="B7" s="5">
        <v>0.34027777777777779</v>
      </c>
      <c r="C7" s="6">
        <v>0.38194444444444442</v>
      </c>
      <c r="D7" s="7" t="s">
        <v>16</v>
      </c>
      <c r="E7" s="8">
        <v>18.2</v>
      </c>
      <c r="F7" s="9">
        <v>10</v>
      </c>
      <c r="G7" s="10"/>
      <c r="H7" s="6">
        <v>0.38194444444444442</v>
      </c>
      <c r="I7" s="12">
        <v>0.41666666666666669</v>
      </c>
      <c r="J7" s="21" t="s">
        <v>16</v>
      </c>
      <c r="K7" s="8">
        <v>19.3</v>
      </c>
      <c r="L7" s="9">
        <v>6</v>
      </c>
      <c r="M7" s="14"/>
      <c r="N7" s="31" t="s">
        <v>23</v>
      </c>
      <c r="O7" s="16">
        <v>0.85</v>
      </c>
      <c r="P7" s="16">
        <v>0.56999999999999995</v>
      </c>
      <c r="Q7" s="17" t="str">
        <f t="shared" si="0"/>
        <v>ok</v>
      </c>
      <c r="R7" s="18">
        <f t="shared" si="1"/>
        <v>7.6388888888888895E-2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2">
        <v>23</v>
      </c>
      <c r="B8" s="5">
        <v>0.38194444444444442</v>
      </c>
      <c r="C8" s="6">
        <v>0.4236111111111111</v>
      </c>
      <c r="D8" s="7" t="s">
        <v>16</v>
      </c>
      <c r="E8" s="8">
        <v>18.2</v>
      </c>
      <c r="F8" s="9">
        <v>2</v>
      </c>
      <c r="G8" s="10"/>
      <c r="H8" s="6">
        <v>0.4201388888888889</v>
      </c>
      <c r="I8" s="12">
        <v>0.4513888888888889</v>
      </c>
      <c r="J8" s="13" t="s">
        <v>16</v>
      </c>
      <c r="K8" s="8">
        <v>19.3</v>
      </c>
      <c r="L8" s="9">
        <v>2</v>
      </c>
      <c r="M8" s="14"/>
      <c r="N8" s="31" t="s">
        <v>23</v>
      </c>
      <c r="O8" s="16">
        <v>0.85</v>
      </c>
      <c r="P8" s="16">
        <v>0.56000000000000005</v>
      </c>
      <c r="Q8" s="17" t="str">
        <f t="shared" si="0"/>
        <v>ok</v>
      </c>
      <c r="R8" s="18">
        <f t="shared" si="1"/>
        <v>6.9444444444444475E-2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2">
        <v>29</v>
      </c>
      <c r="B9" s="5">
        <v>0.4236111111111111</v>
      </c>
      <c r="C9" s="6">
        <v>0.46527777777777779</v>
      </c>
      <c r="D9" s="7" t="s">
        <v>16</v>
      </c>
      <c r="E9" s="8">
        <v>18.2</v>
      </c>
      <c r="F9" s="9">
        <v>3</v>
      </c>
      <c r="G9" s="10"/>
      <c r="H9" s="6">
        <v>0.46666666666666667</v>
      </c>
      <c r="I9" s="12">
        <v>0.50902777777777775</v>
      </c>
      <c r="J9" s="13" t="s">
        <v>16</v>
      </c>
      <c r="K9" s="8">
        <v>19.3</v>
      </c>
      <c r="L9" s="9">
        <v>6</v>
      </c>
      <c r="M9" s="14"/>
      <c r="N9" s="31" t="s">
        <v>23</v>
      </c>
      <c r="O9" s="16">
        <v>0.85</v>
      </c>
      <c r="P9" s="16">
        <v>0.59</v>
      </c>
      <c r="Q9" s="17" t="str">
        <f t="shared" si="0"/>
        <v>ok</v>
      </c>
      <c r="R9" s="18">
        <f t="shared" si="1"/>
        <v>8.5416666666666641E-2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11">
        <v>24</v>
      </c>
      <c r="B10" s="5">
        <v>0.46527777777777779</v>
      </c>
      <c r="C10" s="6">
        <v>0.50347222222222221</v>
      </c>
      <c r="D10" s="7" t="s">
        <v>16</v>
      </c>
      <c r="E10" s="8">
        <v>18.2</v>
      </c>
      <c r="F10" s="9">
        <v>5</v>
      </c>
      <c r="G10" s="10"/>
      <c r="H10" s="6">
        <v>0.50347222222222221</v>
      </c>
      <c r="I10" s="12">
        <v>0.53749999999999998</v>
      </c>
      <c r="J10" s="13" t="s">
        <v>16</v>
      </c>
      <c r="K10" s="8">
        <v>19.3</v>
      </c>
      <c r="L10" s="9">
        <v>10</v>
      </c>
      <c r="M10" s="14"/>
      <c r="N10" s="31" t="s">
        <v>23</v>
      </c>
      <c r="O10" s="16">
        <v>0.87</v>
      </c>
      <c r="P10" s="16">
        <v>0.59</v>
      </c>
      <c r="Q10" s="17" t="str">
        <f t="shared" si="0"/>
        <v>ok</v>
      </c>
      <c r="R10" s="18">
        <f t="shared" si="1"/>
        <v>7.2222222222222188E-2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2">
        <v>23</v>
      </c>
      <c r="B11" s="5">
        <v>0.50694444444444442</v>
      </c>
      <c r="C11" s="6">
        <v>0.54861111111111116</v>
      </c>
      <c r="D11" s="7" t="s">
        <v>16</v>
      </c>
      <c r="E11" s="8">
        <v>18.2</v>
      </c>
      <c r="F11" s="9">
        <v>6</v>
      </c>
      <c r="G11" s="10"/>
      <c r="H11" s="6">
        <v>0.55208333333333337</v>
      </c>
      <c r="I11" s="12">
        <v>0.58680555555555558</v>
      </c>
      <c r="J11" s="13" t="s">
        <v>16</v>
      </c>
      <c r="K11" s="8">
        <v>19.3</v>
      </c>
      <c r="L11" s="9">
        <v>9</v>
      </c>
      <c r="M11" s="14"/>
      <c r="N11" s="31" t="s">
        <v>23</v>
      </c>
      <c r="O11" s="16">
        <v>0.85</v>
      </c>
      <c r="P11" s="16">
        <v>0.48</v>
      </c>
      <c r="Q11" s="17" t="str">
        <f t="shared" si="0"/>
        <v>ok</v>
      </c>
      <c r="R11" s="18">
        <f t="shared" si="1"/>
        <v>7.986111111111116E-2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32">
        <v>29</v>
      </c>
      <c r="B12" s="5">
        <v>0.54861111111111116</v>
      </c>
      <c r="C12" s="6">
        <v>0.58888888888888891</v>
      </c>
      <c r="D12" s="7" t="s">
        <v>16</v>
      </c>
      <c r="E12" s="8">
        <v>18.2</v>
      </c>
      <c r="F12" s="9">
        <v>8</v>
      </c>
      <c r="G12" s="10"/>
      <c r="H12" s="6">
        <v>0.58958333333333335</v>
      </c>
      <c r="I12" s="12">
        <v>0.62361111111111112</v>
      </c>
      <c r="J12" s="13" t="s">
        <v>16</v>
      </c>
      <c r="K12" s="8">
        <v>19.3</v>
      </c>
      <c r="L12" s="9">
        <v>2</v>
      </c>
      <c r="M12" s="14"/>
      <c r="N12" s="31" t="s">
        <v>23</v>
      </c>
      <c r="O12" s="16">
        <v>0.85</v>
      </c>
      <c r="P12" s="16">
        <v>0.62</v>
      </c>
      <c r="Q12" s="17" t="str">
        <f t="shared" si="0"/>
        <v>ok</v>
      </c>
      <c r="R12" s="18">
        <f t="shared" si="1"/>
        <v>7.4999999999999956E-2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11">
        <v>24</v>
      </c>
      <c r="B13" s="5">
        <v>0.59027777777777779</v>
      </c>
      <c r="C13" s="6">
        <v>0.63194444444444442</v>
      </c>
      <c r="D13" s="7" t="s">
        <v>16</v>
      </c>
      <c r="E13" s="8">
        <v>18.2</v>
      </c>
      <c r="F13" s="9">
        <v>7</v>
      </c>
      <c r="G13" s="10"/>
      <c r="H13" s="6">
        <v>0.63194444444444442</v>
      </c>
      <c r="I13" s="12">
        <v>0.67013888888888884</v>
      </c>
      <c r="J13" s="13" t="s">
        <v>16</v>
      </c>
      <c r="K13" s="8">
        <v>19.3</v>
      </c>
      <c r="L13" s="9">
        <v>9</v>
      </c>
      <c r="M13" s="14"/>
      <c r="N13" s="31" t="s">
        <v>23</v>
      </c>
      <c r="O13" s="16">
        <v>0.87</v>
      </c>
      <c r="P13" s="16">
        <v>0.59</v>
      </c>
      <c r="Q13" s="17" t="str">
        <f t="shared" si="0"/>
        <v>ok</v>
      </c>
      <c r="R13" s="18">
        <f t="shared" si="1"/>
        <v>7.9861111111111049E-2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2">
        <v>23</v>
      </c>
      <c r="B14" s="5">
        <v>0.625</v>
      </c>
      <c r="C14" s="6">
        <v>0.66319444444444442</v>
      </c>
      <c r="D14" s="7" t="s">
        <v>16</v>
      </c>
      <c r="E14" s="8">
        <v>18.2</v>
      </c>
      <c r="F14" s="9">
        <v>12</v>
      </c>
      <c r="G14" s="10"/>
      <c r="H14" s="6">
        <v>0.66666666666666663</v>
      </c>
      <c r="I14" s="12">
        <v>0.70138888888888884</v>
      </c>
      <c r="J14" s="13" t="s">
        <v>16</v>
      </c>
      <c r="K14" s="8">
        <v>19.3</v>
      </c>
      <c r="L14" s="9">
        <v>10</v>
      </c>
      <c r="M14" s="14"/>
      <c r="N14" s="31" t="s">
        <v>23</v>
      </c>
      <c r="O14" s="16">
        <v>0.85</v>
      </c>
      <c r="P14" s="16">
        <v>0.51</v>
      </c>
      <c r="Q14" s="17" t="str">
        <f t="shared" si="0"/>
        <v>ok</v>
      </c>
      <c r="R14" s="18">
        <f t="shared" si="1"/>
        <v>7.638888888888884E-2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2">
        <v>29</v>
      </c>
      <c r="B15" s="5">
        <v>0.65972222222222221</v>
      </c>
      <c r="C15" s="6">
        <v>0.6958333333333333</v>
      </c>
      <c r="D15" s="7" t="s">
        <v>16</v>
      </c>
      <c r="E15" s="8">
        <v>18.2</v>
      </c>
      <c r="F15" s="9">
        <v>22</v>
      </c>
      <c r="G15" s="10"/>
      <c r="H15" s="6">
        <v>0.69722222222222219</v>
      </c>
      <c r="I15" s="12">
        <v>0.73124999999999996</v>
      </c>
      <c r="J15" s="13" t="s">
        <v>16</v>
      </c>
      <c r="K15" s="8">
        <v>19.3</v>
      </c>
      <c r="L15" s="9">
        <v>8</v>
      </c>
      <c r="M15" s="14"/>
      <c r="N15" s="31" t="s">
        <v>23</v>
      </c>
      <c r="O15" s="16">
        <v>0.85</v>
      </c>
      <c r="P15" s="16">
        <v>0.61</v>
      </c>
      <c r="Q15" s="17" t="str">
        <f t="shared" si="0"/>
        <v>ok</v>
      </c>
      <c r="R15" s="18">
        <f t="shared" si="1"/>
        <v>7.1527777777777746E-2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11">
        <v>24</v>
      </c>
      <c r="B16" s="5">
        <v>0.69444444444444442</v>
      </c>
      <c r="C16" s="6">
        <v>0.73402777777777772</v>
      </c>
      <c r="D16" s="7" t="s">
        <v>16</v>
      </c>
      <c r="E16" s="8">
        <v>18.2</v>
      </c>
      <c r="F16" s="9">
        <v>19</v>
      </c>
      <c r="G16" s="10"/>
      <c r="H16" s="6">
        <v>0.73402777777777772</v>
      </c>
      <c r="I16" s="12">
        <v>0.77083333333333337</v>
      </c>
      <c r="J16" s="13" t="s">
        <v>16</v>
      </c>
      <c r="K16" s="8">
        <v>19.3</v>
      </c>
      <c r="L16" s="9">
        <v>8</v>
      </c>
      <c r="M16" s="14"/>
      <c r="N16" s="31" t="s">
        <v>23</v>
      </c>
      <c r="O16" s="16">
        <v>0.87</v>
      </c>
      <c r="P16" s="16">
        <v>0.6</v>
      </c>
      <c r="Q16" s="17" t="str">
        <f t="shared" si="0"/>
        <v>ok</v>
      </c>
      <c r="R16" s="18">
        <f t="shared" si="1"/>
        <v>7.6388888888888951E-2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32">
        <v>23</v>
      </c>
      <c r="B17" s="5">
        <v>0.73611111111111116</v>
      </c>
      <c r="C17" s="6">
        <v>0.77430555555555558</v>
      </c>
      <c r="D17" s="7" t="s">
        <v>16</v>
      </c>
      <c r="E17" s="8">
        <v>18.2</v>
      </c>
      <c r="F17" s="9">
        <v>17</v>
      </c>
      <c r="G17" s="10"/>
      <c r="H17" s="6">
        <v>0.77430555555555558</v>
      </c>
      <c r="I17" s="12">
        <v>0.80902777777777779</v>
      </c>
      <c r="J17" s="13" t="s">
        <v>16</v>
      </c>
      <c r="K17" s="8">
        <v>19.3</v>
      </c>
      <c r="L17" s="9">
        <v>5</v>
      </c>
      <c r="M17" s="14"/>
      <c r="N17" s="31" t="s">
        <v>23</v>
      </c>
      <c r="O17" s="16">
        <v>0.87</v>
      </c>
      <c r="P17" s="16">
        <v>0.54</v>
      </c>
      <c r="Q17" s="17" t="str">
        <f t="shared" si="0"/>
        <v>ok</v>
      </c>
      <c r="R17" s="18">
        <f t="shared" si="1"/>
        <v>7.291666666666663E-2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2">
        <v>29</v>
      </c>
      <c r="B18" s="5">
        <v>0.77777777777777779</v>
      </c>
      <c r="C18" s="6">
        <v>0.81388888888888888</v>
      </c>
      <c r="D18" s="7" t="s">
        <v>16</v>
      </c>
      <c r="E18" s="8">
        <v>18.2</v>
      </c>
      <c r="F18" s="9">
        <v>13</v>
      </c>
      <c r="G18" s="10"/>
      <c r="H18" s="6">
        <v>0.81527777777777777</v>
      </c>
      <c r="I18" s="12">
        <v>0.85</v>
      </c>
      <c r="J18" s="13" t="s">
        <v>16</v>
      </c>
      <c r="K18" s="8">
        <v>19.3</v>
      </c>
      <c r="L18" s="9">
        <v>12</v>
      </c>
      <c r="M18" s="14"/>
      <c r="N18" s="31" t="s">
        <v>23</v>
      </c>
      <c r="O18" s="16">
        <v>0.85</v>
      </c>
      <c r="P18" s="16">
        <v>0.55000000000000004</v>
      </c>
      <c r="Q18" s="17" t="str">
        <f t="shared" si="0"/>
        <v>ok</v>
      </c>
      <c r="R18" s="18">
        <f t="shared" si="1"/>
        <v>7.2222222222222188E-2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11">
        <v>24</v>
      </c>
      <c r="B19" s="5">
        <v>0.81944444444444442</v>
      </c>
      <c r="C19" s="6">
        <v>0.85763888888888884</v>
      </c>
      <c r="D19" s="7" t="s">
        <v>16</v>
      </c>
      <c r="E19" s="8">
        <v>18.2</v>
      </c>
      <c r="F19" s="9">
        <v>8</v>
      </c>
      <c r="G19" s="10"/>
      <c r="H19" s="6">
        <v>0.85763888888888884</v>
      </c>
      <c r="I19" s="12">
        <v>0.89583333333333337</v>
      </c>
      <c r="J19" s="13" t="s">
        <v>16</v>
      </c>
      <c r="K19" s="8">
        <v>19.3</v>
      </c>
      <c r="L19" s="9">
        <v>8</v>
      </c>
      <c r="M19" s="14"/>
      <c r="N19" s="31" t="s">
        <v>23</v>
      </c>
      <c r="O19" s="16">
        <v>0.87</v>
      </c>
      <c r="P19" s="16">
        <v>0.61</v>
      </c>
      <c r="Q19" s="17" t="str">
        <f t="shared" si="0"/>
        <v>ok</v>
      </c>
      <c r="R19" s="18">
        <f t="shared" si="1"/>
        <v>7.6388888888888951E-2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/>
      <c r="E20" s="8"/>
      <c r="F20" s="9"/>
      <c r="G20" s="10"/>
      <c r="H20" s="6"/>
      <c r="I20" s="12"/>
      <c r="J20" s="13"/>
      <c r="K20" s="8"/>
      <c r="L20" s="9"/>
      <c r="M20" s="14"/>
      <c r="N20" s="15"/>
      <c r="O20" s="16"/>
      <c r="P20" s="16"/>
      <c r="Q20" s="17"/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/>
      <c r="E21" s="8"/>
      <c r="F21" s="9"/>
      <c r="G21" s="10"/>
      <c r="H21" s="6"/>
      <c r="I21" s="12"/>
      <c r="J21" s="13"/>
      <c r="K21" s="8"/>
      <c r="L21" s="9"/>
      <c r="M21" s="14"/>
      <c r="N21" s="15"/>
      <c r="O21" s="16"/>
      <c r="P21" s="16"/>
      <c r="Q21" s="17"/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/>
      <c r="E22" s="8"/>
      <c r="F22" s="9"/>
      <c r="G22" s="10"/>
      <c r="H22" s="6"/>
      <c r="I22" s="12"/>
      <c r="J22" s="13"/>
      <c r="K22" s="8"/>
      <c r="L22" s="9"/>
      <c r="M22" s="14"/>
      <c r="N22" s="15"/>
      <c r="O22" s="16"/>
      <c r="P22" s="16"/>
      <c r="Q22" s="17"/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/>
      <c r="E23" s="8"/>
      <c r="F23" s="9"/>
      <c r="G23" s="10"/>
      <c r="H23" s="6"/>
      <c r="I23" s="12"/>
      <c r="J23" s="13"/>
      <c r="K23" s="8"/>
      <c r="L23" s="9"/>
      <c r="M23" s="14"/>
      <c r="N23" s="15"/>
      <c r="O23" s="16"/>
      <c r="P23" s="16"/>
      <c r="Q23" s="17"/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/>
      <c r="E24" s="8"/>
      <c r="F24" s="9"/>
      <c r="G24" s="10"/>
      <c r="H24" s="6"/>
      <c r="I24" s="12"/>
      <c r="J24" s="13"/>
      <c r="K24" s="8"/>
      <c r="L24" s="9"/>
      <c r="M24" s="14"/>
      <c r="N24" s="15"/>
      <c r="O24" s="16"/>
      <c r="P24" s="16"/>
      <c r="Q24" s="17"/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/>
      <c r="E25" s="8"/>
      <c r="F25" s="9"/>
      <c r="G25" s="10"/>
      <c r="H25" s="6"/>
      <c r="I25" s="12"/>
      <c r="J25" s="13"/>
      <c r="K25" s="8"/>
      <c r="L25" s="9"/>
      <c r="M25" s="14"/>
      <c r="N25" s="15"/>
      <c r="O25" s="16"/>
      <c r="P25" s="16"/>
      <c r="Q25" s="17"/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/>
      <c r="E26" s="8"/>
      <c r="F26" s="9"/>
      <c r="G26" s="10"/>
      <c r="H26" s="6"/>
      <c r="I26" s="12"/>
      <c r="J26" s="7"/>
      <c r="K26" s="8"/>
      <c r="L26" s="9"/>
      <c r="M26" s="14"/>
      <c r="N26" s="15"/>
      <c r="O26" s="16"/>
      <c r="P26" s="16"/>
      <c r="Q26" s="17"/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/>
      <c r="E27" s="8"/>
      <c r="F27" s="9"/>
      <c r="G27" s="10"/>
      <c r="H27" s="6"/>
      <c r="I27" s="12"/>
      <c r="J27" s="7"/>
      <c r="K27" s="8"/>
      <c r="L27" s="9"/>
      <c r="M27" s="14"/>
      <c r="N27" s="15"/>
      <c r="O27" s="16"/>
      <c r="P27" s="16"/>
      <c r="Q27" s="17"/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/>
      <c r="E28" s="8"/>
      <c r="F28" s="9"/>
      <c r="G28" s="10"/>
      <c r="H28" s="6"/>
      <c r="I28" s="12"/>
      <c r="J28" s="7"/>
      <c r="K28" s="8"/>
      <c r="L28" s="9"/>
      <c r="M28" s="14"/>
      <c r="N28" s="15"/>
      <c r="O28" s="16"/>
      <c r="P28" s="16"/>
      <c r="Q28" s="17"/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/>
      <c r="E29" s="8"/>
      <c r="F29" s="9"/>
      <c r="G29" s="10"/>
      <c r="H29" s="6"/>
      <c r="I29" s="12"/>
      <c r="J29" s="7"/>
      <c r="K29" s="8"/>
      <c r="L29" s="9"/>
      <c r="M29" s="14"/>
      <c r="N29" s="15"/>
      <c r="O29" s="16"/>
      <c r="P29" s="16"/>
      <c r="Q29" s="17"/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/>
      <c r="E30" s="8"/>
      <c r="F30" s="9"/>
      <c r="G30" s="10"/>
      <c r="H30" s="6"/>
      <c r="I30" s="12"/>
      <c r="J30" s="7"/>
      <c r="K30" s="8"/>
      <c r="L30" s="9"/>
      <c r="M30" s="14"/>
      <c r="N30" s="15"/>
      <c r="O30" s="16"/>
      <c r="P30" s="16"/>
      <c r="Q30" s="17"/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/>
      <c r="E31" s="8"/>
      <c r="F31" s="9"/>
      <c r="G31" s="10"/>
      <c r="H31" s="6"/>
      <c r="I31" s="12"/>
      <c r="J31" s="7"/>
      <c r="K31" s="8"/>
      <c r="L31" s="9"/>
      <c r="M31" s="14"/>
      <c r="N31" s="15"/>
      <c r="O31" s="16"/>
      <c r="P31" s="16"/>
      <c r="Q31" s="17"/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/>
      <c r="E32" s="8"/>
      <c r="F32" s="9"/>
      <c r="G32" s="10"/>
      <c r="H32" s="6"/>
      <c r="I32" s="12"/>
      <c r="J32" s="7"/>
      <c r="K32" s="8"/>
      <c r="L32" s="9"/>
      <c r="M32" s="14"/>
      <c r="N32" s="15"/>
      <c r="O32" s="16"/>
      <c r="P32" s="16"/>
      <c r="Q32" s="17"/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/>
      <c r="E33" s="8"/>
      <c r="F33" s="9"/>
      <c r="G33" s="10"/>
      <c r="H33" s="6"/>
      <c r="I33" s="12"/>
      <c r="J33" s="7"/>
      <c r="K33" s="8"/>
      <c r="L33" s="9"/>
      <c r="M33" s="14"/>
      <c r="N33" s="15"/>
      <c r="O33" s="16"/>
      <c r="P33" s="16"/>
      <c r="Q33" s="17"/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/>
      <c r="E34" s="8"/>
      <c r="F34" s="9"/>
      <c r="G34" s="10"/>
      <c r="H34" s="6"/>
      <c r="I34" s="12"/>
      <c r="J34" s="7"/>
      <c r="K34" s="8"/>
      <c r="L34" s="9"/>
      <c r="M34" s="14"/>
      <c r="N34" s="15"/>
      <c r="O34" s="16"/>
      <c r="P34" s="16"/>
      <c r="Q34" s="17"/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/>
      <c r="E35" s="8"/>
      <c r="F35" s="9"/>
      <c r="G35" s="10"/>
      <c r="H35" s="6"/>
      <c r="I35" s="12"/>
      <c r="J35" s="7"/>
      <c r="K35" s="8"/>
      <c r="L35" s="9"/>
      <c r="M35" s="14"/>
      <c r="N35" s="15"/>
      <c r="O35" s="16"/>
      <c r="P35" s="16"/>
      <c r="Q35" s="17"/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327.59999999999991</v>
      </c>
      <c r="F102" s="42">
        <f t="shared" si="2"/>
        <v>177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347.40000000000009</v>
      </c>
      <c r="L102" s="42">
        <f t="shared" si="3"/>
        <v>108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9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2</v>
      </c>
      <c r="G2" s="10"/>
      <c r="H2" s="6">
        <v>0.20555555555555555</v>
      </c>
      <c r="I2" s="12">
        <v>0.23958333333333334</v>
      </c>
      <c r="J2" s="13" t="s">
        <v>16</v>
      </c>
      <c r="K2" s="8">
        <v>19.3</v>
      </c>
      <c r="L2" s="9">
        <v>23</v>
      </c>
      <c r="M2" s="14"/>
      <c r="N2" s="31" t="s">
        <v>24</v>
      </c>
      <c r="O2" s="16">
        <v>0.88</v>
      </c>
      <c r="P2" s="16">
        <v>0.61</v>
      </c>
      <c r="Q2" s="17" t="str">
        <f t="shared" ref="Q2:Q17" si="0">IF(O2-P2&gt;50%,"exceso","ok")</f>
        <v>ok</v>
      </c>
      <c r="R2" s="18">
        <f t="shared" ref="R2:R35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24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20</v>
      </c>
      <c r="G3" s="10"/>
      <c r="H3" s="6">
        <v>0.22847222222222222</v>
      </c>
      <c r="I3" s="12">
        <v>0.27013888888888887</v>
      </c>
      <c r="J3" s="13" t="s">
        <v>16</v>
      </c>
      <c r="K3" s="8">
        <v>19.3</v>
      </c>
      <c r="L3" s="9">
        <v>38</v>
      </c>
      <c r="M3" s="14"/>
      <c r="N3" s="31" t="s">
        <v>24</v>
      </c>
      <c r="O3" s="16">
        <v>0.89</v>
      </c>
      <c r="P3" s="16">
        <v>0.57999999999999996</v>
      </c>
      <c r="Q3" s="17" t="str">
        <f t="shared" si="0"/>
        <v>ok</v>
      </c>
      <c r="R3" s="18">
        <f t="shared" si="1"/>
        <v>7.9166666666666663E-2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9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31</v>
      </c>
      <c r="G4" s="10"/>
      <c r="H4" s="6">
        <v>0.25069444444444444</v>
      </c>
      <c r="I4" s="12">
        <v>0.30972222222222223</v>
      </c>
      <c r="J4" s="13" t="s">
        <v>16</v>
      </c>
      <c r="K4" s="8">
        <v>19.3</v>
      </c>
      <c r="L4" s="9">
        <v>53</v>
      </c>
      <c r="M4" s="14"/>
      <c r="N4" s="31" t="s">
        <v>24</v>
      </c>
      <c r="O4" s="16">
        <v>0.9</v>
      </c>
      <c r="P4" s="16">
        <v>0.56000000000000005</v>
      </c>
      <c r="Q4" s="17" t="str">
        <f t="shared" si="0"/>
        <v>ok</v>
      </c>
      <c r="R4" s="18">
        <f t="shared" si="1"/>
        <v>9.4444444444444442E-2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9">
        <v>29</v>
      </c>
      <c r="B5" s="5">
        <v>0.23958333333333334</v>
      </c>
      <c r="C5" s="6">
        <v>0.27847222222222223</v>
      </c>
      <c r="D5" s="7" t="s">
        <v>16</v>
      </c>
      <c r="E5" s="8">
        <v>18.2</v>
      </c>
      <c r="F5" s="9">
        <v>46</v>
      </c>
      <c r="G5" s="10"/>
      <c r="H5" s="6">
        <v>0.27986111111111112</v>
      </c>
      <c r="I5" s="12">
        <v>0.34236111111111112</v>
      </c>
      <c r="J5" s="13" t="s">
        <v>16</v>
      </c>
      <c r="K5" s="8">
        <v>19.3</v>
      </c>
      <c r="L5" s="9">
        <v>17</v>
      </c>
      <c r="M5" s="14"/>
      <c r="N5" s="31" t="s">
        <v>24</v>
      </c>
      <c r="O5" s="16">
        <v>0.85</v>
      </c>
      <c r="P5" s="16">
        <v>0.51</v>
      </c>
      <c r="Q5" s="17" t="str">
        <f t="shared" si="0"/>
        <v>ok</v>
      </c>
      <c r="R5" s="18">
        <f t="shared" si="1"/>
        <v>0.10277777777777777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9">
        <v>23</v>
      </c>
      <c r="B6" s="5">
        <v>0.2638888888888889</v>
      </c>
      <c r="C6" s="6">
        <v>0.3263888888888889</v>
      </c>
      <c r="D6" s="7" t="s">
        <v>16</v>
      </c>
      <c r="E6" s="8">
        <v>18.2</v>
      </c>
      <c r="F6" s="9">
        <v>20</v>
      </c>
      <c r="G6" s="10"/>
      <c r="H6" s="6">
        <v>0.32708333333333334</v>
      </c>
      <c r="I6" s="12">
        <v>0.36319444444444443</v>
      </c>
      <c r="J6" s="13" t="s">
        <v>16</v>
      </c>
      <c r="K6" s="8">
        <v>19.3</v>
      </c>
      <c r="L6" s="9">
        <v>34</v>
      </c>
      <c r="M6" s="14"/>
      <c r="N6" s="31" t="s">
        <v>24</v>
      </c>
      <c r="O6" s="16">
        <v>0.86</v>
      </c>
      <c r="P6" s="16">
        <v>0.44</v>
      </c>
      <c r="Q6" s="17" t="str">
        <f t="shared" si="0"/>
        <v>ok</v>
      </c>
      <c r="R6" s="18">
        <f t="shared" si="1"/>
        <v>9.9305555555555536E-2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9">
        <v>24</v>
      </c>
      <c r="B7" s="5">
        <v>0.28819444444444442</v>
      </c>
      <c r="C7" s="6">
        <v>0.33402777777777776</v>
      </c>
      <c r="D7" s="7" t="s">
        <v>16</v>
      </c>
      <c r="E7" s="8">
        <v>18.2</v>
      </c>
      <c r="F7" s="9">
        <v>35</v>
      </c>
      <c r="G7" s="10"/>
      <c r="H7" s="6">
        <v>0.3347222222222222</v>
      </c>
      <c r="I7" s="12">
        <v>0.39027777777777778</v>
      </c>
      <c r="J7" s="21" t="s">
        <v>16</v>
      </c>
      <c r="K7" s="8">
        <v>19.3</v>
      </c>
      <c r="L7" s="9">
        <v>9</v>
      </c>
      <c r="M7" s="14"/>
      <c r="N7" s="31" t="s">
        <v>24</v>
      </c>
      <c r="O7" s="16">
        <v>0.89</v>
      </c>
      <c r="P7" s="16">
        <v>0.55000000000000004</v>
      </c>
      <c r="Q7" s="17" t="str">
        <f t="shared" si="0"/>
        <v>ok</v>
      </c>
      <c r="R7" s="18">
        <f t="shared" si="1"/>
        <v>0.10208333333333336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27</v>
      </c>
      <c r="B8" s="5">
        <v>0.3125</v>
      </c>
      <c r="C8" s="6">
        <v>0.3659722222222222</v>
      </c>
      <c r="D8" s="7" t="s">
        <v>16</v>
      </c>
      <c r="E8" s="8">
        <v>18.2</v>
      </c>
      <c r="F8" s="9">
        <v>18</v>
      </c>
      <c r="G8" s="10"/>
      <c r="H8" s="6">
        <v>0.36666666666666664</v>
      </c>
      <c r="I8" s="12">
        <v>0.40902777777777777</v>
      </c>
      <c r="J8" s="13" t="s">
        <v>16</v>
      </c>
      <c r="K8" s="8">
        <v>19.3</v>
      </c>
      <c r="L8" s="9">
        <v>15</v>
      </c>
      <c r="M8" s="14"/>
      <c r="N8" s="31" t="s">
        <v>24</v>
      </c>
      <c r="O8" s="16">
        <v>0.85</v>
      </c>
      <c r="P8" s="16">
        <v>0.49</v>
      </c>
      <c r="Q8" s="17" t="str">
        <f t="shared" si="0"/>
        <v>ok</v>
      </c>
      <c r="R8" s="18">
        <f t="shared" si="1"/>
        <v>9.6527777777777768E-2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9">
        <v>30</v>
      </c>
      <c r="B9" s="25">
        <v>0.34583333333333333</v>
      </c>
      <c r="C9" s="6">
        <v>0.3888888888888889</v>
      </c>
      <c r="D9" s="7" t="s">
        <v>16</v>
      </c>
      <c r="E9" s="8">
        <v>18.2</v>
      </c>
      <c r="F9" s="9">
        <v>10</v>
      </c>
      <c r="G9" s="10"/>
      <c r="H9" s="6">
        <v>0.39027777777777778</v>
      </c>
      <c r="I9" s="12">
        <v>0.42708333333333331</v>
      </c>
      <c r="J9" s="13" t="s">
        <v>16</v>
      </c>
      <c r="K9" s="8">
        <v>19.3</v>
      </c>
      <c r="L9" s="9">
        <v>6</v>
      </c>
      <c r="M9" s="14"/>
      <c r="N9" s="31" t="s">
        <v>24</v>
      </c>
      <c r="O9" s="16">
        <v>0.85</v>
      </c>
      <c r="P9" s="16">
        <v>0.53</v>
      </c>
      <c r="Q9" s="17" t="str">
        <f t="shared" si="0"/>
        <v>ok</v>
      </c>
      <c r="R9" s="18">
        <f t="shared" si="1"/>
        <v>8.1249999999999989E-2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9">
        <v>29</v>
      </c>
      <c r="B10" s="5">
        <v>0.36805555555555558</v>
      </c>
      <c r="C10" s="6">
        <v>0.40972222222222221</v>
      </c>
      <c r="D10" s="7" t="s">
        <v>16</v>
      </c>
      <c r="E10" s="8">
        <v>18.2</v>
      </c>
      <c r="F10" s="9">
        <v>26</v>
      </c>
      <c r="G10" s="10"/>
      <c r="H10" s="6">
        <v>0.41041666666666665</v>
      </c>
      <c r="I10" s="12">
        <v>0.44374999999999998</v>
      </c>
      <c r="J10" s="13" t="s">
        <v>16</v>
      </c>
      <c r="K10" s="8">
        <v>19.3</v>
      </c>
      <c r="L10" s="9">
        <v>11</v>
      </c>
      <c r="M10" s="14"/>
      <c r="N10" s="31" t="s">
        <v>24</v>
      </c>
      <c r="O10" s="16">
        <v>0.86</v>
      </c>
      <c r="P10" s="16">
        <v>0.52</v>
      </c>
      <c r="Q10" s="17" t="str">
        <f t="shared" si="0"/>
        <v>ok</v>
      </c>
      <c r="R10" s="18">
        <f t="shared" si="1"/>
        <v>7.5694444444444398E-2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9">
        <v>23</v>
      </c>
      <c r="B11" s="5">
        <v>0.39583333333333331</v>
      </c>
      <c r="C11" s="6">
        <v>0.43333333333333335</v>
      </c>
      <c r="D11" s="7" t="s">
        <v>16</v>
      </c>
      <c r="E11" s="8">
        <v>18.2</v>
      </c>
      <c r="F11" s="9">
        <v>18</v>
      </c>
      <c r="G11" s="10"/>
      <c r="H11" s="6">
        <v>0.43402777777777779</v>
      </c>
      <c r="I11" s="12">
        <v>0.46527777777777779</v>
      </c>
      <c r="J11" s="13" t="s">
        <v>16</v>
      </c>
      <c r="K11" s="8">
        <v>19.3</v>
      </c>
      <c r="L11" s="9">
        <v>17</v>
      </c>
      <c r="M11" s="14"/>
      <c r="N11" s="31" t="s">
        <v>24</v>
      </c>
      <c r="O11" s="16">
        <v>0.85</v>
      </c>
      <c r="P11" s="16">
        <v>0.54</v>
      </c>
      <c r="Q11" s="17" t="str">
        <f t="shared" si="0"/>
        <v>ok</v>
      </c>
      <c r="R11" s="18">
        <f t="shared" si="1"/>
        <v>6.9444444444444475E-2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9">
        <v>24</v>
      </c>
      <c r="B12" s="5">
        <v>0.4201388888888889</v>
      </c>
      <c r="C12" s="6">
        <v>0.4548611111111111</v>
      </c>
      <c r="D12" s="7" t="s">
        <v>16</v>
      </c>
      <c r="E12" s="8">
        <v>18.2</v>
      </c>
      <c r="F12" s="9">
        <v>2</v>
      </c>
      <c r="G12" s="10"/>
      <c r="H12" s="6">
        <v>0.45555555555555555</v>
      </c>
      <c r="I12" s="12">
        <v>0.49027777777777776</v>
      </c>
      <c r="J12" s="13" t="s">
        <v>16</v>
      </c>
      <c r="K12" s="8">
        <v>19.3</v>
      </c>
      <c r="L12" s="9">
        <v>10</v>
      </c>
      <c r="M12" s="14"/>
      <c r="N12" s="31" t="s">
        <v>24</v>
      </c>
      <c r="O12" s="16">
        <v>0.88</v>
      </c>
      <c r="P12" s="16">
        <v>0.56000000000000005</v>
      </c>
      <c r="Q12" s="17" t="str">
        <f t="shared" si="0"/>
        <v>ok</v>
      </c>
      <c r="R12" s="18">
        <f t="shared" si="1"/>
        <v>7.0138888888888862E-2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27</v>
      </c>
      <c r="B13" s="5">
        <v>0.44444444444444442</v>
      </c>
      <c r="C13" s="6">
        <v>0.48194444444444445</v>
      </c>
      <c r="D13" s="7" t="s">
        <v>16</v>
      </c>
      <c r="E13" s="8">
        <v>18.2</v>
      </c>
      <c r="F13" s="9">
        <v>11</v>
      </c>
      <c r="G13" s="10"/>
      <c r="H13" s="6">
        <v>0.48333333333333334</v>
      </c>
      <c r="I13" s="12">
        <v>0.51944444444444449</v>
      </c>
      <c r="J13" s="13" t="s">
        <v>16</v>
      </c>
      <c r="K13" s="8">
        <v>19.3</v>
      </c>
      <c r="L13" s="9">
        <v>6</v>
      </c>
      <c r="M13" s="14"/>
      <c r="N13" s="31" t="s">
        <v>24</v>
      </c>
      <c r="O13" s="16">
        <v>0.86</v>
      </c>
      <c r="P13" s="16">
        <v>0.55000000000000004</v>
      </c>
      <c r="Q13" s="17" t="str">
        <f t="shared" si="0"/>
        <v>ok</v>
      </c>
      <c r="R13" s="18">
        <f t="shared" si="1"/>
        <v>7.5000000000000067E-2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9">
        <v>29</v>
      </c>
      <c r="B14" s="5">
        <v>0.46875</v>
      </c>
      <c r="C14" s="6">
        <v>0.50555555555555554</v>
      </c>
      <c r="D14" s="7" t="s">
        <v>16</v>
      </c>
      <c r="E14" s="8">
        <v>18.2</v>
      </c>
      <c r="F14" s="9">
        <v>13</v>
      </c>
      <c r="G14" s="10"/>
      <c r="H14" s="6">
        <v>0.50624999999999998</v>
      </c>
      <c r="I14" s="12">
        <v>0.54583333333333328</v>
      </c>
      <c r="J14" s="13" t="s">
        <v>16</v>
      </c>
      <c r="K14" s="8">
        <v>19.3</v>
      </c>
      <c r="L14" s="9">
        <v>13</v>
      </c>
      <c r="M14" s="14"/>
      <c r="N14" s="31" t="s">
        <v>24</v>
      </c>
      <c r="O14" s="16">
        <v>0.85</v>
      </c>
      <c r="P14" s="16">
        <v>0.47</v>
      </c>
      <c r="Q14" s="17" t="str">
        <f t="shared" si="0"/>
        <v>ok</v>
      </c>
      <c r="R14" s="18">
        <f t="shared" si="1"/>
        <v>7.7083333333333282E-2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9">
        <v>23</v>
      </c>
      <c r="B15" s="5">
        <v>0.49305555555555558</v>
      </c>
      <c r="C15" s="6">
        <v>0.53819444444444442</v>
      </c>
      <c r="D15" s="7" t="s">
        <v>16</v>
      </c>
      <c r="E15" s="8">
        <v>18.2</v>
      </c>
      <c r="F15" s="9">
        <v>8</v>
      </c>
      <c r="G15" s="10"/>
      <c r="H15" s="6">
        <v>0.53888888888888886</v>
      </c>
      <c r="I15" s="12">
        <v>0.57499999999999996</v>
      </c>
      <c r="J15" s="13" t="s">
        <v>16</v>
      </c>
      <c r="K15" s="8">
        <v>19.3</v>
      </c>
      <c r="L15" s="9">
        <v>7</v>
      </c>
      <c r="M15" s="14"/>
      <c r="N15" s="31" t="s">
        <v>24</v>
      </c>
      <c r="O15" s="16">
        <v>0.9</v>
      </c>
      <c r="P15" s="16">
        <v>0.51</v>
      </c>
      <c r="Q15" s="17" t="str">
        <f t="shared" si="0"/>
        <v>ok</v>
      </c>
      <c r="R15" s="18">
        <f t="shared" si="1"/>
        <v>8.1944444444444375E-2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9">
        <v>30</v>
      </c>
      <c r="B16" s="5">
        <v>0.51736111111111116</v>
      </c>
      <c r="C16" s="6">
        <v>0.5625</v>
      </c>
      <c r="D16" s="7" t="s">
        <v>16</v>
      </c>
      <c r="E16" s="8">
        <v>18.2</v>
      </c>
      <c r="F16" s="9">
        <v>8</v>
      </c>
      <c r="G16" s="10"/>
      <c r="H16" s="6">
        <v>0.56319444444444444</v>
      </c>
      <c r="I16" s="12">
        <v>0.59722222222222221</v>
      </c>
      <c r="J16" s="13" t="s">
        <v>16</v>
      </c>
      <c r="K16" s="8">
        <v>19.3</v>
      </c>
      <c r="L16" s="9">
        <v>11</v>
      </c>
      <c r="M16" s="14"/>
      <c r="N16" s="31" t="s">
        <v>24</v>
      </c>
      <c r="O16" s="16">
        <v>0.85</v>
      </c>
      <c r="P16" s="16">
        <v>0.5</v>
      </c>
      <c r="Q16" s="17" t="str">
        <f t="shared" si="0"/>
        <v>ok</v>
      </c>
      <c r="R16" s="18">
        <f t="shared" si="1"/>
        <v>7.9861111111111049E-2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9">
        <v>27</v>
      </c>
      <c r="B17" s="5">
        <v>0.54166666666666663</v>
      </c>
      <c r="C17" s="6">
        <v>0.58611111111111114</v>
      </c>
      <c r="D17" s="7" t="s">
        <v>16</v>
      </c>
      <c r="E17" s="8">
        <v>18.2</v>
      </c>
      <c r="F17" s="9">
        <v>34</v>
      </c>
      <c r="G17" s="10"/>
      <c r="H17" s="6">
        <v>0.58750000000000002</v>
      </c>
      <c r="I17" s="12">
        <v>0.625</v>
      </c>
      <c r="J17" s="13" t="s">
        <v>16</v>
      </c>
      <c r="K17" s="8">
        <v>19.3</v>
      </c>
      <c r="L17" s="9">
        <v>2</v>
      </c>
      <c r="M17" s="14"/>
      <c r="N17" s="31" t="s">
        <v>24</v>
      </c>
      <c r="O17" s="16">
        <v>0.85</v>
      </c>
      <c r="P17" s="16">
        <v>0.51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29</v>
      </c>
      <c r="B18" s="5">
        <v>0.56597222222222221</v>
      </c>
      <c r="C18" s="6">
        <v>0.60416666666666663</v>
      </c>
      <c r="D18" s="7" t="s">
        <v>16</v>
      </c>
      <c r="E18" s="8">
        <v>18.2</v>
      </c>
      <c r="F18" s="9">
        <v>18</v>
      </c>
      <c r="G18" s="10"/>
      <c r="H18" s="6">
        <v>0.60416666666666663</v>
      </c>
      <c r="I18" s="12">
        <v>0.64583333333333337</v>
      </c>
      <c r="J18" s="13" t="s">
        <v>16</v>
      </c>
      <c r="K18" s="8">
        <v>19.3</v>
      </c>
      <c r="L18" s="9">
        <v>5</v>
      </c>
      <c r="M18" s="14"/>
      <c r="N18" s="31" t="s">
        <v>24</v>
      </c>
      <c r="O18" s="16">
        <v>0.85</v>
      </c>
      <c r="P18" s="16">
        <v>0.48</v>
      </c>
      <c r="Q18" s="60" t="s">
        <v>25</v>
      </c>
      <c r="R18" s="18">
        <f t="shared" si="1"/>
        <v>7.986111111111116E-2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9">
        <v>23</v>
      </c>
      <c r="B19" s="5">
        <v>0.58680555555555558</v>
      </c>
      <c r="C19" s="6">
        <v>0.62430555555555556</v>
      </c>
      <c r="D19" s="7" t="s">
        <v>16</v>
      </c>
      <c r="E19" s="8">
        <v>18.2</v>
      </c>
      <c r="F19" s="9">
        <v>16</v>
      </c>
      <c r="G19" s="10"/>
      <c r="H19" s="6">
        <v>0.62083333333333335</v>
      </c>
      <c r="I19" s="12">
        <v>0.66388888888888886</v>
      </c>
      <c r="J19" s="13" t="s">
        <v>16</v>
      </c>
      <c r="K19" s="8">
        <v>19.3</v>
      </c>
      <c r="L19" s="9">
        <v>11</v>
      </c>
      <c r="M19" s="14"/>
      <c r="N19" s="31" t="s">
        <v>24</v>
      </c>
      <c r="O19" s="16">
        <v>0.87</v>
      </c>
      <c r="P19" s="16">
        <v>0.49</v>
      </c>
      <c r="Q19" s="17" t="str">
        <f t="shared" ref="Q19:Q35" si="2">IF(O19-P19&gt;50%,"exceso","ok")</f>
        <v>ok</v>
      </c>
      <c r="R19" s="18">
        <f t="shared" si="1"/>
        <v>7.7083333333333282E-2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9">
        <v>30</v>
      </c>
      <c r="B20" s="5">
        <v>0.61111111111111116</v>
      </c>
      <c r="C20" s="6">
        <v>0.65972222222222221</v>
      </c>
      <c r="D20" s="7" t="s">
        <v>16</v>
      </c>
      <c r="E20" s="8">
        <v>18.2</v>
      </c>
      <c r="F20" s="9">
        <v>12</v>
      </c>
      <c r="G20" s="10"/>
      <c r="H20" s="6">
        <v>0.65972222222222221</v>
      </c>
      <c r="I20" s="12">
        <v>0.70277777777777772</v>
      </c>
      <c r="J20" s="13" t="s">
        <v>16</v>
      </c>
      <c r="K20" s="8">
        <v>19.3</v>
      </c>
      <c r="L20" s="9">
        <v>10</v>
      </c>
      <c r="M20" s="14"/>
      <c r="N20" s="31" t="s">
        <v>24</v>
      </c>
      <c r="O20" s="16">
        <v>0.85</v>
      </c>
      <c r="P20" s="16">
        <v>0.52</v>
      </c>
      <c r="Q20" s="17" t="str">
        <f t="shared" si="2"/>
        <v>ok</v>
      </c>
      <c r="R20" s="18">
        <f t="shared" si="1"/>
        <v>9.1666666666666563E-2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9">
        <v>23</v>
      </c>
      <c r="B21" s="5">
        <v>0.63194444444444442</v>
      </c>
      <c r="C21" s="6">
        <v>0.68333333333333335</v>
      </c>
      <c r="D21" s="7" t="s">
        <v>16</v>
      </c>
      <c r="E21" s="8">
        <v>18.2</v>
      </c>
      <c r="F21" s="9">
        <v>48</v>
      </c>
      <c r="G21" s="10"/>
      <c r="H21" s="6">
        <v>0.68402777777777779</v>
      </c>
      <c r="I21" s="12">
        <v>0.72222222222222221</v>
      </c>
      <c r="J21" s="13" t="s">
        <v>16</v>
      </c>
      <c r="K21" s="8">
        <v>19.3</v>
      </c>
      <c r="L21" s="9">
        <v>27</v>
      </c>
      <c r="M21" s="14"/>
      <c r="N21" s="31" t="s">
        <v>24</v>
      </c>
      <c r="O21" s="16">
        <v>0.85</v>
      </c>
      <c r="P21" s="16">
        <v>0.44</v>
      </c>
      <c r="Q21" s="17" t="str">
        <f t="shared" si="2"/>
        <v>ok</v>
      </c>
      <c r="R21" s="18">
        <f t="shared" si="1"/>
        <v>9.027777777777779E-2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27</v>
      </c>
      <c r="B22" s="5">
        <v>0.65625</v>
      </c>
      <c r="C22" s="6">
        <v>0.70486111111111116</v>
      </c>
      <c r="D22" s="7" t="s">
        <v>16</v>
      </c>
      <c r="E22" s="8">
        <v>18.2</v>
      </c>
      <c r="F22" s="9">
        <v>16</v>
      </c>
      <c r="G22" s="10"/>
      <c r="H22" s="6">
        <v>0.70486111111111116</v>
      </c>
      <c r="I22" s="12">
        <v>0.74652777777777779</v>
      </c>
      <c r="J22" s="13" t="s">
        <v>16</v>
      </c>
      <c r="K22" s="8">
        <v>19.3</v>
      </c>
      <c r="L22" s="9">
        <v>22</v>
      </c>
      <c r="M22" s="14"/>
      <c r="N22" s="31" t="s">
        <v>24</v>
      </c>
      <c r="O22" s="16">
        <v>0.85</v>
      </c>
      <c r="P22" s="16">
        <v>0.4</v>
      </c>
      <c r="Q22" s="17" t="str">
        <f t="shared" si="2"/>
        <v>ok</v>
      </c>
      <c r="R22" s="18">
        <f t="shared" si="1"/>
        <v>9.027777777777779E-2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25</v>
      </c>
      <c r="B23" s="5">
        <v>0.68055555555555558</v>
      </c>
      <c r="C23" s="6">
        <v>0.73263888888888884</v>
      </c>
      <c r="D23" s="7" t="s">
        <v>16</v>
      </c>
      <c r="E23" s="8">
        <v>18.2</v>
      </c>
      <c r="F23" s="9">
        <v>36</v>
      </c>
      <c r="G23" s="10"/>
      <c r="H23" s="6">
        <v>0.73611111111111116</v>
      </c>
      <c r="I23" s="12">
        <v>0.79166666666666663</v>
      </c>
      <c r="J23" s="13" t="s">
        <v>16</v>
      </c>
      <c r="K23" s="8">
        <v>19.3</v>
      </c>
      <c r="L23" s="9">
        <v>51</v>
      </c>
      <c r="M23" s="14"/>
      <c r="N23" s="31" t="s">
        <v>24</v>
      </c>
      <c r="O23" s="16">
        <v>0.85</v>
      </c>
      <c r="P23" s="16">
        <v>0.4</v>
      </c>
      <c r="Q23" s="17" t="str">
        <f t="shared" si="2"/>
        <v>ok</v>
      </c>
      <c r="R23" s="18">
        <f t="shared" si="1"/>
        <v>0.11111111111111105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24</v>
      </c>
      <c r="B24" s="5">
        <v>0.70138888888888884</v>
      </c>
      <c r="C24" s="6">
        <v>0.76388888888888884</v>
      </c>
      <c r="D24" s="7" t="s">
        <v>16</v>
      </c>
      <c r="E24" s="8">
        <v>18.2</v>
      </c>
      <c r="F24" s="9">
        <v>47</v>
      </c>
      <c r="G24" s="10"/>
      <c r="H24" s="6">
        <v>0.76388888888888884</v>
      </c>
      <c r="I24" s="12">
        <v>0.8125</v>
      </c>
      <c r="J24" s="13" t="s">
        <v>16</v>
      </c>
      <c r="K24" s="8">
        <v>19.3</v>
      </c>
      <c r="L24" s="9">
        <v>18</v>
      </c>
      <c r="M24" s="14"/>
      <c r="N24" s="31" t="s">
        <v>24</v>
      </c>
      <c r="O24" s="16">
        <v>0.86</v>
      </c>
      <c r="P24" s="16">
        <v>0.48</v>
      </c>
      <c r="Q24" s="17" t="str">
        <f t="shared" si="2"/>
        <v>ok</v>
      </c>
      <c r="R24" s="18">
        <f t="shared" si="1"/>
        <v>0.11111111111111116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9">
        <v>30</v>
      </c>
      <c r="B25" s="5">
        <v>0.72222222222222221</v>
      </c>
      <c r="C25" s="6">
        <v>0.79166666666666663</v>
      </c>
      <c r="D25" s="7" t="s">
        <v>16</v>
      </c>
      <c r="E25" s="8">
        <v>18.2</v>
      </c>
      <c r="F25" s="9">
        <v>45</v>
      </c>
      <c r="G25" s="10"/>
      <c r="H25" s="6">
        <v>0.79166666666666663</v>
      </c>
      <c r="I25" s="12">
        <v>0.82638888888888884</v>
      </c>
      <c r="J25" s="13" t="s">
        <v>16</v>
      </c>
      <c r="K25" s="8">
        <v>19.3</v>
      </c>
      <c r="L25" s="9">
        <v>16</v>
      </c>
      <c r="M25" s="14"/>
      <c r="N25" s="31" t="s">
        <v>24</v>
      </c>
      <c r="O25" s="16">
        <v>0.9</v>
      </c>
      <c r="P25" s="16">
        <v>0.53</v>
      </c>
      <c r="Q25" s="17" t="str">
        <f t="shared" si="2"/>
        <v>ok</v>
      </c>
      <c r="R25" s="18">
        <f t="shared" si="1"/>
        <v>0.10416666666666663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9">
        <v>29</v>
      </c>
      <c r="B26" s="5">
        <v>0.74305555555555558</v>
      </c>
      <c r="C26" s="6">
        <v>0.80763888888888891</v>
      </c>
      <c r="D26" s="7" t="s">
        <v>16</v>
      </c>
      <c r="E26" s="8">
        <v>18.2</v>
      </c>
      <c r="F26" s="9">
        <v>24</v>
      </c>
      <c r="G26" s="10"/>
      <c r="H26" s="6">
        <v>0.80902777777777779</v>
      </c>
      <c r="I26" s="12">
        <v>0.84027777777777779</v>
      </c>
      <c r="J26" s="7" t="s">
        <v>16</v>
      </c>
      <c r="K26" s="8">
        <v>19.3</v>
      </c>
      <c r="L26" s="9">
        <v>5</v>
      </c>
      <c r="M26" s="14"/>
      <c r="N26" s="31" t="s">
        <v>24</v>
      </c>
      <c r="O26" s="16">
        <v>0.85</v>
      </c>
      <c r="P26" s="16">
        <v>0.51</v>
      </c>
      <c r="Q26" s="17" t="str">
        <f t="shared" si="2"/>
        <v>ok</v>
      </c>
      <c r="R26" s="18">
        <f t="shared" si="1"/>
        <v>9.722222222222221E-2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23</v>
      </c>
      <c r="B27" s="5">
        <v>0.75694444444444442</v>
      </c>
      <c r="C27" s="6">
        <v>0.81041666666666667</v>
      </c>
      <c r="D27" s="7" t="s">
        <v>16</v>
      </c>
      <c r="E27" s="8">
        <v>18.2</v>
      </c>
      <c r="F27" s="9">
        <v>9</v>
      </c>
      <c r="G27" s="10"/>
      <c r="H27" s="6">
        <v>0.81041666666666667</v>
      </c>
      <c r="I27" s="12">
        <v>0.84722222222222221</v>
      </c>
      <c r="J27" s="7" t="s">
        <v>16</v>
      </c>
      <c r="K27" s="8">
        <v>19.3</v>
      </c>
      <c r="L27" s="9">
        <v>3</v>
      </c>
      <c r="M27" s="14"/>
      <c r="N27" s="31" t="s">
        <v>24</v>
      </c>
      <c r="O27" s="16">
        <v>0.9</v>
      </c>
      <c r="P27" s="16">
        <v>0.55000000000000004</v>
      </c>
      <c r="Q27" s="17" t="str">
        <f t="shared" si="2"/>
        <v>ok</v>
      </c>
      <c r="R27" s="18">
        <f t="shared" si="1"/>
        <v>9.027777777777779E-2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27</v>
      </c>
      <c r="B28" s="5">
        <v>0.79166666666666663</v>
      </c>
      <c r="C28" s="6">
        <v>0.83333333333333337</v>
      </c>
      <c r="D28" s="7" t="s">
        <v>16</v>
      </c>
      <c r="E28" s="8">
        <v>18.2</v>
      </c>
      <c r="F28" s="9">
        <v>17</v>
      </c>
      <c r="G28" s="10"/>
      <c r="H28" s="6">
        <v>0.83680555555555558</v>
      </c>
      <c r="I28" s="12">
        <v>0.87152777777777779</v>
      </c>
      <c r="J28" s="7" t="s">
        <v>16</v>
      </c>
      <c r="K28" s="8">
        <v>19.3</v>
      </c>
      <c r="L28" s="9">
        <v>6</v>
      </c>
      <c r="M28" s="14"/>
      <c r="N28" s="31" t="s">
        <v>24</v>
      </c>
      <c r="O28" s="16">
        <v>0.85</v>
      </c>
      <c r="P28" s="16">
        <v>0.53</v>
      </c>
      <c r="Q28" s="17" t="str">
        <f t="shared" si="2"/>
        <v>ok</v>
      </c>
      <c r="R28" s="18">
        <f t="shared" si="1"/>
        <v>7.986111111111116E-2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24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13</v>
      </c>
      <c r="G29" s="10"/>
      <c r="H29" s="6">
        <v>0.86805555555555558</v>
      </c>
      <c r="I29" s="12">
        <v>0.90277777777777779</v>
      </c>
      <c r="J29" s="7" t="s">
        <v>16</v>
      </c>
      <c r="K29" s="8">
        <v>19.3</v>
      </c>
      <c r="L29" s="9">
        <v>21</v>
      </c>
      <c r="M29" s="14"/>
      <c r="N29" s="31" t="s">
        <v>24</v>
      </c>
      <c r="O29" s="16">
        <v>0.85</v>
      </c>
      <c r="P29" s="16">
        <v>0.59</v>
      </c>
      <c r="Q29" s="17" t="str">
        <f t="shared" si="2"/>
        <v>ok</v>
      </c>
      <c r="R29" s="18">
        <f t="shared" si="1"/>
        <v>7.6388888888888951E-2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23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5</v>
      </c>
      <c r="G30" s="10"/>
      <c r="H30" s="6">
        <v>0.89583333333333337</v>
      </c>
      <c r="I30" s="12">
        <v>0.93194444444444446</v>
      </c>
      <c r="J30" s="7" t="s">
        <v>16</v>
      </c>
      <c r="K30" s="8">
        <v>19.3</v>
      </c>
      <c r="L30" s="9">
        <v>4</v>
      </c>
      <c r="M30" s="14"/>
      <c r="N30" s="31" t="s">
        <v>24</v>
      </c>
      <c r="O30" s="16">
        <v>0.85</v>
      </c>
      <c r="P30" s="16">
        <v>0.56999999999999995</v>
      </c>
      <c r="Q30" s="17" t="str">
        <f t="shared" si="2"/>
        <v>ok</v>
      </c>
      <c r="R30" s="18">
        <f t="shared" si="1"/>
        <v>7.0833333333333304E-2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27</v>
      </c>
      <c r="B31" s="5">
        <v>0.89583333333333337</v>
      </c>
      <c r="C31" s="6">
        <v>0.92708333333333337</v>
      </c>
      <c r="D31" s="7" t="s">
        <v>16</v>
      </c>
      <c r="E31" s="8">
        <v>18.2</v>
      </c>
      <c r="F31" s="9">
        <v>3</v>
      </c>
      <c r="G31" s="10"/>
      <c r="H31" s="6">
        <v>0.93055555555555558</v>
      </c>
      <c r="I31" s="12">
        <v>0.96527777777777779</v>
      </c>
      <c r="J31" s="7" t="s">
        <v>16</v>
      </c>
      <c r="K31" s="8">
        <v>19.3</v>
      </c>
      <c r="L31" s="9">
        <v>7</v>
      </c>
      <c r="M31" s="14"/>
      <c r="N31" s="31" t="s">
        <v>24</v>
      </c>
      <c r="O31" s="16">
        <v>0.85</v>
      </c>
      <c r="P31" s="16">
        <v>0.52</v>
      </c>
      <c r="Q31" s="17" t="str">
        <f t="shared" si="2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24</v>
      </c>
      <c r="B32" s="5">
        <v>0.93055555555555558</v>
      </c>
      <c r="C32" s="6">
        <v>0.97222222222222221</v>
      </c>
      <c r="D32" s="7" t="s">
        <v>16</v>
      </c>
      <c r="E32" s="8">
        <v>18.2</v>
      </c>
      <c r="F32" s="9">
        <v>2</v>
      </c>
      <c r="G32" s="10"/>
      <c r="H32" s="6">
        <v>0.97291666666666665</v>
      </c>
      <c r="I32" s="12">
        <v>6.9444444444444441E-3</v>
      </c>
      <c r="J32" s="7" t="s">
        <v>16</v>
      </c>
      <c r="K32" s="8">
        <v>19.3</v>
      </c>
      <c r="L32" s="9">
        <v>6</v>
      </c>
      <c r="M32" s="14"/>
      <c r="N32" s="31" t="s">
        <v>24</v>
      </c>
      <c r="O32" s="16">
        <v>0.85</v>
      </c>
      <c r="P32" s="16">
        <v>0.6</v>
      </c>
      <c r="Q32" s="17" t="str">
        <f t="shared" si="2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3</v>
      </c>
      <c r="G33" s="10"/>
      <c r="H33" s="6">
        <v>6.9444444444444447E-4</v>
      </c>
      <c r="I33" s="12">
        <v>3.6111111111111108E-2</v>
      </c>
      <c r="J33" s="7" t="s">
        <v>16</v>
      </c>
      <c r="K33" s="8">
        <v>19.3</v>
      </c>
      <c r="L33" s="9">
        <v>20</v>
      </c>
      <c r="M33" s="14"/>
      <c r="N33" s="31" t="s">
        <v>24</v>
      </c>
      <c r="O33" s="16">
        <v>0.91</v>
      </c>
      <c r="P33" s="16">
        <v>0.63</v>
      </c>
      <c r="Q33" s="17" t="str">
        <f t="shared" si="2"/>
        <v>ok</v>
      </c>
      <c r="R33" s="18">
        <f t="shared" si="1"/>
        <v>-0.9291666666666667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27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6</v>
      </c>
      <c r="G34" s="10"/>
      <c r="H34" s="6">
        <v>3.8194444444444448E-2</v>
      </c>
      <c r="I34" s="12">
        <v>6.9444444444444448E-2</v>
      </c>
      <c r="J34" s="7" t="s">
        <v>16</v>
      </c>
      <c r="K34" s="8">
        <v>19.3</v>
      </c>
      <c r="L34" s="9">
        <v>3</v>
      </c>
      <c r="M34" s="14"/>
      <c r="N34" s="31" t="s">
        <v>24</v>
      </c>
      <c r="O34" s="16">
        <v>0.85</v>
      </c>
      <c r="P34" s="16">
        <v>0.53</v>
      </c>
      <c r="Q34" s="17" t="str">
        <f t="shared" si="2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24</v>
      </c>
      <c r="B35" s="5">
        <v>3.4722222222222224E-2</v>
      </c>
      <c r="C35" s="6">
        <v>7.0833333333333331E-2</v>
      </c>
      <c r="D35" s="7" t="s">
        <v>16</v>
      </c>
      <c r="E35" s="8">
        <v>18.2</v>
      </c>
      <c r="F35" s="9">
        <v>0</v>
      </c>
      <c r="G35" s="10"/>
      <c r="H35" s="6">
        <v>7.1527777777777773E-2</v>
      </c>
      <c r="I35" s="12">
        <v>0.1076388888888889</v>
      </c>
      <c r="J35" s="7" t="s">
        <v>16</v>
      </c>
      <c r="K35" s="8">
        <v>19.3</v>
      </c>
      <c r="L35" s="9">
        <v>1</v>
      </c>
      <c r="M35" s="14"/>
      <c r="N35" s="31" t="s">
        <v>24</v>
      </c>
      <c r="O35" s="16">
        <v>0.85</v>
      </c>
      <c r="P35" s="16">
        <v>0.61</v>
      </c>
      <c r="Q35" s="17" t="str">
        <f t="shared" si="2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/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/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/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/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/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/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/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/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/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/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/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3">SUM(E2:E100)</f>
        <v>618.80000000000007</v>
      </c>
      <c r="F102" s="42">
        <f t="shared" si="3"/>
        <v>622</v>
      </c>
      <c r="G102" s="42">
        <f t="shared" si="3"/>
        <v>0</v>
      </c>
      <c r="H102" s="19"/>
      <c r="I102" s="19"/>
      <c r="J102" s="38"/>
      <c r="K102" s="41">
        <f t="shared" ref="K102:M102" si="4">SUM(K2:K100)</f>
        <v>656.19999999999982</v>
      </c>
      <c r="L102" s="42">
        <f t="shared" si="4"/>
        <v>508</v>
      </c>
      <c r="M102" s="42">
        <f t="shared" si="4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5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5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5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2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6</v>
      </c>
      <c r="M2" s="14"/>
      <c r="N2" s="31" t="s">
        <v>26</v>
      </c>
      <c r="O2" s="16">
        <v>0.9</v>
      </c>
      <c r="P2" s="16">
        <v>0.65</v>
      </c>
      <c r="Q2" s="17" t="str">
        <f t="shared" ref="Q2:Q34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30</v>
      </c>
      <c r="B3" s="25">
        <v>0.2</v>
      </c>
      <c r="C3" s="6">
        <v>0.23958333333333334</v>
      </c>
      <c r="D3" s="7" t="s">
        <v>16</v>
      </c>
      <c r="E3" s="8">
        <v>18.2</v>
      </c>
      <c r="F3" s="9">
        <v>26</v>
      </c>
      <c r="G3" s="10"/>
      <c r="H3" s="6">
        <v>0.24027777777777778</v>
      </c>
      <c r="I3" s="12">
        <v>0.27777777777777779</v>
      </c>
      <c r="J3" s="13" t="s">
        <v>16</v>
      </c>
      <c r="K3" s="8">
        <v>19.3</v>
      </c>
      <c r="L3" s="9">
        <v>76</v>
      </c>
      <c r="M3" s="14"/>
      <c r="N3" s="31" t="s">
        <v>26</v>
      </c>
      <c r="O3" s="16">
        <v>0.89</v>
      </c>
      <c r="P3" s="16">
        <v>0.53</v>
      </c>
      <c r="Q3" s="17" t="str">
        <f t="shared" si="0"/>
        <v>ok</v>
      </c>
      <c r="R3" s="18">
        <f t="shared" si="1"/>
        <v>7.7777777777777779E-2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61">
        <v>27</v>
      </c>
      <c r="B4" s="20">
        <v>0.21527777777777779</v>
      </c>
      <c r="C4" s="6">
        <v>0.24166666666666667</v>
      </c>
      <c r="D4" s="7" t="s">
        <v>16</v>
      </c>
      <c r="E4" s="8">
        <v>18.2</v>
      </c>
      <c r="F4" s="9">
        <v>16</v>
      </c>
      <c r="G4" s="10"/>
      <c r="H4" s="6">
        <v>0.24930555555555556</v>
      </c>
      <c r="I4" s="12">
        <v>0.2986111111111111</v>
      </c>
      <c r="J4" s="13" t="s">
        <v>16</v>
      </c>
      <c r="K4" s="8">
        <v>19.3</v>
      </c>
      <c r="L4" s="9">
        <v>26</v>
      </c>
      <c r="M4" s="14"/>
      <c r="N4" s="31" t="s">
        <v>26</v>
      </c>
      <c r="O4" s="16">
        <v>0.9</v>
      </c>
      <c r="P4" s="16">
        <v>0.62</v>
      </c>
      <c r="Q4" s="17" t="str">
        <f t="shared" si="0"/>
        <v>ok</v>
      </c>
      <c r="R4" s="18">
        <f t="shared" si="1"/>
        <v>8.3333333333333315E-2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9">
        <v>24</v>
      </c>
      <c r="B5" s="5">
        <v>0.23958333333333334</v>
      </c>
      <c r="C5" s="6">
        <v>0.28055555555555556</v>
      </c>
      <c r="D5" s="7" t="s">
        <v>16</v>
      </c>
      <c r="E5" s="8">
        <v>18.2</v>
      </c>
      <c r="F5" s="9">
        <v>47</v>
      </c>
      <c r="G5" s="10"/>
      <c r="H5" s="6">
        <v>0.28125</v>
      </c>
      <c r="I5" s="12">
        <v>0.34305555555555556</v>
      </c>
      <c r="J5" s="13" t="s">
        <v>16</v>
      </c>
      <c r="K5" s="8">
        <v>19.3</v>
      </c>
      <c r="L5" s="9">
        <v>29</v>
      </c>
      <c r="M5" s="14"/>
      <c r="N5" s="31" t="s">
        <v>26</v>
      </c>
      <c r="O5" s="16">
        <v>0.9</v>
      </c>
      <c r="P5" s="16">
        <v>0.5</v>
      </c>
      <c r="Q5" s="17" t="str">
        <f t="shared" si="0"/>
        <v>ok</v>
      </c>
      <c r="R5" s="18">
        <f t="shared" si="1"/>
        <v>0.10347222222222222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61">
        <v>29</v>
      </c>
      <c r="B6" s="5">
        <v>0.2638888888888889</v>
      </c>
      <c r="C6" s="6">
        <v>0.3</v>
      </c>
      <c r="D6" s="7" t="s">
        <v>16</v>
      </c>
      <c r="E6" s="8">
        <v>18.2</v>
      </c>
      <c r="F6" s="9">
        <v>36</v>
      </c>
      <c r="G6" s="10"/>
      <c r="H6" s="6">
        <v>0.30138888888888887</v>
      </c>
      <c r="I6" s="12">
        <v>0.3611111111111111</v>
      </c>
      <c r="J6" s="13" t="s">
        <v>16</v>
      </c>
      <c r="K6" s="8">
        <v>19.3</v>
      </c>
      <c r="L6" s="9">
        <v>18</v>
      </c>
      <c r="M6" s="14"/>
      <c r="N6" s="31" t="s">
        <v>26</v>
      </c>
      <c r="O6" s="16">
        <v>0.85</v>
      </c>
      <c r="P6" s="16">
        <v>0.48</v>
      </c>
      <c r="Q6" s="17" t="str">
        <f t="shared" si="0"/>
        <v>ok</v>
      </c>
      <c r="R6" s="18">
        <f t="shared" si="1"/>
        <v>9.722222222222221E-2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1">
        <v>23</v>
      </c>
      <c r="B7" s="5">
        <v>0.28819444444444442</v>
      </c>
      <c r="C7" s="6">
        <v>0.33680555555555558</v>
      </c>
      <c r="D7" s="7" t="s">
        <v>16</v>
      </c>
      <c r="E7" s="8">
        <v>18.2</v>
      </c>
      <c r="F7" s="9">
        <v>43</v>
      </c>
      <c r="G7" s="10"/>
      <c r="H7" s="6">
        <v>0.33750000000000002</v>
      </c>
      <c r="I7" s="12">
        <v>0.39374999999999999</v>
      </c>
      <c r="J7" s="21" t="s">
        <v>16</v>
      </c>
      <c r="K7" s="8">
        <v>19.3</v>
      </c>
      <c r="L7" s="9">
        <v>13</v>
      </c>
      <c r="M7" s="14"/>
      <c r="N7" s="31" t="s">
        <v>26</v>
      </c>
      <c r="O7" s="16">
        <v>0.86</v>
      </c>
      <c r="P7" s="16">
        <v>0.48</v>
      </c>
      <c r="Q7" s="17" t="str">
        <f t="shared" si="0"/>
        <v>ok</v>
      </c>
      <c r="R7" s="18">
        <f t="shared" si="1"/>
        <v>0.10555555555555557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30</v>
      </c>
      <c r="B8" s="5">
        <v>0.3125</v>
      </c>
      <c r="C8" s="6">
        <v>0.36805555555555558</v>
      </c>
      <c r="D8" s="7" t="s">
        <v>16</v>
      </c>
      <c r="E8" s="8">
        <v>18.2</v>
      </c>
      <c r="F8" s="9">
        <v>9</v>
      </c>
      <c r="G8" s="10"/>
      <c r="H8" s="6">
        <v>0.36875000000000002</v>
      </c>
      <c r="I8" s="12">
        <v>0.4152777777777778</v>
      </c>
      <c r="J8" s="13" t="s">
        <v>16</v>
      </c>
      <c r="K8" s="8">
        <v>19.3</v>
      </c>
      <c r="L8" s="9">
        <v>12</v>
      </c>
      <c r="M8" s="14"/>
      <c r="N8" s="31" t="s">
        <v>26</v>
      </c>
      <c r="O8" s="16">
        <v>0.85</v>
      </c>
      <c r="P8" s="16">
        <v>0.53</v>
      </c>
      <c r="Q8" s="17" t="str">
        <f t="shared" si="0"/>
        <v>ok</v>
      </c>
      <c r="R8" s="18">
        <f t="shared" si="1"/>
        <v>0.1027777777777778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61">
        <v>27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8</v>
      </c>
      <c r="G9" s="10"/>
      <c r="H9" s="6">
        <v>0.38263888888888886</v>
      </c>
      <c r="I9" s="12">
        <v>0.42430555555555555</v>
      </c>
      <c r="J9" s="13" t="s">
        <v>16</v>
      </c>
      <c r="K9" s="8">
        <v>19.3</v>
      </c>
      <c r="L9" s="9">
        <v>19</v>
      </c>
      <c r="M9" s="14"/>
      <c r="N9" s="31" t="s">
        <v>26</v>
      </c>
      <c r="O9" s="16">
        <v>0.85</v>
      </c>
      <c r="P9" s="16">
        <v>0.49</v>
      </c>
      <c r="Q9" s="17" t="str">
        <f t="shared" si="0"/>
        <v>ok</v>
      </c>
      <c r="R9" s="18">
        <f t="shared" si="1"/>
        <v>8.4027777777777757E-2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9">
        <v>24</v>
      </c>
      <c r="B10" s="5">
        <v>0.36805555555555558</v>
      </c>
      <c r="C10" s="6">
        <v>0.41041666666666665</v>
      </c>
      <c r="D10" s="7" t="s">
        <v>16</v>
      </c>
      <c r="E10" s="8">
        <v>18.2</v>
      </c>
      <c r="F10" s="9">
        <v>12</v>
      </c>
      <c r="G10" s="10"/>
      <c r="H10" s="6">
        <v>0.41111111111111109</v>
      </c>
      <c r="I10" s="12">
        <v>0.45</v>
      </c>
      <c r="J10" s="13" t="s">
        <v>16</v>
      </c>
      <c r="K10" s="8">
        <v>19.3</v>
      </c>
      <c r="L10" s="9">
        <v>2</v>
      </c>
      <c r="M10" s="14"/>
      <c r="N10" s="31" t="s">
        <v>26</v>
      </c>
      <c r="O10" s="16">
        <v>0.85</v>
      </c>
      <c r="P10" s="16">
        <v>0.49</v>
      </c>
      <c r="Q10" s="17" t="str">
        <f t="shared" si="0"/>
        <v>ok</v>
      </c>
      <c r="R10" s="18">
        <f t="shared" si="1"/>
        <v>8.1944444444444431E-2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61">
        <v>29</v>
      </c>
      <c r="B11" s="5">
        <v>0.39583333333333331</v>
      </c>
      <c r="C11" s="6">
        <v>0.43680555555555556</v>
      </c>
      <c r="D11" s="7" t="s">
        <v>16</v>
      </c>
      <c r="E11" s="8">
        <v>18.2</v>
      </c>
      <c r="F11" s="9">
        <v>8</v>
      </c>
      <c r="G11" s="10"/>
      <c r="H11" s="6">
        <v>0.4375</v>
      </c>
      <c r="I11" s="12">
        <v>0.47708333333333336</v>
      </c>
      <c r="J11" s="13" t="s">
        <v>16</v>
      </c>
      <c r="K11" s="8">
        <v>19.3</v>
      </c>
      <c r="L11" s="9">
        <v>3</v>
      </c>
      <c r="M11" s="14"/>
      <c r="N11" s="31" t="s">
        <v>26</v>
      </c>
      <c r="O11" s="16">
        <v>0.85</v>
      </c>
      <c r="P11" s="16">
        <v>0.53</v>
      </c>
      <c r="Q11" s="17" t="str">
        <f t="shared" si="0"/>
        <v>ok</v>
      </c>
      <c r="R11" s="18">
        <f t="shared" si="1"/>
        <v>8.1250000000000044E-2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1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10</v>
      </c>
      <c r="G12" s="10"/>
      <c r="H12" s="6">
        <v>0.45902777777777776</v>
      </c>
      <c r="I12" s="12">
        <v>0.49930555555555556</v>
      </c>
      <c r="J12" s="13" t="s">
        <v>16</v>
      </c>
      <c r="K12" s="8">
        <v>19.3</v>
      </c>
      <c r="L12" s="9">
        <v>16</v>
      </c>
      <c r="M12" s="14"/>
      <c r="N12" s="31" t="s">
        <v>26</v>
      </c>
      <c r="O12" s="16">
        <v>0.85</v>
      </c>
      <c r="P12" s="16">
        <v>0.5</v>
      </c>
      <c r="Q12" s="17" t="str">
        <f t="shared" si="0"/>
        <v>ok</v>
      </c>
      <c r="R12" s="18">
        <f t="shared" si="1"/>
        <v>7.9166666666666663E-2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30</v>
      </c>
      <c r="B13" s="5">
        <v>0.44444444444444442</v>
      </c>
      <c r="C13" s="6">
        <v>0.4826388888888889</v>
      </c>
      <c r="D13" s="7" t="s">
        <v>16</v>
      </c>
      <c r="E13" s="8">
        <v>18.2</v>
      </c>
      <c r="F13" s="9">
        <v>6</v>
      </c>
      <c r="G13" s="10"/>
      <c r="H13" s="6">
        <v>0.48333333333333334</v>
      </c>
      <c r="I13" s="12">
        <v>0.52430555555555558</v>
      </c>
      <c r="J13" s="13" t="s">
        <v>16</v>
      </c>
      <c r="K13" s="8">
        <v>19.3</v>
      </c>
      <c r="L13" s="9">
        <v>13</v>
      </c>
      <c r="M13" s="14"/>
      <c r="N13" s="31" t="s">
        <v>26</v>
      </c>
      <c r="O13" s="16">
        <v>0.85</v>
      </c>
      <c r="P13" s="16">
        <v>0.55000000000000004</v>
      </c>
      <c r="Q13" s="17" t="str">
        <f t="shared" si="0"/>
        <v>ok</v>
      </c>
      <c r="R13" s="18">
        <f t="shared" si="1"/>
        <v>7.986111111111116E-2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61">
        <v>27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14</v>
      </c>
      <c r="G14" s="10"/>
      <c r="H14" s="6">
        <v>0.51111111111111107</v>
      </c>
      <c r="I14" s="12">
        <v>0.55277777777777781</v>
      </c>
      <c r="J14" s="13" t="s">
        <v>16</v>
      </c>
      <c r="K14" s="8">
        <v>19.3</v>
      </c>
      <c r="L14" s="9">
        <v>6</v>
      </c>
      <c r="M14" s="14"/>
      <c r="N14" s="31" t="s">
        <v>26</v>
      </c>
      <c r="O14" s="16">
        <v>0.85</v>
      </c>
      <c r="P14" s="16">
        <v>0.49</v>
      </c>
      <c r="Q14" s="17" t="str">
        <f t="shared" si="0"/>
        <v>ok</v>
      </c>
      <c r="R14" s="18">
        <f t="shared" si="1"/>
        <v>8.4027777777777812E-2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9">
        <v>24</v>
      </c>
      <c r="B15" s="5">
        <v>0.49305555555555558</v>
      </c>
      <c r="C15" s="6">
        <v>0.54166666666666663</v>
      </c>
      <c r="D15" s="7" t="s">
        <v>16</v>
      </c>
      <c r="E15" s="8">
        <v>18.2</v>
      </c>
      <c r="F15" s="9">
        <v>18</v>
      </c>
      <c r="G15" s="10"/>
      <c r="H15" s="6">
        <v>0.54305555555555551</v>
      </c>
      <c r="I15" s="12">
        <v>0.57777777777777772</v>
      </c>
      <c r="J15" s="13" t="s">
        <v>16</v>
      </c>
      <c r="K15" s="8">
        <v>19.3</v>
      </c>
      <c r="L15" s="9">
        <v>11</v>
      </c>
      <c r="M15" s="14"/>
      <c r="N15" s="31" t="s">
        <v>26</v>
      </c>
      <c r="O15" s="16">
        <v>0.85</v>
      </c>
      <c r="P15" s="16">
        <v>0.43</v>
      </c>
      <c r="Q15" s="17" t="str">
        <f t="shared" si="0"/>
        <v>ok</v>
      </c>
      <c r="R15" s="18">
        <f t="shared" si="1"/>
        <v>8.4722222222222143E-2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61">
        <v>29</v>
      </c>
      <c r="B16" s="5">
        <v>0.51736111111111116</v>
      </c>
      <c r="C16" s="6">
        <v>0.5625</v>
      </c>
      <c r="D16" s="7" t="s">
        <v>16</v>
      </c>
      <c r="E16" s="8">
        <v>18.2</v>
      </c>
      <c r="F16" s="9">
        <v>29</v>
      </c>
      <c r="G16" s="10"/>
      <c r="H16" s="6">
        <v>0.56319444444444444</v>
      </c>
      <c r="I16" s="12">
        <v>0.60416666666666663</v>
      </c>
      <c r="J16" s="13" t="s">
        <v>16</v>
      </c>
      <c r="K16" s="8">
        <v>19.3</v>
      </c>
      <c r="L16" s="9">
        <v>7</v>
      </c>
      <c r="M16" s="14"/>
      <c r="N16" s="31" t="s">
        <v>26</v>
      </c>
      <c r="O16" s="16">
        <v>0.85</v>
      </c>
      <c r="P16" s="16">
        <v>0.45</v>
      </c>
      <c r="Q16" s="17" t="str">
        <f t="shared" si="0"/>
        <v>ok</v>
      </c>
      <c r="R16" s="18">
        <f t="shared" si="1"/>
        <v>8.6805555555555469E-2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1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40</v>
      </c>
      <c r="G17" s="10"/>
      <c r="H17" s="6">
        <v>0.58333333333333337</v>
      </c>
      <c r="I17" s="12">
        <v>0.625</v>
      </c>
      <c r="J17" s="13" t="s">
        <v>16</v>
      </c>
      <c r="K17" s="8">
        <v>19.3</v>
      </c>
      <c r="L17" s="9">
        <v>15</v>
      </c>
      <c r="M17" s="14"/>
      <c r="N17" s="31" t="s">
        <v>26</v>
      </c>
      <c r="O17" s="16">
        <v>0.85</v>
      </c>
      <c r="P17" s="16">
        <v>0.4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30</v>
      </c>
      <c r="B18" s="5">
        <v>0.56597222222222221</v>
      </c>
      <c r="C18" s="6">
        <v>0.60763888888888884</v>
      </c>
      <c r="D18" s="7" t="s">
        <v>16</v>
      </c>
      <c r="E18" s="8">
        <v>18.2</v>
      </c>
      <c r="F18" s="9">
        <v>11</v>
      </c>
      <c r="G18" s="10"/>
      <c r="H18" s="6">
        <v>0.60763888888888884</v>
      </c>
      <c r="I18" s="12">
        <v>0.65</v>
      </c>
      <c r="J18" s="13" t="s">
        <v>16</v>
      </c>
      <c r="K18" s="8">
        <v>19.3</v>
      </c>
      <c r="L18" s="9">
        <v>8</v>
      </c>
      <c r="M18" s="14"/>
      <c r="N18" s="31" t="s">
        <v>26</v>
      </c>
      <c r="O18" s="16">
        <v>0.85</v>
      </c>
      <c r="P18" s="16">
        <v>0.52</v>
      </c>
      <c r="Q18" s="17" t="str">
        <f t="shared" si="0"/>
        <v>ok</v>
      </c>
      <c r="R18" s="18">
        <f t="shared" si="1"/>
        <v>8.4027777777777812E-2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61">
        <v>27</v>
      </c>
      <c r="B19" s="5">
        <v>0.58680555555555558</v>
      </c>
      <c r="C19" s="6">
        <v>0.62708333333333333</v>
      </c>
      <c r="D19" s="7" t="s">
        <v>16</v>
      </c>
      <c r="E19" s="8">
        <v>18.2</v>
      </c>
      <c r="F19" s="9">
        <v>6</v>
      </c>
      <c r="G19" s="10"/>
      <c r="H19" s="6">
        <v>0.62708333333333333</v>
      </c>
      <c r="I19" s="12">
        <v>0.67152777777777772</v>
      </c>
      <c r="J19" s="13" t="s">
        <v>16</v>
      </c>
      <c r="K19" s="8">
        <v>19.3</v>
      </c>
      <c r="L19" s="9">
        <v>31</v>
      </c>
      <c r="M19" s="14"/>
      <c r="N19" s="31" t="s">
        <v>26</v>
      </c>
      <c r="O19" s="16">
        <v>0.85</v>
      </c>
      <c r="P19" s="16">
        <v>0.41</v>
      </c>
      <c r="Q19" s="17" t="str">
        <f t="shared" si="0"/>
        <v>ok</v>
      </c>
      <c r="R19" s="18">
        <f t="shared" si="1"/>
        <v>8.4722222222222143E-2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9">
        <v>24</v>
      </c>
      <c r="B20" s="5">
        <v>0.61111111111111116</v>
      </c>
      <c r="C20" s="6">
        <v>0.66111111111111109</v>
      </c>
      <c r="D20" s="7" t="s">
        <v>16</v>
      </c>
      <c r="E20" s="8">
        <v>18.2</v>
      </c>
      <c r="F20" s="9">
        <v>12</v>
      </c>
      <c r="G20" s="10"/>
      <c r="H20" s="6">
        <v>0.66180555555555554</v>
      </c>
      <c r="I20" s="12">
        <v>0.7</v>
      </c>
      <c r="J20" s="13" t="s">
        <v>16</v>
      </c>
      <c r="K20" s="8">
        <v>19.3</v>
      </c>
      <c r="L20" s="9">
        <v>13</v>
      </c>
      <c r="M20" s="14"/>
      <c r="N20" s="31" t="s">
        <v>26</v>
      </c>
      <c r="O20" s="16">
        <v>0.85</v>
      </c>
      <c r="P20" s="16">
        <v>0.47</v>
      </c>
      <c r="Q20" s="17" t="str">
        <f t="shared" si="0"/>
        <v>ok</v>
      </c>
      <c r="R20" s="18">
        <f t="shared" si="1"/>
        <v>8.8888888888888795E-2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61">
        <v>29</v>
      </c>
      <c r="B21" s="5">
        <v>0.63194444444444442</v>
      </c>
      <c r="C21" s="6">
        <v>0.6875</v>
      </c>
      <c r="D21" s="7" t="s">
        <v>16</v>
      </c>
      <c r="E21" s="8">
        <v>18.2</v>
      </c>
      <c r="F21" s="9">
        <v>30</v>
      </c>
      <c r="G21" s="10"/>
      <c r="H21" s="6">
        <v>0.68888888888888888</v>
      </c>
      <c r="I21" s="12">
        <v>0.73263888888888884</v>
      </c>
      <c r="J21" s="13" t="s">
        <v>16</v>
      </c>
      <c r="K21" s="8">
        <v>19.3</v>
      </c>
      <c r="L21" s="9">
        <v>5</v>
      </c>
      <c r="M21" s="14"/>
      <c r="N21" s="31" t="s">
        <v>26</v>
      </c>
      <c r="O21" s="16">
        <v>0.85</v>
      </c>
      <c r="P21" s="16">
        <v>0.48</v>
      </c>
      <c r="Q21" s="17" t="str">
        <f t="shared" si="0"/>
        <v>ok</v>
      </c>
      <c r="R21" s="18">
        <f t="shared" si="1"/>
        <v>0.10069444444444442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23</v>
      </c>
      <c r="B22" s="5">
        <v>0.65625</v>
      </c>
      <c r="C22" s="6">
        <v>0.70277777777777772</v>
      </c>
      <c r="D22" s="7" t="s">
        <v>16</v>
      </c>
      <c r="E22" s="8">
        <v>18.2</v>
      </c>
      <c r="F22" s="9">
        <v>12</v>
      </c>
      <c r="G22" s="10"/>
      <c r="H22" s="6">
        <v>0.70277777777777772</v>
      </c>
      <c r="I22" s="12">
        <v>0.75347222222222221</v>
      </c>
      <c r="J22" s="13" t="s">
        <v>16</v>
      </c>
      <c r="K22" s="8">
        <v>19.3</v>
      </c>
      <c r="L22" s="9">
        <v>26</v>
      </c>
      <c r="M22" s="14"/>
      <c r="N22" s="31" t="s">
        <v>26</v>
      </c>
      <c r="O22" s="16">
        <v>0.86</v>
      </c>
      <c r="P22" s="16">
        <v>0.36</v>
      </c>
      <c r="Q22" s="17" t="str">
        <f t="shared" si="0"/>
        <v>ok</v>
      </c>
      <c r="R22" s="18">
        <f t="shared" si="1"/>
        <v>9.722222222222221E-2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25</v>
      </c>
      <c r="B23" s="5">
        <v>0.68055555555555558</v>
      </c>
      <c r="C23" s="6">
        <v>0.72916666666666663</v>
      </c>
      <c r="D23" s="7" t="s">
        <v>16</v>
      </c>
      <c r="E23" s="8">
        <v>18.2</v>
      </c>
      <c r="F23" s="9">
        <v>59</v>
      </c>
      <c r="G23" s="10"/>
      <c r="H23" s="6">
        <v>0.73263888888888884</v>
      </c>
      <c r="I23" s="12">
        <v>0.78819444444444442</v>
      </c>
      <c r="J23" s="13" t="s">
        <v>16</v>
      </c>
      <c r="K23" s="8">
        <v>19.3</v>
      </c>
      <c r="L23" s="9">
        <v>38</v>
      </c>
      <c r="M23" s="14"/>
      <c r="N23" s="31" t="s">
        <v>26</v>
      </c>
      <c r="O23" s="16">
        <v>0.85</v>
      </c>
      <c r="P23" s="16">
        <v>0.4</v>
      </c>
      <c r="Q23" s="17" t="str">
        <f t="shared" si="0"/>
        <v>ok</v>
      </c>
      <c r="R23" s="18">
        <f t="shared" si="1"/>
        <v>0.10763888888888884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30</v>
      </c>
      <c r="B24" s="5">
        <v>0.70138888888888884</v>
      </c>
      <c r="C24" s="6">
        <v>0.77430555555555558</v>
      </c>
      <c r="D24" s="7" t="s">
        <v>16</v>
      </c>
      <c r="E24" s="8">
        <v>18.2</v>
      </c>
      <c r="F24" s="9">
        <v>52</v>
      </c>
      <c r="G24" s="10"/>
      <c r="H24" s="6">
        <v>0.77430555555555558</v>
      </c>
      <c r="I24" s="12">
        <v>0.81944444444444442</v>
      </c>
      <c r="J24" s="13" t="s">
        <v>16</v>
      </c>
      <c r="K24" s="8">
        <v>19.3</v>
      </c>
      <c r="L24" s="9">
        <v>11</v>
      </c>
      <c r="M24" s="14"/>
      <c r="N24" s="31" t="s">
        <v>26</v>
      </c>
      <c r="O24" s="16">
        <v>0.86</v>
      </c>
      <c r="P24" s="16">
        <v>0.48</v>
      </c>
      <c r="Q24" s="17" t="str">
        <f t="shared" si="0"/>
        <v>ok</v>
      </c>
      <c r="R24" s="18">
        <f t="shared" si="1"/>
        <v>0.11805555555555558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9">
        <v>27</v>
      </c>
      <c r="B25" s="5">
        <v>0.72222222222222221</v>
      </c>
      <c r="C25" s="6">
        <v>0.79583333333333328</v>
      </c>
      <c r="D25" s="7" t="s">
        <v>16</v>
      </c>
      <c r="E25" s="8">
        <v>18.2</v>
      </c>
      <c r="F25" s="9">
        <v>31</v>
      </c>
      <c r="G25" s="10"/>
      <c r="H25" s="6">
        <v>0.79652777777777772</v>
      </c>
      <c r="I25" s="12">
        <v>0.8354166666666667</v>
      </c>
      <c r="J25" s="13" t="s">
        <v>16</v>
      </c>
      <c r="K25" s="8">
        <v>19.3</v>
      </c>
      <c r="L25" s="9">
        <v>19</v>
      </c>
      <c r="M25" s="14"/>
      <c r="N25" s="31" t="s">
        <v>26</v>
      </c>
      <c r="O25" s="16">
        <v>0.85</v>
      </c>
      <c r="P25" s="16">
        <v>0.45</v>
      </c>
      <c r="Q25" s="17" t="str">
        <f t="shared" si="0"/>
        <v>ok</v>
      </c>
      <c r="R25" s="18">
        <f t="shared" si="1"/>
        <v>0.11319444444444449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61">
        <v>29</v>
      </c>
      <c r="B26" s="25">
        <v>0.75</v>
      </c>
      <c r="C26" s="6">
        <v>0.80763888888888891</v>
      </c>
      <c r="D26" s="7" t="s">
        <v>16</v>
      </c>
      <c r="E26" s="8">
        <v>18.2</v>
      </c>
      <c r="F26" s="9">
        <v>47</v>
      </c>
      <c r="G26" s="10"/>
      <c r="H26" s="6">
        <v>0.80902777777777779</v>
      </c>
      <c r="I26" s="12">
        <v>0.84305555555555556</v>
      </c>
      <c r="J26" s="7" t="s">
        <v>16</v>
      </c>
      <c r="K26" s="8">
        <v>19.3</v>
      </c>
      <c r="L26" s="9">
        <v>3</v>
      </c>
      <c r="M26" s="14"/>
      <c r="N26" s="31" t="s">
        <v>26</v>
      </c>
      <c r="O26" s="16">
        <v>0.84</v>
      </c>
      <c r="P26" s="16">
        <v>0.45</v>
      </c>
      <c r="Q26" s="17" t="str">
        <f t="shared" si="0"/>
        <v>ok</v>
      </c>
      <c r="R26" s="18">
        <f t="shared" si="1"/>
        <v>9.3055555555555558E-2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24</v>
      </c>
      <c r="B27" s="25">
        <v>0.76388888888888884</v>
      </c>
      <c r="C27" s="6">
        <v>0.8125</v>
      </c>
      <c r="D27" s="7" t="s">
        <v>16</v>
      </c>
      <c r="E27" s="8">
        <v>18.2</v>
      </c>
      <c r="F27" s="9">
        <v>16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0</v>
      </c>
      <c r="M27" s="14"/>
      <c r="N27" s="31" t="s">
        <v>26</v>
      </c>
      <c r="O27" s="16">
        <v>0.8</v>
      </c>
      <c r="P27" s="16">
        <v>0.42</v>
      </c>
      <c r="Q27" s="17" t="str">
        <f t="shared" si="0"/>
        <v>ok</v>
      </c>
      <c r="R27" s="18">
        <f t="shared" si="1"/>
        <v>8.333333333333337E-2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23</v>
      </c>
      <c r="B28" s="5">
        <v>0.79166666666666663</v>
      </c>
      <c r="C28" s="6">
        <v>0.83333333333333337</v>
      </c>
      <c r="D28" s="7" t="s">
        <v>16</v>
      </c>
      <c r="E28" s="8">
        <v>18.2</v>
      </c>
      <c r="F28" s="9">
        <v>10</v>
      </c>
      <c r="G28" s="10"/>
      <c r="H28" s="6">
        <v>0.83680555555555558</v>
      </c>
      <c r="I28" s="12">
        <v>0.875</v>
      </c>
      <c r="J28" s="7" t="s">
        <v>16</v>
      </c>
      <c r="K28" s="8">
        <v>19.3</v>
      </c>
      <c r="L28" s="9">
        <v>9</v>
      </c>
      <c r="M28" s="14"/>
      <c r="N28" s="31" t="s">
        <v>26</v>
      </c>
      <c r="O28" s="16">
        <v>0.85</v>
      </c>
      <c r="P28" s="16">
        <v>0.55000000000000004</v>
      </c>
      <c r="Q28" s="17" t="str">
        <f t="shared" si="0"/>
        <v>ok</v>
      </c>
      <c r="R28" s="18">
        <f t="shared" si="1"/>
        <v>8.333333333333337E-2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25</v>
      </c>
      <c r="B29" s="5">
        <v>0.82638888888888884</v>
      </c>
      <c r="C29" s="6">
        <v>0.86458333333333337</v>
      </c>
      <c r="D29" s="7" t="s">
        <v>16</v>
      </c>
      <c r="E29" s="8">
        <v>18.2</v>
      </c>
      <c r="F29" s="9">
        <v>3</v>
      </c>
      <c r="G29" s="10"/>
      <c r="H29" s="6">
        <v>0.86458333333333337</v>
      </c>
      <c r="I29" s="12">
        <v>0.90625</v>
      </c>
      <c r="J29" s="7" t="s">
        <v>16</v>
      </c>
      <c r="K29" s="8">
        <v>19.3</v>
      </c>
      <c r="L29" s="9">
        <v>6</v>
      </c>
      <c r="M29" s="14"/>
      <c r="N29" s="31" t="s">
        <v>26</v>
      </c>
      <c r="O29" s="16">
        <v>0.88</v>
      </c>
      <c r="P29" s="16">
        <v>0.6</v>
      </c>
      <c r="Q29" s="17" t="str">
        <f t="shared" si="0"/>
        <v>ok</v>
      </c>
      <c r="R29" s="18">
        <f t="shared" si="1"/>
        <v>7.986111111111116E-2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30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11</v>
      </c>
      <c r="G30" s="10"/>
      <c r="H30" s="6">
        <v>0.89583333333333337</v>
      </c>
      <c r="I30" s="12">
        <v>0.93055555555555558</v>
      </c>
      <c r="J30" s="7" t="s">
        <v>16</v>
      </c>
      <c r="K30" s="8">
        <v>19.3</v>
      </c>
      <c r="L30" s="9">
        <v>3</v>
      </c>
      <c r="M30" s="14"/>
      <c r="N30" s="31" t="s">
        <v>26</v>
      </c>
      <c r="O30" s="16">
        <v>0.87</v>
      </c>
      <c r="P30" s="16">
        <v>0.57999999999999996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23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11</v>
      </c>
      <c r="G31" s="10"/>
      <c r="H31" s="6">
        <v>0.93402777777777779</v>
      </c>
      <c r="I31" s="12">
        <v>0.96875</v>
      </c>
      <c r="J31" s="7" t="s">
        <v>16</v>
      </c>
      <c r="K31" s="8">
        <v>19.3</v>
      </c>
      <c r="L31" s="9">
        <v>15</v>
      </c>
      <c r="M31" s="14"/>
      <c r="N31" s="31" t="s">
        <v>26</v>
      </c>
      <c r="O31" s="16">
        <v>0.85</v>
      </c>
      <c r="P31" s="16">
        <v>0.52</v>
      </c>
      <c r="Q31" s="17" t="str">
        <f t="shared" si="0"/>
        <v>ok</v>
      </c>
      <c r="R31" s="18">
        <f t="shared" si="1"/>
        <v>7.291666666666663E-2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25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4</v>
      </c>
      <c r="G32" s="10"/>
      <c r="H32" s="6">
        <v>0.96944444444444444</v>
      </c>
      <c r="I32" s="12">
        <v>3.472222222222222E-3</v>
      </c>
      <c r="J32" s="7" t="s">
        <v>16</v>
      </c>
      <c r="K32" s="8">
        <v>19.3</v>
      </c>
      <c r="L32" s="9">
        <v>10</v>
      </c>
      <c r="M32" s="14"/>
      <c r="N32" s="31" t="s">
        <v>26</v>
      </c>
      <c r="O32" s="16">
        <v>0.87</v>
      </c>
      <c r="P32" s="16">
        <v>0.61</v>
      </c>
      <c r="Q32" s="17" t="str">
        <f t="shared" si="0"/>
        <v>ok</v>
      </c>
      <c r="R32" s="18">
        <f t="shared" si="1"/>
        <v>-0.92708333333333337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24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5</v>
      </c>
      <c r="G33" s="10"/>
      <c r="H33" s="6">
        <v>6.9444444444444447E-4</v>
      </c>
      <c r="I33" s="12">
        <v>3.6111111111111108E-2</v>
      </c>
      <c r="J33" s="7" t="s">
        <v>16</v>
      </c>
      <c r="K33" s="8">
        <v>19.3</v>
      </c>
      <c r="L33" s="9">
        <v>24</v>
      </c>
      <c r="M33" s="14"/>
      <c r="N33" s="31" t="s">
        <v>26</v>
      </c>
      <c r="O33" s="16">
        <v>0.86</v>
      </c>
      <c r="P33" s="16">
        <v>0.57999999999999996</v>
      </c>
      <c r="Q33" s="17" t="str">
        <f t="shared" si="0"/>
        <v>ok</v>
      </c>
      <c r="R33" s="18">
        <f t="shared" si="1"/>
        <v>-0.9291666666666667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23</v>
      </c>
      <c r="B34" s="5">
        <v>0</v>
      </c>
      <c r="C34" s="6">
        <v>3.125E-2</v>
      </c>
      <c r="D34" s="7" t="s">
        <v>16</v>
      </c>
      <c r="E34" s="8">
        <v>18.2</v>
      </c>
      <c r="F34" s="9">
        <v>2</v>
      </c>
      <c r="G34" s="10"/>
      <c r="H34" s="6">
        <v>3.4722222222222224E-2</v>
      </c>
      <c r="I34" s="12">
        <v>6.9444444444444448E-2</v>
      </c>
      <c r="J34" s="7" t="s">
        <v>16</v>
      </c>
      <c r="K34" s="8">
        <v>19.3</v>
      </c>
      <c r="L34" s="9">
        <v>11</v>
      </c>
      <c r="M34" s="14"/>
      <c r="N34" s="31" t="s">
        <v>26</v>
      </c>
      <c r="O34" s="16">
        <v>0.85</v>
      </c>
      <c r="P34" s="16">
        <v>0.55000000000000004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25</v>
      </c>
      <c r="B35" s="5">
        <v>3.4722222222222224E-2</v>
      </c>
      <c r="C35" s="6">
        <v>7.4999999999999997E-2</v>
      </c>
      <c r="D35" s="7" t="s">
        <v>16</v>
      </c>
      <c r="E35" s="8">
        <v>18.2</v>
      </c>
      <c r="F35" s="9">
        <v>1</v>
      </c>
      <c r="G35" s="10"/>
      <c r="H35" s="6">
        <v>7.5694444444444439E-2</v>
      </c>
      <c r="I35" s="12">
        <v>0.10902777777777778</v>
      </c>
      <c r="J35" s="7" t="s">
        <v>16</v>
      </c>
      <c r="K35" s="8">
        <v>19.3</v>
      </c>
      <c r="L35" s="9">
        <v>4</v>
      </c>
      <c r="M35" s="14"/>
      <c r="N35" s="31" t="s">
        <v>26</v>
      </c>
      <c r="O35" s="16">
        <v>0.86</v>
      </c>
      <c r="P35" s="16">
        <v>0.64</v>
      </c>
      <c r="Q35" s="17"/>
      <c r="R35" s="18">
        <f t="shared" si="1"/>
        <v>7.4305555555555555E-2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647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508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9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3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10</v>
      </c>
      <c r="M2" s="14"/>
      <c r="N2" s="31" t="s">
        <v>27</v>
      </c>
      <c r="O2" s="16">
        <v>0.9</v>
      </c>
      <c r="P2" s="16">
        <v>0.65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24</v>
      </c>
      <c r="B3" s="5">
        <v>0.19097222222222221</v>
      </c>
      <c r="C3" s="6">
        <v>0.22847222222222222</v>
      </c>
      <c r="D3" s="7" t="s">
        <v>16</v>
      </c>
      <c r="E3" s="8">
        <v>18.2</v>
      </c>
      <c r="F3" s="9">
        <v>14</v>
      </c>
      <c r="G3" s="10"/>
      <c r="H3" s="6">
        <v>0.22916666666666666</v>
      </c>
      <c r="I3" s="12">
        <v>0.26805555555555555</v>
      </c>
      <c r="J3" s="13" t="s">
        <v>16</v>
      </c>
      <c r="K3" s="8">
        <v>19.3</v>
      </c>
      <c r="L3" s="9">
        <v>45</v>
      </c>
      <c r="M3" s="14"/>
      <c r="N3" s="31" t="s">
        <v>27</v>
      </c>
      <c r="O3" s="16">
        <v>0.87</v>
      </c>
      <c r="P3" s="16">
        <v>0.54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9">
        <v>30</v>
      </c>
      <c r="B4" s="20">
        <v>0.21527777777777779</v>
      </c>
      <c r="C4" s="6">
        <v>0.25277777777777777</v>
      </c>
      <c r="D4" s="7" t="s">
        <v>16</v>
      </c>
      <c r="E4" s="8">
        <v>18.2</v>
      </c>
      <c r="F4" s="9">
        <v>34</v>
      </c>
      <c r="G4" s="10"/>
      <c r="H4" s="6">
        <v>0.25347222222222221</v>
      </c>
      <c r="I4" s="12">
        <v>0.3034722222222222</v>
      </c>
      <c r="J4" s="13" t="s">
        <v>16</v>
      </c>
      <c r="K4" s="8">
        <v>19.3</v>
      </c>
      <c r="L4" s="9">
        <v>31</v>
      </c>
      <c r="M4" s="14"/>
      <c r="N4" s="31" t="s">
        <v>27</v>
      </c>
      <c r="O4" s="16">
        <v>0.9</v>
      </c>
      <c r="P4" s="16">
        <v>0.56999999999999995</v>
      </c>
      <c r="Q4" s="17" t="str">
        <f t="shared" si="0"/>
        <v>ok</v>
      </c>
      <c r="R4" s="18">
        <f t="shared" si="1"/>
        <v>8.8194444444444409E-2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61">
        <v>27</v>
      </c>
      <c r="B5" s="5">
        <v>0.23958333333333334</v>
      </c>
      <c r="C5" s="6">
        <v>0.2722222222222222</v>
      </c>
      <c r="D5" s="7" t="s">
        <v>16</v>
      </c>
      <c r="E5" s="8">
        <v>18.2</v>
      </c>
      <c r="F5" s="9">
        <v>13</v>
      </c>
      <c r="G5" s="10"/>
      <c r="H5" s="6">
        <v>0.27291666666666664</v>
      </c>
      <c r="I5" s="12">
        <v>0.32708333333333334</v>
      </c>
      <c r="J5" s="13" t="s">
        <v>16</v>
      </c>
      <c r="K5" s="8">
        <v>19.3</v>
      </c>
      <c r="L5" s="9">
        <v>37</v>
      </c>
      <c r="M5" s="14"/>
      <c r="N5" s="31" t="s">
        <v>27</v>
      </c>
      <c r="O5" s="16">
        <v>0.85</v>
      </c>
      <c r="P5" s="16">
        <v>0.48</v>
      </c>
      <c r="Q5" s="17" t="str">
        <f t="shared" si="0"/>
        <v>ok</v>
      </c>
      <c r="R5" s="18">
        <f t="shared" si="1"/>
        <v>8.7499999999999994E-2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61">
        <v>29</v>
      </c>
      <c r="B6" s="5">
        <v>0.2638888888888889</v>
      </c>
      <c r="C6" s="6">
        <v>0.3034722222222222</v>
      </c>
      <c r="D6" s="7" t="s">
        <v>16</v>
      </c>
      <c r="E6" s="8">
        <v>18.2</v>
      </c>
      <c r="F6" s="9">
        <v>37</v>
      </c>
      <c r="G6" s="10"/>
      <c r="H6" s="6">
        <v>0.30486111111111114</v>
      </c>
      <c r="I6" s="12">
        <v>0.3611111111111111</v>
      </c>
      <c r="J6" s="13" t="s">
        <v>16</v>
      </c>
      <c r="K6" s="8">
        <v>19.3</v>
      </c>
      <c r="L6" s="9">
        <v>27</v>
      </c>
      <c r="M6" s="14"/>
      <c r="N6" s="31" t="s">
        <v>27</v>
      </c>
      <c r="O6" s="16">
        <v>0.85</v>
      </c>
      <c r="P6" s="16">
        <v>0.5</v>
      </c>
      <c r="Q6" s="17" t="str">
        <f t="shared" si="0"/>
        <v>ok</v>
      </c>
      <c r="R6" s="18">
        <f t="shared" si="1"/>
        <v>9.722222222222221E-2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9">
        <v>23</v>
      </c>
      <c r="B7" s="5">
        <v>0.28819444444444442</v>
      </c>
      <c r="C7" s="6">
        <v>0.33680555555555558</v>
      </c>
      <c r="D7" s="7" t="s">
        <v>16</v>
      </c>
      <c r="E7" s="8">
        <v>18.2</v>
      </c>
      <c r="F7" s="9">
        <v>52</v>
      </c>
      <c r="G7" s="10"/>
      <c r="H7" s="6">
        <v>0.33750000000000002</v>
      </c>
      <c r="I7" s="12">
        <v>0.39166666666666666</v>
      </c>
      <c r="J7" s="21" t="s">
        <v>16</v>
      </c>
      <c r="K7" s="8">
        <v>19.3</v>
      </c>
      <c r="L7" s="9">
        <v>12</v>
      </c>
      <c r="M7" s="14"/>
      <c r="N7" s="31" t="s">
        <v>27</v>
      </c>
      <c r="O7" s="16">
        <v>0.85</v>
      </c>
      <c r="P7" s="16">
        <v>0.42</v>
      </c>
      <c r="Q7" s="17" t="str">
        <f t="shared" si="0"/>
        <v>ok</v>
      </c>
      <c r="R7" s="18">
        <f t="shared" si="1"/>
        <v>0.10347222222222224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24</v>
      </c>
      <c r="B8" s="5">
        <v>0.3125</v>
      </c>
      <c r="C8" s="6">
        <v>0.36944444444444446</v>
      </c>
      <c r="D8" s="7" t="s">
        <v>16</v>
      </c>
      <c r="E8" s="8">
        <v>18.2</v>
      </c>
      <c r="F8" s="9">
        <v>17</v>
      </c>
      <c r="G8" s="10"/>
      <c r="H8" s="6">
        <v>0.37013888888888891</v>
      </c>
      <c r="I8" s="12">
        <v>0.40972222222222221</v>
      </c>
      <c r="J8" s="13" t="s">
        <v>16</v>
      </c>
      <c r="K8" s="8">
        <v>19.3</v>
      </c>
      <c r="L8" s="9">
        <v>27</v>
      </c>
      <c r="M8" s="14"/>
      <c r="N8" s="31" t="s">
        <v>27</v>
      </c>
      <c r="O8" s="16">
        <v>0.86</v>
      </c>
      <c r="P8" s="16">
        <v>0.52</v>
      </c>
      <c r="Q8" s="17" t="str">
        <f t="shared" si="0"/>
        <v>ok</v>
      </c>
      <c r="R8" s="18">
        <f t="shared" si="1"/>
        <v>9.722222222222221E-2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9">
        <v>30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9</v>
      </c>
      <c r="G9" s="10"/>
      <c r="H9" s="6">
        <v>0.39027777777777778</v>
      </c>
      <c r="I9" s="12">
        <v>0.43263888888888891</v>
      </c>
      <c r="J9" s="13" t="s">
        <v>16</v>
      </c>
      <c r="K9" s="8">
        <v>19.3</v>
      </c>
      <c r="L9" s="9">
        <v>14</v>
      </c>
      <c r="M9" s="14"/>
      <c r="N9" s="31" t="s">
        <v>27</v>
      </c>
      <c r="O9" s="16">
        <v>0.85</v>
      </c>
      <c r="P9" s="16">
        <v>0.53</v>
      </c>
      <c r="Q9" s="17" t="str">
        <f t="shared" si="0"/>
        <v>ok</v>
      </c>
      <c r="R9" s="18">
        <f t="shared" si="1"/>
        <v>9.2361111111111116E-2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61">
        <v>27</v>
      </c>
      <c r="B10" s="5">
        <v>0.36805555555555558</v>
      </c>
      <c r="C10" s="6">
        <v>0.41041666666666665</v>
      </c>
      <c r="D10" s="7" t="s">
        <v>16</v>
      </c>
      <c r="E10" s="8">
        <v>18.2</v>
      </c>
      <c r="F10" s="9">
        <v>7</v>
      </c>
      <c r="G10" s="10"/>
      <c r="H10" s="6">
        <v>0.41111111111111109</v>
      </c>
      <c r="I10" s="12">
        <v>0.4465277777777778</v>
      </c>
      <c r="J10" s="13" t="s">
        <v>16</v>
      </c>
      <c r="K10" s="8">
        <v>19.3</v>
      </c>
      <c r="L10" s="9">
        <v>8</v>
      </c>
      <c r="M10" s="14"/>
      <c r="N10" s="31" t="s">
        <v>27</v>
      </c>
      <c r="O10" s="16">
        <v>0.85</v>
      </c>
      <c r="P10" s="16">
        <v>0.51</v>
      </c>
      <c r="Q10" s="17" t="str">
        <f t="shared" si="0"/>
        <v>ok</v>
      </c>
      <c r="R10" s="18">
        <f t="shared" si="1"/>
        <v>7.8472222222222221E-2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61">
        <v>29</v>
      </c>
      <c r="B11" s="5">
        <v>0.39583333333333331</v>
      </c>
      <c r="C11" s="6">
        <v>0.43472222222222223</v>
      </c>
      <c r="D11" s="7" t="s">
        <v>16</v>
      </c>
      <c r="E11" s="8">
        <v>18.2</v>
      </c>
      <c r="F11" s="9">
        <v>6</v>
      </c>
      <c r="G11" s="10"/>
      <c r="H11" s="6">
        <v>0.43611111111111112</v>
      </c>
      <c r="I11" s="12">
        <v>0.47430555555555554</v>
      </c>
      <c r="J11" s="13" t="s">
        <v>16</v>
      </c>
      <c r="K11" s="8">
        <v>19.3</v>
      </c>
      <c r="L11" s="9">
        <v>25</v>
      </c>
      <c r="M11" s="14"/>
      <c r="N11" s="31" t="s">
        <v>27</v>
      </c>
      <c r="O11" s="16">
        <v>0.85</v>
      </c>
      <c r="P11" s="16">
        <v>0.52</v>
      </c>
      <c r="Q11" s="17" t="str">
        <f t="shared" si="0"/>
        <v>ok</v>
      </c>
      <c r="R11" s="18">
        <f t="shared" si="1"/>
        <v>7.8472222222222221E-2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9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11</v>
      </c>
      <c r="G12" s="10"/>
      <c r="H12" s="6">
        <v>0.45902777777777776</v>
      </c>
      <c r="I12" s="12">
        <v>0.49513888888888891</v>
      </c>
      <c r="J12" s="13" t="s">
        <v>16</v>
      </c>
      <c r="K12" s="8">
        <v>19.3</v>
      </c>
      <c r="L12" s="9">
        <v>9</v>
      </c>
      <c r="M12" s="14"/>
      <c r="N12" s="31" t="s">
        <v>27</v>
      </c>
      <c r="O12" s="16">
        <v>0.85</v>
      </c>
      <c r="P12" s="16">
        <v>0.46</v>
      </c>
      <c r="Q12" s="17" t="str">
        <f t="shared" si="0"/>
        <v>ok</v>
      </c>
      <c r="R12" s="18">
        <f t="shared" si="1"/>
        <v>7.5000000000000011E-2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24</v>
      </c>
      <c r="B13" s="5">
        <v>0.44444444444444442</v>
      </c>
      <c r="C13" s="6">
        <v>0.48472222222222222</v>
      </c>
      <c r="D13" s="7" t="s">
        <v>16</v>
      </c>
      <c r="E13" s="8">
        <v>18.2</v>
      </c>
      <c r="F13" s="9">
        <v>13</v>
      </c>
      <c r="G13" s="10"/>
      <c r="H13" s="6">
        <v>0.48541666666666666</v>
      </c>
      <c r="I13" s="12">
        <v>0.52361111111111114</v>
      </c>
      <c r="J13" s="13" t="s">
        <v>16</v>
      </c>
      <c r="K13" s="8">
        <v>19.3</v>
      </c>
      <c r="L13" s="9">
        <v>7</v>
      </c>
      <c r="M13" s="14"/>
      <c r="N13" s="31" t="s">
        <v>27</v>
      </c>
      <c r="O13" s="16">
        <v>0.85</v>
      </c>
      <c r="P13" s="16">
        <v>0.51</v>
      </c>
      <c r="Q13" s="17" t="str">
        <f t="shared" si="0"/>
        <v>ok</v>
      </c>
      <c r="R13" s="18">
        <f t="shared" si="1"/>
        <v>7.9166666666666718E-2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9">
        <v>30</v>
      </c>
      <c r="B14" s="5">
        <v>0.46875</v>
      </c>
      <c r="C14" s="6">
        <v>0.50763888888888886</v>
      </c>
      <c r="D14" s="7" t="s">
        <v>16</v>
      </c>
      <c r="E14" s="8">
        <v>18.2</v>
      </c>
      <c r="F14" s="9">
        <v>11</v>
      </c>
      <c r="G14" s="10"/>
      <c r="H14" s="6">
        <v>0.5083333333333333</v>
      </c>
      <c r="I14" s="12">
        <v>0.55208333333333337</v>
      </c>
      <c r="J14" s="13" t="s">
        <v>16</v>
      </c>
      <c r="K14" s="8">
        <v>19.3</v>
      </c>
      <c r="L14" s="9">
        <v>11</v>
      </c>
      <c r="M14" s="14"/>
      <c r="N14" s="31" t="s">
        <v>27</v>
      </c>
      <c r="O14" s="16">
        <v>0.85</v>
      </c>
      <c r="P14" s="16">
        <v>0.47</v>
      </c>
      <c r="Q14" s="17" t="str">
        <f t="shared" si="0"/>
        <v>ok</v>
      </c>
      <c r="R14" s="18">
        <f t="shared" si="1"/>
        <v>8.333333333333337E-2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61">
        <v>27</v>
      </c>
      <c r="B15" s="5">
        <v>0.49305555555555558</v>
      </c>
      <c r="C15" s="6">
        <v>0.53263888888888888</v>
      </c>
      <c r="D15" s="7" t="s">
        <v>16</v>
      </c>
      <c r="E15" s="8">
        <v>18.2</v>
      </c>
      <c r="F15" s="9">
        <v>9</v>
      </c>
      <c r="G15" s="10"/>
      <c r="H15" s="6">
        <v>0.53333333333333333</v>
      </c>
      <c r="I15" s="12">
        <v>0.56944444444444442</v>
      </c>
      <c r="J15" s="13" t="s">
        <v>16</v>
      </c>
      <c r="K15" s="8">
        <v>19.3</v>
      </c>
      <c r="L15" s="9">
        <v>17</v>
      </c>
      <c r="M15" s="14"/>
      <c r="N15" s="31" t="s">
        <v>27</v>
      </c>
      <c r="O15" s="16">
        <v>0.85</v>
      </c>
      <c r="P15" s="16">
        <v>0.43</v>
      </c>
      <c r="Q15" s="17" t="str">
        <f t="shared" si="0"/>
        <v>ok</v>
      </c>
      <c r="R15" s="18">
        <f t="shared" si="1"/>
        <v>7.638888888888884E-2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61">
        <v>29</v>
      </c>
      <c r="B16" s="5">
        <v>0.51736111111111116</v>
      </c>
      <c r="C16" s="6">
        <v>0.56180555555555556</v>
      </c>
      <c r="D16" s="7" t="s">
        <v>16</v>
      </c>
      <c r="E16" s="8">
        <v>18.2</v>
      </c>
      <c r="F16" s="9">
        <v>18</v>
      </c>
      <c r="G16" s="10"/>
      <c r="H16" s="6">
        <v>0.56319444444444444</v>
      </c>
      <c r="I16" s="12">
        <v>0.60277777777777775</v>
      </c>
      <c r="J16" s="13" t="s">
        <v>16</v>
      </c>
      <c r="K16" s="8">
        <v>19.3</v>
      </c>
      <c r="L16" s="9">
        <v>10</v>
      </c>
      <c r="M16" s="14"/>
      <c r="N16" s="31" t="s">
        <v>27</v>
      </c>
      <c r="O16" s="16">
        <v>0.85</v>
      </c>
      <c r="P16" s="16">
        <v>0.43</v>
      </c>
      <c r="Q16" s="17" t="str">
        <f t="shared" si="0"/>
        <v>ok</v>
      </c>
      <c r="R16" s="18">
        <f t="shared" si="1"/>
        <v>8.5416666666666585E-2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9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41</v>
      </c>
      <c r="G17" s="10"/>
      <c r="H17" s="6">
        <v>0.58333333333333337</v>
      </c>
      <c r="I17" s="12">
        <v>0.62222222222222223</v>
      </c>
      <c r="J17" s="13" t="s">
        <v>16</v>
      </c>
      <c r="K17" s="8">
        <v>19.3</v>
      </c>
      <c r="L17" s="9">
        <v>4</v>
      </c>
      <c r="M17" s="14"/>
      <c r="N17" s="31" t="s">
        <v>27</v>
      </c>
      <c r="O17" s="16">
        <v>0.85</v>
      </c>
      <c r="P17" s="16">
        <v>0.39</v>
      </c>
      <c r="Q17" s="17" t="str">
        <f t="shared" si="0"/>
        <v>ok</v>
      </c>
      <c r="R17" s="18">
        <f t="shared" si="1"/>
        <v>8.0555555555555602E-2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24</v>
      </c>
      <c r="B18" s="5">
        <v>0.56597222222222221</v>
      </c>
      <c r="C18" s="6">
        <v>0.60486111111111107</v>
      </c>
      <c r="D18" s="7" t="s">
        <v>16</v>
      </c>
      <c r="E18" s="8">
        <v>18.2</v>
      </c>
      <c r="F18" s="9">
        <v>26</v>
      </c>
      <c r="G18" s="10"/>
      <c r="H18" s="6">
        <v>0.60486111111111107</v>
      </c>
      <c r="I18" s="12">
        <v>0.64444444444444449</v>
      </c>
      <c r="J18" s="13" t="s">
        <v>16</v>
      </c>
      <c r="K18" s="8">
        <v>19.3</v>
      </c>
      <c r="L18" s="9">
        <v>12</v>
      </c>
      <c r="M18" s="14"/>
      <c r="N18" s="31" t="s">
        <v>27</v>
      </c>
      <c r="O18" s="16">
        <v>0.85</v>
      </c>
      <c r="P18" s="16">
        <v>0.42</v>
      </c>
      <c r="Q18" s="17" t="str">
        <f t="shared" si="0"/>
        <v>ok</v>
      </c>
      <c r="R18" s="18">
        <f t="shared" si="1"/>
        <v>7.8472222222222276E-2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9">
        <v>30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37</v>
      </c>
      <c r="G19" s="10"/>
      <c r="H19" s="6">
        <v>0.6333333333333333</v>
      </c>
      <c r="I19" s="12">
        <v>0.6791666666666667</v>
      </c>
      <c r="J19" s="13" t="s">
        <v>16</v>
      </c>
      <c r="K19" s="8">
        <v>19.3</v>
      </c>
      <c r="L19" s="9">
        <v>8</v>
      </c>
      <c r="M19" s="14"/>
      <c r="N19" s="31" t="s">
        <v>27</v>
      </c>
      <c r="O19" s="16">
        <v>0.85</v>
      </c>
      <c r="P19" s="16">
        <v>0.43</v>
      </c>
      <c r="Q19" s="17" t="str">
        <f t="shared" si="0"/>
        <v>ok</v>
      </c>
      <c r="R19" s="18">
        <f t="shared" si="1"/>
        <v>9.2361111111111116E-2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61">
        <v>27</v>
      </c>
      <c r="B20" s="5">
        <v>0.61111111111111116</v>
      </c>
      <c r="C20" s="6">
        <v>0.65208333333333335</v>
      </c>
      <c r="D20" s="7" t="s">
        <v>16</v>
      </c>
      <c r="E20" s="8">
        <v>18.2</v>
      </c>
      <c r="F20" s="9">
        <v>22</v>
      </c>
      <c r="G20" s="10"/>
      <c r="H20" s="6">
        <v>0.65208333333333335</v>
      </c>
      <c r="I20" s="12">
        <v>0.69444444444444442</v>
      </c>
      <c r="J20" s="13" t="s">
        <v>16</v>
      </c>
      <c r="K20" s="8">
        <v>19.3</v>
      </c>
      <c r="L20" s="9">
        <v>10</v>
      </c>
      <c r="M20" s="14"/>
      <c r="N20" s="31" t="s">
        <v>27</v>
      </c>
      <c r="O20" s="16">
        <v>0.85</v>
      </c>
      <c r="P20" s="16">
        <v>0.45</v>
      </c>
      <c r="Q20" s="17" t="str">
        <f t="shared" si="0"/>
        <v>ok</v>
      </c>
      <c r="R20" s="18">
        <f t="shared" si="1"/>
        <v>8.3333333333333259E-2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61">
        <v>29</v>
      </c>
      <c r="B21" s="5">
        <v>0.63194444444444442</v>
      </c>
      <c r="C21" s="6">
        <v>0.68472222222222223</v>
      </c>
      <c r="D21" s="7" t="s">
        <v>16</v>
      </c>
      <c r="E21" s="8">
        <v>18.2</v>
      </c>
      <c r="F21" s="9">
        <v>45</v>
      </c>
      <c r="G21" s="10"/>
      <c r="H21" s="6">
        <v>0.68611111111111112</v>
      </c>
      <c r="I21" s="12">
        <v>0.72777777777777775</v>
      </c>
      <c r="J21" s="13" t="s">
        <v>16</v>
      </c>
      <c r="K21" s="8">
        <v>19.3</v>
      </c>
      <c r="L21" s="9">
        <v>5</v>
      </c>
      <c r="M21" s="14"/>
      <c r="N21" s="31" t="s">
        <v>27</v>
      </c>
      <c r="O21" s="16">
        <v>0.85</v>
      </c>
      <c r="P21" s="16">
        <v>0.43</v>
      </c>
      <c r="Q21" s="17" t="str">
        <f t="shared" si="0"/>
        <v>ok</v>
      </c>
      <c r="R21" s="18">
        <f t="shared" si="1"/>
        <v>9.5833333333333326E-2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29</v>
      </c>
      <c r="G22" s="10"/>
      <c r="H22" s="6">
        <v>0.70833333333333337</v>
      </c>
      <c r="I22" s="12">
        <v>0.79861111111111116</v>
      </c>
      <c r="J22" s="13" t="s">
        <v>16</v>
      </c>
      <c r="K22" s="8">
        <v>19.3</v>
      </c>
      <c r="L22" s="9">
        <v>44</v>
      </c>
      <c r="M22" s="14"/>
      <c r="N22" s="31" t="s">
        <v>27</v>
      </c>
      <c r="O22" s="16">
        <v>0.85</v>
      </c>
      <c r="P22" s="16">
        <v>0.28000000000000003</v>
      </c>
      <c r="Q22" s="17" t="str">
        <f t="shared" si="0"/>
        <v>exceso</v>
      </c>
      <c r="R22" s="18">
        <f t="shared" si="1"/>
        <v>0.14236111111111116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24</v>
      </c>
      <c r="B23" s="5">
        <v>0.68055555555555558</v>
      </c>
      <c r="C23" s="6">
        <v>0.73958333333333337</v>
      </c>
      <c r="D23" s="7" t="s">
        <v>16</v>
      </c>
      <c r="E23" s="8">
        <v>18.2</v>
      </c>
      <c r="F23" s="9">
        <v>24</v>
      </c>
      <c r="G23" s="10"/>
      <c r="H23" s="6">
        <v>0.74305555555555558</v>
      </c>
      <c r="I23" s="12">
        <v>0.82291666666666663</v>
      </c>
      <c r="J23" s="13" t="s">
        <v>16</v>
      </c>
      <c r="K23" s="8">
        <v>19.3</v>
      </c>
      <c r="L23" s="9">
        <v>25</v>
      </c>
      <c r="M23" s="14"/>
      <c r="N23" s="31" t="s">
        <v>27</v>
      </c>
      <c r="O23" s="16">
        <v>0.85</v>
      </c>
      <c r="P23" s="16">
        <v>0.28999999999999998</v>
      </c>
      <c r="Q23" s="17" t="str">
        <f t="shared" si="0"/>
        <v>exceso</v>
      </c>
      <c r="R23" s="18">
        <f t="shared" si="1"/>
        <v>0.14236111111111105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30</v>
      </c>
      <c r="B24" s="5">
        <v>0.70138888888888884</v>
      </c>
      <c r="C24" s="6">
        <v>0.81597222222222221</v>
      </c>
      <c r="D24" s="7" t="s">
        <v>16</v>
      </c>
      <c r="E24" s="8">
        <v>18.2</v>
      </c>
      <c r="F24" s="9">
        <v>48</v>
      </c>
      <c r="G24" s="10"/>
      <c r="H24" s="6">
        <v>0.81597222222222221</v>
      </c>
      <c r="I24" s="12">
        <v>0.86458333333333337</v>
      </c>
      <c r="J24" s="13" t="s">
        <v>16</v>
      </c>
      <c r="K24" s="8">
        <v>19.3</v>
      </c>
      <c r="L24" s="9">
        <v>8</v>
      </c>
      <c r="M24" s="14"/>
      <c r="N24" s="31" t="s">
        <v>27</v>
      </c>
      <c r="O24" s="16">
        <v>0.89</v>
      </c>
      <c r="P24" s="16">
        <v>0.48</v>
      </c>
      <c r="Q24" s="17" t="str">
        <f t="shared" si="0"/>
        <v>ok</v>
      </c>
      <c r="R24" s="18">
        <f t="shared" si="1"/>
        <v>0.16319444444444453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61">
        <v>27</v>
      </c>
      <c r="B25" s="5">
        <v>0.72222222222222221</v>
      </c>
      <c r="C25" s="6">
        <v>0.8256944444444444</v>
      </c>
      <c r="D25" s="7" t="s">
        <v>16</v>
      </c>
      <c r="E25" s="8">
        <v>18.2</v>
      </c>
      <c r="F25" s="9">
        <v>36</v>
      </c>
      <c r="G25" s="10"/>
      <c r="H25" s="6">
        <v>0.8256944444444444</v>
      </c>
      <c r="I25" s="12">
        <v>0.86875000000000002</v>
      </c>
      <c r="J25" s="13" t="s">
        <v>16</v>
      </c>
      <c r="K25" s="8">
        <v>19.3</v>
      </c>
      <c r="L25" s="9">
        <v>7</v>
      </c>
      <c r="M25" s="14"/>
      <c r="N25" s="31" t="s">
        <v>27</v>
      </c>
      <c r="O25" s="16">
        <v>0.85</v>
      </c>
      <c r="P25" s="16">
        <v>0.42</v>
      </c>
      <c r="Q25" s="17" t="str">
        <f t="shared" si="0"/>
        <v>ok</v>
      </c>
      <c r="R25" s="18">
        <f t="shared" si="1"/>
        <v>0.14652777777777781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61">
        <v>26</v>
      </c>
      <c r="B26" s="5">
        <v>0.74305555555555558</v>
      </c>
      <c r="C26" s="6">
        <v>0.83194444444444449</v>
      </c>
      <c r="D26" s="7" t="s">
        <v>16</v>
      </c>
      <c r="E26" s="8">
        <v>18.2</v>
      </c>
      <c r="F26" s="9">
        <v>20</v>
      </c>
      <c r="G26" s="10"/>
      <c r="H26" s="6">
        <v>0.83263888888888893</v>
      </c>
      <c r="I26" s="12">
        <v>0.87777777777777777</v>
      </c>
      <c r="J26" s="7" t="s">
        <v>16</v>
      </c>
      <c r="K26" s="8">
        <v>19.3</v>
      </c>
      <c r="L26" s="9">
        <v>3</v>
      </c>
      <c r="M26" s="14"/>
      <c r="N26" s="31" t="s">
        <v>27</v>
      </c>
      <c r="O26" s="16">
        <v>0.86</v>
      </c>
      <c r="P26" s="16">
        <v>0.48</v>
      </c>
      <c r="Q26" s="17" t="str">
        <f t="shared" si="0"/>
        <v>ok</v>
      </c>
      <c r="R26" s="18">
        <f t="shared" si="1"/>
        <v>0.13472222222222219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25</v>
      </c>
      <c r="B27" s="25">
        <v>0.80208333333333337</v>
      </c>
      <c r="C27" s="6">
        <v>0.84722222222222221</v>
      </c>
      <c r="D27" s="7" t="s">
        <v>16</v>
      </c>
      <c r="E27" s="8">
        <v>18.2</v>
      </c>
      <c r="F27" s="9">
        <v>19</v>
      </c>
      <c r="G27" s="10"/>
      <c r="H27" s="6">
        <v>0.84722222222222221</v>
      </c>
      <c r="I27" s="12">
        <v>0.88194444444444442</v>
      </c>
      <c r="J27" s="7" t="s">
        <v>16</v>
      </c>
      <c r="K27" s="8">
        <v>19.3</v>
      </c>
      <c r="L27" s="9">
        <v>11</v>
      </c>
      <c r="M27" s="14"/>
      <c r="N27" s="31" t="s">
        <v>27</v>
      </c>
      <c r="O27" s="16">
        <v>0.9</v>
      </c>
      <c r="P27" s="16">
        <v>0.52</v>
      </c>
      <c r="Q27" s="17" t="str">
        <f t="shared" si="0"/>
        <v>ok</v>
      </c>
      <c r="R27" s="18">
        <f t="shared" si="1"/>
        <v>7.9861111111111049E-2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23</v>
      </c>
      <c r="B28" s="25">
        <v>0.82291666666666663</v>
      </c>
      <c r="C28" s="6">
        <v>0.86111111111111116</v>
      </c>
      <c r="D28" s="7" t="s">
        <v>16</v>
      </c>
      <c r="E28" s="8">
        <v>18.2</v>
      </c>
      <c r="F28" s="9">
        <v>9</v>
      </c>
      <c r="G28" s="10"/>
      <c r="H28" s="6">
        <v>0.86458333333333337</v>
      </c>
      <c r="I28" s="12">
        <v>0.90277777777777779</v>
      </c>
      <c r="J28" s="7" t="s">
        <v>16</v>
      </c>
      <c r="K28" s="8">
        <v>19.3</v>
      </c>
      <c r="L28" s="9">
        <v>5</v>
      </c>
      <c r="M28" s="14"/>
      <c r="N28" s="31" t="s">
        <v>27</v>
      </c>
      <c r="O28" s="16">
        <v>0.86</v>
      </c>
      <c r="P28" s="16">
        <v>0.48</v>
      </c>
      <c r="Q28" s="17" t="str">
        <f t="shared" si="0"/>
        <v>ok</v>
      </c>
      <c r="R28" s="18">
        <f t="shared" si="1"/>
        <v>7.986111111111116E-2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24</v>
      </c>
      <c r="B29" s="25">
        <v>0.86805555555555558</v>
      </c>
      <c r="C29" s="6">
        <v>0.90486111111111112</v>
      </c>
      <c r="D29" s="7" t="s">
        <v>16</v>
      </c>
      <c r="E29" s="8">
        <v>18.2</v>
      </c>
      <c r="F29" s="9">
        <v>7</v>
      </c>
      <c r="G29" s="10"/>
      <c r="H29" s="6">
        <v>0.90486111111111112</v>
      </c>
      <c r="I29" s="12">
        <v>0.93819444444444444</v>
      </c>
      <c r="J29" s="7" t="s">
        <v>16</v>
      </c>
      <c r="K29" s="8">
        <v>19.3</v>
      </c>
      <c r="L29" s="9">
        <v>7</v>
      </c>
      <c r="M29" s="14"/>
      <c r="N29" s="31" t="s">
        <v>27</v>
      </c>
      <c r="O29" s="16">
        <v>0.9</v>
      </c>
      <c r="P29" s="16">
        <v>0.62</v>
      </c>
      <c r="Q29" s="17" t="str">
        <f t="shared" si="0"/>
        <v>ok</v>
      </c>
      <c r="R29" s="18">
        <f t="shared" si="1"/>
        <v>7.0138888888888862E-2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30</v>
      </c>
      <c r="B30" s="25">
        <v>0.88749999999999996</v>
      </c>
      <c r="C30" s="6">
        <v>0.92083333333333328</v>
      </c>
      <c r="D30" s="7" t="s">
        <v>16</v>
      </c>
      <c r="E30" s="8">
        <v>18.2</v>
      </c>
      <c r="F30" s="9">
        <v>8</v>
      </c>
      <c r="G30" s="10"/>
      <c r="H30" s="6">
        <v>0.92083333333333328</v>
      </c>
      <c r="I30" s="12">
        <v>0.9555555555555556</v>
      </c>
      <c r="J30" s="7" t="s">
        <v>16</v>
      </c>
      <c r="K30" s="8">
        <v>19.3</v>
      </c>
      <c r="L30" s="9">
        <v>11</v>
      </c>
      <c r="M30" s="14"/>
      <c r="N30" s="31" t="s">
        <v>27</v>
      </c>
      <c r="O30" s="16">
        <v>0.87</v>
      </c>
      <c r="P30" s="16">
        <v>0.56000000000000005</v>
      </c>
      <c r="Q30" s="17" t="str">
        <f t="shared" si="0"/>
        <v>ok</v>
      </c>
      <c r="R30" s="18">
        <f t="shared" si="1"/>
        <v>6.8055555555555647E-2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27</v>
      </c>
      <c r="B31" s="25">
        <v>0.90972222222222221</v>
      </c>
      <c r="C31" s="6">
        <v>0.94097222222222221</v>
      </c>
      <c r="D31" s="7" t="s">
        <v>16</v>
      </c>
      <c r="E31" s="8">
        <v>18.2</v>
      </c>
      <c r="F31" s="9">
        <v>3</v>
      </c>
      <c r="G31" s="10"/>
      <c r="H31" s="6">
        <v>0.94444444444444442</v>
      </c>
      <c r="I31" s="12">
        <v>0.97916666666666663</v>
      </c>
      <c r="J31" s="7" t="s">
        <v>16</v>
      </c>
      <c r="K31" s="8">
        <v>19.3</v>
      </c>
      <c r="L31" s="9">
        <v>8</v>
      </c>
      <c r="M31" s="14"/>
      <c r="N31" s="31" t="s">
        <v>27</v>
      </c>
      <c r="O31" s="16">
        <v>0.85</v>
      </c>
      <c r="P31" s="16">
        <v>0.52</v>
      </c>
      <c r="Q31" s="17" t="str">
        <f t="shared" si="0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23</v>
      </c>
      <c r="B32" s="25">
        <v>0.9375</v>
      </c>
      <c r="C32" s="6">
        <v>0.97916666666666663</v>
      </c>
      <c r="D32" s="7" t="s">
        <v>16</v>
      </c>
      <c r="E32" s="8">
        <v>18.2</v>
      </c>
      <c r="F32" s="9">
        <v>2</v>
      </c>
      <c r="G32" s="10"/>
      <c r="H32" s="6">
        <v>0.97986111111111107</v>
      </c>
      <c r="I32" s="12">
        <v>1.3888888888888888E-2</v>
      </c>
      <c r="J32" s="7" t="s">
        <v>16</v>
      </c>
      <c r="K32" s="8">
        <v>19.3</v>
      </c>
      <c r="L32" s="9">
        <v>8</v>
      </c>
      <c r="M32" s="14"/>
      <c r="N32" s="31" t="s">
        <v>27</v>
      </c>
      <c r="O32" s="16">
        <v>0.85</v>
      </c>
      <c r="P32" s="16">
        <v>0.57999999999999996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30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5</v>
      </c>
      <c r="G33" s="10"/>
      <c r="H33" s="6">
        <v>6.9444444444444447E-4</v>
      </c>
      <c r="I33" s="12">
        <v>3.4722222222222224E-2</v>
      </c>
      <c r="J33" s="7" t="s">
        <v>16</v>
      </c>
      <c r="K33" s="8">
        <v>19.3</v>
      </c>
      <c r="L33" s="9">
        <v>14</v>
      </c>
      <c r="M33" s="14"/>
      <c r="N33" s="31" t="s">
        <v>27</v>
      </c>
      <c r="O33" s="16">
        <v>0.85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27</v>
      </c>
      <c r="B34" s="5">
        <v>0</v>
      </c>
      <c r="C34" s="6">
        <v>3.125E-2</v>
      </c>
      <c r="D34" s="7" t="s">
        <v>16</v>
      </c>
      <c r="E34" s="8">
        <v>18.2</v>
      </c>
      <c r="F34" s="9">
        <v>12</v>
      </c>
      <c r="G34" s="10"/>
      <c r="H34" s="6">
        <v>3.4722222222222224E-2</v>
      </c>
      <c r="I34" s="12">
        <v>6.9444444444444448E-2</v>
      </c>
      <c r="J34" s="7" t="s">
        <v>16</v>
      </c>
      <c r="K34" s="8">
        <v>19.3</v>
      </c>
      <c r="L34" s="9">
        <v>4</v>
      </c>
      <c r="M34" s="14"/>
      <c r="N34" s="31" t="s">
        <v>27</v>
      </c>
      <c r="O34" s="16">
        <v>0.85</v>
      </c>
      <c r="P34" s="16">
        <v>0.54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23</v>
      </c>
      <c r="B35" s="5">
        <v>3.4722222222222224E-2</v>
      </c>
      <c r="C35" s="6">
        <v>7.2916666666666671E-2</v>
      </c>
      <c r="D35" s="7" t="s">
        <v>16</v>
      </c>
      <c r="E35" s="8">
        <v>18.2</v>
      </c>
      <c r="F35" s="9">
        <v>0</v>
      </c>
      <c r="G35" s="10"/>
      <c r="H35" s="6">
        <v>7.3611111111111113E-2</v>
      </c>
      <c r="I35" s="12">
        <v>0.10416666666666667</v>
      </c>
      <c r="J35" s="7" t="s">
        <v>16</v>
      </c>
      <c r="K35" s="8">
        <v>19.3</v>
      </c>
      <c r="L35" s="9">
        <v>3</v>
      </c>
      <c r="M35" s="14"/>
      <c r="N35" s="31" t="s">
        <v>27</v>
      </c>
      <c r="O35" s="16">
        <v>0.87</v>
      </c>
      <c r="P35" s="16">
        <v>0.62</v>
      </c>
      <c r="Q35" s="17" t="str">
        <f t="shared" si="0"/>
        <v>ok</v>
      </c>
      <c r="R35" s="18">
        <f t="shared" si="1"/>
        <v>6.9444444444444448E-2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647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487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9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4</v>
      </c>
      <c r="G2" s="10"/>
      <c r="H2" s="6">
        <v>0.20555555555555555</v>
      </c>
      <c r="I2" s="12">
        <v>0.24027777777777778</v>
      </c>
      <c r="J2" s="21" t="s">
        <v>16</v>
      </c>
      <c r="K2" s="8">
        <v>19.3</v>
      </c>
      <c r="L2" s="9">
        <v>22</v>
      </c>
      <c r="M2" s="14"/>
      <c r="N2" s="31" t="s">
        <v>28</v>
      </c>
      <c r="O2" s="16">
        <v>0.88</v>
      </c>
      <c r="P2" s="16">
        <v>0.61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24</v>
      </c>
      <c r="B3" s="20">
        <v>0.19097222222222221</v>
      </c>
      <c r="C3" s="6">
        <v>0.22777777777777777</v>
      </c>
      <c r="D3" s="7" t="s">
        <v>16</v>
      </c>
      <c r="E3" s="8">
        <v>18.2</v>
      </c>
      <c r="F3" s="9">
        <v>11</v>
      </c>
      <c r="G3" s="10"/>
      <c r="H3" s="6">
        <v>0.22847222222222222</v>
      </c>
      <c r="I3" s="12">
        <v>0.2673611111111111</v>
      </c>
      <c r="J3" s="13" t="s">
        <v>16</v>
      </c>
      <c r="K3" s="8">
        <v>19.3</v>
      </c>
      <c r="L3" s="9">
        <v>40</v>
      </c>
      <c r="M3" s="14"/>
      <c r="N3" s="31" t="s">
        <v>28</v>
      </c>
      <c r="O3" s="16">
        <v>0.85</v>
      </c>
      <c r="P3" s="16">
        <v>0.55000000000000004</v>
      </c>
      <c r="Q3" s="17" t="str">
        <f t="shared" si="0"/>
        <v>ok</v>
      </c>
      <c r="R3" s="18">
        <f t="shared" si="1"/>
        <v>7.6388888888888895E-2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9">
        <v>27</v>
      </c>
      <c r="B4" s="20">
        <v>0.21527777777777779</v>
      </c>
      <c r="C4" s="6">
        <v>0.25486111111111109</v>
      </c>
      <c r="D4" s="7" t="s">
        <v>16</v>
      </c>
      <c r="E4" s="8">
        <v>18.2</v>
      </c>
      <c r="F4" s="9">
        <v>31</v>
      </c>
      <c r="G4" s="10"/>
      <c r="H4" s="6">
        <v>0.25555555555555554</v>
      </c>
      <c r="I4" s="12">
        <v>0.30763888888888891</v>
      </c>
      <c r="J4" s="13" t="s">
        <v>16</v>
      </c>
      <c r="K4" s="8">
        <v>19.3</v>
      </c>
      <c r="L4" s="9">
        <v>47</v>
      </c>
      <c r="M4" s="14"/>
      <c r="N4" s="31" t="s">
        <v>28</v>
      </c>
      <c r="O4" s="16">
        <v>0.89</v>
      </c>
      <c r="P4" s="16">
        <v>0.52</v>
      </c>
      <c r="Q4" s="17" t="str">
        <f t="shared" si="0"/>
        <v>ok</v>
      </c>
      <c r="R4" s="18">
        <f t="shared" si="1"/>
        <v>9.2361111111111116E-2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9">
        <v>25</v>
      </c>
      <c r="B5" s="5">
        <v>0.23958333333333334</v>
      </c>
      <c r="C5" s="6">
        <v>0.27916666666666667</v>
      </c>
      <c r="D5" s="7" t="s">
        <v>16</v>
      </c>
      <c r="E5" s="8">
        <v>18.2</v>
      </c>
      <c r="F5" s="9">
        <v>47</v>
      </c>
      <c r="G5" s="10"/>
      <c r="H5" s="6">
        <v>0.27986111111111112</v>
      </c>
      <c r="I5" s="12">
        <v>0.33541666666666664</v>
      </c>
      <c r="J5" s="13" t="s">
        <v>16</v>
      </c>
      <c r="K5" s="8">
        <v>19.3</v>
      </c>
      <c r="L5" s="9">
        <v>40</v>
      </c>
      <c r="M5" s="14"/>
      <c r="N5" s="31" t="s">
        <v>28</v>
      </c>
      <c r="O5" s="16">
        <v>0.9</v>
      </c>
      <c r="P5" s="16">
        <v>0.56000000000000005</v>
      </c>
      <c r="Q5" s="17" t="str">
        <f t="shared" si="0"/>
        <v>ok</v>
      </c>
      <c r="R5" s="18">
        <f t="shared" si="1"/>
        <v>9.5833333333333298E-2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9">
        <v>29</v>
      </c>
      <c r="B6" s="5">
        <v>0.2638888888888889</v>
      </c>
      <c r="C6" s="6">
        <v>0.30555555555555558</v>
      </c>
      <c r="D6" s="7" t="s">
        <v>16</v>
      </c>
      <c r="E6" s="8">
        <v>18.2</v>
      </c>
      <c r="F6" s="9">
        <v>32</v>
      </c>
      <c r="G6" s="10"/>
      <c r="H6" s="6">
        <v>0.30694444444444446</v>
      </c>
      <c r="I6" s="12">
        <v>0.3576388888888889</v>
      </c>
      <c r="J6" s="13" t="s">
        <v>16</v>
      </c>
      <c r="K6" s="8">
        <v>19.3</v>
      </c>
      <c r="L6" s="9">
        <v>12</v>
      </c>
      <c r="M6" s="14"/>
      <c r="N6" s="31" t="s">
        <v>28</v>
      </c>
      <c r="O6" s="16">
        <v>0.85</v>
      </c>
      <c r="P6" s="16">
        <v>0.51</v>
      </c>
      <c r="Q6" s="17" t="str">
        <f t="shared" si="0"/>
        <v>ok</v>
      </c>
      <c r="R6" s="18">
        <f t="shared" si="1"/>
        <v>9.375E-2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9">
        <v>23</v>
      </c>
      <c r="B7" s="5">
        <v>0.28819444444444442</v>
      </c>
      <c r="C7" s="6">
        <v>0.33888888888888891</v>
      </c>
      <c r="D7" s="7" t="s">
        <v>16</v>
      </c>
      <c r="E7" s="8">
        <v>18.2</v>
      </c>
      <c r="F7" s="9">
        <v>22</v>
      </c>
      <c r="G7" s="10"/>
      <c r="H7" s="6">
        <v>0.33958333333333335</v>
      </c>
      <c r="I7" s="12">
        <v>0.39097222222222222</v>
      </c>
      <c r="J7" s="21" t="s">
        <v>16</v>
      </c>
      <c r="K7" s="8">
        <v>19.3</v>
      </c>
      <c r="L7" s="9">
        <v>28</v>
      </c>
      <c r="M7" s="14"/>
      <c r="N7" s="31" t="s">
        <v>28</v>
      </c>
      <c r="O7" s="16">
        <v>0.85</v>
      </c>
      <c r="P7" s="16">
        <v>0.44</v>
      </c>
      <c r="Q7" s="17" t="str">
        <f t="shared" si="0"/>
        <v>ok</v>
      </c>
      <c r="R7" s="18">
        <f t="shared" si="1"/>
        <v>0.1027777777777778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24</v>
      </c>
      <c r="B8" s="5">
        <v>0.3125</v>
      </c>
      <c r="C8" s="6">
        <v>0.36527777777777776</v>
      </c>
      <c r="D8" s="7" t="s">
        <v>16</v>
      </c>
      <c r="E8" s="8">
        <v>18.2</v>
      </c>
      <c r="F8" s="9">
        <v>14</v>
      </c>
      <c r="G8" s="10"/>
      <c r="H8" s="6">
        <v>0.3659722222222222</v>
      </c>
      <c r="I8" s="12">
        <v>0.41319444444444442</v>
      </c>
      <c r="J8" s="13" t="s">
        <v>16</v>
      </c>
      <c r="K8" s="8">
        <v>19.3</v>
      </c>
      <c r="L8" s="9">
        <v>17</v>
      </c>
      <c r="M8" s="14"/>
      <c r="N8" s="31" t="s">
        <v>28</v>
      </c>
      <c r="O8" s="16">
        <v>0.85</v>
      </c>
      <c r="P8" s="16">
        <v>0.47</v>
      </c>
      <c r="Q8" s="17" t="str">
        <f t="shared" si="0"/>
        <v>ok</v>
      </c>
      <c r="R8" s="18">
        <f t="shared" si="1"/>
        <v>0.10069444444444442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9">
        <v>27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6</v>
      </c>
      <c r="G9" s="10"/>
      <c r="H9" s="6">
        <v>0.38958333333333334</v>
      </c>
      <c r="I9" s="12">
        <v>0.43055555555555558</v>
      </c>
      <c r="J9" s="13" t="s">
        <v>16</v>
      </c>
      <c r="K9" s="8">
        <v>19.3</v>
      </c>
      <c r="L9" s="9">
        <v>9</v>
      </c>
      <c r="M9" s="14"/>
      <c r="N9" s="31" t="s">
        <v>28</v>
      </c>
      <c r="O9" s="16">
        <v>0.87</v>
      </c>
      <c r="P9" s="16">
        <v>0.49</v>
      </c>
      <c r="Q9" s="17" t="str">
        <f t="shared" si="0"/>
        <v>ok</v>
      </c>
      <c r="R9" s="18">
        <f t="shared" si="1"/>
        <v>9.027777777777779E-2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9">
        <v>25</v>
      </c>
      <c r="B10" s="5">
        <v>0.36805555555555558</v>
      </c>
      <c r="C10" s="6">
        <v>0.40972222222222221</v>
      </c>
      <c r="D10" s="7" t="s">
        <v>16</v>
      </c>
      <c r="E10" s="8">
        <v>18.2</v>
      </c>
      <c r="F10" s="9">
        <v>9</v>
      </c>
      <c r="G10" s="10"/>
      <c r="H10" s="6">
        <v>0.41111111111111109</v>
      </c>
      <c r="I10" s="12">
        <v>0.45416666666666666</v>
      </c>
      <c r="J10" s="13" t="s">
        <v>16</v>
      </c>
      <c r="K10" s="8">
        <v>19.3</v>
      </c>
      <c r="L10" s="9">
        <v>15</v>
      </c>
      <c r="M10" s="14"/>
      <c r="N10" s="31" t="s">
        <v>28</v>
      </c>
      <c r="O10" s="16">
        <v>0.85</v>
      </c>
      <c r="P10" s="16">
        <v>0.47</v>
      </c>
      <c r="Q10" s="17" t="str">
        <f t="shared" si="0"/>
        <v>ok</v>
      </c>
      <c r="R10" s="18">
        <f t="shared" si="1"/>
        <v>8.6111111111111083E-2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9">
        <v>29</v>
      </c>
      <c r="B11" s="5">
        <v>0.39583333333333331</v>
      </c>
      <c r="C11" s="6">
        <v>0.4375</v>
      </c>
      <c r="D11" s="7" t="s">
        <v>16</v>
      </c>
      <c r="E11" s="8">
        <v>18.2</v>
      </c>
      <c r="F11" s="9">
        <v>8</v>
      </c>
      <c r="G11" s="10"/>
      <c r="H11" s="6">
        <v>0.43819444444444444</v>
      </c>
      <c r="I11" s="12">
        <v>0.50694444444444442</v>
      </c>
      <c r="J11" s="13" t="s">
        <v>16</v>
      </c>
      <c r="K11" s="8">
        <v>19.3</v>
      </c>
      <c r="L11" s="9">
        <v>6</v>
      </c>
      <c r="M11" s="14"/>
      <c r="N11" s="31" t="s">
        <v>28</v>
      </c>
      <c r="O11" s="16">
        <v>0.85</v>
      </c>
      <c r="P11" s="16">
        <v>0.47</v>
      </c>
      <c r="Q11" s="17" t="str">
        <f t="shared" si="0"/>
        <v>ok</v>
      </c>
      <c r="R11" s="18">
        <f t="shared" si="1"/>
        <v>0.1111111111111111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9">
        <v>23</v>
      </c>
      <c r="B12" s="5">
        <v>0.4201388888888889</v>
      </c>
      <c r="C12" s="6">
        <v>0.46180555555555558</v>
      </c>
      <c r="D12" s="7" t="s">
        <v>16</v>
      </c>
      <c r="E12" s="8">
        <v>18.2</v>
      </c>
      <c r="F12" s="9">
        <v>6</v>
      </c>
      <c r="G12" s="10"/>
      <c r="H12" s="6">
        <v>0.46250000000000002</v>
      </c>
      <c r="I12" s="12">
        <v>0.51875000000000004</v>
      </c>
      <c r="J12" s="13" t="s">
        <v>16</v>
      </c>
      <c r="K12" s="8">
        <v>19.3</v>
      </c>
      <c r="L12" s="9">
        <v>6</v>
      </c>
      <c r="M12" s="14"/>
      <c r="N12" s="31" t="s">
        <v>28</v>
      </c>
      <c r="O12" s="16">
        <v>0.85</v>
      </c>
      <c r="P12" s="16">
        <v>0.45</v>
      </c>
      <c r="Q12" s="17" t="str">
        <f t="shared" si="0"/>
        <v>ok</v>
      </c>
      <c r="R12" s="18">
        <f t="shared" si="1"/>
        <v>9.8611111111111149E-2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24</v>
      </c>
      <c r="B13" s="5">
        <v>0.44444444444444442</v>
      </c>
      <c r="C13" s="6">
        <v>0.48541666666666666</v>
      </c>
      <c r="D13" s="7" t="s">
        <v>16</v>
      </c>
      <c r="E13" s="8">
        <v>18.2</v>
      </c>
      <c r="F13" s="9">
        <v>11</v>
      </c>
      <c r="G13" s="10"/>
      <c r="H13" s="6">
        <v>0.4861111111111111</v>
      </c>
      <c r="I13" s="12">
        <v>0.53541666666666665</v>
      </c>
      <c r="J13" s="13" t="s">
        <v>16</v>
      </c>
      <c r="K13" s="8">
        <v>19.3</v>
      </c>
      <c r="L13" s="9">
        <v>12</v>
      </c>
      <c r="M13" s="14"/>
      <c r="N13" s="31" t="s">
        <v>28</v>
      </c>
      <c r="O13" s="16">
        <v>0.85</v>
      </c>
      <c r="P13" s="16">
        <v>0.42</v>
      </c>
      <c r="Q13" s="17" t="str">
        <f t="shared" si="0"/>
        <v>ok</v>
      </c>
      <c r="R13" s="18">
        <f t="shared" si="1"/>
        <v>9.0972222222222232E-2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9">
        <v>27</v>
      </c>
      <c r="B14" s="5">
        <v>0.46875</v>
      </c>
      <c r="C14" s="6">
        <v>0.51736111111111116</v>
      </c>
      <c r="D14" s="7" t="s">
        <v>16</v>
      </c>
      <c r="E14" s="8">
        <v>18.2</v>
      </c>
      <c r="F14" s="9">
        <v>19</v>
      </c>
      <c r="G14" s="10"/>
      <c r="H14" s="6">
        <v>0.5180555555555556</v>
      </c>
      <c r="I14" s="12">
        <v>0.56041666666666667</v>
      </c>
      <c r="J14" s="13" t="s">
        <v>16</v>
      </c>
      <c r="K14" s="8">
        <v>19.3</v>
      </c>
      <c r="L14" s="9">
        <v>8</v>
      </c>
      <c r="M14" s="14"/>
      <c r="N14" s="31" t="s">
        <v>28</v>
      </c>
      <c r="O14" s="16">
        <v>0.86</v>
      </c>
      <c r="P14" s="16">
        <v>0.42</v>
      </c>
      <c r="Q14" s="17" t="str">
        <f t="shared" si="0"/>
        <v>ok</v>
      </c>
      <c r="R14" s="18">
        <f t="shared" si="1"/>
        <v>9.1666666666666674E-2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9">
        <v>25</v>
      </c>
      <c r="B15" s="5">
        <v>0.49305555555555558</v>
      </c>
      <c r="C15" s="6">
        <v>0.54722222222222228</v>
      </c>
      <c r="D15" s="7" t="s">
        <v>16</v>
      </c>
      <c r="E15" s="8">
        <v>18.2</v>
      </c>
      <c r="F15" s="9">
        <v>18</v>
      </c>
      <c r="G15" s="10"/>
      <c r="H15" s="6">
        <v>0.54791666666666672</v>
      </c>
      <c r="I15" s="12">
        <v>0.58472222222222225</v>
      </c>
      <c r="J15" s="13" t="s">
        <v>16</v>
      </c>
      <c r="K15" s="8">
        <v>19.3</v>
      </c>
      <c r="L15" s="9">
        <v>6</v>
      </c>
      <c r="M15" s="14"/>
      <c r="N15" s="31" t="s">
        <v>28</v>
      </c>
      <c r="O15" s="16">
        <v>0.85</v>
      </c>
      <c r="P15" s="16">
        <v>0.4</v>
      </c>
      <c r="Q15" s="17" t="str">
        <f t="shared" si="0"/>
        <v>ok</v>
      </c>
      <c r="R15" s="18">
        <f t="shared" si="1"/>
        <v>9.1666666666666674E-2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9">
        <v>29</v>
      </c>
      <c r="B16" s="25">
        <v>0.52222222222222225</v>
      </c>
      <c r="C16" s="6">
        <v>0.57986111111111116</v>
      </c>
      <c r="D16" s="7" t="s">
        <v>16</v>
      </c>
      <c r="E16" s="8">
        <v>18.2</v>
      </c>
      <c r="F16" s="9">
        <v>41</v>
      </c>
      <c r="G16" s="10"/>
      <c r="H16" s="6">
        <v>0.58125000000000004</v>
      </c>
      <c r="I16" s="12">
        <v>0.61527777777777781</v>
      </c>
      <c r="J16" s="13" t="s">
        <v>16</v>
      </c>
      <c r="K16" s="8">
        <v>19.3</v>
      </c>
      <c r="L16" s="9">
        <v>3</v>
      </c>
      <c r="M16" s="14"/>
      <c r="N16" s="31" t="s">
        <v>28</v>
      </c>
      <c r="O16" s="16">
        <v>0.83</v>
      </c>
      <c r="P16" s="16">
        <v>0.39</v>
      </c>
      <c r="Q16" s="17" t="str">
        <f t="shared" si="0"/>
        <v>ok</v>
      </c>
      <c r="R16" s="18">
        <f t="shared" si="1"/>
        <v>9.3055555555555558E-2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9">
        <v>23</v>
      </c>
      <c r="B17" s="5">
        <v>0.54166666666666663</v>
      </c>
      <c r="C17" s="6">
        <v>0.5854166666666667</v>
      </c>
      <c r="D17" s="7" t="s">
        <v>16</v>
      </c>
      <c r="E17" s="8">
        <v>18.2</v>
      </c>
      <c r="F17" s="9">
        <v>30</v>
      </c>
      <c r="G17" s="10"/>
      <c r="H17" s="6">
        <v>0.5854166666666667</v>
      </c>
      <c r="I17" s="12">
        <v>0.625</v>
      </c>
      <c r="J17" s="13" t="s">
        <v>16</v>
      </c>
      <c r="K17" s="8">
        <v>19.3</v>
      </c>
      <c r="L17" s="9">
        <v>6</v>
      </c>
      <c r="M17" s="14"/>
      <c r="N17" s="31" t="s">
        <v>28</v>
      </c>
      <c r="O17" s="16">
        <v>0.85</v>
      </c>
      <c r="P17" s="16">
        <v>0.41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24</v>
      </c>
      <c r="B18" s="5">
        <v>0.56597222222222221</v>
      </c>
      <c r="C18" s="6">
        <v>0.60486111111111107</v>
      </c>
      <c r="D18" s="7" t="s">
        <v>16</v>
      </c>
      <c r="E18" s="8">
        <v>18.2</v>
      </c>
      <c r="F18" s="9">
        <v>6</v>
      </c>
      <c r="G18" s="10"/>
      <c r="H18" s="6">
        <v>0.60486111111111107</v>
      </c>
      <c r="I18" s="12">
        <v>0.64652777777777781</v>
      </c>
      <c r="J18" s="13" t="s">
        <v>16</v>
      </c>
      <c r="K18" s="8">
        <v>19.3</v>
      </c>
      <c r="L18" s="9">
        <v>7</v>
      </c>
      <c r="M18" s="14"/>
      <c r="N18" s="31" t="s">
        <v>28</v>
      </c>
      <c r="O18" s="16">
        <v>0.85</v>
      </c>
      <c r="P18" s="16">
        <v>0.46</v>
      </c>
      <c r="Q18" s="17" t="str">
        <f t="shared" si="0"/>
        <v>ok</v>
      </c>
      <c r="R18" s="18">
        <f t="shared" si="1"/>
        <v>8.0555555555555602E-2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9">
        <v>27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12</v>
      </c>
      <c r="G19" s="10"/>
      <c r="H19" s="6">
        <v>0.62847222222222221</v>
      </c>
      <c r="I19" s="12">
        <v>0.66736111111111107</v>
      </c>
      <c r="J19" s="13" t="s">
        <v>16</v>
      </c>
      <c r="K19" s="8">
        <v>19.3</v>
      </c>
      <c r="L19" s="9">
        <v>11</v>
      </c>
      <c r="M19" s="14"/>
      <c r="N19" s="31" t="s">
        <v>28</v>
      </c>
      <c r="O19" s="16">
        <v>0.85</v>
      </c>
      <c r="P19" s="16">
        <v>0.45</v>
      </c>
      <c r="Q19" s="17" t="str">
        <f t="shared" si="0"/>
        <v>ok</v>
      </c>
      <c r="R19" s="18">
        <f t="shared" si="1"/>
        <v>8.0555555555555491E-2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9">
        <v>25</v>
      </c>
      <c r="B20" s="5">
        <v>0.61111111111111116</v>
      </c>
      <c r="C20" s="6">
        <v>0.65625</v>
      </c>
      <c r="D20" s="7" t="s">
        <v>16</v>
      </c>
      <c r="E20" s="8">
        <v>18.2</v>
      </c>
      <c r="F20" s="9">
        <v>9</v>
      </c>
      <c r="G20" s="10"/>
      <c r="H20" s="6">
        <v>0.65694444444444444</v>
      </c>
      <c r="I20" s="12">
        <v>0.69652777777777775</v>
      </c>
      <c r="J20" s="13" t="s">
        <v>16</v>
      </c>
      <c r="K20" s="8">
        <v>19.3</v>
      </c>
      <c r="L20" s="9">
        <v>13</v>
      </c>
      <c r="M20" s="14"/>
      <c r="N20" s="31" t="s">
        <v>28</v>
      </c>
      <c r="O20" s="16">
        <v>0.85</v>
      </c>
      <c r="P20" s="16">
        <v>0.46</v>
      </c>
      <c r="Q20" s="17" t="str">
        <f t="shared" si="0"/>
        <v>ok</v>
      </c>
      <c r="R20" s="18">
        <f t="shared" si="1"/>
        <v>8.5416666666666585E-2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9">
        <v>29</v>
      </c>
      <c r="B21" s="5">
        <v>0.63194444444444442</v>
      </c>
      <c r="C21" s="6">
        <v>0.68472222222222223</v>
      </c>
      <c r="D21" s="7" t="s">
        <v>16</v>
      </c>
      <c r="E21" s="8">
        <v>18.2</v>
      </c>
      <c r="F21" s="9">
        <v>21</v>
      </c>
      <c r="G21" s="10"/>
      <c r="H21" s="6">
        <v>0.68541666666666667</v>
      </c>
      <c r="I21" s="12">
        <v>0.72638888888888886</v>
      </c>
      <c r="J21" s="13" t="s">
        <v>16</v>
      </c>
      <c r="K21" s="8">
        <v>19.3</v>
      </c>
      <c r="L21" s="9">
        <v>21</v>
      </c>
      <c r="M21" s="14"/>
      <c r="N21" s="31" t="s">
        <v>28</v>
      </c>
      <c r="O21" s="16">
        <v>0.84</v>
      </c>
      <c r="P21" s="16">
        <v>0.37</v>
      </c>
      <c r="Q21" s="17" t="str">
        <f t="shared" si="0"/>
        <v>ok</v>
      </c>
      <c r="R21" s="18">
        <f t="shared" si="1"/>
        <v>9.4444444444444442E-2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23</v>
      </c>
      <c r="B22" s="5">
        <v>0.65625</v>
      </c>
      <c r="C22" s="6">
        <v>0.70138888888888884</v>
      </c>
      <c r="D22" s="7" t="s">
        <v>16</v>
      </c>
      <c r="E22" s="8">
        <v>18.2</v>
      </c>
      <c r="F22" s="9">
        <v>18</v>
      </c>
      <c r="G22" s="10"/>
      <c r="H22" s="6">
        <v>0.70138888888888884</v>
      </c>
      <c r="I22" s="12">
        <v>0.75138888888888888</v>
      </c>
      <c r="J22" s="13" t="s">
        <v>16</v>
      </c>
      <c r="K22" s="8">
        <v>19.3</v>
      </c>
      <c r="L22" s="9">
        <v>29</v>
      </c>
      <c r="M22" s="14"/>
      <c r="N22" s="31" t="s">
        <v>28</v>
      </c>
      <c r="O22" s="16">
        <v>0.85</v>
      </c>
      <c r="P22" s="16">
        <v>0.3</v>
      </c>
      <c r="Q22" s="17" t="str">
        <f t="shared" si="0"/>
        <v>exceso</v>
      </c>
      <c r="R22" s="18">
        <f t="shared" si="1"/>
        <v>9.5138888888888884E-2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24</v>
      </c>
      <c r="B23" s="5">
        <v>0.68055555555555558</v>
      </c>
      <c r="C23" s="6">
        <v>0.73611111111111116</v>
      </c>
      <c r="D23" s="7" t="s">
        <v>16</v>
      </c>
      <c r="E23" s="8">
        <v>18.2</v>
      </c>
      <c r="F23" s="9">
        <v>52</v>
      </c>
      <c r="G23" s="10"/>
      <c r="H23" s="6">
        <v>0.73958333333333337</v>
      </c>
      <c r="I23" s="12">
        <v>0.78819444444444442</v>
      </c>
      <c r="J23" s="13" t="s">
        <v>16</v>
      </c>
      <c r="K23" s="8">
        <v>19.3</v>
      </c>
      <c r="L23" s="9">
        <v>46</v>
      </c>
      <c r="M23" s="14"/>
      <c r="N23" s="31" t="s">
        <v>28</v>
      </c>
      <c r="O23" s="16">
        <v>0.85</v>
      </c>
      <c r="P23" s="16">
        <v>0.4</v>
      </c>
      <c r="Q23" s="17" t="str">
        <f t="shared" si="0"/>
        <v>ok</v>
      </c>
      <c r="R23" s="18">
        <f t="shared" si="1"/>
        <v>0.10763888888888884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27</v>
      </c>
      <c r="B24" s="5">
        <v>0.70138888888888884</v>
      </c>
      <c r="C24" s="6">
        <v>0.77083333333333337</v>
      </c>
      <c r="D24" s="7" t="s">
        <v>16</v>
      </c>
      <c r="E24" s="8">
        <v>18.2</v>
      </c>
      <c r="F24" s="9">
        <v>51</v>
      </c>
      <c r="G24" s="10"/>
      <c r="H24" s="6">
        <v>0.77083333333333337</v>
      </c>
      <c r="I24" s="12">
        <v>0.81666666666666665</v>
      </c>
      <c r="J24" s="13" t="s">
        <v>16</v>
      </c>
      <c r="K24" s="8">
        <v>19.3</v>
      </c>
      <c r="L24" s="9">
        <v>21</v>
      </c>
      <c r="M24" s="14"/>
      <c r="N24" s="31" t="s">
        <v>28</v>
      </c>
      <c r="O24" s="16">
        <v>0.9</v>
      </c>
      <c r="P24" s="16">
        <v>0.49</v>
      </c>
      <c r="Q24" s="17" t="str">
        <f t="shared" si="0"/>
        <v>ok</v>
      </c>
      <c r="R24" s="18">
        <f t="shared" si="1"/>
        <v>0.11527777777777781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9">
        <v>25</v>
      </c>
      <c r="B25" s="25">
        <v>0.72916666666666663</v>
      </c>
      <c r="C25" s="6">
        <v>0.79722222222222228</v>
      </c>
      <c r="D25" s="7" t="s">
        <v>16</v>
      </c>
      <c r="E25" s="8">
        <v>18.2</v>
      </c>
      <c r="F25" s="9">
        <v>46</v>
      </c>
      <c r="G25" s="10"/>
      <c r="H25" s="6">
        <v>0.79791666666666672</v>
      </c>
      <c r="I25" s="12">
        <v>0.83680555555555558</v>
      </c>
      <c r="J25" s="13" t="s">
        <v>16</v>
      </c>
      <c r="K25" s="8">
        <v>19.3</v>
      </c>
      <c r="L25" s="9">
        <v>16</v>
      </c>
      <c r="M25" s="14"/>
      <c r="N25" s="31" t="s">
        <v>28</v>
      </c>
      <c r="O25" s="16">
        <v>0.9</v>
      </c>
      <c r="P25" s="16">
        <v>0.41</v>
      </c>
      <c r="Q25" s="17" t="str">
        <f t="shared" si="0"/>
        <v>ok</v>
      </c>
      <c r="R25" s="18">
        <f t="shared" si="1"/>
        <v>0.10763888888888895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9">
        <v>29</v>
      </c>
      <c r="B26" s="5">
        <v>0.74305555555555558</v>
      </c>
      <c r="C26" s="6">
        <v>0.8041666666666667</v>
      </c>
      <c r="D26" s="7" t="s">
        <v>16</v>
      </c>
      <c r="E26" s="8">
        <v>18.2</v>
      </c>
      <c r="F26" s="9">
        <v>24</v>
      </c>
      <c r="G26" s="10"/>
      <c r="H26" s="6">
        <v>0.80555555555555558</v>
      </c>
      <c r="I26" s="12">
        <v>0.84097222222222223</v>
      </c>
      <c r="J26" s="7" t="s">
        <v>16</v>
      </c>
      <c r="K26" s="8">
        <v>19.3</v>
      </c>
      <c r="L26" s="9">
        <v>3</v>
      </c>
      <c r="M26" s="14"/>
      <c r="N26" s="31" t="s">
        <v>28</v>
      </c>
      <c r="O26" s="16">
        <v>0.85</v>
      </c>
      <c r="P26" s="16">
        <v>0.48</v>
      </c>
      <c r="Q26" s="17" t="str">
        <f t="shared" si="0"/>
        <v>ok</v>
      </c>
      <c r="R26" s="18">
        <f t="shared" si="1"/>
        <v>9.7916666666666652E-2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26</v>
      </c>
      <c r="B27" s="25">
        <v>0.76388888888888884</v>
      </c>
      <c r="C27" s="6">
        <v>0.8125</v>
      </c>
      <c r="D27" s="7" t="s">
        <v>16</v>
      </c>
      <c r="E27" s="8">
        <v>18.2</v>
      </c>
      <c r="F27" s="9">
        <v>12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4</v>
      </c>
      <c r="M27" s="14"/>
      <c r="N27" s="31" t="s">
        <v>28</v>
      </c>
      <c r="O27" s="16">
        <v>0.9</v>
      </c>
      <c r="P27" s="16">
        <v>0.47</v>
      </c>
      <c r="Q27" s="17" t="str">
        <f t="shared" si="0"/>
        <v>ok</v>
      </c>
      <c r="R27" s="18">
        <f t="shared" si="1"/>
        <v>8.333333333333337E-2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23</v>
      </c>
      <c r="B28" s="5">
        <v>0.79166666666666663</v>
      </c>
      <c r="C28" s="6">
        <v>0.82986111111111116</v>
      </c>
      <c r="D28" s="7" t="s">
        <v>16</v>
      </c>
      <c r="E28" s="8">
        <v>18.2</v>
      </c>
      <c r="F28" s="9">
        <v>8</v>
      </c>
      <c r="G28" s="10"/>
      <c r="H28" s="6">
        <v>0.83333333333333337</v>
      </c>
      <c r="I28" s="12">
        <v>0.86805555555555558</v>
      </c>
      <c r="J28" s="7" t="s">
        <v>16</v>
      </c>
      <c r="K28" s="8">
        <v>19.3</v>
      </c>
      <c r="L28" s="9">
        <v>11</v>
      </c>
      <c r="M28" s="14"/>
      <c r="N28" s="31" t="s">
        <v>28</v>
      </c>
      <c r="O28" s="16">
        <v>0.85</v>
      </c>
      <c r="P28" s="16">
        <v>0.53</v>
      </c>
      <c r="Q28" s="17" t="str">
        <f t="shared" si="0"/>
        <v>ok</v>
      </c>
      <c r="R28" s="18">
        <f t="shared" si="1"/>
        <v>7.6388888888888951E-2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27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11</v>
      </c>
      <c r="G29" s="10"/>
      <c r="H29" s="6">
        <v>0.86805555555555558</v>
      </c>
      <c r="I29" s="12">
        <v>0.90625</v>
      </c>
      <c r="J29" s="7" t="s">
        <v>16</v>
      </c>
      <c r="K29" s="8">
        <v>19.3</v>
      </c>
      <c r="L29" s="9">
        <v>10</v>
      </c>
      <c r="M29" s="14"/>
      <c r="N29" s="31" t="s">
        <v>28</v>
      </c>
      <c r="O29" s="16">
        <v>0.87</v>
      </c>
      <c r="P29" s="16">
        <v>0.57999999999999996</v>
      </c>
      <c r="Q29" s="17" t="str">
        <f t="shared" si="0"/>
        <v>ok</v>
      </c>
      <c r="R29" s="18">
        <f t="shared" si="1"/>
        <v>7.986111111111116E-2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25</v>
      </c>
      <c r="B30" s="5">
        <v>0.86111111111111116</v>
      </c>
      <c r="C30" s="6">
        <v>0.89930555555555558</v>
      </c>
      <c r="D30" s="7" t="s">
        <v>16</v>
      </c>
      <c r="E30" s="8">
        <v>18.2</v>
      </c>
      <c r="F30" s="9">
        <v>9</v>
      </c>
      <c r="G30" s="10"/>
      <c r="H30" s="6">
        <v>0.89930555555555558</v>
      </c>
      <c r="I30" s="12">
        <v>0.93402777777777779</v>
      </c>
      <c r="J30" s="7" t="s">
        <v>16</v>
      </c>
      <c r="K30" s="8">
        <v>19.3</v>
      </c>
      <c r="L30" s="9">
        <v>4</v>
      </c>
      <c r="M30" s="14"/>
      <c r="N30" s="31" t="s">
        <v>28</v>
      </c>
      <c r="O30" s="16">
        <v>0.86</v>
      </c>
      <c r="P30" s="16">
        <v>0.54</v>
      </c>
      <c r="Q30" s="17" t="str">
        <f t="shared" si="0"/>
        <v>ok</v>
      </c>
      <c r="R30" s="18">
        <f t="shared" si="1"/>
        <v>7.291666666666663E-2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23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4</v>
      </c>
      <c r="G31" s="10"/>
      <c r="H31" s="6">
        <v>0.94097222222222221</v>
      </c>
      <c r="I31" s="12">
        <v>0.97222222222222221</v>
      </c>
      <c r="J31" s="7" t="s">
        <v>16</v>
      </c>
      <c r="K31" s="8">
        <v>19.3</v>
      </c>
      <c r="L31" s="9">
        <v>7</v>
      </c>
      <c r="M31" s="14"/>
      <c r="N31" s="31" t="s">
        <v>28</v>
      </c>
      <c r="O31" s="16">
        <v>0.85</v>
      </c>
      <c r="P31" s="16">
        <v>0.53</v>
      </c>
      <c r="Q31" s="17" t="str">
        <f t="shared" si="0"/>
        <v>ok</v>
      </c>
      <c r="R31" s="18">
        <f t="shared" si="1"/>
        <v>7.638888888888884E-2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27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3</v>
      </c>
      <c r="G32" s="10"/>
      <c r="H32" s="6">
        <v>0.96944444444444444</v>
      </c>
      <c r="I32" s="12">
        <v>3.472222222222222E-3</v>
      </c>
      <c r="J32" s="7" t="s">
        <v>16</v>
      </c>
      <c r="K32" s="8">
        <v>19.3</v>
      </c>
      <c r="L32" s="9">
        <v>6</v>
      </c>
      <c r="M32" s="14"/>
      <c r="N32" s="31" t="s">
        <v>28</v>
      </c>
      <c r="O32" s="16">
        <v>0.87</v>
      </c>
      <c r="P32" s="16">
        <v>0.61</v>
      </c>
      <c r="Q32" s="17" t="str">
        <f t="shared" si="0"/>
        <v>ok</v>
      </c>
      <c r="R32" s="18">
        <f t="shared" si="1"/>
        <v>-0.92708333333333337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25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7</v>
      </c>
      <c r="G33" s="10"/>
      <c r="H33" s="6">
        <v>6.9444444444444447E-4</v>
      </c>
      <c r="I33" s="12">
        <v>3.4722222222222224E-2</v>
      </c>
      <c r="J33" s="7" t="s">
        <v>16</v>
      </c>
      <c r="K33" s="8">
        <v>19.3</v>
      </c>
      <c r="L33" s="9">
        <v>6</v>
      </c>
      <c r="M33" s="14"/>
      <c r="N33" s="31" t="s">
        <v>28</v>
      </c>
      <c r="O33" s="16">
        <v>0.86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23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7</v>
      </c>
      <c r="G34" s="10"/>
      <c r="H34" s="6">
        <v>3.8194444444444448E-2</v>
      </c>
      <c r="I34" s="12">
        <v>6.9444444444444448E-2</v>
      </c>
      <c r="J34" s="7" t="s">
        <v>16</v>
      </c>
      <c r="K34" s="8">
        <v>19.3</v>
      </c>
      <c r="L34" s="9">
        <v>10</v>
      </c>
      <c r="M34" s="14"/>
      <c r="N34" s="31" t="s">
        <v>28</v>
      </c>
      <c r="O34" s="16">
        <v>0.85</v>
      </c>
      <c r="P34" s="16">
        <v>0.5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27</v>
      </c>
      <c r="B35" s="5">
        <v>3.4722222222222224E-2</v>
      </c>
      <c r="C35" s="6">
        <v>7.2916666666666671E-2</v>
      </c>
      <c r="D35" s="7" t="s">
        <v>16</v>
      </c>
      <c r="E35" s="8">
        <v>18.2</v>
      </c>
      <c r="F35" s="9">
        <v>0</v>
      </c>
      <c r="G35" s="10"/>
      <c r="H35" s="6">
        <v>7.3611111111111113E-2</v>
      </c>
      <c r="I35" s="12">
        <v>0.1076388888888889</v>
      </c>
      <c r="J35" s="7" t="s">
        <v>16</v>
      </c>
      <c r="K35" s="8">
        <v>19.3</v>
      </c>
      <c r="L35" s="9">
        <v>0</v>
      </c>
      <c r="M35" s="14"/>
      <c r="N35" s="31" t="s">
        <v>28</v>
      </c>
      <c r="O35" s="16">
        <v>0.88</v>
      </c>
      <c r="P35" s="16">
        <v>0.64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609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502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1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7</v>
      </c>
      <c r="G2" s="10"/>
      <c r="H2" s="6">
        <v>0.20555555555555555</v>
      </c>
      <c r="I2" s="12">
        <v>0.23958333333333334</v>
      </c>
      <c r="J2" s="13" t="s">
        <v>16</v>
      </c>
      <c r="K2" s="8">
        <v>19.3</v>
      </c>
      <c r="L2" s="9">
        <v>19</v>
      </c>
      <c r="M2" s="14"/>
      <c r="N2" s="31" t="s">
        <v>29</v>
      </c>
      <c r="O2" s="16">
        <v>0.86</v>
      </c>
      <c r="P2" s="16">
        <v>0.56000000000000005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61">
        <v>25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18</v>
      </c>
      <c r="G3" s="10"/>
      <c r="H3" s="6">
        <v>0.22847222222222222</v>
      </c>
      <c r="I3" s="12">
        <v>0.26666666666666666</v>
      </c>
      <c r="J3" s="13" t="s">
        <v>16</v>
      </c>
      <c r="K3" s="8">
        <v>19.3</v>
      </c>
      <c r="L3" s="9">
        <v>35</v>
      </c>
      <c r="M3" s="14"/>
      <c r="N3" s="31" t="s">
        <v>29</v>
      </c>
      <c r="O3" s="16">
        <v>0.85</v>
      </c>
      <c r="P3" s="16">
        <v>0.53</v>
      </c>
      <c r="Q3" s="17" t="str">
        <f t="shared" si="0"/>
        <v>ok</v>
      </c>
      <c r="R3" s="18">
        <f t="shared" si="1"/>
        <v>7.5694444444444453E-2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61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30</v>
      </c>
      <c r="G4" s="10"/>
      <c r="H4" s="6">
        <v>0.25069444444444444</v>
      </c>
      <c r="I4" s="12">
        <v>0.2986111111111111</v>
      </c>
      <c r="J4" s="13" t="s">
        <v>16</v>
      </c>
      <c r="K4" s="8">
        <v>19.3</v>
      </c>
      <c r="L4" s="9">
        <v>47</v>
      </c>
      <c r="M4" s="14"/>
      <c r="N4" s="31" t="s">
        <v>29</v>
      </c>
      <c r="O4" s="16">
        <v>0.86</v>
      </c>
      <c r="P4" s="16">
        <v>0.5</v>
      </c>
      <c r="Q4" s="17" t="str">
        <f t="shared" si="0"/>
        <v>ok</v>
      </c>
      <c r="R4" s="18">
        <f t="shared" si="1"/>
        <v>8.3333333333333315E-2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9">
        <v>27</v>
      </c>
      <c r="B5" s="5">
        <v>0.23958333333333334</v>
      </c>
      <c r="C5" s="6">
        <v>0.27152777777777776</v>
      </c>
      <c r="D5" s="7" t="s">
        <v>16</v>
      </c>
      <c r="E5" s="8">
        <v>18.2</v>
      </c>
      <c r="F5" s="9">
        <v>8</v>
      </c>
      <c r="G5" s="10"/>
      <c r="H5" s="6">
        <v>0.2722222222222222</v>
      </c>
      <c r="I5" s="12">
        <v>0.32083333333333336</v>
      </c>
      <c r="J5" s="13" t="s">
        <v>16</v>
      </c>
      <c r="K5" s="8">
        <v>19.3</v>
      </c>
      <c r="L5" s="9">
        <v>40</v>
      </c>
      <c r="M5" s="14"/>
      <c r="N5" s="31" t="s">
        <v>29</v>
      </c>
      <c r="O5" s="16">
        <v>0.85</v>
      </c>
      <c r="P5" s="16">
        <v>0.51</v>
      </c>
      <c r="Q5" s="17" t="str">
        <f t="shared" si="0"/>
        <v>ok</v>
      </c>
      <c r="R5" s="18">
        <f t="shared" si="1"/>
        <v>8.1250000000000017E-2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9">
        <v>29</v>
      </c>
      <c r="B6" s="5">
        <v>0.2638888888888889</v>
      </c>
      <c r="C6" s="6">
        <v>0.3034722222222222</v>
      </c>
      <c r="D6" s="7" t="s">
        <v>16</v>
      </c>
      <c r="E6" s="8">
        <v>18.2</v>
      </c>
      <c r="F6" s="9">
        <v>33</v>
      </c>
      <c r="G6" s="10"/>
      <c r="H6" s="6">
        <v>0.30486111111111114</v>
      </c>
      <c r="I6" s="12">
        <v>0.3527777777777778</v>
      </c>
      <c r="J6" s="13" t="s">
        <v>16</v>
      </c>
      <c r="K6" s="8">
        <v>19.3</v>
      </c>
      <c r="L6" s="9">
        <v>14</v>
      </c>
      <c r="M6" s="14"/>
      <c r="N6" s="31" t="s">
        <v>29</v>
      </c>
      <c r="O6" s="16">
        <v>0.85</v>
      </c>
      <c r="P6" s="16">
        <v>0.6</v>
      </c>
      <c r="Q6" s="17" t="str">
        <f t="shared" si="0"/>
        <v>ok</v>
      </c>
      <c r="R6" s="18">
        <f t="shared" si="1"/>
        <v>8.8888888888888906E-2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1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44</v>
      </c>
      <c r="G7" s="10"/>
      <c r="H7" s="6">
        <v>0.33402777777777776</v>
      </c>
      <c r="I7" s="12">
        <v>0.37916666666666665</v>
      </c>
      <c r="J7" s="21" t="s">
        <v>16</v>
      </c>
      <c r="K7" s="8">
        <v>19.3</v>
      </c>
      <c r="L7" s="9">
        <v>22</v>
      </c>
      <c r="M7" s="14"/>
      <c r="N7" s="31" t="s">
        <v>29</v>
      </c>
      <c r="O7" s="16">
        <v>0.85</v>
      </c>
      <c r="P7" s="16">
        <v>0.42</v>
      </c>
      <c r="Q7" s="17" t="str">
        <f t="shared" si="0"/>
        <v>ok</v>
      </c>
      <c r="R7" s="18">
        <f t="shared" si="1"/>
        <v>9.0972222222222232E-2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61">
        <v>25</v>
      </c>
      <c r="B8" s="5">
        <v>0.3125</v>
      </c>
      <c r="C8" s="6">
        <v>0.35555555555555557</v>
      </c>
      <c r="D8" s="7" t="s">
        <v>16</v>
      </c>
      <c r="E8" s="8">
        <v>18.2</v>
      </c>
      <c r="F8" s="9">
        <v>8</v>
      </c>
      <c r="G8" s="10"/>
      <c r="H8" s="6">
        <v>0.35625000000000001</v>
      </c>
      <c r="I8" s="12">
        <v>0.39791666666666664</v>
      </c>
      <c r="J8" s="13" t="s">
        <v>16</v>
      </c>
      <c r="K8" s="8">
        <v>19.3</v>
      </c>
      <c r="L8" s="9">
        <v>16</v>
      </c>
      <c r="M8" s="14"/>
      <c r="N8" s="31" t="s">
        <v>29</v>
      </c>
      <c r="O8" s="16">
        <v>0.85</v>
      </c>
      <c r="P8" s="16">
        <v>0.52</v>
      </c>
      <c r="Q8" s="17" t="str">
        <f t="shared" si="0"/>
        <v>ok</v>
      </c>
      <c r="R8" s="18">
        <f t="shared" si="1"/>
        <v>8.5416666666666641E-2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61">
        <v>30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5</v>
      </c>
      <c r="G9" s="10"/>
      <c r="H9" s="6">
        <v>0.38263888888888886</v>
      </c>
      <c r="I9" s="12">
        <v>0.4236111111111111</v>
      </c>
      <c r="J9" s="13" t="s">
        <v>16</v>
      </c>
      <c r="K9" s="8">
        <v>19.3</v>
      </c>
      <c r="L9" s="9">
        <v>12</v>
      </c>
      <c r="M9" s="14"/>
      <c r="N9" s="31" t="s">
        <v>29</v>
      </c>
      <c r="O9" s="16">
        <v>0.87</v>
      </c>
      <c r="P9" s="16">
        <v>0.53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9">
        <v>27</v>
      </c>
      <c r="B10" s="5">
        <v>0.36805555555555558</v>
      </c>
      <c r="C10" s="6">
        <v>0.40763888888888888</v>
      </c>
      <c r="D10" s="7" t="s">
        <v>16</v>
      </c>
      <c r="E10" s="8">
        <v>18.2</v>
      </c>
      <c r="F10" s="9">
        <v>5</v>
      </c>
      <c r="G10" s="10"/>
      <c r="H10" s="6">
        <v>0.40833333333333333</v>
      </c>
      <c r="I10" s="12">
        <v>0.44722222222222224</v>
      </c>
      <c r="J10" s="13" t="s">
        <v>16</v>
      </c>
      <c r="K10" s="8">
        <v>19.3</v>
      </c>
      <c r="L10" s="9">
        <v>11</v>
      </c>
      <c r="M10" s="14"/>
      <c r="N10" s="31" t="s">
        <v>29</v>
      </c>
      <c r="O10" s="16">
        <v>0.85</v>
      </c>
      <c r="P10" s="16">
        <v>0.5</v>
      </c>
      <c r="Q10" s="17" t="str">
        <f t="shared" si="0"/>
        <v>ok</v>
      </c>
      <c r="R10" s="18">
        <f t="shared" si="1"/>
        <v>7.9166666666666663E-2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9">
        <v>29</v>
      </c>
      <c r="B11" s="5">
        <v>0.39583333333333331</v>
      </c>
      <c r="C11" s="6">
        <v>0.43611111111111112</v>
      </c>
      <c r="D11" s="7" t="s">
        <v>16</v>
      </c>
      <c r="E11" s="8">
        <v>18.2</v>
      </c>
      <c r="F11" s="9">
        <v>6</v>
      </c>
      <c r="G11" s="10"/>
      <c r="H11" s="6">
        <v>0.4375</v>
      </c>
      <c r="I11" s="12">
        <v>0.47986111111111113</v>
      </c>
      <c r="J11" s="13" t="s">
        <v>16</v>
      </c>
      <c r="K11" s="8">
        <v>19.3</v>
      </c>
      <c r="L11" s="9">
        <v>2</v>
      </c>
      <c r="M11" s="14"/>
      <c r="N11" s="31" t="s">
        <v>29</v>
      </c>
      <c r="O11" s="16">
        <v>0.85</v>
      </c>
      <c r="P11" s="16">
        <v>0.5</v>
      </c>
      <c r="Q11" s="17" t="str">
        <f t="shared" si="0"/>
        <v>ok</v>
      </c>
      <c r="R11" s="18">
        <f t="shared" si="1"/>
        <v>8.4027777777777812E-2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1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4</v>
      </c>
      <c r="G12" s="10"/>
      <c r="H12" s="6">
        <v>0.45902777777777776</v>
      </c>
      <c r="I12" s="12">
        <v>0.49652777777777779</v>
      </c>
      <c r="J12" s="13" t="s">
        <v>16</v>
      </c>
      <c r="K12" s="8">
        <v>19.3</v>
      </c>
      <c r="L12" s="9">
        <v>4</v>
      </c>
      <c r="M12" s="14"/>
      <c r="N12" s="31" t="s">
        <v>29</v>
      </c>
      <c r="O12" s="16">
        <v>0.85</v>
      </c>
      <c r="P12" s="16">
        <v>0.48</v>
      </c>
      <c r="Q12" s="17" t="str">
        <f t="shared" si="0"/>
        <v>ok</v>
      </c>
      <c r="R12" s="18">
        <f t="shared" si="1"/>
        <v>7.6388888888888895E-2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61">
        <v>25</v>
      </c>
      <c r="B13" s="5">
        <v>0.44444444444444442</v>
      </c>
      <c r="C13" s="6">
        <v>0.48958333333333331</v>
      </c>
      <c r="D13" s="7" t="s">
        <v>16</v>
      </c>
      <c r="E13" s="8">
        <v>18.2</v>
      </c>
      <c r="F13" s="9">
        <v>3</v>
      </c>
      <c r="G13" s="10"/>
      <c r="H13" s="6">
        <v>0.49027777777777776</v>
      </c>
      <c r="I13" s="12">
        <v>0.53194444444444444</v>
      </c>
      <c r="J13" s="13" t="s">
        <v>16</v>
      </c>
      <c r="K13" s="8">
        <v>19.3</v>
      </c>
      <c r="L13" s="9">
        <v>15</v>
      </c>
      <c r="M13" s="14"/>
      <c r="N13" s="31" t="s">
        <v>29</v>
      </c>
      <c r="O13" s="16">
        <v>0.85</v>
      </c>
      <c r="P13" s="16">
        <v>0.48</v>
      </c>
      <c r="Q13" s="17" t="str">
        <f t="shared" si="0"/>
        <v>ok</v>
      </c>
      <c r="R13" s="18">
        <f t="shared" si="1"/>
        <v>8.7500000000000022E-2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61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20</v>
      </c>
      <c r="G14" s="10"/>
      <c r="H14" s="6">
        <v>0.51111111111111107</v>
      </c>
      <c r="I14" s="12">
        <v>0.55208333333333337</v>
      </c>
      <c r="J14" s="13" t="s">
        <v>16</v>
      </c>
      <c r="K14" s="8">
        <v>19.3</v>
      </c>
      <c r="L14" s="9">
        <v>14</v>
      </c>
      <c r="M14" s="14"/>
      <c r="N14" s="31" t="s">
        <v>29</v>
      </c>
      <c r="O14" s="16">
        <v>0.88</v>
      </c>
      <c r="P14" s="16">
        <v>0.5</v>
      </c>
      <c r="Q14" s="17" t="str">
        <f t="shared" si="0"/>
        <v>ok</v>
      </c>
      <c r="R14" s="18">
        <f t="shared" si="1"/>
        <v>8.333333333333337E-2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9">
        <v>26</v>
      </c>
      <c r="B15" s="5">
        <v>0.49305555555555558</v>
      </c>
      <c r="C15" s="6">
        <v>0.5395833333333333</v>
      </c>
      <c r="D15" s="7" t="s">
        <v>16</v>
      </c>
      <c r="E15" s="8">
        <v>18.2</v>
      </c>
      <c r="F15" s="9">
        <v>17</v>
      </c>
      <c r="G15" s="10"/>
      <c r="H15" s="6">
        <v>0.54027777777777775</v>
      </c>
      <c r="I15" s="12">
        <v>0.57847222222222228</v>
      </c>
      <c r="J15" s="13" t="s">
        <v>16</v>
      </c>
      <c r="K15" s="8">
        <v>19.3</v>
      </c>
      <c r="L15" s="9">
        <v>2</v>
      </c>
      <c r="M15" s="14"/>
      <c r="N15" s="31" t="s">
        <v>29</v>
      </c>
      <c r="O15" s="16">
        <v>0.85</v>
      </c>
      <c r="P15" s="16">
        <v>0.43</v>
      </c>
      <c r="Q15" s="17" t="str">
        <f t="shared" si="0"/>
        <v>ok</v>
      </c>
      <c r="R15" s="18">
        <f t="shared" si="1"/>
        <v>8.5416666666666696E-2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9">
        <v>29</v>
      </c>
      <c r="B16" s="5">
        <v>0.51736111111111116</v>
      </c>
      <c r="C16" s="6">
        <v>0.56180555555555556</v>
      </c>
      <c r="D16" s="7" t="s">
        <v>16</v>
      </c>
      <c r="E16" s="8">
        <v>18.2</v>
      </c>
      <c r="F16" s="9">
        <v>26</v>
      </c>
      <c r="G16" s="10"/>
      <c r="H16" s="6">
        <v>0.56319444444444444</v>
      </c>
      <c r="I16" s="12">
        <v>0.6020833333333333</v>
      </c>
      <c r="J16" s="13" t="s">
        <v>16</v>
      </c>
      <c r="K16" s="8">
        <v>19.3</v>
      </c>
      <c r="L16" s="9">
        <v>4</v>
      </c>
      <c r="M16" s="14"/>
      <c r="N16" s="31" t="s">
        <v>29</v>
      </c>
      <c r="O16" s="16">
        <v>0.85</v>
      </c>
      <c r="P16" s="16">
        <v>0.46</v>
      </c>
      <c r="Q16" s="17" t="str">
        <f t="shared" si="0"/>
        <v>ok</v>
      </c>
      <c r="R16" s="18">
        <f t="shared" si="1"/>
        <v>8.4722222222222143E-2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1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35</v>
      </c>
      <c r="G17" s="10"/>
      <c r="H17" s="6">
        <v>0.58333333333333337</v>
      </c>
      <c r="I17" s="12">
        <v>0.625</v>
      </c>
      <c r="J17" s="13" t="s">
        <v>16</v>
      </c>
      <c r="K17" s="8">
        <v>19.3</v>
      </c>
      <c r="L17" s="9">
        <v>5</v>
      </c>
      <c r="M17" s="14"/>
      <c r="N17" s="31" t="s">
        <v>29</v>
      </c>
      <c r="O17" s="16">
        <v>0.88</v>
      </c>
      <c r="P17" s="16">
        <v>0.5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61">
        <v>24</v>
      </c>
      <c r="B18" s="5">
        <v>0.56597222222222221</v>
      </c>
      <c r="C18" s="6">
        <v>0.6118055555555556</v>
      </c>
      <c r="D18" s="7" t="s">
        <v>16</v>
      </c>
      <c r="E18" s="8">
        <v>18.2</v>
      </c>
      <c r="F18" s="9">
        <v>11</v>
      </c>
      <c r="G18" s="10"/>
      <c r="H18" s="6">
        <v>0.6118055555555556</v>
      </c>
      <c r="I18" s="12">
        <v>0.66319444444444442</v>
      </c>
      <c r="J18" s="13" t="s">
        <v>16</v>
      </c>
      <c r="K18" s="8">
        <v>19.3</v>
      </c>
      <c r="L18" s="9">
        <v>7</v>
      </c>
      <c r="M18" s="14"/>
      <c r="N18" s="31" t="s">
        <v>29</v>
      </c>
      <c r="O18" s="16">
        <v>0.9</v>
      </c>
      <c r="P18" s="16">
        <v>0.52</v>
      </c>
      <c r="Q18" s="17" t="str">
        <f t="shared" si="0"/>
        <v>ok</v>
      </c>
      <c r="R18" s="18">
        <f t="shared" si="1"/>
        <v>9.722222222222221E-2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61">
        <v>30</v>
      </c>
      <c r="B19" s="5">
        <v>0.58680555555555558</v>
      </c>
      <c r="C19" s="6">
        <v>0.64236111111111116</v>
      </c>
      <c r="D19" s="7" t="s">
        <v>16</v>
      </c>
      <c r="E19" s="8">
        <v>18.2</v>
      </c>
      <c r="F19" s="9">
        <v>16</v>
      </c>
      <c r="G19" s="10"/>
      <c r="H19" s="6">
        <v>0.64236111111111116</v>
      </c>
      <c r="I19" s="12">
        <v>0.68472222222222223</v>
      </c>
      <c r="J19" s="13" t="s">
        <v>16</v>
      </c>
      <c r="K19" s="8">
        <v>19.3</v>
      </c>
      <c r="L19" s="9">
        <v>11</v>
      </c>
      <c r="M19" s="14"/>
      <c r="N19" s="31" t="s">
        <v>29</v>
      </c>
      <c r="O19" s="16">
        <v>0.88</v>
      </c>
      <c r="P19" s="16">
        <v>0.52</v>
      </c>
      <c r="Q19" s="17" t="str">
        <f t="shared" si="0"/>
        <v>ok</v>
      </c>
      <c r="R19" s="18">
        <f t="shared" si="1"/>
        <v>9.7916666666666652E-2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9">
        <v>26</v>
      </c>
      <c r="B20" s="5">
        <v>0.61111111111111116</v>
      </c>
      <c r="C20" s="6">
        <v>0.6645833333333333</v>
      </c>
      <c r="D20" s="7" t="s">
        <v>16</v>
      </c>
      <c r="E20" s="8">
        <v>18.2</v>
      </c>
      <c r="F20" s="9">
        <v>11</v>
      </c>
      <c r="G20" s="10"/>
      <c r="H20" s="6">
        <v>0.6645833333333333</v>
      </c>
      <c r="I20" s="12">
        <v>0.70833333333333337</v>
      </c>
      <c r="J20" s="13" t="s">
        <v>16</v>
      </c>
      <c r="K20" s="8">
        <v>19.3</v>
      </c>
      <c r="L20" s="9">
        <v>12</v>
      </c>
      <c r="M20" s="14"/>
      <c r="N20" s="31" t="s">
        <v>29</v>
      </c>
      <c r="O20" s="16">
        <v>0.85</v>
      </c>
      <c r="P20" s="16">
        <v>0.49</v>
      </c>
      <c r="Q20" s="17" t="str">
        <f t="shared" si="0"/>
        <v>ok</v>
      </c>
      <c r="R20" s="18">
        <f t="shared" si="1"/>
        <v>9.722222222222221E-2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9">
        <v>29</v>
      </c>
      <c r="B21" s="5">
        <v>0.63194444444444442</v>
      </c>
      <c r="C21" s="6">
        <v>0.6958333333333333</v>
      </c>
      <c r="D21" s="7" t="s">
        <v>16</v>
      </c>
      <c r="E21" s="8">
        <v>18.2</v>
      </c>
      <c r="F21" s="9">
        <v>27</v>
      </c>
      <c r="G21" s="10"/>
      <c r="H21" s="6">
        <v>0.69722222222222219</v>
      </c>
      <c r="I21" s="12">
        <v>0.73750000000000004</v>
      </c>
      <c r="J21" s="13" t="s">
        <v>16</v>
      </c>
      <c r="K21" s="8">
        <v>19.3</v>
      </c>
      <c r="L21" s="9">
        <v>10</v>
      </c>
      <c r="M21" s="14"/>
      <c r="N21" s="31" t="s">
        <v>29</v>
      </c>
      <c r="O21" s="16">
        <v>0.85</v>
      </c>
      <c r="P21" s="16">
        <v>0.42</v>
      </c>
      <c r="Q21" s="17" t="str">
        <f t="shared" si="0"/>
        <v>ok</v>
      </c>
      <c r="R21" s="18">
        <f t="shared" si="1"/>
        <v>0.10555555555555562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23</v>
      </c>
      <c r="B22" s="5">
        <v>0.65625</v>
      </c>
      <c r="C22" s="6">
        <v>0.71180555555555558</v>
      </c>
      <c r="D22" s="7" t="s">
        <v>16</v>
      </c>
      <c r="E22" s="8">
        <v>18.2</v>
      </c>
      <c r="F22" s="9">
        <v>13</v>
      </c>
      <c r="G22" s="10"/>
      <c r="H22" s="6">
        <v>0.71180555555555558</v>
      </c>
      <c r="I22" s="12">
        <v>0.75694444444444442</v>
      </c>
      <c r="J22" s="13" t="s">
        <v>16</v>
      </c>
      <c r="K22" s="8">
        <v>19.3</v>
      </c>
      <c r="L22" s="9">
        <v>20</v>
      </c>
      <c r="M22" s="14"/>
      <c r="N22" s="31" t="s">
        <v>29</v>
      </c>
      <c r="O22" s="16">
        <v>0.87</v>
      </c>
      <c r="P22" s="16">
        <v>0.48</v>
      </c>
      <c r="Q22" s="17" t="str">
        <f t="shared" si="0"/>
        <v>ok</v>
      </c>
      <c r="R22" s="18">
        <f t="shared" si="1"/>
        <v>0.10069444444444442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24</v>
      </c>
      <c r="B23" s="25">
        <v>0.6875</v>
      </c>
      <c r="C23" s="6">
        <v>0.75694444444444442</v>
      </c>
      <c r="D23" s="7" t="s">
        <v>16</v>
      </c>
      <c r="E23" s="8">
        <v>18.2</v>
      </c>
      <c r="F23" s="9">
        <v>25</v>
      </c>
      <c r="G23" s="10"/>
      <c r="H23" s="6">
        <v>0.75694444444444442</v>
      </c>
      <c r="I23" s="12">
        <v>0.80555555555555558</v>
      </c>
      <c r="J23" s="13" t="s">
        <v>16</v>
      </c>
      <c r="K23" s="8">
        <v>19.3</v>
      </c>
      <c r="L23" s="9">
        <v>25</v>
      </c>
      <c r="M23" s="14"/>
      <c r="N23" s="31" t="s">
        <v>29</v>
      </c>
      <c r="O23" s="16">
        <v>0.9</v>
      </c>
      <c r="P23" s="16">
        <v>0.53</v>
      </c>
      <c r="Q23" s="17" t="str">
        <f t="shared" si="0"/>
        <v>ok</v>
      </c>
      <c r="R23" s="18">
        <f t="shared" si="1"/>
        <v>0.11805555555555558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30</v>
      </c>
      <c r="B24" s="5">
        <v>0.70138888888888884</v>
      </c>
      <c r="C24" s="6">
        <v>0.77361111111111114</v>
      </c>
      <c r="D24" s="7" t="s">
        <v>16</v>
      </c>
      <c r="E24" s="8">
        <v>18.2</v>
      </c>
      <c r="F24" s="9">
        <v>31</v>
      </c>
      <c r="G24" s="10"/>
      <c r="H24" s="6">
        <v>0.77430555555555558</v>
      </c>
      <c r="I24" s="12">
        <v>0.81111111111111112</v>
      </c>
      <c r="J24" s="13" t="s">
        <v>16</v>
      </c>
      <c r="K24" s="8">
        <v>19.3</v>
      </c>
      <c r="L24" s="9">
        <v>13</v>
      </c>
      <c r="M24" s="14"/>
      <c r="N24" s="31" t="s">
        <v>29</v>
      </c>
      <c r="O24" s="16">
        <v>0.85</v>
      </c>
      <c r="P24" s="16">
        <v>0.48</v>
      </c>
      <c r="Q24" s="17" t="str">
        <f t="shared" si="0"/>
        <v>ok</v>
      </c>
      <c r="R24" s="18">
        <f t="shared" si="1"/>
        <v>0.10972222222222228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9">
        <v>27</v>
      </c>
      <c r="B25" s="5">
        <v>0.72222222222222221</v>
      </c>
      <c r="C25" s="6">
        <v>0.78611111111111109</v>
      </c>
      <c r="D25" s="7" t="s">
        <v>16</v>
      </c>
      <c r="E25" s="8">
        <v>18.2</v>
      </c>
      <c r="F25" s="9">
        <v>34</v>
      </c>
      <c r="G25" s="10"/>
      <c r="H25" s="6">
        <v>0.78611111111111109</v>
      </c>
      <c r="I25" s="12">
        <v>0.8256944444444444</v>
      </c>
      <c r="J25" s="13" t="s">
        <v>16</v>
      </c>
      <c r="K25" s="8">
        <v>19.3</v>
      </c>
      <c r="L25" s="9">
        <v>12</v>
      </c>
      <c r="M25" s="14"/>
      <c r="N25" s="31" t="s">
        <v>29</v>
      </c>
      <c r="O25" s="16">
        <v>0.9</v>
      </c>
      <c r="P25" s="16">
        <v>0.55000000000000004</v>
      </c>
      <c r="Q25" s="17" t="str">
        <f t="shared" si="0"/>
        <v>ok</v>
      </c>
      <c r="R25" s="18">
        <f t="shared" si="1"/>
        <v>0.10347222222222219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9">
        <v>25</v>
      </c>
      <c r="B26" s="5">
        <v>0.74305555555555558</v>
      </c>
      <c r="C26" s="6">
        <v>0.80555555555555558</v>
      </c>
      <c r="D26" s="7" t="s">
        <v>16</v>
      </c>
      <c r="E26" s="8">
        <v>18.2</v>
      </c>
      <c r="F26" s="9">
        <v>27</v>
      </c>
      <c r="G26" s="10"/>
      <c r="H26" s="6">
        <v>0.80694444444444446</v>
      </c>
      <c r="I26" s="12">
        <v>0.84166666666666667</v>
      </c>
      <c r="J26" s="7" t="s">
        <v>16</v>
      </c>
      <c r="K26" s="8">
        <v>19.3</v>
      </c>
      <c r="L26" s="9">
        <v>5</v>
      </c>
      <c r="M26" s="14"/>
      <c r="N26" s="31" t="s">
        <v>29</v>
      </c>
      <c r="O26" s="16">
        <v>0.85</v>
      </c>
      <c r="P26" s="16">
        <v>0.49</v>
      </c>
      <c r="Q26" s="17" t="str">
        <f t="shared" si="0"/>
        <v>ok</v>
      </c>
      <c r="R26" s="18">
        <f t="shared" si="1"/>
        <v>9.8611111111111094E-2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29</v>
      </c>
      <c r="B27" s="5">
        <v>0.75694444444444442</v>
      </c>
      <c r="C27" s="6">
        <v>0.8125</v>
      </c>
      <c r="D27" s="7" t="s">
        <v>16</v>
      </c>
      <c r="E27" s="8">
        <v>18.2</v>
      </c>
      <c r="F27" s="9">
        <v>5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2</v>
      </c>
      <c r="M27" s="14"/>
      <c r="N27" s="31" t="s">
        <v>29</v>
      </c>
      <c r="O27" s="16">
        <v>0.87</v>
      </c>
      <c r="P27" s="16">
        <v>0.51</v>
      </c>
      <c r="Q27" s="17" t="str">
        <f t="shared" si="0"/>
        <v>ok</v>
      </c>
      <c r="R27" s="18">
        <f t="shared" si="1"/>
        <v>9.027777777777779E-2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26</v>
      </c>
      <c r="B28" s="5">
        <v>0.79166666666666663</v>
      </c>
      <c r="C28" s="6">
        <v>0.82499999999999996</v>
      </c>
      <c r="D28" s="7" t="s">
        <v>16</v>
      </c>
      <c r="E28" s="8">
        <v>18.2</v>
      </c>
      <c r="F28" s="9">
        <v>7</v>
      </c>
      <c r="G28" s="10"/>
      <c r="H28" s="6">
        <v>0.82638888888888884</v>
      </c>
      <c r="I28" s="12">
        <v>0.86805555555555558</v>
      </c>
      <c r="J28" s="7" t="s">
        <v>16</v>
      </c>
      <c r="K28" s="8">
        <v>19.3</v>
      </c>
      <c r="L28" s="9">
        <v>2</v>
      </c>
      <c r="M28" s="14"/>
      <c r="N28" s="31" t="s">
        <v>29</v>
      </c>
      <c r="O28" s="16">
        <v>0.88</v>
      </c>
      <c r="P28" s="16">
        <v>0.52</v>
      </c>
      <c r="Q28" s="17" t="str">
        <f t="shared" si="0"/>
        <v>ok</v>
      </c>
      <c r="R28" s="18">
        <f t="shared" si="1"/>
        <v>7.6388888888888951E-2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23</v>
      </c>
      <c r="B29" s="5">
        <v>0.82638888888888884</v>
      </c>
      <c r="C29" s="6">
        <v>0.86319444444444449</v>
      </c>
      <c r="D29" s="7" t="s">
        <v>16</v>
      </c>
      <c r="E29" s="8">
        <v>18.2</v>
      </c>
      <c r="F29" s="9">
        <v>9</v>
      </c>
      <c r="G29" s="10"/>
      <c r="H29" s="6">
        <v>0.86458333333333337</v>
      </c>
      <c r="I29" s="12">
        <v>0.90069444444444446</v>
      </c>
      <c r="J29" s="7" t="s">
        <v>16</v>
      </c>
      <c r="K29" s="8">
        <v>19.3</v>
      </c>
      <c r="L29" s="9">
        <v>10</v>
      </c>
      <c r="M29" s="14"/>
      <c r="N29" s="31" t="s">
        <v>29</v>
      </c>
      <c r="O29" s="16">
        <v>0.85</v>
      </c>
      <c r="P29" s="16">
        <v>0.53</v>
      </c>
      <c r="Q29" s="17" t="str">
        <f t="shared" si="0"/>
        <v>ok</v>
      </c>
      <c r="R29" s="18">
        <f t="shared" si="1"/>
        <v>7.4305555555555625E-2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24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7</v>
      </c>
      <c r="G30" s="10"/>
      <c r="H30" s="6">
        <v>0.89652777777777781</v>
      </c>
      <c r="I30" s="12">
        <v>0.93055555555555558</v>
      </c>
      <c r="J30" s="7" t="s">
        <v>16</v>
      </c>
      <c r="K30" s="8">
        <v>19.3</v>
      </c>
      <c r="L30" s="9">
        <v>3</v>
      </c>
      <c r="M30" s="14"/>
      <c r="N30" s="31" t="s">
        <v>29</v>
      </c>
      <c r="O30" s="16">
        <v>0.87</v>
      </c>
      <c r="P30" s="16">
        <v>0.56000000000000005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26</v>
      </c>
      <c r="B31" s="5">
        <v>0.89583333333333337</v>
      </c>
      <c r="C31" s="6">
        <v>0.9291666666666667</v>
      </c>
      <c r="D31" s="7" t="s">
        <v>16</v>
      </c>
      <c r="E31" s="8">
        <v>18.2</v>
      </c>
      <c r="F31" s="9">
        <v>3</v>
      </c>
      <c r="G31" s="10"/>
      <c r="H31" s="6">
        <v>0.93055555555555558</v>
      </c>
      <c r="I31" s="12">
        <v>0.97222222222222221</v>
      </c>
      <c r="J31" s="7" t="s">
        <v>16</v>
      </c>
      <c r="K31" s="8">
        <v>19.3</v>
      </c>
      <c r="L31" s="9">
        <v>10</v>
      </c>
      <c r="M31" s="14"/>
      <c r="N31" s="31" t="s">
        <v>29</v>
      </c>
      <c r="O31" s="16">
        <v>0.81</v>
      </c>
      <c r="P31" s="16">
        <v>0.47</v>
      </c>
      <c r="Q31" s="17" t="str">
        <f t="shared" si="0"/>
        <v>ok</v>
      </c>
      <c r="R31" s="18">
        <f t="shared" si="1"/>
        <v>7.638888888888884E-2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25</v>
      </c>
      <c r="B32" s="5">
        <v>0.93055555555555558</v>
      </c>
      <c r="C32" s="6">
        <v>0.96527777777777779</v>
      </c>
      <c r="D32" s="7" t="s">
        <v>16</v>
      </c>
      <c r="E32" s="8">
        <v>18.2</v>
      </c>
      <c r="F32" s="9">
        <v>2</v>
      </c>
      <c r="G32" s="10"/>
      <c r="H32" s="6">
        <v>0.96666666666666667</v>
      </c>
      <c r="I32" s="12">
        <v>0</v>
      </c>
      <c r="J32" s="7" t="s">
        <v>16</v>
      </c>
      <c r="K32" s="8">
        <v>19.3</v>
      </c>
      <c r="L32" s="9">
        <v>14</v>
      </c>
      <c r="M32" s="14"/>
      <c r="N32" s="31" t="s">
        <v>29</v>
      </c>
      <c r="O32" s="16">
        <v>0.85</v>
      </c>
      <c r="P32" s="16">
        <v>0.5</v>
      </c>
      <c r="Q32" s="17" t="str">
        <f t="shared" si="0"/>
        <v>ok</v>
      </c>
      <c r="R32" s="18">
        <f t="shared" si="1"/>
        <v>-0.93055555555555558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24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4</v>
      </c>
      <c r="G33" s="10"/>
      <c r="H33" s="6">
        <v>6.9444444444444447E-4</v>
      </c>
      <c r="I33" s="12">
        <v>3.4722222222222224E-2</v>
      </c>
      <c r="J33" s="7" t="s">
        <v>16</v>
      </c>
      <c r="K33" s="8">
        <v>19.3</v>
      </c>
      <c r="L33" s="9">
        <v>11</v>
      </c>
      <c r="M33" s="14"/>
      <c r="N33" s="31" t="s">
        <v>29</v>
      </c>
      <c r="O33" s="16">
        <v>0.89</v>
      </c>
      <c r="P33" s="16">
        <v>0.56999999999999995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26</v>
      </c>
      <c r="B34" s="5">
        <v>0</v>
      </c>
      <c r="C34" s="6">
        <v>3.5416666666666666E-2</v>
      </c>
      <c r="D34" s="7" t="s">
        <v>16</v>
      </c>
      <c r="E34" s="8">
        <v>18.2</v>
      </c>
      <c r="F34" s="9">
        <v>5</v>
      </c>
      <c r="G34" s="10"/>
      <c r="H34" s="6">
        <v>4.3749999999999997E-2</v>
      </c>
      <c r="I34" s="12">
        <v>7.4999999999999997E-2</v>
      </c>
      <c r="J34" s="7" t="s">
        <v>16</v>
      </c>
      <c r="K34" s="8">
        <v>19.3</v>
      </c>
      <c r="L34" s="9">
        <v>7</v>
      </c>
      <c r="M34" s="14"/>
      <c r="N34" s="31" t="s">
        <v>29</v>
      </c>
      <c r="O34" s="16">
        <v>0.8</v>
      </c>
      <c r="P34" s="16">
        <v>0.57999999999999996</v>
      </c>
      <c r="Q34" s="17" t="str">
        <f t="shared" si="0"/>
        <v>ok</v>
      </c>
      <c r="R34" s="18">
        <f t="shared" si="1"/>
        <v>7.4999999999999997E-2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25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4</v>
      </c>
      <c r="G35" s="10"/>
      <c r="H35" s="6">
        <v>7.013888888888889E-2</v>
      </c>
      <c r="I35" s="12">
        <v>0.10347222222222222</v>
      </c>
      <c r="J35" s="7" t="s">
        <v>16</v>
      </c>
      <c r="K35" s="8">
        <v>19.3</v>
      </c>
      <c r="L35" s="9">
        <v>5</v>
      </c>
      <c r="M35" s="14"/>
      <c r="N35" s="31" t="s">
        <v>29</v>
      </c>
      <c r="O35" s="16">
        <v>0.85</v>
      </c>
      <c r="P35" s="16">
        <v>0.54</v>
      </c>
      <c r="Q35" s="17" t="str">
        <f t="shared" si="0"/>
        <v>ok</v>
      </c>
      <c r="R35" s="18">
        <f t="shared" si="1"/>
        <v>6.8749999999999992E-2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510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441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9">
        <v>25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0</v>
      </c>
      <c r="G2" s="10"/>
      <c r="H2" s="6">
        <v>0.20555555555555555</v>
      </c>
      <c r="I2" s="12">
        <v>0.24583333333333332</v>
      </c>
      <c r="J2" s="13" t="s">
        <v>16</v>
      </c>
      <c r="K2" s="8">
        <v>19.3</v>
      </c>
      <c r="L2" s="9">
        <v>3</v>
      </c>
      <c r="M2" s="14"/>
      <c r="N2" s="31" t="s">
        <v>30</v>
      </c>
      <c r="O2" s="16">
        <v>0.88</v>
      </c>
      <c r="P2" s="16">
        <v>0.6</v>
      </c>
      <c r="Q2" s="17" t="str">
        <f t="shared" ref="Q2:Q35" si="0">IF(O2-P2&gt;50%,"exceso","ok")</f>
        <v>ok</v>
      </c>
      <c r="R2" s="18">
        <f t="shared" ref="R2:R100" si="1">I2-B2</f>
        <v>7.9166666666666663E-2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24</v>
      </c>
      <c r="B3" s="5">
        <v>0.19097222222222221</v>
      </c>
      <c r="C3" s="6">
        <v>0.22847222222222222</v>
      </c>
      <c r="D3" s="7" t="s">
        <v>16</v>
      </c>
      <c r="E3" s="8">
        <v>18.2</v>
      </c>
      <c r="F3" s="9">
        <v>7</v>
      </c>
      <c r="G3" s="10"/>
      <c r="H3" s="6">
        <v>0.22916666666666666</v>
      </c>
      <c r="I3" s="12">
        <v>0.26527777777777778</v>
      </c>
      <c r="J3" s="13" t="s">
        <v>16</v>
      </c>
      <c r="K3" s="8">
        <v>19.3</v>
      </c>
      <c r="L3" s="9">
        <v>9</v>
      </c>
      <c r="M3" s="14"/>
      <c r="N3" s="31" t="s">
        <v>30</v>
      </c>
      <c r="O3" s="16">
        <v>0.85</v>
      </c>
      <c r="P3" s="16">
        <v>0.52</v>
      </c>
      <c r="Q3" s="17" t="str">
        <f t="shared" si="0"/>
        <v>ok</v>
      </c>
      <c r="R3" s="18">
        <f t="shared" si="1"/>
        <v>7.4305555555555569E-2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9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13</v>
      </c>
      <c r="G4" s="10"/>
      <c r="H4" s="6">
        <v>0.25416666666666665</v>
      </c>
      <c r="I4" s="12">
        <v>0.28819444444444442</v>
      </c>
      <c r="J4" s="13" t="s">
        <v>16</v>
      </c>
      <c r="K4" s="8">
        <v>19.3</v>
      </c>
      <c r="L4" s="9">
        <v>15</v>
      </c>
      <c r="M4" s="14"/>
      <c r="N4" s="31" t="s">
        <v>30</v>
      </c>
      <c r="O4" s="16">
        <v>0.89</v>
      </c>
      <c r="P4" s="16">
        <v>0.59</v>
      </c>
      <c r="Q4" s="17" t="str">
        <f t="shared" si="0"/>
        <v>ok</v>
      </c>
      <c r="R4" s="18">
        <f t="shared" si="1"/>
        <v>7.291666666666663E-2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61">
        <v>27</v>
      </c>
      <c r="B5" s="5">
        <v>0.23958333333333334</v>
      </c>
      <c r="C5" s="6">
        <v>0.2722222222222222</v>
      </c>
      <c r="D5" s="7" t="s">
        <v>16</v>
      </c>
      <c r="E5" s="8">
        <v>18.2</v>
      </c>
      <c r="F5" s="9">
        <v>12</v>
      </c>
      <c r="G5" s="10"/>
      <c r="H5" s="6">
        <v>0.27291666666666664</v>
      </c>
      <c r="I5" s="12">
        <v>0.30625000000000002</v>
      </c>
      <c r="J5" s="13" t="s">
        <v>16</v>
      </c>
      <c r="K5" s="8">
        <v>19.3</v>
      </c>
      <c r="L5" s="9">
        <v>9</v>
      </c>
      <c r="M5" s="14"/>
      <c r="N5" s="31" t="s">
        <v>30</v>
      </c>
      <c r="O5" s="16">
        <v>0.85</v>
      </c>
      <c r="P5" s="16">
        <v>0.53</v>
      </c>
      <c r="Q5" s="17" t="str">
        <f t="shared" si="0"/>
        <v>ok</v>
      </c>
      <c r="R5" s="18">
        <f t="shared" si="1"/>
        <v>6.666666666666668E-2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61">
        <v>29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12</v>
      </c>
      <c r="G6" s="10"/>
      <c r="H6" s="6">
        <v>0.30555555555555558</v>
      </c>
      <c r="I6" s="12">
        <v>0.34375</v>
      </c>
      <c r="J6" s="21" t="s">
        <v>16</v>
      </c>
      <c r="K6" s="8">
        <v>19.3</v>
      </c>
      <c r="L6" s="9">
        <v>8</v>
      </c>
      <c r="M6" s="14"/>
      <c r="N6" s="31" t="s">
        <v>30</v>
      </c>
      <c r="O6" s="16">
        <v>0.85</v>
      </c>
      <c r="P6" s="16">
        <v>0.56000000000000005</v>
      </c>
      <c r="Q6" s="17" t="str">
        <f t="shared" si="0"/>
        <v>ok</v>
      </c>
      <c r="R6" s="18">
        <f t="shared" si="1"/>
        <v>7.9861111111111105E-2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9">
        <v>25</v>
      </c>
      <c r="B7" s="5">
        <v>0.28819444444444442</v>
      </c>
      <c r="C7" s="6">
        <v>0.3263888888888889</v>
      </c>
      <c r="D7" s="7" t="s">
        <v>16</v>
      </c>
      <c r="E7" s="8">
        <v>18.2</v>
      </c>
      <c r="F7" s="9">
        <v>16</v>
      </c>
      <c r="G7" s="10"/>
      <c r="H7" s="6">
        <v>0.32708333333333334</v>
      </c>
      <c r="I7" s="12">
        <v>0.36805555555555558</v>
      </c>
      <c r="J7" s="21" t="s">
        <v>16</v>
      </c>
      <c r="K7" s="8">
        <v>19.3</v>
      </c>
      <c r="L7" s="9">
        <v>4</v>
      </c>
      <c r="M7" s="14"/>
      <c r="N7" s="31" t="s">
        <v>30</v>
      </c>
      <c r="O7" s="16">
        <v>0.88</v>
      </c>
      <c r="P7" s="16">
        <v>0.56999999999999995</v>
      </c>
      <c r="Q7" s="17" t="str">
        <f t="shared" si="0"/>
        <v>ok</v>
      </c>
      <c r="R7" s="18">
        <f t="shared" si="1"/>
        <v>7.986111111111116E-2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24</v>
      </c>
      <c r="B8" s="5">
        <v>0.3125</v>
      </c>
      <c r="C8" s="6">
        <v>0.35</v>
      </c>
      <c r="D8" s="7" t="s">
        <v>16</v>
      </c>
      <c r="E8" s="8">
        <v>18.2</v>
      </c>
      <c r="F8" s="9">
        <v>17</v>
      </c>
      <c r="G8" s="10"/>
      <c r="H8" s="6">
        <v>0.35069444444444442</v>
      </c>
      <c r="I8" s="12">
        <v>0.39097222222222222</v>
      </c>
      <c r="J8" s="13" t="s">
        <v>16</v>
      </c>
      <c r="K8" s="8">
        <v>19.3</v>
      </c>
      <c r="L8" s="9">
        <v>7</v>
      </c>
      <c r="M8" s="14"/>
      <c r="N8" s="31" t="s">
        <v>30</v>
      </c>
      <c r="O8" s="16">
        <v>0.85</v>
      </c>
      <c r="P8" s="16">
        <v>0.52</v>
      </c>
      <c r="Q8" s="17" t="str">
        <f t="shared" si="0"/>
        <v>ok</v>
      </c>
      <c r="R8" s="18">
        <f t="shared" si="1"/>
        <v>7.8472222222222221E-2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9">
        <v>30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7</v>
      </c>
      <c r="G9" s="10"/>
      <c r="H9" s="6">
        <v>0.38263888888888886</v>
      </c>
      <c r="I9" s="12">
        <v>0.4152777777777778</v>
      </c>
      <c r="J9" s="13" t="s">
        <v>16</v>
      </c>
      <c r="K9" s="8">
        <v>19.3</v>
      </c>
      <c r="L9" s="9">
        <v>8</v>
      </c>
      <c r="M9" s="14"/>
      <c r="N9" s="31" t="s">
        <v>30</v>
      </c>
      <c r="O9" s="16">
        <v>0.88</v>
      </c>
      <c r="P9" s="16">
        <v>0.56000000000000005</v>
      </c>
      <c r="Q9" s="17" t="str">
        <f t="shared" si="0"/>
        <v>ok</v>
      </c>
      <c r="R9" s="18">
        <f t="shared" si="1"/>
        <v>7.5000000000000011E-2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61">
        <v>27</v>
      </c>
      <c r="B10" s="5">
        <v>0.36805555555555558</v>
      </c>
      <c r="C10" s="6">
        <v>0.40208333333333335</v>
      </c>
      <c r="D10" s="7" t="s">
        <v>16</v>
      </c>
      <c r="E10" s="8">
        <v>18.2</v>
      </c>
      <c r="F10" s="9">
        <v>3</v>
      </c>
      <c r="G10" s="10"/>
      <c r="H10" s="6">
        <v>0.40277777777777779</v>
      </c>
      <c r="I10" s="12">
        <v>0.43888888888888888</v>
      </c>
      <c r="J10" s="13" t="s">
        <v>16</v>
      </c>
      <c r="K10" s="8">
        <v>19.3</v>
      </c>
      <c r="L10" s="9">
        <v>2</v>
      </c>
      <c r="M10" s="14"/>
      <c r="N10" s="31" t="s">
        <v>30</v>
      </c>
      <c r="O10" s="16">
        <v>0.85</v>
      </c>
      <c r="P10" s="16">
        <v>0.56999999999999995</v>
      </c>
      <c r="Q10" s="17" t="str">
        <f t="shared" si="0"/>
        <v>ok</v>
      </c>
      <c r="R10" s="18">
        <f t="shared" si="1"/>
        <v>7.0833333333333304E-2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61">
        <v>29</v>
      </c>
      <c r="B11" s="5">
        <v>0.39583333333333331</v>
      </c>
      <c r="C11" s="6">
        <v>0.43263888888888891</v>
      </c>
      <c r="D11" s="7" t="s">
        <v>16</v>
      </c>
      <c r="E11" s="8">
        <v>18.2</v>
      </c>
      <c r="F11" s="9">
        <v>10</v>
      </c>
      <c r="G11" s="10"/>
      <c r="H11" s="6">
        <v>0.43402777777777779</v>
      </c>
      <c r="I11" s="12">
        <v>0.47708333333333336</v>
      </c>
      <c r="J11" s="13" t="s">
        <v>16</v>
      </c>
      <c r="K11" s="8">
        <v>19.3</v>
      </c>
      <c r="L11" s="9">
        <v>3</v>
      </c>
      <c r="M11" s="14"/>
      <c r="N11" s="31" t="s">
        <v>30</v>
      </c>
      <c r="O11" s="16">
        <v>0.86</v>
      </c>
      <c r="P11" s="16">
        <v>0.53</v>
      </c>
      <c r="Q11" s="17" t="str">
        <f t="shared" si="0"/>
        <v>ok</v>
      </c>
      <c r="R11" s="18">
        <f t="shared" si="1"/>
        <v>8.1250000000000044E-2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9">
        <v>26</v>
      </c>
      <c r="B12" s="5">
        <v>0.4201388888888889</v>
      </c>
      <c r="C12" s="6">
        <v>0.46041666666666664</v>
      </c>
      <c r="D12" s="7" t="s">
        <v>16</v>
      </c>
      <c r="E12" s="8">
        <v>18.2</v>
      </c>
      <c r="F12" s="9">
        <v>6</v>
      </c>
      <c r="G12" s="10"/>
      <c r="H12" s="6">
        <v>0.46111111111111114</v>
      </c>
      <c r="I12" s="12">
        <v>0.50416666666666665</v>
      </c>
      <c r="J12" s="13" t="s">
        <v>16</v>
      </c>
      <c r="K12" s="8">
        <v>19.3</v>
      </c>
      <c r="L12" s="9">
        <v>0</v>
      </c>
      <c r="M12" s="14"/>
      <c r="N12" s="31" t="s">
        <v>30</v>
      </c>
      <c r="O12" s="16">
        <v>0.86</v>
      </c>
      <c r="P12" s="16">
        <v>0.54</v>
      </c>
      <c r="Q12" s="17" t="str">
        <f t="shared" si="0"/>
        <v>ok</v>
      </c>
      <c r="R12" s="18">
        <f t="shared" si="1"/>
        <v>8.4027777777777757E-2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24</v>
      </c>
      <c r="B13" s="5">
        <v>0.44444444444444442</v>
      </c>
      <c r="C13" s="6">
        <v>0.48055555555555557</v>
      </c>
      <c r="D13" s="7" t="s">
        <v>16</v>
      </c>
      <c r="E13" s="8">
        <v>18.2</v>
      </c>
      <c r="F13" s="9">
        <v>3</v>
      </c>
      <c r="G13" s="10"/>
      <c r="H13" s="6">
        <v>0.48125000000000001</v>
      </c>
      <c r="I13" s="12">
        <v>0.52152777777777781</v>
      </c>
      <c r="J13" s="13" t="s">
        <v>16</v>
      </c>
      <c r="K13" s="8">
        <v>19.3</v>
      </c>
      <c r="L13" s="9">
        <v>4</v>
      </c>
      <c r="M13" s="14"/>
      <c r="N13" s="31" t="s">
        <v>30</v>
      </c>
      <c r="O13" s="16">
        <v>0.85</v>
      </c>
      <c r="P13" s="16">
        <v>0.53</v>
      </c>
      <c r="Q13" s="17" t="str">
        <f t="shared" si="0"/>
        <v>ok</v>
      </c>
      <c r="R13" s="18">
        <f t="shared" si="1"/>
        <v>7.7083333333333393E-2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9">
        <v>30</v>
      </c>
      <c r="B14" s="5">
        <v>0.46875</v>
      </c>
      <c r="C14" s="6">
        <v>0.50694444444444442</v>
      </c>
      <c r="D14" s="7" t="s">
        <v>16</v>
      </c>
      <c r="E14" s="8">
        <v>18.2</v>
      </c>
      <c r="F14" s="9">
        <v>9</v>
      </c>
      <c r="G14" s="10"/>
      <c r="H14" s="6">
        <v>0.50763888888888886</v>
      </c>
      <c r="I14" s="12">
        <v>0.54166666666666663</v>
      </c>
      <c r="J14" s="13" t="s">
        <v>16</v>
      </c>
      <c r="K14" s="8">
        <v>19.3</v>
      </c>
      <c r="L14" s="9">
        <v>18</v>
      </c>
      <c r="M14" s="14"/>
      <c r="N14" s="31" t="s">
        <v>30</v>
      </c>
      <c r="O14" s="16">
        <v>0.86</v>
      </c>
      <c r="P14" s="16">
        <v>0.51</v>
      </c>
      <c r="Q14" s="17" t="str">
        <f t="shared" si="0"/>
        <v>ok</v>
      </c>
      <c r="R14" s="18">
        <f t="shared" si="1"/>
        <v>7.291666666666663E-2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61">
        <v>27</v>
      </c>
      <c r="B15" s="5">
        <v>0.49305555555555558</v>
      </c>
      <c r="C15" s="6">
        <v>0.53680555555555554</v>
      </c>
      <c r="D15" s="7" t="s">
        <v>16</v>
      </c>
      <c r="E15" s="8">
        <v>18.2</v>
      </c>
      <c r="F15" s="9">
        <v>12</v>
      </c>
      <c r="G15" s="10"/>
      <c r="H15" s="6">
        <v>0.53749999999999998</v>
      </c>
      <c r="I15" s="12">
        <v>0.5708333333333333</v>
      </c>
      <c r="J15" s="13" t="s">
        <v>16</v>
      </c>
      <c r="K15" s="8">
        <v>19.3</v>
      </c>
      <c r="L15" s="9">
        <v>7</v>
      </c>
      <c r="M15" s="14"/>
      <c r="N15" s="31" t="s">
        <v>30</v>
      </c>
      <c r="O15" s="16">
        <v>0.85</v>
      </c>
      <c r="P15" s="16">
        <v>0.44</v>
      </c>
      <c r="Q15" s="17" t="str">
        <f t="shared" si="0"/>
        <v>ok</v>
      </c>
      <c r="R15" s="18">
        <f t="shared" si="1"/>
        <v>7.7777777777777724E-2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61">
        <v>29</v>
      </c>
      <c r="B16" s="5">
        <v>0.51736111111111116</v>
      </c>
      <c r="C16" s="6">
        <v>0.55833333333333335</v>
      </c>
      <c r="D16" s="7" t="s">
        <v>16</v>
      </c>
      <c r="E16" s="8">
        <v>18.2</v>
      </c>
      <c r="F16" s="9">
        <v>11</v>
      </c>
      <c r="G16" s="10"/>
      <c r="H16" s="6">
        <v>0.55902777777777779</v>
      </c>
      <c r="I16" s="12">
        <v>0.59930555555555554</v>
      </c>
      <c r="J16" s="13" t="s">
        <v>16</v>
      </c>
      <c r="K16" s="8">
        <v>19.3</v>
      </c>
      <c r="L16" s="9">
        <v>9</v>
      </c>
      <c r="M16" s="14"/>
      <c r="N16" s="31" t="s">
        <v>30</v>
      </c>
      <c r="O16" s="16">
        <v>0.85</v>
      </c>
      <c r="P16" s="16">
        <v>0.47</v>
      </c>
      <c r="Q16" s="17" t="str">
        <f t="shared" si="0"/>
        <v>ok</v>
      </c>
      <c r="R16" s="18">
        <f t="shared" si="1"/>
        <v>8.1944444444444375E-2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9">
        <v>26</v>
      </c>
      <c r="B17" s="5">
        <v>0.54166666666666663</v>
      </c>
      <c r="C17" s="6">
        <v>0.57847222222222228</v>
      </c>
      <c r="D17" s="7" t="s">
        <v>16</v>
      </c>
      <c r="E17" s="8">
        <v>18.2</v>
      </c>
      <c r="F17" s="9">
        <v>14</v>
      </c>
      <c r="G17" s="10"/>
      <c r="H17" s="6">
        <v>0.57847222222222228</v>
      </c>
      <c r="I17" s="12">
        <v>0.61458333333333337</v>
      </c>
      <c r="J17" s="13" t="s">
        <v>16</v>
      </c>
      <c r="K17" s="8">
        <v>19.3</v>
      </c>
      <c r="L17" s="9">
        <v>11</v>
      </c>
      <c r="M17" s="14"/>
      <c r="N17" s="31" t="s">
        <v>30</v>
      </c>
      <c r="O17" s="16">
        <v>0.9</v>
      </c>
      <c r="P17" s="16">
        <v>0.54</v>
      </c>
      <c r="Q17" s="17" t="str">
        <f t="shared" si="0"/>
        <v>ok</v>
      </c>
      <c r="R17" s="18">
        <f t="shared" si="1"/>
        <v>7.2916666666666741E-2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24</v>
      </c>
      <c r="B18" s="5">
        <v>0.56597222222222221</v>
      </c>
      <c r="C18" s="6">
        <v>0.60138888888888886</v>
      </c>
      <c r="D18" s="7" t="s">
        <v>16</v>
      </c>
      <c r="E18" s="8">
        <v>18.2</v>
      </c>
      <c r="F18" s="9">
        <v>7</v>
      </c>
      <c r="G18" s="10"/>
      <c r="H18" s="6">
        <v>0.60138888888888886</v>
      </c>
      <c r="I18" s="12">
        <v>0.63958333333333328</v>
      </c>
      <c r="J18" s="13" t="s">
        <v>16</v>
      </c>
      <c r="K18" s="8">
        <v>19.3</v>
      </c>
      <c r="L18" s="9">
        <v>12</v>
      </c>
      <c r="M18" s="14"/>
      <c r="N18" s="31" t="s">
        <v>30</v>
      </c>
      <c r="O18" s="16">
        <v>0.85</v>
      </c>
      <c r="P18" s="16">
        <v>0.46</v>
      </c>
      <c r="Q18" s="17" t="str">
        <f t="shared" si="0"/>
        <v>ok</v>
      </c>
      <c r="R18" s="18">
        <f t="shared" si="1"/>
        <v>7.3611111111111072E-2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9">
        <v>30</v>
      </c>
      <c r="B19" s="5">
        <v>0.58680555555555558</v>
      </c>
      <c r="C19" s="6">
        <v>0.62152777777777779</v>
      </c>
      <c r="D19" s="7" t="s">
        <v>16</v>
      </c>
      <c r="E19" s="8">
        <v>18.2</v>
      </c>
      <c r="F19" s="9">
        <v>8</v>
      </c>
      <c r="G19" s="10"/>
      <c r="H19" s="6">
        <v>0.62152777777777779</v>
      </c>
      <c r="I19" s="12">
        <v>0.65972222222222221</v>
      </c>
      <c r="J19" s="13" t="s">
        <v>16</v>
      </c>
      <c r="K19" s="8">
        <v>19.3</v>
      </c>
      <c r="L19" s="9">
        <v>9</v>
      </c>
      <c r="M19" s="14"/>
      <c r="N19" s="31" t="s">
        <v>30</v>
      </c>
      <c r="O19" s="16">
        <v>0.87</v>
      </c>
      <c r="P19" s="16">
        <v>0.55000000000000004</v>
      </c>
      <c r="Q19" s="17" t="str">
        <f t="shared" si="0"/>
        <v>ok</v>
      </c>
      <c r="R19" s="18">
        <f t="shared" si="1"/>
        <v>7.291666666666663E-2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61">
        <v>27</v>
      </c>
      <c r="B20" s="5">
        <v>0.61111111111111116</v>
      </c>
      <c r="C20" s="6">
        <v>0.64583333333333337</v>
      </c>
      <c r="D20" s="7" t="s">
        <v>16</v>
      </c>
      <c r="E20" s="8">
        <v>18.2</v>
      </c>
      <c r="F20" s="9">
        <v>9</v>
      </c>
      <c r="G20" s="10"/>
      <c r="H20" s="6">
        <v>0.64583333333333337</v>
      </c>
      <c r="I20" s="12">
        <v>0.67986111111111114</v>
      </c>
      <c r="J20" s="13" t="s">
        <v>16</v>
      </c>
      <c r="K20" s="8">
        <v>19.3</v>
      </c>
      <c r="L20" s="9">
        <v>5</v>
      </c>
      <c r="M20" s="14"/>
      <c r="N20" s="31" t="s">
        <v>30</v>
      </c>
      <c r="O20" s="16">
        <v>0.85</v>
      </c>
      <c r="P20" s="16">
        <v>0.54</v>
      </c>
      <c r="Q20" s="17" t="str">
        <f t="shared" si="0"/>
        <v>ok</v>
      </c>
      <c r="R20" s="18">
        <f t="shared" si="1"/>
        <v>6.8749999999999978E-2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61">
        <v>29</v>
      </c>
      <c r="B21" s="5">
        <v>0.63194444444444442</v>
      </c>
      <c r="C21" s="6">
        <v>0.66805555555555551</v>
      </c>
      <c r="D21" s="7" t="s">
        <v>16</v>
      </c>
      <c r="E21" s="8">
        <v>18.2</v>
      </c>
      <c r="F21" s="9">
        <v>8</v>
      </c>
      <c r="G21" s="10"/>
      <c r="H21" s="6">
        <v>0.67013888888888884</v>
      </c>
      <c r="I21" s="12">
        <v>0.7104166666666667</v>
      </c>
      <c r="J21" s="13" t="s">
        <v>16</v>
      </c>
      <c r="K21" s="8">
        <v>19.3</v>
      </c>
      <c r="L21" s="9">
        <v>4</v>
      </c>
      <c r="M21" s="14"/>
      <c r="N21" s="31" t="s">
        <v>30</v>
      </c>
      <c r="O21" s="16">
        <v>0.85</v>
      </c>
      <c r="P21" s="16">
        <v>0.52</v>
      </c>
      <c r="Q21" s="17" t="str">
        <f t="shared" si="0"/>
        <v>ok</v>
      </c>
      <c r="R21" s="18">
        <f t="shared" si="1"/>
        <v>7.8472222222222276E-2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26</v>
      </c>
      <c r="B22" s="5">
        <v>0.65625</v>
      </c>
      <c r="C22" s="6">
        <v>0.69236111111111109</v>
      </c>
      <c r="D22" s="7" t="s">
        <v>16</v>
      </c>
      <c r="E22" s="8">
        <v>18.2</v>
      </c>
      <c r="F22" s="9">
        <v>7</v>
      </c>
      <c r="G22" s="10"/>
      <c r="H22" s="6">
        <v>0.69305555555555554</v>
      </c>
      <c r="I22" s="12">
        <v>0.72777777777777775</v>
      </c>
      <c r="J22" s="13" t="s">
        <v>16</v>
      </c>
      <c r="K22" s="8">
        <v>19.3</v>
      </c>
      <c r="L22" s="9">
        <v>4</v>
      </c>
      <c r="M22" s="14"/>
      <c r="N22" s="31" t="s">
        <v>30</v>
      </c>
      <c r="O22" s="16">
        <v>0.85</v>
      </c>
      <c r="P22" s="16">
        <v>0.51</v>
      </c>
      <c r="Q22" s="17" t="str">
        <f t="shared" si="0"/>
        <v>ok</v>
      </c>
      <c r="R22" s="18">
        <f t="shared" si="1"/>
        <v>7.1527777777777746E-2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24</v>
      </c>
      <c r="B23" s="5">
        <v>0.68055555555555558</v>
      </c>
      <c r="C23" s="6">
        <v>0.71875</v>
      </c>
      <c r="D23" s="7" t="s">
        <v>16</v>
      </c>
      <c r="E23" s="8">
        <v>18.2</v>
      </c>
      <c r="F23" s="9">
        <v>12</v>
      </c>
      <c r="G23" s="10"/>
      <c r="H23" s="6">
        <v>0.72222222222222221</v>
      </c>
      <c r="I23" s="12">
        <v>0.75694444444444442</v>
      </c>
      <c r="J23" s="13" t="s">
        <v>16</v>
      </c>
      <c r="K23" s="8">
        <v>19.3</v>
      </c>
      <c r="L23" s="9">
        <v>8</v>
      </c>
      <c r="M23" s="14"/>
      <c r="N23" s="31" t="s">
        <v>30</v>
      </c>
      <c r="O23" s="16">
        <v>0.85</v>
      </c>
      <c r="P23" s="16">
        <v>0.51</v>
      </c>
      <c r="Q23" s="17" t="str">
        <f t="shared" si="0"/>
        <v>ok</v>
      </c>
      <c r="R23" s="18">
        <f t="shared" si="1"/>
        <v>7.638888888888884E-2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30</v>
      </c>
      <c r="B24" s="5">
        <v>0.70138888888888884</v>
      </c>
      <c r="C24" s="6">
        <v>0.73958333333333337</v>
      </c>
      <c r="D24" s="7" t="s">
        <v>16</v>
      </c>
      <c r="E24" s="8">
        <v>18.2</v>
      </c>
      <c r="F24" s="9">
        <v>7</v>
      </c>
      <c r="G24" s="10"/>
      <c r="H24" s="6">
        <v>0.73958333333333337</v>
      </c>
      <c r="I24" s="12">
        <v>0.77847222222222223</v>
      </c>
      <c r="J24" s="13" t="s">
        <v>16</v>
      </c>
      <c r="K24" s="8">
        <v>19.3</v>
      </c>
      <c r="L24" s="9">
        <v>7</v>
      </c>
      <c r="M24" s="14"/>
      <c r="N24" s="31" t="s">
        <v>30</v>
      </c>
      <c r="O24" s="16">
        <v>0.86</v>
      </c>
      <c r="P24" s="16">
        <v>0.56999999999999995</v>
      </c>
      <c r="Q24" s="17" t="str">
        <f t="shared" si="0"/>
        <v>ok</v>
      </c>
      <c r="R24" s="18">
        <f t="shared" si="1"/>
        <v>7.7083333333333393E-2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61">
        <v>27</v>
      </c>
      <c r="B25" s="5">
        <v>0.72222222222222221</v>
      </c>
      <c r="C25" s="6">
        <v>0.75555555555555554</v>
      </c>
      <c r="D25" s="7" t="s">
        <v>16</v>
      </c>
      <c r="E25" s="8">
        <v>18.2</v>
      </c>
      <c r="F25" s="9">
        <v>10</v>
      </c>
      <c r="G25" s="10"/>
      <c r="H25" s="6">
        <v>0.75555555555555554</v>
      </c>
      <c r="I25" s="12">
        <v>0.79027777777777775</v>
      </c>
      <c r="J25" s="13" t="s">
        <v>16</v>
      </c>
      <c r="K25" s="8">
        <v>19.3</v>
      </c>
      <c r="L25" s="9">
        <v>7</v>
      </c>
      <c r="M25" s="14"/>
      <c r="N25" s="31" t="s">
        <v>30</v>
      </c>
      <c r="O25" s="16">
        <v>0.85</v>
      </c>
      <c r="P25" s="16">
        <v>0.48</v>
      </c>
      <c r="Q25" s="17" t="str">
        <f t="shared" si="0"/>
        <v>ok</v>
      </c>
      <c r="R25" s="18">
        <f t="shared" si="1"/>
        <v>6.8055555555555536E-2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61">
        <v>29</v>
      </c>
      <c r="B26" s="5">
        <v>0.74305555555555558</v>
      </c>
      <c r="C26" s="6">
        <v>0.77847222222222223</v>
      </c>
      <c r="D26" s="7" t="s">
        <v>16</v>
      </c>
      <c r="E26" s="8">
        <v>18.2</v>
      </c>
      <c r="F26" s="9">
        <v>6</v>
      </c>
      <c r="G26" s="10"/>
      <c r="H26" s="6">
        <v>0.77986111111111112</v>
      </c>
      <c r="I26" s="12">
        <v>0.8208333333333333</v>
      </c>
      <c r="J26" s="7" t="s">
        <v>16</v>
      </c>
      <c r="K26" s="8">
        <v>19.3</v>
      </c>
      <c r="L26" s="9">
        <v>6</v>
      </c>
      <c r="M26" s="14"/>
      <c r="N26" s="31" t="s">
        <v>30</v>
      </c>
      <c r="O26" s="16">
        <v>0.85</v>
      </c>
      <c r="P26" s="16">
        <v>0.54</v>
      </c>
      <c r="Q26" s="17" t="str">
        <f t="shared" si="0"/>
        <v>ok</v>
      </c>
      <c r="R26" s="18">
        <f t="shared" si="1"/>
        <v>7.7777777777777724E-2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26</v>
      </c>
      <c r="B27" s="5">
        <v>0.75694444444444442</v>
      </c>
      <c r="C27" s="6">
        <v>0.79791666666666672</v>
      </c>
      <c r="D27" s="7" t="s">
        <v>16</v>
      </c>
      <c r="E27" s="8">
        <v>18.2</v>
      </c>
      <c r="F27" s="9">
        <v>9</v>
      </c>
      <c r="G27" s="10"/>
      <c r="H27" s="6">
        <v>0.79791666666666672</v>
      </c>
      <c r="I27" s="12">
        <v>0.83333333333333337</v>
      </c>
      <c r="J27" s="7" t="s">
        <v>16</v>
      </c>
      <c r="K27" s="8">
        <v>19.3</v>
      </c>
      <c r="L27" s="9">
        <v>5</v>
      </c>
      <c r="M27" s="14"/>
      <c r="N27" s="31" t="s">
        <v>30</v>
      </c>
      <c r="O27" s="16">
        <v>0.85</v>
      </c>
      <c r="P27" s="16">
        <v>0.54</v>
      </c>
      <c r="Q27" s="17" t="str">
        <f t="shared" si="0"/>
        <v>ok</v>
      </c>
      <c r="R27" s="18">
        <f t="shared" si="1"/>
        <v>7.6388888888888951E-2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24</v>
      </c>
      <c r="B28" s="5">
        <v>0.79166666666666663</v>
      </c>
      <c r="C28" s="6">
        <v>0.82638888888888884</v>
      </c>
      <c r="D28" s="7" t="s">
        <v>16</v>
      </c>
      <c r="E28" s="8">
        <v>18.2</v>
      </c>
      <c r="F28" s="9">
        <v>5</v>
      </c>
      <c r="G28" s="10"/>
      <c r="H28" s="6">
        <v>0.82986111111111116</v>
      </c>
      <c r="I28" s="12">
        <v>0.86805555555555558</v>
      </c>
      <c r="J28" s="7" t="s">
        <v>16</v>
      </c>
      <c r="K28" s="8">
        <v>19.3</v>
      </c>
      <c r="L28" s="9">
        <v>10</v>
      </c>
      <c r="M28" s="14"/>
      <c r="N28" s="31" t="s">
        <v>30</v>
      </c>
      <c r="O28" s="16">
        <v>0.85</v>
      </c>
      <c r="P28" s="16">
        <v>0.53</v>
      </c>
      <c r="Q28" s="17" t="str">
        <f t="shared" si="0"/>
        <v>ok</v>
      </c>
      <c r="R28" s="18">
        <f t="shared" si="1"/>
        <v>7.6388888888888951E-2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30</v>
      </c>
      <c r="B29" s="5">
        <v>0.82638888888888884</v>
      </c>
      <c r="C29" s="6">
        <v>0.8666666666666667</v>
      </c>
      <c r="D29" s="7" t="s">
        <v>16</v>
      </c>
      <c r="E29" s="8">
        <v>18.2</v>
      </c>
      <c r="F29" s="9">
        <v>3</v>
      </c>
      <c r="G29" s="10"/>
      <c r="H29" s="6">
        <v>0.8666666666666667</v>
      </c>
      <c r="I29" s="12">
        <v>0.90694444444444444</v>
      </c>
      <c r="J29" s="7" t="s">
        <v>16</v>
      </c>
      <c r="K29" s="8">
        <v>19.3</v>
      </c>
      <c r="L29" s="9">
        <v>26</v>
      </c>
      <c r="M29" s="14"/>
      <c r="N29" s="31" t="s">
        <v>30</v>
      </c>
      <c r="O29" s="16">
        <v>0.86</v>
      </c>
      <c r="P29" s="16">
        <v>0.56999999999999995</v>
      </c>
      <c r="Q29" s="17" t="str">
        <f t="shared" si="0"/>
        <v>ok</v>
      </c>
      <c r="R29" s="18">
        <f t="shared" si="1"/>
        <v>8.0555555555555602E-2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26</v>
      </c>
      <c r="B30" s="5">
        <v>0.86111111111111116</v>
      </c>
      <c r="C30" s="6">
        <v>0.8979166666666667</v>
      </c>
      <c r="D30" s="7" t="s">
        <v>16</v>
      </c>
      <c r="E30" s="8">
        <v>18.2</v>
      </c>
      <c r="F30" s="9">
        <v>6</v>
      </c>
      <c r="G30" s="10"/>
      <c r="H30" s="6">
        <v>0.89861111111111114</v>
      </c>
      <c r="I30" s="12">
        <v>0.93055555555555558</v>
      </c>
      <c r="J30" s="7" t="s">
        <v>16</v>
      </c>
      <c r="K30" s="8">
        <v>19.3</v>
      </c>
      <c r="L30" s="9">
        <v>8</v>
      </c>
      <c r="M30" s="14"/>
      <c r="N30" s="31" t="s">
        <v>30</v>
      </c>
      <c r="O30" s="16">
        <v>0.85</v>
      </c>
      <c r="P30" s="16">
        <v>0.52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24</v>
      </c>
      <c r="B31" s="5">
        <v>0.89583333333333337</v>
      </c>
      <c r="C31" s="6">
        <v>0.9375</v>
      </c>
      <c r="D31" s="7" t="s">
        <v>16</v>
      </c>
      <c r="E31" s="8">
        <v>18.2</v>
      </c>
      <c r="F31" s="9">
        <v>8</v>
      </c>
      <c r="G31" s="10"/>
      <c r="H31" s="6">
        <v>0.94097222222222221</v>
      </c>
      <c r="I31" s="12">
        <v>0.97569444444444442</v>
      </c>
      <c r="J31" s="7" t="s">
        <v>16</v>
      </c>
      <c r="K31" s="8">
        <v>19.3</v>
      </c>
      <c r="L31" s="9">
        <v>17</v>
      </c>
      <c r="M31" s="14"/>
      <c r="N31" s="31" t="s">
        <v>30</v>
      </c>
      <c r="O31" s="16">
        <v>0.85</v>
      </c>
      <c r="P31" s="16">
        <v>0.51</v>
      </c>
      <c r="Q31" s="17" t="str">
        <f t="shared" si="0"/>
        <v>ok</v>
      </c>
      <c r="R31" s="18">
        <f t="shared" si="1"/>
        <v>7.9861111111111049E-2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30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1</v>
      </c>
      <c r="G32" s="10"/>
      <c r="H32" s="6">
        <v>0.96875</v>
      </c>
      <c r="I32" s="12">
        <v>6.9444444444444441E-3</v>
      </c>
      <c r="J32" s="7" t="s">
        <v>16</v>
      </c>
      <c r="K32" s="8">
        <v>19.3</v>
      </c>
      <c r="L32" s="9">
        <v>15</v>
      </c>
      <c r="M32" s="14"/>
      <c r="N32" s="31" t="s">
        <v>30</v>
      </c>
      <c r="O32" s="16">
        <v>0.9</v>
      </c>
      <c r="P32" s="16">
        <v>0.63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26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9</v>
      </c>
      <c r="G33" s="10"/>
      <c r="H33" s="6">
        <v>3.472222222222222E-3</v>
      </c>
      <c r="I33" s="12">
        <v>3.8194444444444448E-2</v>
      </c>
      <c r="J33" s="7" t="s">
        <v>16</v>
      </c>
      <c r="K33" s="8">
        <v>19.3</v>
      </c>
      <c r="L33" s="9">
        <v>19</v>
      </c>
      <c r="M33" s="14"/>
      <c r="N33" s="31" t="s">
        <v>30</v>
      </c>
      <c r="O33" s="16">
        <v>0.85</v>
      </c>
      <c r="P33" s="16">
        <v>0.54</v>
      </c>
      <c r="Q33" s="17" t="str">
        <f t="shared" si="0"/>
        <v>ok</v>
      </c>
      <c r="R33" s="18">
        <f t="shared" si="1"/>
        <v>-0.92708333333333337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24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4</v>
      </c>
      <c r="G34" s="10"/>
      <c r="H34" s="6">
        <v>3.8194444444444448E-2</v>
      </c>
      <c r="I34" s="12">
        <v>7.2916666666666671E-2</v>
      </c>
      <c r="J34" s="7" t="s">
        <v>16</v>
      </c>
      <c r="K34" s="8">
        <v>19.3</v>
      </c>
      <c r="L34" s="9">
        <v>8</v>
      </c>
      <c r="M34" s="14"/>
      <c r="N34" s="31" t="s">
        <v>30</v>
      </c>
      <c r="O34" s="16">
        <v>0.85</v>
      </c>
      <c r="P34" s="16">
        <v>0.56000000000000005</v>
      </c>
      <c r="Q34" s="17" t="str">
        <f t="shared" si="0"/>
        <v>ok</v>
      </c>
      <c r="R34" s="18">
        <f t="shared" si="1"/>
        <v>7.2916666666666671E-2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30</v>
      </c>
      <c r="B35" s="5">
        <v>3.4722222222222224E-2</v>
      </c>
      <c r="C35" s="6">
        <v>7.6388888888888895E-2</v>
      </c>
      <c r="D35" s="7" t="s">
        <v>16</v>
      </c>
      <c r="E35" s="8">
        <v>18.2</v>
      </c>
      <c r="F35" s="9">
        <v>1</v>
      </c>
      <c r="G35" s="10"/>
      <c r="H35" s="6">
        <v>7.6388888888888895E-2</v>
      </c>
      <c r="I35" s="12">
        <v>0.1111111111111111</v>
      </c>
      <c r="J35" s="7" t="s">
        <v>16</v>
      </c>
      <c r="K35" s="8">
        <v>19.3</v>
      </c>
      <c r="L35" s="9">
        <v>0</v>
      </c>
      <c r="M35" s="14"/>
      <c r="N35" s="31" t="s">
        <v>30</v>
      </c>
      <c r="O35" s="16">
        <v>0.86</v>
      </c>
      <c r="P35" s="16">
        <v>0.63</v>
      </c>
      <c r="Q35" s="17" t="str">
        <f t="shared" si="0"/>
        <v>ok</v>
      </c>
      <c r="R35" s="18">
        <f t="shared" si="1"/>
        <v>7.6388888888888881E-2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272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287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2">
        <v>26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27">
        <v>7</v>
      </c>
      <c r="G2" s="27"/>
      <c r="H2" s="6">
        <v>0.2048611111111111</v>
      </c>
      <c r="I2" s="6">
        <v>0.23958333333333334</v>
      </c>
      <c r="J2" s="28" t="s">
        <v>16</v>
      </c>
      <c r="K2" s="8">
        <v>19.3</v>
      </c>
      <c r="L2" s="27">
        <v>5</v>
      </c>
      <c r="M2" s="29"/>
      <c r="N2" s="31" t="s">
        <v>31</v>
      </c>
      <c r="O2" s="16">
        <v>0.9</v>
      </c>
      <c r="P2" s="16">
        <v>0.63</v>
      </c>
      <c r="Q2" s="17" t="str">
        <f t="shared" ref="Q2:Q19" si="0">IF(O2-P2&gt;50%,"exceso","ok")</f>
        <v>ok</v>
      </c>
      <c r="R2" s="18">
        <f t="shared" ref="R2:R19" si="1">I2-B2</f>
        <v>7.2916666666666685E-2</v>
      </c>
      <c r="S2" s="63"/>
      <c r="T2" s="19"/>
      <c r="U2" s="19"/>
      <c r="V2" s="19"/>
      <c r="W2" s="19"/>
      <c r="X2" s="19"/>
      <c r="Y2" s="19"/>
    </row>
    <row r="3" spans="1:25" ht="14.25" customHeight="1" x14ac:dyDescent="0.3">
      <c r="A3" s="64">
        <v>27</v>
      </c>
      <c r="B3" s="5">
        <v>0.2013888888888889</v>
      </c>
      <c r="C3" s="6">
        <v>0.23749999999999999</v>
      </c>
      <c r="D3" s="7" t="s">
        <v>16</v>
      </c>
      <c r="E3" s="8">
        <v>18.2</v>
      </c>
      <c r="F3" s="27">
        <v>1</v>
      </c>
      <c r="G3" s="27"/>
      <c r="H3" s="6">
        <v>0.23749999999999999</v>
      </c>
      <c r="I3" s="6">
        <v>0.2722222222222222</v>
      </c>
      <c r="J3" s="28" t="s">
        <v>16</v>
      </c>
      <c r="K3" s="8">
        <v>19.3</v>
      </c>
      <c r="L3" s="27">
        <v>3</v>
      </c>
      <c r="M3" s="29"/>
      <c r="N3" s="31" t="s">
        <v>31</v>
      </c>
      <c r="O3" s="16">
        <v>0.85</v>
      </c>
      <c r="P3" s="16">
        <v>0.62</v>
      </c>
      <c r="Q3" s="17" t="str">
        <f t="shared" si="0"/>
        <v>ok</v>
      </c>
      <c r="R3" s="18">
        <f t="shared" si="1"/>
        <v>7.0833333333333304E-2</v>
      </c>
      <c r="S3" s="63"/>
      <c r="T3" s="19"/>
      <c r="U3" s="19"/>
      <c r="V3" s="19"/>
      <c r="W3" s="19"/>
      <c r="X3" s="19"/>
      <c r="Y3" s="19"/>
    </row>
    <row r="4" spans="1:25" ht="15" customHeight="1" x14ac:dyDescent="0.3">
      <c r="A4" s="62">
        <v>24</v>
      </c>
      <c r="B4" s="20">
        <v>0.2361111111111111</v>
      </c>
      <c r="C4" s="6">
        <v>0.27777777777777779</v>
      </c>
      <c r="D4" s="7" t="s">
        <v>16</v>
      </c>
      <c r="E4" s="8">
        <v>18.2</v>
      </c>
      <c r="F4" s="27">
        <v>17</v>
      </c>
      <c r="G4" s="27"/>
      <c r="H4" s="6">
        <v>0.28125</v>
      </c>
      <c r="I4" s="6">
        <v>0.31597222222222221</v>
      </c>
      <c r="J4" s="28" t="s">
        <v>16</v>
      </c>
      <c r="K4" s="8">
        <v>19.3</v>
      </c>
      <c r="L4" s="27">
        <v>8</v>
      </c>
      <c r="M4" s="29"/>
      <c r="N4" s="31" t="s">
        <v>31</v>
      </c>
      <c r="O4" s="16">
        <v>0.85</v>
      </c>
      <c r="P4" s="16">
        <v>0.52</v>
      </c>
      <c r="Q4" s="17" t="str">
        <f t="shared" si="0"/>
        <v>ok</v>
      </c>
      <c r="R4" s="18">
        <f t="shared" si="1"/>
        <v>7.9861111111111105E-2</v>
      </c>
      <c r="S4" s="63"/>
      <c r="T4" s="19"/>
      <c r="U4" s="19"/>
      <c r="V4" s="19"/>
      <c r="W4" s="19"/>
      <c r="X4" s="19"/>
      <c r="Y4" s="19"/>
    </row>
    <row r="5" spans="1:25" ht="15" customHeight="1" x14ac:dyDescent="0.3">
      <c r="A5" s="64">
        <v>23</v>
      </c>
      <c r="B5" s="5">
        <v>0.27083333333333331</v>
      </c>
      <c r="C5" s="6">
        <v>0.30555555555555558</v>
      </c>
      <c r="D5" s="7" t="s">
        <v>16</v>
      </c>
      <c r="E5" s="8">
        <v>18.2</v>
      </c>
      <c r="F5" s="27">
        <v>5</v>
      </c>
      <c r="G5" s="27"/>
      <c r="H5" s="6">
        <v>0.30555555555555558</v>
      </c>
      <c r="I5" s="6">
        <v>0.34375</v>
      </c>
      <c r="J5" s="28" t="s">
        <v>16</v>
      </c>
      <c r="K5" s="8">
        <v>19.3</v>
      </c>
      <c r="L5" s="27">
        <v>3</v>
      </c>
      <c r="M5" s="29"/>
      <c r="N5" s="31" t="s">
        <v>31</v>
      </c>
      <c r="O5" s="16">
        <v>0.85</v>
      </c>
      <c r="P5" s="16">
        <v>0.56999999999999995</v>
      </c>
      <c r="Q5" s="17" t="str">
        <f t="shared" si="0"/>
        <v>ok</v>
      </c>
      <c r="R5" s="18">
        <f t="shared" si="1"/>
        <v>7.2916666666666685E-2</v>
      </c>
      <c r="S5" s="63"/>
      <c r="T5" s="19"/>
      <c r="U5" s="19"/>
      <c r="V5" s="19"/>
      <c r="W5" s="19"/>
      <c r="X5" s="19"/>
      <c r="Y5" s="19"/>
    </row>
    <row r="6" spans="1:25" ht="15" customHeight="1" x14ac:dyDescent="0.3">
      <c r="A6" s="64">
        <v>27</v>
      </c>
      <c r="B6" s="5">
        <v>0.30555555555555558</v>
      </c>
      <c r="C6" s="6">
        <v>0.33680555555555558</v>
      </c>
      <c r="D6" s="7" t="s">
        <v>16</v>
      </c>
      <c r="E6" s="8">
        <v>18.2</v>
      </c>
      <c r="F6" s="27">
        <v>1</v>
      </c>
      <c r="G6" s="27"/>
      <c r="H6" s="6">
        <v>0.33680555555555558</v>
      </c>
      <c r="I6" s="6">
        <v>0.36736111111111114</v>
      </c>
      <c r="J6" s="28" t="s">
        <v>16</v>
      </c>
      <c r="K6" s="8">
        <v>19.3</v>
      </c>
      <c r="L6" s="27">
        <v>2</v>
      </c>
      <c r="M6" s="29"/>
      <c r="N6" s="31" t="s">
        <v>31</v>
      </c>
      <c r="O6" s="16">
        <v>0.85</v>
      </c>
      <c r="P6" s="16">
        <v>0.56000000000000005</v>
      </c>
      <c r="Q6" s="17" t="str">
        <f t="shared" si="0"/>
        <v>ok</v>
      </c>
      <c r="R6" s="18">
        <f t="shared" si="1"/>
        <v>6.1805555555555558E-2</v>
      </c>
      <c r="S6" s="63"/>
      <c r="T6" s="19"/>
      <c r="U6" s="19"/>
      <c r="V6" s="19"/>
      <c r="W6" s="19"/>
      <c r="X6" s="19"/>
      <c r="Y6" s="19"/>
    </row>
    <row r="7" spans="1:25" ht="15" customHeight="1" x14ac:dyDescent="0.3">
      <c r="A7" s="62">
        <v>24</v>
      </c>
      <c r="B7" s="5">
        <v>0.34027777777777779</v>
      </c>
      <c r="C7" s="6">
        <v>0.37847222222222221</v>
      </c>
      <c r="D7" s="7" t="s">
        <v>16</v>
      </c>
      <c r="E7" s="8">
        <v>18.2</v>
      </c>
      <c r="F7" s="27">
        <v>4</v>
      </c>
      <c r="G7" s="27"/>
      <c r="H7" s="6">
        <v>0.38194444444444442</v>
      </c>
      <c r="I7" s="6">
        <v>0.41666666666666669</v>
      </c>
      <c r="J7" s="7" t="s">
        <v>16</v>
      </c>
      <c r="K7" s="8">
        <v>19.3</v>
      </c>
      <c r="L7" s="27">
        <v>13</v>
      </c>
      <c r="M7" s="29"/>
      <c r="N7" s="31" t="s">
        <v>31</v>
      </c>
      <c r="O7" s="16">
        <v>0.85</v>
      </c>
      <c r="P7" s="16">
        <v>0.48</v>
      </c>
      <c r="Q7" s="17" t="str">
        <f t="shared" si="0"/>
        <v>ok</v>
      </c>
      <c r="R7" s="18">
        <f t="shared" si="1"/>
        <v>7.6388888888888895E-2</v>
      </c>
      <c r="S7" s="63"/>
      <c r="T7" s="19"/>
      <c r="U7" s="19"/>
      <c r="V7" s="19"/>
      <c r="W7" s="19"/>
      <c r="X7" s="19"/>
      <c r="Y7" s="19"/>
    </row>
    <row r="8" spans="1:25" ht="15" customHeight="1" x14ac:dyDescent="0.3">
      <c r="A8" s="62">
        <v>23</v>
      </c>
      <c r="B8" s="5">
        <v>0.38194444444444442</v>
      </c>
      <c r="C8" s="6">
        <v>0.4236111111111111</v>
      </c>
      <c r="D8" s="7" t="s">
        <v>16</v>
      </c>
      <c r="E8" s="8">
        <v>18.2</v>
      </c>
      <c r="F8" s="27">
        <v>2</v>
      </c>
      <c r="G8" s="27"/>
      <c r="H8" s="6">
        <v>0.41666666666666669</v>
      </c>
      <c r="I8" s="6">
        <v>0.45347222222222222</v>
      </c>
      <c r="J8" s="28" t="s">
        <v>16</v>
      </c>
      <c r="K8" s="8">
        <v>19.3</v>
      </c>
      <c r="L8" s="27">
        <v>5</v>
      </c>
      <c r="M8" s="29"/>
      <c r="N8" s="31" t="s">
        <v>31</v>
      </c>
      <c r="O8" s="16">
        <v>0.85</v>
      </c>
      <c r="P8" s="16">
        <v>0.52</v>
      </c>
      <c r="Q8" s="17" t="str">
        <f t="shared" si="0"/>
        <v>ok</v>
      </c>
      <c r="R8" s="18">
        <f t="shared" si="1"/>
        <v>7.1527777777777801E-2</v>
      </c>
      <c r="S8" s="63"/>
      <c r="T8" s="19"/>
      <c r="U8" s="19"/>
      <c r="V8" s="19"/>
      <c r="W8" s="19"/>
      <c r="X8" s="19"/>
      <c r="Y8" s="19"/>
    </row>
    <row r="9" spans="1:25" ht="15" customHeight="1" x14ac:dyDescent="0.3">
      <c r="A9" s="62">
        <v>27</v>
      </c>
      <c r="B9" s="5">
        <v>0.4236111111111111</v>
      </c>
      <c r="C9" s="6">
        <v>0.4548611111111111</v>
      </c>
      <c r="D9" s="7" t="s">
        <v>16</v>
      </c>
      <c r="E9" s="8">
        <v>18.2</v>
      </c>
      <c r="F9" s="27">
        <v>6</v>
      </c>
      <c r="G9" s="27"/>
      <c r="H9" s="6">
        <v>0.4548611111111111</v>
      </c>
      <c r="I9" s="6">
        <v>0.4861111111111111</v>
      </c>
      <c r="J9" s="28" t="s">
        <v>16</v>
      </c>
      <c r="K9" s="8">
        <v>19.3</v>
      </c>
      <c r="L9" s="27">
        <v>3</v>
      </c>
      <c r="M9" s="29"/>
      <c r="N9" s="31" t="s">
        <v>31</v>
      </c>
      <c r="O9" s="16">
        <v>0.85</v>
      </c>
      <c r="P9" s="16">
        <v>0.49</v>
      </c>
      <c r="Q9" s="17" t="str">
        <f t="shared" si="0"/>
        <v>ok</v>
      </c>
      <c r="R9" s="18">
        <f t="shared" si="1"/>
        <v>6.25E-2</v>
      </c>
      <c r="S9" s="63"/>
      <c r="T9" s="19"/>
      <c r="U9" s="19"/>
      <c r="V9" s="19"/>
      <c r="W9" s="19"/>
      <c r="X9" s="19"/>
      <c r="Y9" s="19"/>
    </row>
    <row r="10" spans="1:25" ht="15" customHeight="1" x14ac:dyDescent="0.3">
      <c r="A10" s="62">
        <v>24</v>
      </c>
      <c r="B10" s="5">
        <v>0.46527777777777779</v>
      </c>
      <c r="C10" s="6">
        <v>0.50347222222222221</v>
      </c>
      <c r="D10" s="7" t="s">
        <v>16</v>
      </c>
      <c r="E10" s="8">
        <v>18.2</v>
      </c>
      <c r="F10" s="27">
        <v>4</v>
      </c>
      <c r="G10" s="27"/>
      <c r="H10" s="6">
        <v>0.50694444444444442</v>
      </c>
      <c r="I10" s="6">
        <v>0.54166666666666663</v>
      </c>
      <c r="J10" s="28" t="s">
        <v>16</v>
      </c>
      <c r="K10" s="8">
        <v>19.3</v>
      </c>
      <c r="L10" s="27">
        <v>4</v>
      </c>
      <c r="M10" s="29"/>
      <c r="N10" s="31" t="s">
        <v>31</v>
      </c>
      <c r="O10" s="16">
        <v>0.85</v>
      </c>
      <c r="P10" s="16">
        <v>0.46</v>
      </c>
      <c r="Q10" s="17" t="str">
        <f t="shared" si="0"/>
        <v>ok</v>
      </c>
      <c r="R10" s="18">
        <f t="shared" si="1"/>
        <v>7.638888888888884E-2</v>
      </c>
      <c r="S10" s="63"/>
      <c r="T10" s="19"/>
      <c r="U10" s="19"/>
      <c r="V10" s="19"/>
      <c r="W10" s="19"/>
      <c r="X10" s="19"/>
      <c r="Y10" s="19"/>
    </row>
    <row r="11" spans="1:25" ht="15" customHeight="1" x14ac:dyDescent="0.3">
      <c r="A11" s="65">
        <v>23</v>
      </c>
      <c r="B11" s="5">
        <v>0.50694444444444442</v>
      </c>
      <c r="C11" s="6">
        <v>0.54166666666666663</v>
      </c>
      <c r="D11" s="7" t="s">
        <v>16</v>
      </c>
      <c r="E11" s="8">
        <v>18.2</v>
      </c>
      <c r="F11" s="27">
        <v>4</v>
      </c>
      <c r="G11" s="27"/>
      <c r="H11" s="6">
        <v>0.54166666666666663</v>
      </c>
      <c r="I11" s="6">
        <v>0.57986111111111116</v>
      </c>
      <c r="J11" s="28" t="s">
        <v>16</v>
      </c>
      <c r="K11" s="8">
        <v>19.3</v>
      </c>
      <c r="L11" s="27">
        <v>2</v>
      </c>
      <c r="M11" s="29"/>
      <c r="N11" s="31" t="s">
        <v>31</v>
      </c>
      <c r="O11" s="16">
        <v>0.85</v>
      </c>
      <c r="P11" s="16">
        <v>0.45</v>
      </c>
      <c r="Q11" s="17" t="str">
        <f t="shared" si="0"/>
        <v>ok</v>
      </c>
      <c r="R11" s="18">
        <f t="shared" si="1"/>
        <v>7.2916666666666741E-2</v>
      </c>
      <c r="S11" s="63"/>
      <c r="T11" s="19"/>
      <c r="U11" s="19"/>
      <c r="V11" s="19"/>
      <c r="W11" s="19"/>
      <c r="X11" s="19"/>
      <c r="Y11" s="19"/>
    </row>
    <row r="12" spans="1:25" ht="15" customHeight="1" x14ac:dyDescent="0.3">
      <c r="A12" s="62">
        <v>27</v>
      </c>
      <c r="B12" s="5">
        <v>0.54861111111111116</v>
      </c>
      <c r="C12" s="6">
        <v>0.58402777777777781</v>
      </c>
      <c r="D12" s="7" t="s">
        <v>16</v>
      </c>
      <c r="E12" s="8">
        <v>18.2</v>
      </c>
      <c r="F12" s="27">
        <v>2</v>
      </c>
      <c r="G12" s="27"/>
      <c r="H12" s="6">
        <v>0.58402777777777781</v>
      </c>
      <c r="I12" s="6">
        <v>0.61527777777777781</v>
      </c>
      <c r="J12" s="28" t="s">
        <v>16</v>
      </c>
      <c r="K12" s="8">
        <v>19.3</v>
      </c>
      <c r="L12" s="27">
        <v>4</v>
      </c>
      <c r="M12" s="29"/>
      <c r="N12" s="31" t="s">
        <v>31</v>
      </c>
      <c r="O12" s="16">
        <v>0.85</v>
      </c>
      <c r="P12" s="16">
        <v>0.46</v>
      </c>
      <c r="Q12" s="17" t="str">
        <f t="shared" si="0"/>
        <v>ok</v>
      </c>
      <c r="R12" s="18">
        <f t="shared" si="1"/>
        <v>6.6666666666666652E-2</v>
      </c>
      <c r="S12" s="63"/>
      <c r="T12" s="19"/>
      <c r="U12" s="19"/>
      <c r="V12" s="19"/>
      <c r="W12" s="19"/>
      <c r="X12" s="19"/>
      <c r="Y12" s="19"/>
    </row>
    <row r="13" spans="1:25" ht="15" customHeight="1" x14ac:dyDescent="0.3">
      <c r="A13" s="62">
        <v>24</v>
      </c>
      <c r="B13" s="5">
        <v>0.59027777777777779</v>
      </c>
      <c r="C13" s="6">
        <v>0.625</v>
      </c>
      <c r="D13" s="7" t="s">
        <v>16</v>
      </c>
      <c r="E13" s="8">
        <v>18.2</v>
      </c>
      <c r="F13" s="27">
        <v>6</v>
      </c>
      <c r="G13" s="27"/>
      <c r="H13" s="6">
        <v>0.62847222222222221</v>
      </c>
      <c r="I13" s="6">
        <v>0.65972222222222221</v>
      </c>
      <c r="J13" s="28" t="s">
        <v>16</v>
      </c>
      <c r="K13" s="8">
        <v>19.3</v>
      </c>
      <c r="L13" s="27">
        <v>20</v>
      </c>
      <c r="M13" s="29"/>
      <c r="N13" s="31" t="s">
        <v>31</v>
      </c>
      <c r="O13" s="16">
        <v>0.85</v>
      </c>
      <c r="P13" s="16">
        <v>0.42</v>
      </c>
      <c r="Q13" s="17" t="str">
        <f t="shared" si="0"/>
        <v>ok</v>
      </c>
      <c r="R13" s="18">
        <f t="shared" si="1"/>
        <v>6.944444444444442E-2</v>
      </c>
      <c r="S13" s="63"/>
      <c r="T13" s="19"/>
      <c r="U13" s="19"/>
      <c r="V13" s="19"/>
      <c r="W13" s="19"/>
      <c r="X13" s="19"/>
      <c r="Y13" s="19"/>
    </row>
    <row r="14" spans="1:25" ht="15" customHeight="1" x14ac:dyDescent="0.3">
      <c r="A14" s="65">
        <v>23</v>
      </c>
      <c r="B14" s="5">
        <v>0.625</v>
      </c>
      <c r="C14" s="6">
        <v>0.66180555555555554</v>
      </c>
      <c r="D14" s="7" t="s">
        <v>16</v>
      </c>
      <c r="E14" s="8">
        <v>18.2</v>
      </c>
      <c r="F14" s="27">
        <v>4</v>
      </c>
      <c r="G14" s="27"/>
      <c r="H14" s="6">
        <v>0.66180555555555554</v>
      </c>
      <c r="I14" s="6">
        <v>0.69722222222222219</v>
      </c>
      <c r="J14" s="28" t="s">
        <v>16</v>
      </c>
      <c r="K14" s="8">
        <v>19.3</v>
      </c>
      <c r="L14" s="27">
        <v>6</v>
      </c>
      <c r="M14" s="29"/>
      <c r="N14" s="31" t="s">
        <v>31</v>
      </c>
      <c r="O14" s="16">
        <v>0.9</v>
      </c>
      <c r="P14" s="16">
        <v>0.52</v>
      </c>
      <c r="Q14" s="17" t="str">
        <f t="shared" si="0"/>
        <v>ok</v>
      </c>
      <c r="R14" s="18">
        <f t="shared" si="1"/>
        <v>7.2222222222222188E-2</v>
      </c>
      <c r="S14" s="66"/>
      <c r="T14" s="23"/>
      <c r="U14" s="23"/>
      <c r="V14" s="23"/>
      <c r="W14" s="23"/>
      <c r="X14" s="23"/>
      <c r="Y14" s="23"/>
    </row>
    <row r="15" spans="1:25" ht="14.25" customHeight="1" x14ac:dyDescent="0.3">
      <c r="A15" s="65">
        <v>27</v>
      </c>
      <c r="B15" s="5">
        <v>0.65972222222222221</v>
      </c>
      <c r="C15" s="6">
        <v>0.69097222222222221</v>
      </c>
      <c r="D15" s="7" t="s">
        <v>16</v>
      </c>
      <c r="E15" s="8">
        <v>18.2</v>
      </c>
      <c r="F15" s="27">
        <v>6</v>
      </c>
      <c r="G15" s="27"/>
      <c r="H15" s="6">
        <v>0.69097222222222221</v>
      </c>
      <c r="I15" s="6">
        <v>0.72361111111111109</v>
      </c>
      <c r="J15" s="28" t="s">
        <v>16</v>
      </c>
      <c r="K15" s="8">
        <v>19.3</v>
      </c>
      <c r="L15" s="27">
        <v>3</v>
      </c>
      <c r="M15" s="29"/>
      <c r="N15" s="31" t="s">
        <v>31</v>
      </c>
      <c r="O15" s="16">
        <v>0.85</v>
      </c>
      <c r="P15" s="16">
        <v>0.47</v>
      </c>
      <c r="Q15" s="17" t="str">
        <f t="shared" si="0"/>
        <v>ok</v>
      </c>
      <c r="R15" s="18">
        <f t="shared" si="1"/>
        <v>6.3888888888888884E-2</v>
      </c>
      <c r="S15" s="66"/>
      <c r="T15" s="23"/>
      <c r="U15" s="23"/>
      <c r="V15" s="23"/>
      <c r="W15" s="23"/>
      <c r="X15" s="23"/>
      <c r="Y15" s="23"/>
    </row>
    <row r="16" spans="1:25" ht="15" customHeight="1" x14ac:dyDescent="0.3">
      <c r="A16" s="65">
        <v>24</v>
      </c>
      <c r="B16" s="5">
        <v>0.69444444444444442</v>
      </c>
      <c r="C16" s="6">
        <v>0.73263888888888884</v>
      </c>
      <c r="D16" s="7" t="s">
        <v>16</v>
      </c>
      <c r="E16" s="8">
        <v>18.2</v>
      </c>
      <c r="F16" s="27">
        <v>16</v>
      </c>
      <c r="G16" s="27"/>
      <c r="H16" s="6">
        <v>0.73611111111111116</v>
      </c>
      <c r="I16" s="6">
        <v>0.77083333333333337</v>
      </c>
      <c r="J16" s="28" t="s">
        <v>16</v>
      </c>
      <c r="K16" s="8">
        <v>19.3</v>
      </c>
      <c r="L16" s="27">
        <v>14</v>
      </c>
      <c r="M16" s="29"/>
      <c r="N16" s="31" t="s">
        <v>31</v>
      </c>
      <c r="O16" s="16">
        <v>0.85</v>
      </c>
      <c r="P16" s="16">
        <v>0.51</v>
      </c>
      <c r="Q16" s="17" t="str">
        <f t="shared" si="0"/>
        <v>ok</v>
      </c>
      <c r="R16" s="18">
        <f t="shared" si="1"/>
        <v>7.6388888888888951E-2</v>
      </c>
      <c r="S16" s="63"/>
      <c r="T16" s="19"/>
      <c r="U16" s="19"/>
      <c r="V16" s="19"/>
      <c r="W16" s="19"/>
      <c r="X16" s="19"/>
      <c r="Y16" s="19"/>
    </row>
    <row r="17" spans="1:25" ht="15" customHeight="1" x14ac:dyDescent="0.3">
      <c r="A17" s="65">
        <v>23</v>
      </c>
      <c r="B17" s="5">
        <v>0.73611111111111116</v>
      </c>
      <c r="C17" s="6">
        <v>0.77083333333333337</v>
      </c>
      <c r="D17" s="7" t="s">
        <v>16</v>
      </c>
      <c r="E17" s="8">
        <v>18.2</v>
      </c>
      <c r="F17" s="27">
        <v>11</v>
      </c>
      <c r="G17" s="27"/>
      <c r="H17" s="6">
        <v>0.77083333333333337</v>
      </c>
      <c r="I17" s="6">
        <v>0.80902777777777779</v>
      </c>
      <c r="J17" s="28" t="s">
        <v>16</v>
      </c>
      <c r="K17" s="8">
        <v>19.3</v>
      </c>
      <c r="L17" s="27">
        <v>20</v>
      </c>
      <c r="M17" s="29"/>
      <c r="N17" s="31" t="s">
        <v>31</v>
      </c>
      <c r="O17" s="16">
        <v>0.85</v>
      </c>
      <c r="P17" s="16">
        <v>0.38</v>
      </c>
      <c r="Q17" s="17" t="str">
        <f t="shared" si="0"/>
        <v>ok</v>
      </c>
      <c r="R17" s="18">
        <f t="shared" si="1"/>
        <v>7.291666666666663E-2</v>
      </c>
      <c r="S17" s="63"/>
      <c r="T17" s="19"/>
      <c r="U17" s="19"/>
      <c r="V17" s="19"/>
      <c r="W17" s="19"/>
      <c r="X17" s="19"/>
      <c r="Y17" s="19"/>
    </row>
    <row r="18" spans="1:25" ht="15" customHeight="1" x14ac:dyDescent="0.3">
      <c r="A18" s="65">
        <v>27</v>
      </c>
      <c r="B18" s="5">
        <v>0.77777777777777779</v>
      </c>
      <c r="C18" s="6">
        <v>0.80902777777777779</v>
      </c>
      <c r="D18" s="7" t="s">
        <v>16</v>
      </c>
      <c r="E18" s="8">
        <v>18.2</v>
      </c>
      <c r="F18" s="27">
        <v>6</v>
      </c>
      <c r="G18" s="27"/>
      <c r="H18" s="6">
        <v>0.80902777777777779</v>
      </c>
      <c r="I18" s="6">
        <v>0.84375</v>
      </c>
      <c r="J18" s="28" t="s">
        <v>16</v>
      </c>
      <c r="K18" s="8">
        <v>19.3</v>
      </c>
      <c r="L18" s="27">
        <v>14</v>
      </c>
      <c r="M18" s="29"/>
      <c r="N18" s="31" t="s">
        <v>31</v>
      </c>
      <c r="O18" s="16">
        <v>0.85</v>
      </c>
      <c r="P18" s="16">
        <v>0.44</v>
      </c>
      <c r="Q18" s="17" t="str">
        <f t="shared" si="0"/>
        <v>ok</v>
      </c>
      <c r="R18" s="18">
        <f t="shared" si="1"/>
        <v>6.597222222222221E-2</v>
      </c>
      <c r="S18" s="63"/>
      <c r="T18" s="19"/>
      <c r="U18" s="19"/>
      <c r="V18" s="19"/>
      <c r="W18" s="19"/>
      <c r="X18" s="19"/>
      <c r="Y18" s="19"/>
    </row>
    <row r="19" spans="1:25" ht="14.25" customHeight="1" x14ac:dyDescent="0.3">
      <c r="A19" s="65">
        <v>24</v>
      </c>
      <c r="B19" s="5">
        <v>0.81944444444444442</v>
      </c>
      <c r="C19" s="6">
        <v>0.85416666666666663</v>
      </c>
      <c r="D19" s="7" t="s">
        <v>16</v>
      </c>
      <c r="E19" s="8">
        <v>18.2</v>
      </c>
      <c r="F19" s="27">
        <v>14</v>
      </c>
      <c r="G19" s="27"/>
      <c r="H19" s="6">
        <v>0.85763888888888884</v>
      </c>
      <c r="I19" s="6">
        <v>0.89236111111111116</v>
      </c>
      <c r="J19" s="28" t="s">
        <v>16</v>
      </c>
      <c r="K19" s="8">
        <v>19.3</v>
      </c>
      <c r="L19" s="27">
        <v>17</v>
      </c>
      <c r="M19" s="29"/>
      <c r="N19" s="31" t="s">
        <v>31</v>
      </c>
      <c r="O19" s="16">
        <v>0.85</v>
      </c>
      <c r="P19" s="16">
        <v>0.48</v>
      </c>
      <c r="Q19" s="17" t="str">
        <f t="shared" si="0"/>
        <v>ok</v>
      </c>
      <c r="R19" s="18">
        <f t="shared" si="1"/>
        <v>7.2916666666666741E-2</v>
      </c>
      <c r="S19" s="63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/>
      <c r="E20" s="8"/>
      <c r="F20" s="27"/>
      <c r="G20" s="27"/>
      <c r="H20" s="6"/>
      <c r="I20" s="6"/>
      <c r="J20" s="28"/>
      <c r="K20" s="8"/>
      <c r="L20" s="27"/>
      <c r="M20" s="29"/>
      <c r="N20" s="15"/>
      <c r="O20" s="16"/>
      <c r="P20" s="16"/>
      <c r="Q20" s="17"/>
      <c r="R20" s="18"/>
      <c r="S20" s="63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/>
      <c r="E21" s="8"/>
      <c r="F21" s="49"/>
      <c r="G21" s="50"/>
      <c r="H21" s="6"/>
      <c r="I21" s="51"/>
      <c r="J21" s="13"/>
      <c r="K21" s="8"/>
      <c r="L21" s="49"/>
      <c r="M21" s="52"/>
      <c r="N21" s="15"/>
      <c r="O21" s="16"/>
      <c r="P21" s="16"/>
      <c r="Q21" s="17"/>
      <c r="R21" s="18"/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/>
      <c r="E22" s="8"/>
      <c r="F22" s="9"/>
      <c r="G22" s="10"/>
      <c r="H22" s="6"/>
      <c r="I22" s="12"/>
      <c r="J22" s="13"/>
      <c r="K22" s="8"/>
      <c r="L22" s="9"/>
      <c r="M22" s="14"/>
      <c r="N22" s="15"/>
      <c r="O22" s="16"/>
      <c r="P22" s="16"/>
      <c r="Q22" s="17"/>
      <c r="R22" s="18"/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/>
      <c r="E23" s="8"/>
      <c r="F23" s="9"/>
      <c r="G23" s="10"/>
      <c r="H23" s="6"/>
      <c r="I23" s="12"/>
      <c r="J23" s="13"/>
      <c r="K23" s="8"/>
      <c r="L23" s="9"/>
      <c r="M23" s="14"/>
      <c r="N23" s="15"/>
      <c r="O23" s="16"/>
      <c r="P23" s="16"/>
      <c r="Q23" s="17"/>
      <c r="R23" s="18"/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/>
      <c r="E24" s="8"/>
      <c r="F24" s="9"/>
      <c r="G24" s="10"/>
      <c r="H24" s="6"/>
      <c r="I24" s="12"/>
      <c r="J24" s="13"/>
      <c r="K24" s="8"/>
      <c r="L24" s="9"/>
      <c r="M24" s="14"/>
      <c r="N24" s="15"/>
      <c r="O24" s="16"/>
      <c r="P24" s="16"/>
      <c r="Q24" s="17"/>
      <c r="R24" s="18"/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/>
      <c r="E25" s="8"/>
      <c r="F25" s="9"/>
      <c r="G25" s="10"/>
      <c r="H25" s="6"/>
      <c r="I25" s="12"/>
      <c r="J25" s="13"/>
      <c r="K25" s="8"/>
      <c r="L25" s="9"/>
      <c r="M25" s="14"/>
      <c r="N25" s="15"/>
      <c r="O25" s="16"/>
      <c r="P25" s="16"/>
      <c r="Q25" s="17"/>
      <c r="R25" s="18"/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/>
      <c r="E26" s="8"/>
      <c r="F26" s="9"/>
      <c r="G26" s="10"/>
      <c r="H26" s="6"/>
      <c r="I26" s="12"/>
      <c r="J26" s="7"/>
      <c r="K26" s="8"/>
      <c r="L26" s="9"/>
      <c r="M26" s="14"/>
      <c r="N26" s="15"/>
      <c r="O26" s="16"/>
      <c r="P26" s="16"/>
      <c r="Q26" s="17"/>
      <c r="R26" s="18"/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/>
      <c r="E27" s="8"/>
      <c r="F27" s="9"/>
      <c r="G27" s="10"/>
      <c r="H27" s="6"/>
      <c r="I27" s="12"/>
      <c r="J27" s="7"/>
      <c r="K27" s="8"/>
      <c r="L27" s="9"/>
      <c r="M27" s="14"/>
      <c r="N27" s="15"/>
      <c r="O27" s="16"/>
      <c r="P27" s="16"/>
      <c r="Q27" s="17"/>
      <c r="R27" s="18"/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/>
      <c r="E28" s="8"/>
      <c r="F28" s="9"/>
      <c r="G28" s="10"/>
      <c r="H28" s="6"/>
      <c r="I28" s="12"/>
      <c r="J28" s="7"/>
      <c r="K28" s="8"/>
      <c r="L28" s="9"/>
      <c r="M28" s="14"/>
      <c r="N28" s="15"/>
      <c r="O28" s="16"/>
      <c r="P28" s="16"/>
      <c r="Q28" s="17"/>
      <c r="R28" s="18"/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/>
      <c r="E29" s="8"/>
      <c r="F29" s="9"/>
      <c r="G29" s="10"/>
      <c r="H29" s="6"/>
      <c r="I29" s="12"/>
      <c r="J29" s="7"/>
      <c r="K29" s="8"/>
      <c r="L29" s="9"/>
      <c r="M29" s="14"/>
      <c r="N29" s="15"/>
      <c r="O29" s="16"/>
      <c r="P29" s="16"/>
      <c r="Q29" s="17"/>
      <c r="R29" s="18"/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/>
      <c r="E30" s="8"/>
      <c r="F30" s="9"/>
      <c r="G30" s="10"/>
      <c r="H30" s="6"/>
      <c r="I30" s="12"/>
      <c r="J30" s="7"/>
      <c r="K30" s="8"/>
      <c r="L30" s="9"/>
      <c r="M30" s="14"/>
      <c r="N30" s="15"/>
      <c r="O30" s="16"/>
      <c r="P30" s="16"/>
      <c r="Q30" s="17"/>
      <c r="R30" s="18"/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/>
      <c r="E31" s="8"/>
      <c r="F31" s="9"/>
      <c r="G31" s="10"/>
      <c r="H31" s="6"/>
      <c r="I31" s="12"/>
      <c r="J31" s="7"/>
      <c r="K31" s="8"/>
      <c r="L31" s="9"/>
      <c r="M31" s="14"/>
      <c r="N31" s="15"/>
      <c r="O31" s="16"/>
      <c r="P31" s="16"/>
      <c r="Q31" s="17"/>
      <c r="R31" s="18"/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/>
      <c r="E32" s="8"/>
      <c r="F32" s="9"/>
      <c r="G32" s="10"/>
      <c r="H32" s="6"/>
      <c r="I32" s="12"/>
      <c r="J32" s="7"/>
      <c r="K32" s="8"/>
      <c r="L32" s="9"/>
      <c r="M32" s="14"/>
      <c r="N32" s="15"/>
      <c r="O32" s="16"/>
      <c r="P32" s="16"/>
      <c r="Q32" s="17"/>
      <c r="R32" s="18"/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/>
      <c r="E33" s="8"/>
      <c r="F33" s="9"/>
      <c r="G33" s="10"/>
      <c r="H33" s="6"/>
      <c r="I33" s="12"/>
      <c r="J33" s="7"/>
      <c r="K33" s="8"/>
      <c r="L33" s="9"/>
      <c r="M33" s="14"/>
      <c r="N33" s="15"/>
      <c r="O33" s="16"/>
      <c r="P33" s="16"/>
      <c r="Q33" s="17"/>
      <c r="R33" s="18"/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/>
      <c r="E34" s="8"/>
      <c r="F34" s="9"/>
      <c r="G34" s="10"/>
      <c r="H34" s="6"/>
      <c r="I34" s="12"/>
      <c r="J34" s="7"/>
      <c r="K34" s="8"/>
      <c r="L34" s="9"/>
      <c r="M34" s="14"/>
      <c r="N34" s="15"/>
      <c r="O34" s="16"/>
      <c r="P34" s="16"/>
      <c r="Q34" s="17"/>
      <c r="R34" s="18"/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/>
      <c r="E35" s="8"/>
      <c r="F35" s="9"/>
      <c r="G35" s="10"/>
      <c r="H35" s="6"/>
      <c r="I35" s="12"/>
      <c r="J35" s="7"/>
      <c r="K35" s="8"/>
      <c r="L35" s="9"/>
      <c r="M35" s="14"/>
      <c r="N35" s="15"/>
      <c r="O35" s="16"/>
      <c r="P35" s="16"/>
      <c r="Q35" s="17"/>
      <c r="R35" s="18"/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/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/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/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/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/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/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/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/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/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/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/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327.59999999999991</v>
      </c>
      <c r="F102" s="42">
        <f t="shared" si="2"/>
        <v>116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347.40000000000009</v>
      </c>
      <c r="L102" s="42">
        <f t="shared" si="3"/>
        <v>146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59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3</v>
      </c>
      <c r="G2" s="10"/>
      <c r="H2" s="6">
        <v>0.20555555555555555</v>
      </c>
      <c r="I2" s="12">
        <v>0.24097222222222223</v>
      </c>
      <c r="J2" s="13" t="s">
        <v>16</v>
      </c>
      <c r="K2" s="8">
        <v>19.3</v>
      </c>
      <c r="L2" s="9">
        <v>14</v>
      </c>
      <c r="M2" s="14"/>
      <c r="N2" s="31" t="s">
        <v>32</v>
      </c>
      <c r="O2" s="16">
        <v>0.85</v>
      </c>
      <c r="P2" s="16">
        <v>0.57999999999999996</v>
      </c>
      <c r="Q2" s="17" t="str">
        <f t="shared" ref="Q2:Q35" si="0">IF(O2-P2&gt;50%,"exceso","ok")</f>
        <v>ok</v>
      </c>
      <c r="R2" s="18">
        <f t="shared" ref="R2:R35" si="1">I2-B2</f>
        <v>7.4305555555555569E-2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9">
        <v>24</v>
      </c>
      <c r="B3" s="5">
        <v>0.19097222222222221</v>
      </c>
      <c r="C3" s="6">
        <v>0.22847222222222222</v>
      </c>
      <c r="D3" s="7" t="s">
        <v>16</v>
      </c>
      <c r="E3" s="8">
        <v>18.2</v>
      </c>
      <c r="F3" s="9">
        <v>19</v>
      </c>
      <c r="G3" s="10"/>
      <c r="H3" s="6">
        <v>0.22916666666666666</v>
      </c>
      <c r="I3" s="12">
        <v>0.26805555555555555</v>
      </c>
      <c r="J3" s="13" t="s">
        <v>16</v>
      </c>
      <c r="K3" s="8">
        <v>19.3</v>
      </c>
      <c r="L3" s="9">
        <v>48</v>
      </c>
      <c r="M3" s="14"/>
      <c r="N3" s="31" t="s">
        <v>32</v>
      </c>
      <c r="O3" s="16">
        <v>0.85</v>
      </c>
      <c r="P3" s="16">
        <v>0.51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9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17</v>
      </c>
      <c r="G4" s="10"/>
      <c r="H4" s="6">
        <v>0.25069444444444444</v>
      </c>
      <c r="I4" s="12">
        <v>0.30138888888888887</v>
      </c>
      <c r="J4" s="13" t="s">
        <v>16</v>
      </c>
      <c r="K4" s="8">
        <v>19.3</v>
      </c>
      <c r="L4" s="9">
        <v>43</v>
      </c>
      <c r="M4" s="14"/>
      <c r="N4" s="31" t="s">
        <v>32</v>
      </c>
      <c r="O4" s="16">
        <v>0.85</v>
      </c>
      <c r="P4" s="16">
        <v>0.47</v>
      </c>
      <c r="Q4" s="17" t="str">
        <f t="shared" si="0"/>
        <v>ok</v>
      </c>
      <c r="R4" s="18">
        <f t="shared" si="1"/>
        <v>8.6111111111111083E-2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9">
        <v>27</v>
      </c>
      <c r="B5" s="5">
        <v>0.23958333333333334</v>
      </c>
      <c r="C5" s="6">
        <v>0.27083333333333331</v>
      </c>
      <c r="D5" s="7" t="s">
        <v>16</v>
      </c>
      <c r="E5" s="8">
        <v>18.2</v>
      </c>
      <c r="F5" s="9">
        <v>6</v>
      </c>
      <c r="G5" s="10"/>
      <c r="H5" s="6">
        <v>0.27152777777777776</v>
      </c>
      <c r="I5" s="12">
        <v>0.32847222222222222</v>
      </c>
      <c r="J5" s="21" t="s">
        <v>16</v>
      </c>
      <c r="K5" s="8">
        <v>19.3</v>
      </c>
      <c r="L5" s="9">
        <v>39</v>
      </c>
      <c r="M5" s="14"/>
      <c r="N5" s="31" t="s">
        <v>32</v>
      </c>
      <c r="O5" s="16">
        <v>0.85</v>
      </c>
      <c r="P5" s="16">
        <v>0.47</v>
      </c>
      <c r="Q5" s="17" t="str">
        <f t="shared" si="0"/>
        <v>ok</v>
      </c>
      <c r="R5" s="18">
        <f t="shared" si="1"/>
        <v>8.8888888888888878E-2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9">
        <v>29</v>
      </c>
      <c r="B6" s="5">
        <v>0.2638888888888889</v>
      </c>
      <c r="C6" s="6">
        <v>0.30416666666666664</v>
      </c>
      <c r="D6" s="7" t="s">
        <v>16</v>
      </c>
      <c r="E6" s="8">
        <v>18.2</v>
      </c>
      <c r="F6" s="9">
        <v>36</v>
      </c>
      <c r="G6" s="10"/>
      <c r="H6" s="6">
        <v>0.30555555555555558</v>
      </c>
      <c r="I6" s="12">
        <v>0.37291666666666667</v>
      </c>
      <c r="J6" s="13" t="s">
        <v>16</v>
      </c>
      <c r="K6" s="8">
        <v>19.3</v>
      </c>
      <c r="L6" s="9">
        <v>21</v>
      </c>
      <c r="M6" s="14"/>
      <c r="N6" s="31" t="s">
        <v>32</v>
      </c>
      <c r="O6" s="16">
        <v>0.85</v>
      </c>
      <c r="P6" s="16">
        <v>0.48</v>
      </c>
      <c r="Q6" s="17" t="str">
        <f t="shared" si="0"/>
        <v>ok</v>
      </c>
      <c r="R6" s="18">
        <f t="shared" si="1"/>
        <v>0.10902777777777778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9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40</v>
      </c>
      <c r="G7" s="10"/>
      <c r="H7" s="6">
        <v>0.33402777777777776</v>
      </c>
      <c r="I7" s="12">
        <v>0.39583333333333331</v>
      </c>
      <c r="J7" s="21" t="s">
        <v>16</v>
      </c>
      <c r="K7" s="8">
        <v>19.3</v>
      </c>
      <c r="L7" s="9">
        <v>8</v>
      </c>
      <c r="M7" s="14"/>
      <c r="N7" s="31" t="s">
        <v>32</v>
      </c>
      <c r="O7" s="16">
        <v>0.85</v>
      </c>
      <c r="P7" s="16">
        <v>0.37</v>
      </c>
      <c r="Q7" s="17" t="str">
        <f t="shared" si="0"/>
        <v>ok</v>
      </c>
      <c r="R7" s="18">
        <f t="shared" si="1"/>
        <v>0.1076388888888889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9">
        <v>24</v>
      </c>
      <c r="B8" s="5">
        <v>0.3125</v>
      </c>
      <c r="C8" s="6">
        <v>0.36527777777777776</v>
      </c>
      <c r="D8" s="7" t="s">
        <v>16</v>
      </c>
      <c r="E8" s="8">
        <v>18.2</v>
      </c>
      <c r="F8" s="9">
        <v>21</v>
      </c>
      <c r="G8" s="10"/>
      <c r="H8" s="6">
        <v>0.3659722222222222</v>
      </c>
      <c r="I8" s="12">
        <v>0.41458333333333336</v>
      </c>
      <c r="J8" s="13" t="s">
        <v>16</v>
      </c>
      <c r="K8" s="8">
        <v>19.3</v>
      </c>
      <c r="L8" s="9">
        <v>21</v>
      </c>
      <c r="M8" s="14"/>
      <c r="N8" s="31" t="s">
        <v>32</v>
      </c>
      <c r="O8" s="16">
        <v>0.88</v>
      </c>
      <c r="P8" s="16">
        <v>0.47</v>
      </c>
      <c r="Q8" s="17" t="str">
        <f t="shared" si="0"/>
        <v>ok</v>
      </c>
      <c r="R8" s="18">
        <f t="shared" si="1"/>
        <v>0.10208333333333336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9">
        <v>30</v>
      </c>
      <c r="B9" s="5">
        <v>0.34027777777777779</v>
      </c>
      <c r="C9" s="6">
        <v>0.38611111111111113</v>
      </c>
      <c r="D9" s="7" t="s">
        <v>16</v>
      </c>
      <c r="E9" s="8">
        <v>18.2</v>
      </c>
      <c r="F9" s="9">
        <v>8</v>
      </c>
      <c r="G9" s="10"/>
      <c r="H9" s="6">
        <v>0.38680555555555557</v>
      </c>
      <c r="I9" s="12">
        <v>0.42916666666666664</v>
      </c>
      <c r="J9" s="13" t="s">
        <v>16</v>
      </c>
      <c r="K9" s="8">
        <v>19.3</v>
      </c>
      <c r="L9" s="9">
        <v>9</v>
      </c>
      <c r="M9" s="14"/>
      <c r="N9" s="31" t="s">
        <v>32</v>
      </c>
      <c r="O9" s="16">
        <v>0.87</v>
      </c>
      <c r="P9" s="16">
        <v>0.5</v>
      </c>
      <c r="Q9" s="17" t="str">
        <f t="shared" si="0"/>
        <v>ok</v>
      </c>
      <c r="R9" s="18">
        <f t="shared" si="1"/>
        <v>8.8888888888888851E-2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9">
        <v>27</v>
      </c>
      <c r="B10" s="5">
        <v>0.36805555555555558</v>
      </c>
      <c r="C10" s="6">
        <v>0.40625</v>
      </c>
      <c r="D10" s="7" t="s">
        <v>16</v>
      </c>
      <c r="E10" s="8">
        <v>18.2</v>
      </c>
      <c r="F10" s="9">
        <v>4</v>
      </c>
      <c r="G10" s="10"/>
      <c r="H10" s="6">
        <v>0.40694444444444444</v>
      </c>
      <c r="I10" s="12">
        <v>0.44583333333333336</v>
      </c>
      <c r="J10" s="13" t="s">
        <v>16</v>
      </c>
      <c r="K10" s="8">
        <v>19.3</v>
      </c>
      <c r="L10" s="9">
        <v>10</v>
      </c>
      <c r="M10" s="14"/>
      <c r="N10" s="31" t="s">
        <v>32</v>
      </c>
      <c r="O10" s="16">
        <v>0.85</v>
      </c>
      <c r="P10" s="16">
        <v>0.42</v>
      </c>
      <c r="Q10" s="17" t="str">
        <f t="shared" si="0"/>
        <v>ok</v>
      </c>
      <c r="R10" s="18">
        <f t="shared" si="1"/>
        <v>7.7777777777777779E-2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9">
        <v>29</v>
      </c>
      <c r="B11" s="5">
        <v>0.39583333333333331</v>
      </c>
      <c r="C11" s="6">
        <v>0.43680555555555556</v>
      </c>
      <c r="D11" s="7" t="s">
        <v>16</v>
      </c>
      <c r="E11" s="8">
        <v>18.2</v>
      </c>
      <c r="F11" s="9">
        <v>6</v>
      </c>
      <c r="G11" s="10"/>
      <c r="H11" s="6">
        <v>0.4375</v>
      </c>
      <c r="I11" s="12">
        <v>0.47569444444444442</v>
      </c>
      <c r="J11" s="13" t="s">
        <v>16</v>
      </c>
      <c r="K11" s="8">
        <v>19.3</v>
      </c>
      <c r="L11" s="9">
        <v>6</v>
      </c>
      <c r="M11" s="14"/>
      <c r="N11" s="31" t="s">
        <v>32</v>
      </c>
      <c r="O11" s="16">
        <v>0.85</v>
      </c>
      <c r="P11" s="16">
        <v>0.47</v>
      </c>
      <c r="Q11" s="17" t="str">
        <f t="shared" si="0"/>
        <v>ok</v>
      </c>
      <c r="R11" s="18">
        <f t="shared" si="1"/>
        <v>7.9861111111111105E-2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9">
        <v>23</v>
      </c>
      <c r="B12" s="5">
        <v>0.4201388888888889</v>
      </c>
      <c r="C12" s="6">
        <v>0.46180555555555558</v>
      </c>
      <c r="D12" s="7" t="s">
        <v>16</v>
      </c>
      <c r="E12" s="8">
        <v>18.2</v>
      </c>
      <c r="F12" s="9">
        <v>7</v>
      </c>
      <c r="G12" s="10"/>
      <c r="H12" s="6">
        <v>0.46180555555555558</v>
      </c>
      <c r="I12" s="12">
        <v>0.50416666666666665</v>
      </c>
      <c r="J12" s="13" t="s">
        <v>16</v>
      </c>
      <c r="K12" s="8">
        <v>19.3</v>
      </c>
      <c r="L12" s="9">
        <v>15</v>
      </c>
      <c r="M12" s="14"/>
      <c r="N12" s="31" t="s">
        <v>32</v>
      </c>
      <c r="O12" s="16">
        <v>0.85</v>
      </c>
      <c r="P12" s="16">
        <v>0.36</v>
      </c>
      <c r="Q12" s="17" t="str">
        <f t="shared" si="0"/>
        <v>ok</v>
      </c>
      <c r="R12" s="18">
        <f t="shared" si="1"/>
        <v>8.4027777777777757E-2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9">
        <v>24</v>
      </c>
      <c r="B13" s="5">
        <v>0.44444444444444442</v>
      </c>
      <c r="C13" s="6">
        <v>0.48125000000000001</v>
      </c>
      <c r="D13" s="7" t="s">
        <v>16</v>
      </c>
      <c r="E13" s="8">
        <v>18.2</v>
      </c>
      <c r="F13" s="9">
        <v>2</v>
      </c>
      <c r="G13" s="10"/>
      <c r="H13" s="6">
        <v>0.48194444444444445</v>
      </c>
      <c r="I13" s="12">
        <v>0.51944444444444449</v>
      </c>
      <c r="J13" s="13" t="s">
        <v>16</v>
      </c>
      <c r="K13" s="8">
        <v>19.3</v>
      </c>
      <c r="L13" s="9">
        <v>11</v>
      </c>
      <c r="M13" s="14"/>
      <c r="N13" s="31" t="s">
        <v>32</v>
      </c>
      <c r="O13" s="16">
        <v>0.85</v>
      </c>
      <c r="P13" s="16">
        <v>0.44</v>
      </c>
      <c r="Q13" s="17" t="str">
        <f t="shared" si="0"/>
        <v>ok</v>
      </c>
      <c r="R13" s="18">
        <f t="shared" si="1"/>
        <v>7.5000000000000067E-2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9">
        <v>30</v>
      </c>
      <c r="B14" s="5">
        <v>0.46875</v>
      </c>
      <c r="C14" s="6">
        <v>0.50694444444444442</v>
      </c>
      <c r="D14" s="7" t="s">
        <v>16</v>
      </c>
      <c r="E14" s="8">
        <v>18.2</v>
      </c>
      <c r="F14" s="9">
        <v>12</v>
      </c>
      <c r="G14" s="10"/>
      <c r="H14" s="6">
        <v>0.50763888888888886</v>
      </c>
      <c r="I14" s="12">
        <v>0.54374999999999996</v>
      </c>
      <c r="J14" s="13" t="s">
        <v>16</v>
      </c>
      <c r="K14" s="8">
        <v>19.3</v>
      </c>
      <c r="L14" s="9">
        <v>6</v>
      </c>
      <c r="M14" s="14"/>
      <c r="N14" s="31" t="s">
        <v>32</v>
      </c>
      <c r="O14" s="16">
        <v>0.85</v>
      </c>
      <c r="P14" s="16">
        <v>0.43</v>
      </c>
      <c r="Q14" s="17" t="str">
        <f t="shared" si="0"/>
        <v>ok</v>
      </c>
      <c r="R14" s="18">
        <f t="shared" si="1"/>
        <v>7.4999999999999956E-2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59">
        <v>27</v>
      </c>
      <c r="B15" s="5">
        <v>0.49305555555555558</v>
      </c>
      <c r="C15" s="6">
        <v>0.53194444444444444</v>
      </c>
      <c r="D15" s="7" t="s">
        <v>16</v>
      </c>
      <c r="E15" s="8">
        <v>18.2</v>
      </c>
      <c r="F15" s="9">
        <v>38</v>
      </c>
      <c r="G15" s="10"/>
      <c r="H15" s="6">
        <v>0.53263888888888888</v>
      </c>
      <c r="I15" s="12">
        <v>0.56944444444444442</v>
      </c>
      <c r="J15" s="13" t="s">
        <v>16</v>
      </c>
      <c r="K15" s="8">
        <v>19.3</v>
      </c>
      <c r="L15" s="9">
        <v>11</v>
      </c>
      <c r="M15" s="14"/>
      <c r="N15" s="31" t="s">
        <v>32</v>
      </c>
      <c r="O15" s="16">
        <v>0.85</v>
      </c>
      <c r="P15" s="16">
        <v>0.41</v>
      </c>
      <c r="Q15" s="17" t="str">
        <f t="shared" si="0"/>
        <v>ok</v>
      </c>
      <c r="R15" s="18">
        <f t="shared" si="1"/>
        <v>7.638888888888884E-2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59">
        <v>29</v>
      </c>
      <c r="B16" s="5">
        <v>0.51736111111111116</v>
      </c>
      <c r="C16" s="6">
        <v>0.55902777777777779</v>
      </c>
      <c r="D16" s="7" t="s">
        <v>16</v>
      </c>
      <c r="E16" s="8">
        <v>18.2</v>
      </c>
      <c r="F16" s="9">
        <v>25</v>
      </c>
      <c r="G16" s="10"/>
      <c r="H16" s="6">
        <v>0.56041666666666667</v>
      </c>
      <c r="I16" s="12">
        <v>0.55833333333333335</v>
      </c>
      <c r="J16" s="13" t="s">
        <v>16</v>
      </c>
      <c r="K16" s="8">
        <v>19.3</v>
      </c>
      <c r="L16" s="9">
        <v>7</v>
      </c>
      <c r="M16" s="14"/>
      <c r="N16" s="31" t="s">
        <v>32</v>
      </c>
      <c r="O16" s="16">
        <v>0.85</v>
      </c>
      <c r="P16" s="16">
        <v>0.43</v>
      </c>
      <c r="Q16" s="17" t="str">
        <f t="shared" si="0"/>
        <v>ok</v>
      </c>
      <c r="R16" s="18">
        <f t="shared" si="1"/>
        <v>4.0972222222222188E-2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9">
        <v>23</v>
      </c>
      <c r="B17" s="5">
        <v>0.54166666666666663</v>
      </c>
      <c r="C17" s="6">
        <v>0.57638888888888884</v>
      </c>
      <c r="D17" s="7" t="s">
        <v>16</v>
      </c>
      <c r="E17" s="8">
        <v>18.2</v>
      </c>
      <c r="F17" s="9">
        <v>35</v>
      </c>
      <c r="G17" s="10"/>
      <c r="H17" s="6">
        <v>0.57986111111111116</v>
      </c>
      <c r="I17" s="12">
        <v>0.61805555555555558</v>
      </c>
      <c r="J17" s="13" t="s">
        <v>16</v>
      </c>
      <c r="K17" s="8">
        <v>19.3</v>
      </c>
      <c r="L17" s="9">
        <v>10</v>
      </c>
      <c r="M17" s="14"/>
      <c r="N17" s="31" t="s">
        <v>32</v>
      </c>
      <c r="O17" s="16">
        <v>0.85</v>
      </c>
      <c r="P17" s="67">
        <v>0.34</v>
      </c>
      <c r="Q17" s="17" t="str">
        <f t="shared" si="0"/>
        <v>exceso</v>
      </c>
      <c r="R17" s="18">
        <f t="shared" si="1"/>
        <v>7.6388888888888951E-2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9">
        <v>24</v>
      </c>
      <c r="B18" s="5">
        <v>0.56597222222222221</v>
      </c>
      <c r="C18" s="6">
        <v>0.60486111111111107</v>
      </c>
      <c r="D18" s="7" t="s">
        <v>16</v>
      </c>
      <c r="E18" s="8">
        <v>18.2</v>
      </c>
      <c r="F18" s="9">
        <v>12</v>
      </c>
      <c r="G18" s="10"/>
      <c r="H18" s="6">
        <v>0.60486111111111107</v>
      </c>
      <c r="I18" s="12">
        <v>0.6479166666666667</v>
      </c>
      <c r="J18" s="13" t="s">
        <v>16</v>
      </c>
      <c r="K18" s="8">
        <v>19.3</v>
      </c>
      <c r="L18" s="9">
        <v>7</v>
      </c>
      <c r="M18" s="14"/>
      <c r="N18" s="31" t="s">
        <v>32</v>
      </c>
      <c r="O18" s="16">
        <v>0.85</v>
      </c>
      <c r="P18" s="16">
        <v>0.42</v>
      </c>
      <c r="Q18" s="17" t="str">
        <f t="shared" si="0"/>
        <v>ok</v>
      </c>
      <c r="R18" s="18">
        <f t="shared" si="1"/>
        <v>8.1944444444444486E-2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9">
        <v>30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20</v>
      </c>
      <c r="G19" s="10"/>
      <c r="H19" s="6">
        <v>0.62847222222222221</v>
      </c>
      <c r="I19" s="12">
        <v>0.6694444444444444</v>
      </c>
      <c r="J19" s="13" t="s">
        <v>16</v>
      </c>
      <c r="K19" s="8">
        <v>19.3</v>
      </c>
      <c r="L19" s="9">
        <v>12</v>
      </c>
      <c r="M19" s="14"/>
      <c r="N19" s="31" t="s">
        <v>32</v>
      </c>
      <c r="O19" s="16">
        <v>0.85</v>
      </c>
      <c r="P19" s="16">
        <v>0.45</v>
      </c>
      <c r="Q19" s="17" t="str">
        <f t="shared" si="0"/>
        <v>ok</v>
      </c>
      <c r="R19" s="18">
        <f t="shared" si="1"/>
        <v>8.2638888888888817E-2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9">
        <v>27</v>
      </c>
      <c r="B20" s="5">
        <v>0.61111111111111116</v>
      </c>
      <c r="C20" s="6">
        <v>0.65069444444444446</v>
      </c>
      <c r="D20" s="7" t="s">
        <v>16</v>
      </c>
      <c r="E20" s="8">
        <v>18.2</v>
      </c>
      <c r="F20" s="9">
        <v>5</v>
      </c>
      <c r="G20" s="10"/>
      <c r="H20" s="6">
        <v>0.65069444444444446</v>
      </c>
      <c r="I20" s="12">
        <v>0.6875</v>
      </c>
      <c r="J20" s="13" t="s">
        <v>16</v>
      </c>
      <c r="K20" s="8">
        <v>19.3</v>
      </c>
      <c r="L20" s="9">
        <v>5</v>
      </c>
      <c r="M20" s="14"/>
      <c r="N20" s="31" t="s">
        <v>32</v>
      </c>
      <c r="O20" s="16">
        <v>0.85</v>
      </c>
      <c r="P20" s="16">
        <v>0.56000000000000005</v>
      </c>
      <c r="Q20" s="17" t="str">
        <f t="shared" si="0"/>
        <v>ok</v>
      </c>
      <c r="R20" s="18">
        <f t="shared" si="1"/>
        <v>7.638888888888884E-2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9">
        <v>29</v>
      </c>
      <c r="B21" s="5">
        <v>0.63194444444444442</v>
      </c>
      <c r="C21" s="6">
        <v>0.68194444444444446</v>
      </c>
      <c r="D21" s="7" t="s">
        <v>16</v>
      </c>
      <c r="E21" s="8">
        <v>18.2</v>
      </c>
      <c r="F21" s="9">
        <v>37</v>
      </c>
      <c r="G21" s="10"/>
      <c r="H21" s="6">
        <v>0.68263888888888891</v>
      </c>
      <c r="I21" s="12">
        <v>0.71944444444444444</v>
      </c>
      <c r="J21" s="13" t="s">
        <v>16</v>
      </c>
      <c r="K21" s="8">
        <v>19.3</v>
      </c>
      <c r="L21" s="9">
        <v>23</v>
      </c>
      <c r="M21" s="14"/>
      <c r="N21" s="31" t="s">
        <v>32</v>
      </c>
      <c r="O21" s="16">
        <v>0.85</v>
      </c>
      <c r="P21" s="16">
        <v>0.4</v>
      </c>
      <c r="Q21" s="17" t="str">
        <f t="shared" si="0"/>
        <v>ok</v>
      </c>
      <c r="R21" s="18">
        <f t="shared" si="1"/>
        <v>8.7500000000000022E-2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9">
        <v>23</v>
      </c>
      <c r="B22" s="5">
        <v>0.65625</v>
      </c>
      <c r="C22" s="6">
        <v>0.70486111111111116</v>
      </c>
      <c r="D22" s="7" t="s">
        <v>16</v>
      </c>
      <c r="E22" s="8">
        <v>18.2</v>
      </c>
      <c r="F22" s="9">
        <v>16</v>
      </c>
      <c r="G22" s="10"/>
      <c r="H22" s="6">
        <v>0.70486111111111116</v>
      </c>
      <c r="I22" s="12">
        <v>0.74652777777777779</v>
      </c>
      <c r="J22" s="13" t="s">
        <v>16</v>
      </c>
      <c r="K22" s="8">
        <v>19.3</v>
      </c>
      <c r="L22" s="9">
        <v>15</v>
      </c>
      <c r="M22" s="14"/>
      <c r="N22" s="31" t="s">
        <v>32</v>
      </c>
      <c r="O22" s="16">
        <v>0.86</v>
      </c>
      <c r="P22" s="16">
        <v>0.36</v>
      </c>
      <c r="Q22" s="17" t="str">
        <f t="shared" si="0"/>
        <v>ok</v>
      </c>
      <c r="R22" s="18">
        <f t="shared" si="1"/>
        <v>9.027777777777779E-2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9">
        <v>24</v>
      </c>
      <c r="B23" s="5">
        <v>0.68055555555555558</v>
      </c>
      <c r="C23" s="6">
        <v>0.72916666666666663</v>
      </c>
      <c r="D23" s="7" t="s">
        <v>16</v>
      </c>
      <c r="E23" s="8">
        <v>18.2</v>
      </c>
      <c r="F23" s="9">
        <v>54</v>
      </c>
      <c r="G23" s="10"/>
      <c r="H23" s="6">
        <v>0.73263888888888884</v>
      </c>
      <c r="I23" s="12">
        <v>0.78472222222222221</v>
      </c>
      <c r="J23" s="13" t="s">
        <v>16</v>
      </c>
      <c r="K23" s="8">
        <v>19.3</v>
      </c>
      <c r="L23" s="9">
        <v>39</v>
      </c>
      <c r="M23" s="14"/>
      <c r="N23" s="31" t="s">
        <v>32</v>
      </c>
      <c r="O23" s="16">
        <v>0.85</v>
      </c>
      <c r="P23" s="16">
        <v>0.4</v>
      </c>
      <c r="Q23" s="17" t="str">
        <f t="shared" si="0"/>
        <v>ok</v>
      </c>
      <c r="R23" s="18">
        <f t="shared" si="1"/>
        <v>0.10416666666666663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9">
        <v>30</v>
      </c>
      <c r="B24" s="5">
        <v>0.70138888888888884</v>
      </c>
      <c r="C24" s="6">
        <v>0.76041666666666663</v>
      </c>
      <c r="D24" s="7" t="s">
        <v>16</v>
      </c>
      <c r="E24" s="8">
        <v>18.2</v>
      </c>
      <c r="F24" s="9">
        <v>38</v>
      </c>
      <c r="G24" s="10"/>
      <c r="H24" s="6">
        <v>0.76041666666666663</v>
      </c>
      <c r="I24" s="12">
        <v>0.80972222222222223</v>
      </c>
      <c r="J24" s="13" t="s">
        <v>16</v>
      </c>
      <c r="K24" s="8">
        <v>19.3</v>
      </c>
      <c r="L24" s="9">
        <v>16</v>
      </c>
      <c r="M24" s="14"/>
      <c r="N24" s="31" t="s">
        <v>32</v>
      </c>
      <c r="O24" s="16">
        <v>0.86</v>
      </c>
      <c r="P24" s="16">
        <v>0.48</v>
      </c>
      <c r="Q24" s="17" t="str">
        <f t="shared" si="0"/>
        <v>ok</v>
      </c>
      <c r="R24" s="18">
        <f t="shared" si="1"/>
        <v>0.10833333333333339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9">
        <v>27</v>
      </c>
      <c r="B25" s="5">
        <v>0.72222222222222221</v>
      </c>
      <c r="C25" s="6">
        <v>0.78680555555555554</v>
      </c>
      <c r="D25" s="7" t="s">
        <v>16</v>
      </c>
      <c r="E25" s="8">
        <v>18.2</v>
      </c>
      <c r="F25" s="9">
        <v>24</v>
      </c>
      <c r="G25" s="10"/>
      <c r="H25" s="6">
        <v>0.78680555555555554</v>
      </c>
      <c r="I25" s="12">
        <v>0.8256944444444444</v>
      </c>
      <c r="J25" s="13" t="s">
        <v>16</v>
      </c>
      <c r="K25" s="8">
        <v>19.3</v>
      </c>
      <c r="L25" s="9">
        <v>17</v>
      </c>
      <c r="M25" s="14"/>
      <c r="N25" s="31" t="s">
        <v>32</v>
      </c>
      <c r="O25" s="16">
        <v>0.85</v>
      </c>
      <c r="P25" s="16">
        <v>0.48</v>
      </c>
      <c r="Q25" s="17" t="str">
        <f t="shared" si="0"/>
        <v>ok</v>
      </c>
      <c r="R25" s="18">
        <f t="shared" si="1"/>
        <v>0.10347222222222219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9">
        <v>29</v>
      </c>
      <c r="B26" s="5">
        <v>0.74305555555555558</v>
      </c>
      <c r="C26" s="6">
        <v>0.80902777777777779</v>
      </c>
      <c r="D26" s="7" t="s">
        <v>16</v>
      </c>
      <c r="E26" s="8">
        <v>18.2</v>
      </c>
      <c r="F26" s="9">
        <v>53</v>
      </c>
      <c r="G26" s="10"/>
      <c r="H26" s="6">
        <v>0.81041666666666667</v>
      </c>
      <c r="I26" s="12">
        <v>0.84236111111111112</v>
      </c>
      <c r="J26" s="7" t="s">
        <v>16</v>
      </c>
      <c r="K26" s="8">
        <v>19.3</v>
      </c>
      <c r="L26" s="9">
        <v>7</v>
      </c>
      <c r="M26" s="14"/>
      <c r="N26" s="31" t="s">
        <v>32</v>
      </c>
      <c r="O26" s="16">
        <v>0.85</v>
      </c>
      <c r="P26" s="16">
        <v>0.48</v>
      </c>
      <c r="Q26" s="17" t="str">
        <f t="shared" si="0"/>
        <v>ok</v>
      </c>
      <c r="R26" s="18">
        <f t="shared" si="1"/>
        <v>9.9305555555555536E-2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9">
        <v>23</v>
      </c>
      <c r="B27" s="5">
        <v>0.75694444444444442</v>
      </c>
      <c r="C27" s="6">
        <v>0.8125</v>
      </c>
      <c r="D27" s="7" t="s">
        <v>16</v>
      </c>
      <c r="E27" s="8">
        <v>18.2</v>
      </c>
      <c r="F27" s="9">
        <v>11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4</v>
      </c>
      <c r="M27" s="14"/>
      <c r="N27" s="31" t="s">
        <v>32</v>
      </c>
      <c r="O27" s="16">
        <v>0.85</v>
      </c>
      <c r="P27" s="16">
        <v>0.49</v>
      </c>
      <c r="Q27" s="17" t="str">
        <f t="shared" si="0"/>
        <v>ok</v>
      </c>
      <c r="R27" s="18">
        <f t="shared" si="1"/>
        <v>9.027777777777779E-2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9">
        <v>24</v>
      </c>
      <c r="B28" s="25">
        <v>0.80208333333333337</v>
      </c>
      <c r="C28" s="6">
        <v>0.83680555555555558</v>
      </c>
      <c r="D28" s="7" t="s">
        <v>16</v>
      </c>
      <c r="E28" s="8">
        <v>18.2</v>
      </c>
      <c r="F28" s="9">
        <v>13</v>
      </c>
      <c r="G28" s="10"/>
      <c r="H28" s="6">
        <v>0.84027777777777779</v>
      </c>
      <c r="I28" s="12">
        <v>0.875</v>
      </c>
      <c r="J28" s="7" t="s">
        <v>16</v>
      </c>
      <c r="K28" s="8">
        <v>19.3</v>
      </c>
      <c r="L28" s="9">
        <v>17</v>
      </c>
      <c r="M28" s="14"/>
      <c r="N28" s="31" t="s">
        <v>32</v>
      </c>
      <c r="O28" s="16">
        <v>0.85</v>
      </c>
      <c r="P28" s="16">
        <v>0.53</v>
      </c>
      <c r="Q28" s="17" t="str">
        <f t="shared" si="0"/>
        <v>ok</v>
      </c>
      <c r="R28" s="18">
        <f t="shared" si="1"/>
        <v>7.291666666666663E-2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9">
        <v>30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9</v>
      </c>
      <c r="G29" s="10"/>
      <c r="H29" s="6">
        <v>0.86805555555555558</v>
      </c>
      <c r="I29" s="12">
        <v>0.90416666666666667</v>
      </c>
      <c r="J29" s="7" t="s">
        <v>16</v>
      </c>
      <c r="K29" s="8">
        <v>19.3</v>
      </c>
      <c r="L29" s="9">
        <v>23</v>
      </c>
      <c r="M29" s="14"/>
      <c r="N29" s="31" t="s">
        <v>32</v>
      </c>
      <c r="O29" s="16">
        <v>0.88</v>
      </c>
      <c r="P29" s="16">
        <v>0.62</v>
      </c>
      <c r="Q29" s="17" t="str">
        <f t="shared" si="0"/>
        <v>ok</v>
      </c>
      <c r="R29" s="18">
        <f t="shared" si="1"/>
        <v>7.7777777777777835E-2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9">
        <v>23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4</v>
      </c>
      <c r="G30" s="10"/>
      <c r="H30" s="6">
        <v>0.89583333333333337</v>
      </c>
      <c r="I30" s="12">
        <v>0.93055555555555558</v>
      </c>
      <c r="J30" s="7" t="s">
        <v>16</v>
      </c>
      <c r="K30" s="8">
        <v>19.3</v>
      </c>
      <c r="L30" s="9">
        <v>5</v>
      </c>
      <c r="M30" s="14"/>
      <c r="N30" s="31" t="s">
        <v>32</v>
      </c>
      <c r="O30" s="16">
        <v>0.85</v>
      </c>
      <c r="P30" s="16">
        <v>0.53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9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5</v>
      </c>
      <c r="G31" s="10"/>
      <c r="H31" s="6">
        <v>0.93402777777777779</v>
      </c>
      <c r="I31" s="12">
        <v>0.96527777777777779</v>
      </c>
      <c r="J31" s="7" t="s">
        <v>16</v>
      </c>
      <c r="K31" s="8">
        <v>19.3</v>
      </c>
      <c r="L31" s="9">
        <v>4</v>
      </c>
      <c r="M31" s="14"/>
      <c r="N31" s="31" t="s">
        <v>32</v>
      </c>
      <c r="O31" s="16">
        <v>0.85</v>
      </c>
      <c r="P31" s="16">
        <v>0.56999999999999995</v>
      </c>
      <c r="Q31" s="17" t="str">
        <f t="shared" si="0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9">
        <v>30</v>
      </c>
      <c r="B32" s="5">
        <v>0.93055555555555558</v>
      </c>
      <c r="C32" s="6">
        <v>0.97222222222222221</v>
      </c>
      <c r="D32" s="7" t="s">
        <v>16</v>
      </c>
      <c r="E32" s="8">
        <v>18.2</v>
      </c>
      <c r="F32" s="9">
        <v>1</v>
      </c>
      <c r="G32" s="10"/>
      <c r="H32" s="6">
        <v>0.97291666666666665</v>
      </c>
      <c r="I32" s="12">
        <v>6.9444444444444441E-3</v>
      </c>
      <c r="J32" s="7" t="s">
        <v>16</v>
      </c>
      <c r="K32" s="8">
        <v>19.3</v>
      </c>
      <c r="L32" s="9">
        <v>7</v>
      </c>
      <c r="M32" s="14"/>
      <c r="N32" s="31" t="s">
        <v>32</v>
      </c>
      <c r="O32" s="16">
        <v>0.88</v>
      </c>
      <c r="P32" s="16">
        <v>0.63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9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2</v>
      </c>
      <c r="G33" s="10"/>
      <c r="H33" s="6">
        <v>6.9444444444444447E-4</v>
      </c>
      <c r="I33" s="12">
        <v>3.4722222222222224E-2</v>
      </c>
      <c r="J33" s="7" t="s">
        <v>16</v>
      </c>
      <c r="K33" s="8">
        <v>19.3</v>
      </c>
      <c r="L33" s="9">
        <v>18</v>
      </c>
      <c r="M33" s="14"/>
      <c r="N33" s="31" t="s">
        <v>32</v>
      </c>
      <c r="O33" s="16">
        <v>0.87</v>
      </c>
      <c r="P33" s="16">
        <v>0.57999999999999996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9">
        <v>24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0</v>
      </c>
      <c r="G34" s="10"/>
      <c r="H34" s="6">
        <v>3.8194444444444448E-2</v>
      </c>
      <c r="I34" s="12">
        <v>6.9444444444444448E-2</v>
      </c>
      <c r="J34" s="7" t="s">
        <v>16</v>
      </c>
      <c r="K34" s="8">
        <v>19.3</v>
      </c>
      <c r="L34" s="9">
        <v>1</v>
      </c>
      <c r="M34" s="14"/>
      <c r="N34" s="31" t="s">
        <v>32</v>
      </c>
      <c r="O34" s="16">
        <v>0.85</v>
      </c>
      <c r="P34" s="16">
        <v>0.56999999999999995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9">
        <v>30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1</v>
      </c>
      <c r="G35" s="10"/>
      <c r="H35" s="6">
        <v>7.013888888888889E-2</v>
      </c>
      <c r="I35" s="12">
        <v>0.1076388888888889</v>
      </c>
      <c r="J35" s="7" t="s">
        <v>16</v>
      </c>
      <c r="K35" s="8">
        <v>19.3</v>
      </c>
      <c r="L35" s="9">
        <v>1</v>
      </c>
      <c r="M35" s="14"/>
      <c r="N35" s="31" t="s">
        <v>32</v>
      </c>
      <c r="O35" s="16">
        <v>0.86</v>
      </c>
      <c r="P35" s="16">
        <v>0.5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/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/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/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/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/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/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/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/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/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/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/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584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500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8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4</v>
      </c>
      <c r="G2" s="10"/>
      <c r="H2" s="6">
        <v>0.20555555555555555</v>
      </c>
      <c r="I2" s="12">
        <v>0.23958333333333334</v>
      </c>
      <c r="J2" s="13" t="s">
        <v>16</v>
      </c>
      <c r="K2" s="8">
        <v>19.3</v>
      </c>
      <c r="L2" s="9">
        <v>20</v>
      </c>
      <c r="M2" s="14"/>
      <c r="N2" s="31" t="s">
        <v>33</v>
      </c>
      <c r="O2" s="16">
        <v>0.85</v>
      </c>
      <c r="P2" s="16">
        <v>0.56000000000000005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0.22569444444444445</v>
      </c>
      <c r="D3" s="7" t="s">
        <v>16</v>
      </c>
      <c r="E3" s="8">
        <v>18.2</v>
      </c>
      <c r="F3" s="9">
        <v>38</v>
      </c>
      <c r="G3" s="10"/>
      <c r="H3" s="6">
        <v>0.22708333333333333</v>
      </c>
      <c r="I3" s="12">
        <v>0.2638888888888889</v>
      </c>
      <c r="J3" s="13" t="s">
        <v>16</v>
      </c>
      <c r="K3" s="8">
        <v>19.3</v>
      </c>
      <c r="L3" s="9">
        <v>22</v>
      </c>
      <c r="M3" s="14"/>
      <c r="N3" s="31" t="s">
        <v>33</v>
      </c>
      <c r="O3" s="16">
        <v>0.9</v>
      </c>
      <c r="P3" s="16">
        <v>0.61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26</v>
      </c>
      <c r="G4" s="10"/>
      <c r="H4" s="6">
        <v>0.25416666666666665</v>
      </c>
      <c r="I4" s="12">
        <v>0.30625000000000002</v>
      </c>
      <c r="J4" s="13" t="s">
        <v>16</v>
      </c>
      <c r="K4" s="8">
        <v>19.3</v>
      </c>
      <c r="L4" s="9">
        <v>34</v>
      </c>
      <c r="M4" s="14"/>
      <c r="N4" s="31" t="s">
        <v>33</v>
      </c>
      <c r="O4" s="16">
        <v>0.87</v>
      </c>
      <c r="P4" s="16">
        <v>0.55000000000000004</v>
      </c>
      <c r="Q4" s="17" t="str">
        <f t="shared" si="0"/>
        <v>ok</v>
      </c>
      <c r="R4" s="18">
        <f t="shared" si="1"/>
        <v>9.0972222222222232E-2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0.2722222222222222</v>
      </c>
      <c r="D5" s="7" t="s">
        <v>16</v>
      </c>
      <c r="E5" s="8">
        <v>18.2</v>
      </c>
      <c r="F5" s="9">
        <v>9</v>
      </c>
      <c r="G5" s="10"/>
      <c r="H5" s="6">
        <v>0.27291666666666664</v>
      </c>
      <c r="I5" s="12">
        <v>0.32847222222222222</v>
      </c>
      <c r="J5" s="13" t="s">
        <v>16</v>
      </c>
      <c r="K5" s="8">
        <v>19.3</v>
      </c>
      <c r="L5" s="9">
        <v>39</v>
      </c>
      <c r="M5" s="14"/>
      <c r="N5" s="31" t="s">
        <v>33</v>
      </c>
      <c r="O5" s="16">
        <v>0.85</v>
      </c>
      <c r="P5" s="16">
        <v>0.51</v>
      </c>
      <c r="Q5" s="17" t="str">
        <f t="shared" si="0"/>
        <v>ok</v>
      </c>
      <c r="R5" s="18">
        <f t="shared" si="1"/>
        <v>8.8888888888888878E-2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0.29791666666666666</v>
      </c>
      <c r="D6" s="7" t="s">
        <v>16</v>
      </c>
      <c r="E6" s="8">
        <v>18.2</v>
      </c>
      <c r="F6" s="9">
        <v>36</v>
      </c>
      <c r="G6" s="10"/>
      <c r="H6" s="6">
        <v>0.2986111111111111</v>
      </c>
      <c r="I6" s="12">
        <v>0.3576388888888889</v>
      </c>
      <c r="J6" s="13" t="s">
        <v>16</v>
      </c>
      <c r="K6" s="8">
        <v>19.3</v>
      </c>
      <c r="L6" s="9">
        <v>30</v>
      </c>
      <c r="M6" s="14"/>
      <c r="N6" s="31" t="s">
        <v>33</v>
      </c>
      <c r="O6" s="16">
        <v>0.85</v>
      </c>
      <c r="P6" s="16">
        <v>0.45</v>
      </c>
      <c r="Q6" s="17" t="str">
        <f t="shared" si="0"/>
        <v>ok</v>
      </c>
      <c r="R6" s="18">
        <f t="shared" si="1"/>
        <v>9.375E-2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8">
        <v>23</v>
      </c>
      <c r="B7" s="5">
        <v>0.28819444444444442</v>
      </c>
      <c r="C7" s="6">
        <v>0.3347222222222222</v>
      </c>
      <c r="D7" s="7" t="s">
        <v>16</v>
      </c>
      <c r="E7" s="8">
        <v>18.2</v>
      </c>
      <c r="F7" s="9">
        <v>38</v>
      </c>
      <c r="G7" s="10"/>
      <c r="H7" s="6">
        <v>0.33541666666666664</v>
      </c>
      <c r="I7" s="12">
        <v>0.39027777777777778</v>
      </c>
      <c r="J7" s="21" t="s">
        <v>16</v>
      </c>
      <c r="K7" s="8">
        <v>19.3</v>
      </c>
      <c r="L7" s="9">
        <v>12</v>
      </c>
      <c r="M7" s="14"/>
      <c r="N7" s="31" t="s">
        <v>33</v>
      </c>
      <c r="O7" s="16">
        <v>0.85</v>
      </c>
      <c r="P7" s="16">
        <v>0.49</v>
      </c>
      <c r="Q7" s="17" t="str">
        <f t="shared" si="0"/>
        <v>ok</v>
      </c>
      <c r="R7" s="18">
        <f t="shared" si="1"/>
        <v>0.10208333333333336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0.36249999999999999</v>
      </c>
      <c r="D8" s="7" t="s">
        <v>16</v>
      </c>
      <c r="E8" s="8">
        <v>18.2</v>
      </c>
      <c r="F8" s="9">
        <v>14</v>
      </c>
      <c r="G8" s="10"/>
      <c r="H8" s="6">
        <v>0.36319444444444443</v>
      </c>
      <c r="I8" s="12">
        <v>0.40694444444444444</v>
      </c>
      <c r="J8" s="13" t="s">
        <v>16</v>
      </c>
      <c r="K8" s="8">
        <v>19.3</v>
      </c>
      <c r="L8" s="9">
        <v>11</v>
      </c>
      <c r="M8" s="14"/>
      <c r="N8" s="31" t="s">
        <v>33</v>
      </c>
      <c r="O8" s="16">
        <v>0.85</v>
      </c>
      <c r="P8" s="16">
        <v>0.51</v>
      </c>
      <c r="Q8" s="17" t="str">
        <f t="shared" si="0"/>
        <v>ok</v>
      </c>
      <c r="R8" s="18">
        <f t="shared" si="1"/>
        <v>9.4444444444444442E-2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10</v>
      </c>
      <c r="G9" s="10"/>
      <c r="H9" s="6">
        <v>0.38611111111111113</v>
      </c>
      <c r="I9" s="12">
        <v>0.4236111111111111</v>
      </c>
      <c r="J9" s="13" t="s">
        <v>16</v>
      </c>
      <c r="K9" s="8">
        <v>19.3</v>
      </c>
      <c r="L9" s="9">
        <v>18</v>
      </c>
      <c r="M9" s="14"/>
      <c r="N9" s="31" t="s">
        <v>33</v>
      </c>
      <c r="O9" s="16">
        <v>0.85</v>
      </c>
      <c r="P9" s="16">
        <v>0.56000000000000005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0.40625</v>
      </c>
      <c r="D10" s="7" t="s">
        <v>16</v>
      </c>
      <c r="E10" s="8">
        <v>18.2</v>
      </c>
      <c r="F10" s="9">
        <v>12</v>
      </c>
      <c r="G10" s="10"/>
      <c r="H10" s="6">
        <v>0.40694444444444444</v>
      </c>
      <c r="I10" s="12">
        <v>0.44305555555555554</v>
      </c>
      <c r="J10" s="13" t="s">
        <v>16</v>
      </c>
      <c r="K10" s="8">
        <v>19.3</v>
      </c>
      <c r="L10" s="9">
        <v>11</v>
      </c>
      <c r="M10" s="14"/>
      <c r="N10" s="31" t="s">
        <v>33</v>
      </c>
      <c r="O10" s="16">
        <v>0.85</v>
      </c>
      <c r="P10" s="16">
        <v>0.52</v>
      </c>
      <c r="Q10" s="17" t="str">
        <f t="shared" si="0"/>
        <v>ok</v>
      </c>
      <c r="R10" s="18">
        <f t="shared" si="1"/>
        <v>7.4999999999999956E-2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0.43819444444444444</v>
      </c>
      <c r="D11" s="7" t="s">
        <v>16</v>
      </c>
      <c r="E11" s="8">
        <v>18.2</v>
      </c>
      <c r="F11" s="9">
        <v>15</v>
      </c>
      <c r="G11" s="10"/>
      <c r="H11" s="6">
        <v>0.43888888888888888</v>
      </c>
      <c r="I11" s="12">
        <v>0.47708333333333336</v>
      </c>
      <c r="J11" s="13" t="s">
        <v>16</v>
      </c>
      <c r="K11" s="8">
        <v>19.3</v>
      </c>
      <c r="L11" s="9">
        <v>16</v>
      </c>
      <c r="M11" s="14"/>
      <c r="N11" s="31" t="s">
        <v>33</v>
      </c>
      <c r="O11" s="16">
        <v>0.85</v>
      </c>
      <c r="P11" s="16">
        <v>0.5</v>
      </c>
      <c r="Q11" s="17" t="str">
        <f t="shared" si="0"/>
        <v>ok</v>
      </c>
      <c r="R11" s="18">
        <f t="shared" si="1"/>
        <v>8.1250000000000044E-2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8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8</v>
      </c>
      <c r="G12" s="10"/>
      <c r="H12" s="6">
        <v>0.45902777777777776</v>
      </c>
      <c r="I12" s="12">
        <v>0.49791666666666667</v>
      </c>
      <c r="J12" s="13" t="s">
        <v>16</v>
      </c>
      <c r="K12" s="8">
        <v>19.3</v>
      </c>
      <c r="L12" s="9">
        <v>8</v>
      </c>
      <c r="M12" s="14"/>
      <c r="N12" s="31" t="s">
        <v>33</v>
      </c>
      <c r="O12" s="16">
        <v>0.85</v>
      </c>
      <c r="P12" s="16">
        <v>0.49</v>
      </c>
      <c r="Q12" s="17" t="str">
        <f t="shared" si="0"/>
        <v>ok</v>
      </c>
      <c r="R12" s="18">
        <f t="shared" si="1"/>
        <v>7.7777777777777779E-2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0.4826388888888889</v>
      </c>
      <c r="D13" s="7" t="s">
        <v>16</v>
      </c>
      <c r="E13" s="8">
        <v>18.2</v>
      </c>
      <c r="F13" s="9">
        <v>12</v>
      </c>
      <c r="G13" s="10"/>
      <c r="H13" s="6">
        <v>0.48333333333333334</v>
      </c>
      <c r="I13" s="12">
        <v>0.52222222222222225</v>
      </c>
      <c r="J13" s="13" t="s">
        <v>16</v>
      </c>
      <c r="K13" s="8">
        <v>19.3</v>
      </c>
      <c r="L13" s="9">
        <v>5</v>
      </c>
      <c r="M13" s="14"/>
      <c r="N13" s="31" t="s">
        <v>33</v>
      </c>
      <c r="O13" s="16">
        <v>0.85</v>
      </c>
      <c r="P13" s="16">
        <v>0.52</v>
      </c>
      <c r="Q13" s="17" t="str">
        <f t="shared" si="0"/>
        <v>ok</v>
      </c>
      <c r="R13" s="18">
        <f t="shared" si="1"/>
        <v>7.7777777777777835E-2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17</v>
      </c>
      <c r="G14" s="10"/>
      <c r="H14" s="6">
        <v>0.51111111111111107</v>
      </c>
      <c r="I14" s="12">
        <v>0.55208333333333337</v>
      </c>
      <c r="J14" s="13" t="s">
        <v>16</v>
      </c>
      <c r="K14" s="8">
        <v>19.3</v>
      </c>
      <c r="L14" s="9">
        <v>11</v>
      </c>
      <c r="M14" s="14"/>
      <c r="N14" s="31" t="s">
        <v>33</v>
      </c>
      <c r="O14" s="16">
        <v>0.85</v>
      </c>
      <c r="P14" s="16">
        <v>0.56000000000000005</v>
      </c>
      <c r="Q14" s="17" t="str">
        <f t="shared" si="0"/>
        <v>ok</v>
      </c>
      <c r="R14" s="18">
        <f t="shared" si="1"/>
        <v>8.333333333333337E-2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0.53333333333333333</v>
      </c>
      <c r="D15" s="7" t="s">
        <v>16</v>
      </c>
      <c r="E15" s="8">
        <v>18.2</v>
      </c>
      <c r="F15" s="9">
        <v>17</v>
      </c>
      <c r="G15" s="10"/>
      <c r="H15" s="6">
        <v>0.53402777777777777</v>
      </c>
      <c r="I15" s="12">
        <v>0.57499999999999996</v>
      </c>
      <c r="J15" s="13" t="s">
        <v>16</v>
      </c>
      <c r="K15" s="8">
        <v>19.3</v>
      </c>
      <c r="L15" s="9">
        <v>19</v>
      </c>
      <c r="M15" s="14"/>
      <c r="N15" s="31" t="s">
        <v>33</v>
      </c>
      <c r="O15" s="16">
        <v>0.85</v>
      </c>
      <c r="P15" s="16">
        <v>0.51</v>
      </c>
      <c r="Q15" s="17" t="str">
        <f t="shared" si="0"/>
        <v>ok</v>
      </c>
      <c r="R15" s="18">
        <f t="shared" si="1"/>
        <v>8.1944444444444375E-2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0.55555555555555558</v>
      </c>
      <c r="D16" s="7" t="s">
        <v>16</v>
      </c>
      <c r="E16" s="8">
        <v>18.2</v>
      </c>
      <c r="F16" s="9">
        <v>24</v>
      </c>
      <c r="G16" s="10"/>
      <c r="H16" s="6">
        <v>0.55694444444444446</v>
      </c>
      <c r="I16" s="12">
        <v>0.59375</v>
      </c>
      <c r="J16" s="13" t="s">
        <v>16</v>
      </c>
      <c r="K16" s="8">
        <v>19.3</v>
      </c>
      <c r="L16" s="9">
        <v>2</v>
      </c>
      <c r="M16" s="14"/>
      <c r="N16" s="31" t="s">
        <v>33</v>
      </c>
      <c r="O16" s="16">
        <v>0.85</v>
      </c>
      <c r="P16" s="16">
        <v>0.5</v>
      </c>
      <c r="Q16" s="17" t="str">
        <f t="shared" si="0"/>
        <v>ok</v>
      </c>
      <c r="R16" s="18">
        <f t="shared" si="1"/>
        <v>7.638888888888884E-2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8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44</v>
      </c>
      <c r="G17" s="10"/>
      <c r="H17" s="6">
        <v>0.58333333333333337</v>
      </c>
      <c r="I17" s="12">
        <v>0.62430555555555556</v>
      </c>
      <c r="J17" s="13" t="s">
        <v>16</v>
      </c>
      <c r="K17" s="8">
        <v>19.3</v>
      </c>
      <c r="L17" s="9">
        <v>7</v>
      </c>
      <c r="M17" s="14"/>
      <c r="N17" s="31" t="s">
        <v>33</v>
      </c>
      <c r="O17" s="16">
        <v>0.85</v>
      </c>
      <c r="P17" s="16">
        <v>0.5</v>
      </c>
      <c r="Q17" s="17" t="str">
        <f t="shared" si="0"/>
        <v>ok</v>
      </c>
      <c r="R17" s="18">
        <f t="shared" si="1"/>
        <v>8.2638888888888928E-2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0.61319444444444449</v>
      </c>
      <c r="D18" s="7" t="s">
        <v>16</v>
      </c>
      <c r="E18" s="8">
        <v>18.2</v>
      </c>
      <c r="F18" s="9">
        <v>9</v>
      </c>
      <c r="G18" s="10"/>
      <c r="H18" s="6">
        <v>0.61388888888888893</v>
      </c>
      <c r="I18" s="12">
        <v>0.65763888888888888</v>
      </c>
      <c r="J18" s="13" t="s">
        <v>16</v>
      </c>
      <c r="K18" s="8">
        <v>19.3</v>
      </c>
      <c r="L18" s="9">
        <v>10</v>
      </c>
      <c r="M18" s="14"/>
      <c r="N18" s="31" t="s">
        <v>33</v>
      </c>
      <c r="O18" s="16">
        <v>0.85</v>
      </c>
      <c r="P18" s="16">
        <v>0.51</v>
      </c>
      <c r="Q18" s="17" t="str">
        <f t="shared" si="0"/>
        <v>ok</v>
      </c>
      <c r="R18" s="18">
        <f t="shared" si="1"/>
        <v>9.1666666666666674E-2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0.6333333333333333</v>
      </c>
      <c r="D19" s="7" t="s">
        <v>16</v>
      </c>
      <c r="E19" s="8">
        <v>18.2</v>
      </c>
      <c r="F19" s="9">
        <v>19</v>
      </c>
      <c r="G19" s="10"/>
      <c r="H19" s="6">
        <v>0.6333333333333333</v>
      </c>
      <c r="I19" s="12">
        <v>0.67708333333333337</v>
      </c>
      <c r="J19" s="13" t="s">
        <v>16</v>
      </c>
      <c r="K19" s="8">
        <v>19.3</v>
      </c>
      <c r="L19" s="9">
        <v>11</v>
      </c>
      <c r="M19" s="14"/>
      <c r="N19" s="31" t="s">
        <v>33</v>
      </c>
      <c r="O19" s="16">
        <v>0.85</v>
      </c>
      <c r="P19" s="16">
        <v>0.56000000000000005</v>
      </c>
      <c r="Q19" s="17" t="str">
        <f t="shared" si="0"/>
        <v>ok</v>
      </c>
      <c r="R19" s="18">
        <f t="shared" si="1"/>
        <v>9.027777777777779E-2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0.65625</v>
      </c>
      <c r="D20" s="7" t="s">
        <v>16</v>
      </c>
      <c r="E20" s="8">
        <v>18.2</v>
      </c>
      <c r="F20" s="9">
        <v>11</v>
      </c>
      <c r="G20" s="10"/>
      <c r="H20" s="6">
        <v>0.65625</v>
      </c>
      <c r="I20" s="12">
        <v>0.69722222222222219</v>
      </c>
      <c r="J20" s="13" t="s">
        <v>16</v>
      </c>
      <c r="K20" s="8">
        <v>19.3</v>
      </c>
      <c r="L20" s="9">
        <v>20</v>
      </c>
      <c r="M20" s="14"/>
      <c r="N20" s="31" t="s">
        <v>33</v>
      </c>
      <c r="O20" s="16">
        <v>0.85</v>
      </c>
      <c r="P20" s="16">
        <v>0.51</v>
      </c>
      <c r="Q20" s="17" t="str">
        <f t="shared" si="0"/>
        <v>ok</v>
      </c>
      <c r="R20" s="18">
        <f t="shared" si="1"/>
        <v>8.6111111111111027E-2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0.68194444444444446</v>
      </c>
      <c r="D21" s="7" t="s">
        <v>16</v>
      </c>
      <c r="E21" s="8">
        <v>18.2</v>
      </c>
      <c r="F21" s="9">
        <v>26</v>
      </c>
      <c r="G21" s="10"/>
      <c r="H21" s="6">
        <v>0.68333333333333335</v>
      </c>
      <c r="I21" s="12">
        <v>0.72222222222222221</v>
      </c>
      <c r="J21" s="13" t="s">
        <v>16</v>
      </c>
      <c r="K21" s="8">
        <v>19.3</v>
      </c>
      <c r="L21" s="9">
        <v>16</v>
      </c>
      <c r="M21" s="14"/>
      <c r="N21" s="31" t="s">
        <v>33</v>
      </c>
      <c r="O21" s="16">
        <v>0.85</v>
      </c>
      <c r="P21" s="16">
        <v>0.47</v>
      </c>
      <c r="Q21" s="17" t="str">
        <f t="shared" si="0"/>
        <v>ok</v>
      </c>
      <c r="R21" s="18">
        <f t="shared" si="1"/>
        <v>9.027777777777779E-2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>
        <v>23</v>
      </c>
      <c r="B22" s="5">
        <v>0.65625</v>
      </c>
      <c r="C22" s="6">
        <v>0.70138888888888884</v>
      </c>
      <c r="D22" s="7" t="s">
        <v>16</v>
      </c>
      <c r="E22" s="8">
        <v>18.2</v>
      </c>
      <c r="F22" s="9">
        <v>22</v>
      </c>
      <c r="G22" s="10"/>
      <c r="H22" s="6">
        <v>0.70138888888888884</v>
      </c>
      <c r="I22" s="12">
        <v>0.75</v>
      </c>
      <c r="J22" s="13" t="s">
        <v>16</v>
      </c>
      <c r="K22" s="8">
        <v>19.3</v>
      </c>
      <c r="L22" s="9">
        <v>39</v>
      </c>
      <c r="M22" s="14"/>
      <c r="N22" s="31" t="s">
        <v>33</v>
      </c>
      <c r="O22" s="16">
        <v>0.86</v>
      </c>
      <c r="P22" s="16">
        <v>0.45</v>
      </c>
      <c r="Q22" s="17" t="str">
        <f t="shared" si="0"/>
        <v>ok</v>
      </c>
      <c r="R22" s="18">
        <f t="shared" si="1"/>
        <v>9.375E-2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24</v>
      </c>
      <c r="B23" s="5">
        <v>0.68055555555555558</v>
      </c>
      <c r="C23" s="6">
        <v>0.72222222222222221</v>
      </c>
      <c r="D23" s="7" t="s">
        <v>16</v>
      </c>
      <c r="E23" s="8">
        <v>18.2</v>
      </c>
      <c r="F23" s="9">
        <v>25</v>
      </c>
      <c r="G23" s="10"/>
      <c r="H23" s="6">
        <v>0.72569444444444442</v>
      </c>
      <c r="I23" s="12">
        <v>0.77777777777777779</v>
      </c>
      <c r="J23" s="13" t="s">
        <v>16</v>
      </c>
      <c r="K23" s="8">
        <v>19.3</v>
      </c>
      <c r="L23" s="9">
        <v>35</v>
      </c>
      <c r="M23" s="14"/>
      <c r="N23" s="31" t="s">
        <v>33</v>
      </c>
      <c r="O23" s="16">
        <v>0.85</v>
      </c>
      <c r="P23" s="16">
        <v>0.48</v>
      </c>
      <c r="Q23" s="17" t="str">
        <f t="shared" si="0"/>
        <v>ok</v>
      </c>
      <c r="R23" s="18">
        <f t="shared" si="1"/>
        <v>9.722222222222221E-2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0.76041666666666663</v>
      </c>
      <c r="D24" s="7" t="s">
        <v>16</v>
      </c>
      <c r="E24" s="8">
        <v>18.2</v>
      </c>
      <c r="F24" s="9">
        <v>41</v>
      </c>
      <c r="G24" s="10"/>
      <c r="H24" s="6">
        <v>0.76041666666666663</v>
      </c>
      <c r="I24" s="12">
        <v>0.80763888888888891</v>
      </c>
      <c r="J24" s="13" t="s">
        <v>16</v>
      </c>
      <c r="K24" s="8">
        <v>19.3</v>
      </c>
      <c r="L24" s="9">
        <v>15</v>
      </c>
      <c r="M24" s="14"/>
      <c r="N24" s="31" t="s">
        <v>33</v>
      </c>
      <c r="O24" s="16">
        <v>0.88</v>
      </c>
      <c r="P24" s="16">
        <v>0.54</v>
      </c>
      <c r="Q24" s="17" t="str">
        <f t="shared" si="0"/>
        <v>ok</v>
      </c>
      <c r="R24" s="18">
        <f t="shared" si="1"/>
        <v>0.10625000000000007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27</v>
      </c>
      <c r="B25" s="5">
        <v>0.72222222222222221</v>
      </c>
      <c r="C25" s="6">
        <v>0.78333333333333333</v>
      </c>
      <c r="D25" s="7" t="s">
        <v>16</v>
      </c>
      <c r="E25" s="8">
        <v>18.2</v>
      </c>
      <c r="F25" s="9">
        <v>49</v>
      </c>
      <c r="G25" s="10"/>
      <c r="H25" s="6">
        <v>0.78333333333333333</v>
      </c>
      <c r="I25" s="12">
        <v>0.81805555555555554</v>
      </c>
      <c r="J25" s="13" t="s">
        <v>16</v>
      </c>
      <c r="K25" s="8">
        <v>19.3</v>
      </c>
      <c r="L25" s="9">
        <v>5</v>
      </c>
      <c r="M25" s="14"/>
      <c r="N25" s="31" t="s">
        <v>33</v>
      </c>
      <c r="O25" s="16">
        <v>0.85</v>
      </c>
      <c r="P25" s="16">
        <v>0.55000000000000004</v>
      </c>
      <c r="Q25" s="17" t="str">
        <f t="shared" si="0"/>
        <v>ok</v>
      </c>
      <c r="R25" s="18">
        <f t="shared" si="1"/>
        <v>9.5833333333333326E-2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29</v>
      </c>
      <c r="B26" s="5">
        <v>0.74305555555555558</v>
      </c>
      <c r="C26" s="6">
        <v>0.8</v>
      </c>
      <c r="D26" s="7" t="s">
        <v>16</v>
      </c>
      <c r="E26" s="8">
        <v>18.2</v>
      </c>
      <c r="F26" s="9">
        <v>42</v>
      </c>
      <c r="G26" s="10"/>
      <c r="H26" s="6">
        <v>0.80138888888888893</v>
      </c>
      <c r="I26" s="12">
        <v>0.83680555555555558</v>
      </c>
      <c r="J26" s="7" t="s">
        <v>16</v>
      </c>
      <c r="K26" s="8">
        <v>19.3</v>
      </c>
      <c r="L26" s="9">
        <v>13</v>
      </c>
      <c r="M26" s="14"/>
      <c r="N26" s="31" t="s">
        <v>33</v>
      </c>
      <c r="O26" s="16">
        <v>0.85</v>
      </c>
      <c r="P26" s="16">
        <v>0.5</v>
      </c>
      <c r="Q26" s="17" t="str">
        <f t="shared" si="0"/>
        <v>ok</v>
      </c>
      <c r="R26" s="18">
        <f t="shared" si="1"/>
        <v>9.375E-2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23</v>
      </c>
      <c r="B27" s="25">
        <v>0.76388888888888884</v>
      </c>
      <c r="C27" s="6">
        <v>0.80555555555555558</v>
      </c>
      <c r="D27" s="7" t="s">
        <v>16</v>
      </c>
      <c r="E27" s="8">
        <v>18.2</v>
      </c>
      <c r="F27" s="9">
        <v>21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1</v>
      </c>
      <c r="M27" s="14"/>
      <c r="N27" s="31" t="s">
        <v>33</v>
      </c>
      <c r="O27" s="16">
        <v>0.85</v>
      </c>
      <c r="P27" s="16">
        <v>0.51</v>
      </c>
      <c r="Q27" s="17" t="str">
        <f t="shared" si="0"/>
        <v>ok</v>
      </c>
      <c r="R27" s="18">
        <f t="shared" si="1"/>
        <v>8.333333333333337E-2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24</v>
      </c>
      <c r="B28" s="5">
        <v>0.79166666666666663</v>
      </c>
      <c r="C28" s="6">
        <v>0.82986111111111116</v>
      </c>
      <c r="D28" s="7" t="s">
        <v>16</v>
      </c>
      <c r="E28" s="8">
        <v>18.2</v>
      </c>
      <c r="F28" s="9">
        <v>8</v>
      </c>
      <c r="G28" s="10"/>
      <c r="H28" s="6">
        <v>0.83333333333333337</v>
      </c>
      <c r="I28" s="12">
        <v>0.87152777777777779</v>
      </c>
      <c r="J28" s="7" t="s">
        <v>16</v>
      </c>
      <c r="K28" s="8">
        <v>19.3</v>
      </c>
      <c r="L28" s="9">
        <v>4</v>
      </c>
      <c r="M28" s="14"/>
      <c r="N28" s="31" t="s">
        <v>33</v>
      </c>
      <c r="O28" s="16">
        <v>0.85</v>
      </c>
      <c r="P28" s="16">
        <v>0.51</v>
      </c>
      <c r="Q28" s="17" t="str">
        <f t="shared" si="0"/>
        <v>ok</v>
      </c>
      <c r="R28" s="18">
        <f t="shared" si="1"/>
        <v>7.986111111111116E-2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5">
        <v>0.82638888888888884</v>
      </c>
      <c r="C29" s="6">
        <v>0.86458333333333337</v>
      </c>
      <c r="D29" s="7" t="s">
        <v>16</v>
      </c>
      <c r="E29" s="8">
        <v>18.2</v>
      </c>
      <c r="F29" s="9">
        <v>8</v>
      </c>
      <c r="G29" s="10"/>
      <c r="H29" s="6">
        <v>0.86458333333333337</v>
      </c>
      <c r="I29" s="12">
        <v>0.90277777777777779</v>
      </c>
      <c r="J29" s="7" t="s">
        <v>16</v>
      </c>
      <c r="K29" s="8">
        <v>19.3</v>
      </c>
      <c r="L29" s="9">
        <v>11</v>
      </c>
      <c r="M29" s="14"/>
      <c r="N29" s="31" t="s">
        <v>33</v>
      </c>
      <c r="O29" s="16">
        <v>0.9</v>
      </c>
      <c r="P29" s="16">
        <v>0.63</v>
      </c>
      <c r="Q29" s="17" t="str">
        <f t="shared" si="0"/>
        <v>ok</v>
      </c>
      <c r="R29" s="18">
        <f t="shared" si="1"/>
        <v>7.6388888888888951E-2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23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5</v>
      </c>
      <c r="G30" s="10"/>
      <c r="H30" s="6">
        <v>0.89583333333333337</v>
      </c>
      <c r="I30" s="12">
        <v>0.93055555555555558</v>
      </c>
      <c r="J30" s="7" t="s">
        <v>16</v>
      </c>
      <c r="K30" s="8">
        <v>19.3</v>
      </c>
      <c r="L30" s="9">
        <v>4</v>
      </c>
      <c r="M30" s="14"/>
      <c r="N30" s="31" t="s">
        <v>33</v>
      </c>
      <c r="O30" s="16">
        <v>0.89</v>
      </c>
      <c r="P30" s="16">
        <v>0.6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5</v>
      </c>
      <c r="G31" s="10"/>
      <c r="H31" s="6">
        <v>0.93402777777777779</v>
      </c>
      <c r="I31" s="12">
        <v>0.96875</v>
      </c>
      <c r="J31" s="7" t="s">
        <v>16</v>
      </c>
      <c r="K31" s="8">
        <v>19.3</v>
      </c>
      <c r="L31" s="9">
        <v>8</v>
      </c>
      <c r="M31" s="14"/>
      <c r="N31" s="31" t="s">
        <v>33</v>
      </c>
      <c r="O31" s="16">
        <v>0.85</v>
      </c>
      <c r="P31" s="16">
        <v>0.55000000000000004</v>
      </c>
      <c r="Q31" s="17" t="str">
        <f t="shared" si="0"/>
        <v>ok</v>
      </c>
      <c r="R31" s="18">
        <f t="shared" si="1"/>
        <v>7.291666666666663E-2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30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4</v>
      </c>
      <c r="G32" s="10"/>
      <c r="H32" s="6">
        <v>0.96875</v>
      </c>
      <c r="I32" s="12">
        <v>3.472222222222222E-3</v>
      </c>
      <c r="J32" s="7" t="s">
        <v>16</v>
      </c>
      <c r="K32" s="8">
        <v>19.3</v>
      </c>
      <c r="L32" s="9">
        <v>9</v>
      </c>
      <c r="M32" s="14"/>
      <c r="N32" s="31" t="s">
        <v>33</v>
      </c>
      <c r="O32" s="16">
        <v>0.87</v>
      </c>
      <c r="P32" s="16">
        <v>0.65</v>
      </c>
      <c r="Q32" s="17" t="str">
        <f t="shared" si="0"/>
        <v>ok</v>
      </c>
      <c r="R32" s="18">
        <f t="shared" si="1"/>
        <v>-0.92708333333333337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3</v>
      </c>
      <c r="G33" s="10"/>
      <c r="H33" s="6">
        <v>0</v>
      </c>
      <c r="I33" s="12">
        <v>3.4722222222222224E-2</v>
      </c>
      <c r="J33" s="7" t="s">
        <v>16</v>
      </c>
      <c r="K33" s="8">
        <v>19.3</v>
      </c>
      <c r="L33" s="9">
        <v>8</v>
      </c>
      <c r="M33" s="14"/>
      <c r="N33" s="31" t="s">
        <v>33</v>
      </c>
      <c r="O33" s="16">
        <v>0.88</v>
      </c>
      <c r="P33" s="16">
        <v>0.6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24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3</v>
      </c>
      <c r="G34" s="10"/>
      <c r="H34" s="6">
        <v>3.4722222222222224E-2</v>
      </c>
      <c r="I34" s="12">
        <v>6.5972222222222224E-2</v>
      </c>
      <c r="J34" s="7" t="s">
        <v>16</v>
      </c>
      <c r="K34" s="8">
        <v>19.3</v>
      </c>
      <c r="L34" s="9">
        <v>8</v>
      </c>
      <c r="M34" s="14"/>
      <c r="N34" s="31" t="s">
        <v>33</v>
      </c>
      <c r="O34" s="16">
        <v>0.85</v>
      </c>
      <c r="P34" s="16">
        <v>0.56000000000000005</v>
      </c>
      <c r="Q34" s="17" t="str">
        <f t="shared" si="0"/>
        <v>ok</v>
      </c>
      <c r="R34" s="18">
        <f t="shared" si="1"/>
        <v>6.5972222222222224E-2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30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0</v>
      </c>
      <c r="G35" s="10"/>
      <c r="H35" s="6">
        <v>6.9444444444444448E-2</v>
      </c>
      <c r="I35" s="12">
        <v>0.1076388888888889</v>
      </c>
      <c r="J35" s="7" t="s">
        <v>16</v>
      </c>
      <c r="K35" s="8">
        <v>19.3</v>
      </c>
      <c r="L35" s="9">
        <v>0</v>
      </c>
      <c r="M35" s="14"/>
      <c r="N35" s="31" t="s">
        <v>33</v>
      </c>
      <c r="O35" s="16">
        <v>0.87</v>
      </c>
      <c r="P35" s="16">
        <v>0.66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625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482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autoFilter ref="A1:R208" xr:uid="{00000000-0009-0000-0000-000015000000}"/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>
        <v>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8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8</v>
      </c>
      <c r="G2" s="10"/>
      <c r="H2" s="6">
        <v>0.2048611111111111</v>
      </c>
      <c r="I2" s="12">
        <v>0.23958333333333334</v>
      </c>
      <c r="J2" s="13" t="s">
        <v>16</v>
      </c>
      <c r="K2" s="8">
        <v>19.3</v>
      </c>
      <c r="L2" s="9">
        <v>13</v>
      </c>
      <c r="M2" s="14"/>
      <c r="N2" s="31" t="s">
        <v>34</v>
      </c>
      <c r="O2" s="16">
        <v>0.85</v>
      </c>
      <c r="P2" s="16">
        <v>0.56999999999999995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20</v>
      </c>
      <c r="G3" s="10"/>
      <c r="H3" s="6">
        <v>0.22777777777777777</v>
      </c>
      <c r="I3" s="12">
        <v>0.27013888888888887</v>
      </c>
      <c r="J3" s="13" t="s">
        <v>16</v>
      </c>
      <c r="K3" s="8">
        <v>19.3</v>
      </c>
      <c r="L3" s="9">
        <v>48</v>
      </c>
      <c r="M3" s="14"/>
      <c r="N3" s="31" t="s">
        <v>34</v>
      </c>
      <c r="O3" s="16">
        <v>0.85</v>
      </c>
      <c r="P3" s="16">
        <v>0.56000000000000005</v>
      </c>
      <c r="Q3" s="17" t="str">
        <f t="shared" si="0"/>
        <v>ok</v>
      </c>
      <c r="R3" s="18">
        <f t="shared" si="1"/>
        <v>7.9166666666666663E-2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27</v>
      </c>
      <c r="G4" s="10"/>
      <c r="H4" s="6">
        <v>0.25347222222222221</v>
      </c>
      <c r="I4" s="12">
        <v>0.30277777777777776</v>
      </c>
      <c r="J4" s="13" t="s">
        <v>16</v>
      </c>
      <c r="K4" s="8">
        <v>19.3</v>
      </c>
      <c r="L4" s="9">
        <v>50</v>
      </c>
      <c r="M4" s="14"/>
      <c r="N4" s="31" t="s">
        <v>34</v>
      </c>
      <c r="O4" s="16">
        <v>0.9</v>
      </c>
      <c r="P4" s="16">
        <v>0.62</v>
      </c>
      <c r="Q4" s="17" t="str">
        <f t="shared" si="0"/>
        <v>ok</v>
      </c>
      <c r="R4" s="18">
        <f t="shared" si="1"/>
        <v>8.7499999999999967E-2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0.14791666666666667</v>
      </c>
      <c r="D5" s="7" t="s">
        <v>16</v>
      </c>
      <c r="E5" s="8">
        <v>18.2</v>
      </c>
      <c r="F5" s="9">
        <v>26</v>
      </c>
      <c r="G5" s="10"/>
      <c r="H5" s="6">
        <v>0.27291666666666664</v>
      </c>
      <c r="I5" s="12">
        <v>0.33333333333333331</v>
      </c>
      <c r="J5" s="13" t="s">
        <v>16</v>
      </c>
      <c r="K5" s="8">
        <v>19.3</v>
      </c>
      <c r="L5" s="9">
        <v>35</v>
      </c>
      <c r="M5" s="14"/>
      <c r="N5" s="31" t="s">
        <v>34</v>
      </c>
      <c r="O5" s="16">
        <v>0.85</v>
      </c>
      <c r="P5" s="16">
        <v>0.53</v>
      </c>
      <c r="Q5" s="17" t="str">
        <f t="shared" si="0"/>
        <v>ok</v>
      </c>
      <c r="R5" s="18">
        <f t="shared" si="1"/>
        <v>9.3749999999999972E-2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0.30277777777777776</v>
      </c>
      <c r="D6" s="7" t="s">
        <v>16</v>
      </c>
      <c r="E6" s="8">
        <v>18.2</v>
      </c>
      <c r="F6" s="9">
        <v>36</v>
      </c>
      <c r="G6" s="10"/>
      <c r="H6" s="6">
        <v>0.3034722222222222</v>
      </c>
      <c r="I6" s="12">
        <v>0.36805555555555558</v>
      </c>
      <c r="J6" s="13" t="s">
        <v>16</v>
      </c>
      <c r="K6" s="8">
        <v>19.3</v>
      </c>
      <c r="L6" s="9">
        <v>12</v>
      </c>
      <c r="M6" s="14"/>
      <c r="N6" s="31" t="s">
        <v>34</v>
      </c>
      <c r="O6" s="16">
        <v>0.85</v>
      </c>
      <c r="P6" s="16">
        <v>0.46</v>
      </c>
      <c r="Q6" s="17" t="str">
        <f t="shared" si="0"/>
        <v>ok</v>
      </c>
      <c r="R6" s="18">
        <f t="shared" si="1"/>
        <v>0.10416666666666669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8">
        <v>23</v>
      </c>
      <c r="B7" s="5">
        <v>0.28819444444444442</v>
      </c>
      <c r="C7" s="6">
        <v>0.34027777777777779</v>
      </c>
      <c r="D7" s="7" t="s">
        <v>16</v>
      </c>
      <c r="E7" s="8">
        <v>18.2</v>
      </c>
      <c r="F7" s="9">
        <v>25</v>
      </c>
      <c r="G7" s="10"/>
      <c r="H7" s="6">
        <v>0.34027777777777779</v>
      </c>
      <c r="I7" s="12">
        <v>0.39652777777777776</v>
      </c>
      <c r="J7" s="21" t="s">
        <v>16</v>
      </c>
      <c r="K7" s="8">
        <v>19.3</v>
      </c>
      <c r="L7" s="9">
        <v>22</v>
      </c>
      <c r="M7" s="14"/>
      <c r="N7" s="31" t="s">
        <v>34</v>
      </c>
      <c r="O7" s="16">
        <v>0.85</v>
      </c>
      <c r="P7" s="16">
        <v>0.41</v>
      </c>
      <c r="Q7" s="17" t="str">
        <f t="shared" si="0"/>
        <v>ok</v>
      </c>
      <c r="R7" s="18">
        <f t="shared" si="1"/>
        <v>0.10833333333333334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0.36527777777777776</v>
      </c>
      <c r="D8" s="7" t="s">
        <v>16</v>
      </c>
      <c r="E8" s="8">
        <v>18.2</v>
      </c>
      <c r="F8" s="9">
        <v>7</v>
      </c>
      <c r="G8" s="10"/>
      <c r="H8" s="6">
        <v>0.36527777777777776</v>
      </c>
      <c r="I8" s="12">
        <v>0.41041666666666665</v>
      </c>
      <c r="J8" s="13" t="s">
        <v>16</v>
      </c>
      <c r="K8" s="8">
        <v>19.3</v>
      </c>
      <c r="L8" s="9">
        <v>22</v>
      </c>
      <c r="M8" s="14"/>
      <c r="N8" s="31" t="s">
        <v>34</v>
      </c>
      <c r="O8" s="16">
        <v>0.85</v>
      </c>
      <c r="P8" s="16">
        <v>0.54</v>
      </c>
      <c r="Q8" s="17" t="str">
        <f t="shared" si="0"/>
        <v>ok</v>
      </c>
      <c r="R8" s="18">
        <f t="shared" si="1"/>
        <v>9.7916666666666652E-2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0.38541666666666669</v>
      </c>
      <c r="D9" s="7" t="s">
        <v>16</v>
      </c>
      <c r="E9" s="8">
        <v>18.2</v>
      </c>
      <c r="F9" s="9">
        <v>16</v>
      </c>
      <c r="G9" s="10"/>
      <c r="H9" s="6">
        <v>0.38541666666666669</v>
      </c>
      <c r="I9" s="12">
        <v>0.4236111111111111</v>
      </c>
      <c r="J9" s="13" t="s">
        <v>16</v>
      </c>
      <c r="K9" s="8">
        <v>19.3</v>
      </c>
      <c r="L9" s="9">
        <v>20</v>
      </c>
      <c r="M9" s="14"/>
      <c r="N9" s="31" t="s">
        <v>34</v>
      </c>
      <c r="O9" s="16">
        <v>0.85</v>
      </c>
      <c r="P9" s="16">
        <v>0.6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0.41180555555555554</v>
      </c>
      <c r="D10" s="7" t="s">
        <v>16</v>
      </c>
      <c r="E10" s="8">
        <v>18.2</v>
      </c>
      <c r="F10" s="9">
        <v>13</v>
      </c>
      <c r="G10" s="10"/>
      <c r="H10" s="6">
        <v>0.41180555555555554</v>
      </c>
      <c r="I10" s="12">
        <v>0.4465277777777778</v>
      </c>
      <c r="J10" s="13" t="s">
        <v>16</v>
      </c>
      <c r="K10" s="8">
        <v>19.3</v>
      </c>
      <c r="L10" s="9">
        <v>2</v>
      </c>
      <c r="M10" s="14"/>
      <c r="N10" s="31" t="s">
        <v>34</v>
      </c>
      <c r="O10" s="16">
        <v>0.85</v>
      </c>
      <c r="P10" s="16">
        <v>0.52</v>
      </c>
      <c r="Q10" s="17" t="str">
        <f t="shared" si="0"/>
        <v>ok</v>
      </c>
      <c r="R10" s="18">
        <f t="shared" si="1"/>
        <v>7.8472222222222221E-2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0.44027777777777777</v>
      </c>
      <c r="D11" s="7" t="s">
        <v>16</v>
      </c>
      <c r="E11" s="8">
        <v>18.2</v>
      </c>
      <c r="F11" s="9">
        <v>8</v>
      </c>
      <c r="G11" s="10"/>
      <c r="H11" s="6">
        <v>0.44166666666666665</v>
      </c>
      <c r="I11" s="12">
        <v>0.48194444444444445</v>
      </c>
      <c r="J11" s="13" t="s">
        <v>16</v>
      </c>
      <c r="K11" s="8">
        <v>19.3</v>
      </c>
      <c r="L11" s="9">
        <v>5</v>
      </c>
      <c r="M11" s="14"/>
      <c r="N11" s="31" t="s">
        <v>34</v>
      </c>
      <c r="O11" s="16">
        <v>0.85</v>
      </c>
      <c r="P11" s="16">
        <v>0.53</v>
      </c>
      <c r="Q11" s="17" t="str">
        <f t="shared" si="0"/>
        <v>ok</v>
      </c>
      <c r="R11" s="18">
        <f t="shared" si="1"/>
        <v>8.6111111111111138E-2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8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6</v>
      </c>
      <c r="G12" s="10"/>
      <c r="H12" s="6">
        <v>0.45833333333333331</v>
      </c>
      <c r="I12" s="12">
        <v>0.49722222222222223</v>
      </c>
      <c r="J12" s="13" t="s">
        <v>16</v>
      </c>
      <c r="K12" s="8">
        <v>19.3</v>
      </c>
      <c r="L12" s="9">
        <v>6</v>
      </c>
      <c r="M12" s="14"/>
      <c r="N12" s="31" t="s">
        <v>34</v>
      </c>
      <c r="O12" s="16">
        <v>0.85</v>
      </c>
      <c r="P12" s="16">
        <v>0.48</v>
      </c>
      <c r="Q12" s="17" t="str">
        <f t="shared" si="0"/>
        <v>ok</v>
      </c>
      <c r="R12" s="18">
        <f t="shared" si="1"/>
        <v>7.7083333333333337E-2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0.48125000000000001</v>
      </c>
      <c r="D13" s="7" t="s">
        <v>16</v>
      </c>
      <c r="E13" s="8">
        <v>18.2</v>
      </c>
      <c r="F13" s="9">
        <v>17</v>
      </c>
      <c r="G13" s="10"/>
      <c r="H13" s="6">
        <v>0.4826388888888889</v>
      </c>
      <c r="I13" s="12">
        <v>0.52013888888888893</v>
      </c>
      <c r="J13" s="13" t="s">
        <v>16</v>
      </c>
      <c r="K13" s="8">
        <v>19.3</v>
      </c>
      <c r="L13" s="9">
        <v>9</v>
      </c>
      <c r="M13" s="14"/>
      <c r="N13" s="31" t="s">
        <v>34</v>
      </c>
      <c r="O13" s="16">
        <v>0.85</v>
      </c>
      <c r="P13" s="16">
        <v>0.55000000000000004</v>
      </c>
      <c r="Q13" s="17" t="str">
        <f t="shared" si="0"/>
        <v>ok</v>
      </c>
      <c r="R13" s="18">
        <f t="shared" si="1"/>
        <v>7.5694444444444509E-2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17</v>
      </c>
      <c r="G14" s="10"/>
      <c r="H14" s="6">
        <v>0.51041666666666663</v>
      </c>
      <c r="I14" s="12">
        <v>0.54722222222222228</v>
      </c>
      <c r="J14" s="13" t="s">
        <v>16</v>
      </c>
      <c r="K14" s="8">
        <v>19.3</v>
      </c>
      <c r="L14" s="9">
        <v>8</v>
      </c>
      <c r="M14" s="14"/>
      <c r="N14" s="31" t="s">
        <v>34</v>
      </c>
      <c r="O14" s="16">
        <v>0.85</v>
      </c>
      <c r="P14" s="16">
        <v>0.56999999999999995</v>
      </c>
      <c r="Q14" s="17" t="str">
        <f t="shared" si="0"/>
        <v>ok</v>
      </c>
      <c r="R14" s="18">
        <f t="shared" si="1"/>
        <v>7.8472222222222276E-2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0.53402777777777777</v>
      </c>
      <c r="D15" s="7" t="s">
        <v>16</v>
      </c>
      <c r="E15" s="8">
        <v>18.2</v>
      </c>
      <c r="F15" s="9">
        <v>12</v>
      </c>
      <c r="G15" s="10"/>
      <c r="H15" s="6">
        <v>0.53472222222222221</v>
      </c>
      <c r="I15" s="12">
        <v>0.57013888888888886</v>
      </c>
      <c r="J15" s="13" t="s">
        <v>16</v>
      </c>
      <c r="K15" s="8">
        <v>19.3</v>
      </c>
      <c r="L15" s="9">
        <v>10</v>
      </c>
      <c r="M15" s="14"/>
      <c r="N15" s="31" t="s">
        <v>34</v>
      </c>
      <c r="O15" s="16">
        <v>0.85</v>
      </c>
      <c r="P15" s="16">
        <v>0.5</v>
      </c>
      <c r="Q15" s="17" t="str">
        <f t="shared" si="0"/>
        <v>ok</v>
      </c>
      <c r="R15" s="18">
        <f t="shared" si="1"/>
        <v>7.7083333333333282E-2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0.55972222222222223</v>
      </c>
      <c r="D16" s="7" t="s">
        <v>16</v>
      </c>
      <c r="E16" s="8">
        <v>18.2</v>
      </c>
      <c r="F16" s="9">
        <v>29</v>
      </c>
      <c r="G16" s="10"/>
      <c r="H16" s="6">
        <v>0.56180555555555556</v>
      </c>
      <c r="I16" s="12">
        <v>0.60138888888888886</v>
      </c>
      <c r="J16" s="13" t="s">
        <v>16</v>
      </c>
      <c r="K16" s="8">
        <v>19.3</v>
      </c>
      <c r="L16" s="9">
        <v>1</v>
      </c>
      <c r="M16" s="14"/>
      <c r="N16" s="31" t="s">
        <v>34</v>
      </c>
      <c r="O16" s="16">
        <v>0.85</v>
      </c>
      <c r="P16" s="16">
        <v>0.45</v>
      </c>
      <c r="Q16" s="17" t="str">
        <f t="shared" si="0"/>
        <v>ok</v>
      </c>
      <c r="R16" s="18">
        <f t="shared" si="1"/>
        <v>8.4027777777777701E-2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8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29</v>
      </c>
      <c r="G17" s="10"/>
      <c r="H17" s="6">
        <v>0.58402777777777781</v>
      </c>
      <c r="I17" s="12">
        <v>0.625</v>
      </c>
      <c r="J17" s="13" t="s">
        <v>16</v>
      </c>
      <c r="K17" s="8">
        <v>19.3</v>
      </c>
      <c r="L17" s="9">
        <v>1</v>
      </c>
      <c r="M17" s="14"/>
      <c r="N17" s="31" t="s">
        <v>34</v>
      </c>
      <c r="O17" s="16">
        <v>0.85</v>
      </c>
      <c r="P17" s="16">
        <v>0.42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0.60347222222222219</v>
      </c>
      <c r="D18" s="7" t="s">
        <v>16</v>
      </c>
      <c r="E18" s="8">
        <v>18.2</v>
      </c>
      <c r="F18" s="9">
        <v>13</v>
      </c>
      <c r="G18" s="10"/>
      <c r="H18" s="6">
        <v>0.60416666666666663</v>
      </c>
      <c r="I18" s="12">
        <v>0.64583333333333337</v>
      </c>
      <c r="J18" s="13" t="s">
        <v>16</v>
      </c>
      <c r="K18" s="8">
        <v>19.3</v>
      </c>
      <c r="L18" s="9">
        <v>12</v>
      </c>
      <c r="M18" s="14"/>
      <c r="N18" s="31" t="s">
        <v>34</v>
      </c>
      <c r="O18" s="16">
        <v>0.85</v>
      </c>
      <c r="P18" s="16">
        <v>0.48</v>
      </c>
      <c r="Q18" s="17" t="str">
        <f t="shared" si="0"/>
        <v>ok</v>
      </c>
      <c r="R18" s="18">
        <f t="shared" si="1"/>
        <v>7.986111111111116E-2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0.62847222222222221</v>
      </c>
      <c r="D19" s="7" t="s">
        <v>16</v>
      </c>
      <c r="E19" s="8">
        <v>18.2</v>
      </c>
      <c r="F19" s="9">
        <v>22</v>
      </c>
      <c r="G19" s="10"/>
      <c r="H19" s="6">
        <v>0.62916666666666665</v>
      </c>
      <c r="I19" s="12">
        <v>0.67013888888888884</v>
      </c>
      <c r="J19" s="13" t="s">
        <v>16</v>
      </c>
      <c r="K19" s="8">
        <v>19.3</v>
      </c>
      <c r="L19" s="9">
        <v>16</v>
      </c>
      <c r="M19" s="14"/>
      <c r="N19" s="31" t="s">
        <v>34</v>
      </c>
      <c r="O19" s="16">
        <v>0.86</v>
      </c>
      <c r="P19" s="16">
        <v>0.5</v>
      </c>
      <c r="Q19" s="17" t="str">
        <f t="shared" si="0"/>
        <v>ok</v>
      </c>
      <c r="R19" s="18">
        <f t="shared" si="1"/>
        <v>8.3333333333333259E-2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0.65625</v>
      </c>
      <c r="D20" s="7" t="s">
        <v>16</v>
      </c>
      <c r="E20" s="8">
        <v>18.2</v>
      </c>
      <c r="F20" s="9">
        <v>8</v>
      </c>
      <c r="G20" s="10"/>
      <c r="H20" s="6">
        <v>0.65694444444444444</v>
      </c>
      <c r="I20" s="12">
        <v>0.6958333333333333</v>
      </c>
      <c r="J20" s="13" t="s">
        <v>16</v>
      </c>
      <c r="K20" s="8">
        <v>19.3</v>
      </c>
      <c r="L20" s="9">
        <v>8</v>
      </c>
      <c r="M20" s="14"/>
      <c r="N20" s="31" t="s">
        <v>34</v>
      </c>
      <c r="O20" s="16">
        <v>0.85</v>
      </c>
      <c r="P20" s="16">
        <v>0.48</v>
      </c>
      <c r="Q20" s="17" t="str">
        <f t="shared" si="0"/>
        <v>ok</v>
      </c>
      <c r="R20" s="18">
        <f t="shared" si="1"/>
        <v>8.4722222222222143E-2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0.68680555555555556</v>
      </c>
      <c r="D21" s="7" t="s">
        <v>16</v>
      </c>
      <c r="E21" s="8">
        <v>18.2</v>
      </c>
      <c r="F21" s="9">
        <v>33</v>
      </c>
      <c r="G21" s="10"/>
      <c r="H21" s="6">
        <v>0.6875</v>
      </c>
      <c r="I21" s="12">
        <v>0.72569444444444442</v>
      </c>
      <c r="J21" s="13" t="s">
        <v>16</v>
      </c>
      <c r="K21" s="8">
        <v>19.3</v>
      </c>
      <c r="L21" s="9">
        <v>21</v>
      </c>
      <c r="M21" s="14"/>
      <c r="N21" s="31" t="s">
        <v>34</v>
      </c>
      <c r="O21" s="16">
        <v>0.85</v>
      </c>
      <c r="P21" s="16">
        <v>0.43</v>
      </c>
      <c r="Q21" s="17" t="str">
        <f t="shared" si="0"/>
        <v>ok</v>
      </c>
      <c r="R21" s="18">
        <f t="shared" si="1"/>
        <v>9.375E-2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68">
        <v>23</v>
      </c>
      <c r="B22" s="5">
        <v>0.65625</v>
      </c>
      <c r="C22" s="6">
        <v>0.69791666666666663</v>
      </c>
      <c r="D22" s="7" t="s">
        <v>16</v>
      </c>
      <c r="E22" s="8">
        <v>18.2</v>
      </c>
      <c r="F22" s="9">
        <v>12</v>
      </c>
      <c r="G22" s="10"/>
      <c r="H22" s="6">
        <v>0.69861111111111107</v>
      </c>
      <c r="I22" s="12">
        <v>0.74305555555555558</v>
      </c>
      <c r="J22" s="13" t="s">
        <v>16</v>
      </c>
      <c r="K22" s="8">
        <v>19.3</v>
      </c>
      <c r="L22" s="9">
        <v>22</v>
      </c>
      <c r="M22" s="14"/>
      <c r="N22" s="31" t="s">
        <v>34</v>
      </c>
      <c r="O22" s="16">
        <v>0.85</v>
      </c>
      <c r="P22" s="16">
        <v>0.41</v>
      </c>
      <c r="Q22" s="17" t="str">
        <f t="shared" si="0"/>
        <v>ok</v>
      </c>
      <c r="R22" s="18">
        <f t="shared" si="1"/>
        <v>8.680555555555558E-2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24</v>
      </c>
      <c r="B23" s="5">
        <v>0.68055555555555558</v>
      </c>
      <c r="C23" s="6">
        <v>0.7319444444444444</v>
      </c>
      <c r="D23" s="7" t="s">
        <v>16</v>
      </c>
      <c r="E23" s="8">
        <v>18.2</v>
      </c>
      <c r="F23" s="9">
        <v>38</v>
      </c>
      <c r="G23" s="10"/>
      <c r="H23" s="6">
        <v>0.73263888888888884</v>
      </c>
      <c r="I23" s="12">
        <v>0.79166666666666663</v>
      </c>
      <c r="J23" s="13" t="s">
        <v>16</v>
      </c>
      <c r="K23" s="8">
        <v>19.3</v>
      </c>
      <c r="L23" s="9">
        <v>57</v>
      </c>
      <c r="M23" s="14"/>
      <c r="N23" s="31" t="s">
        <v>34</v>
      </c>
      <c r="O23" s="16">
        <v>0.85</v>
      </c>
      <c r="P23" s="16">
        <v>0.38</v>
      </c>
      <c r="Q23" s="17" t="str">
        <f t="shared" si="0"/>
        <v>ok</v>
      </c>
      <c r="R23" s="18">
        <f t="shared" si="1"/>
        <v>0.11111111111111105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0.77083333333333337</v>
      </c>
      <c r="D24" s="7" t="s">
        <v>16</v>
      </c>
      <c r="E24" s="8">
        <v>18.2</v>
      </c>
      <c r="F24" s="9">
        <v>34</v>
      </c>
      <c r="G24" s="10"/>
      <c r="H24" s="6">
        <v>0.77152777777777781</v>
      </c>
      <c r="I24" s="12">
        <v>0.81666666666666665</v>
      </c>
      <c r="J24" s="13" t="s">
        <v>16</v>
      </c>
      <c r="K24" s="8">
        <v>19.3</v>
      </c>
      <c r="L24" s="9">
        <v>28</v>
      </c>
      <c r="M24" s="14"/>
      <c r="N24" s="31" t="s">
        <v>34</v>
      </c>
      <c r="O24" s="16">
        <v>0.87</v>
      </c>
      <c r="P24" s="16">
        <v>0.48</v>
      </c>
      <c r="Q24" s="17" t="str">
        <f t="shared" si="0"/>
        <v>ok</v>
      </c>
      <c r="R24" s="18">
        <f t="shared" si="1"/>
        <v>0.11527777777777781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27</v>
      </c>
      <c r="B25" s="5">
        <v>0.72222222222222221</v>
      </c>
      <c r="C25" s="6">
        <v>0.79236111111111107</v>
      </c>
      <c r="D25" s="7" t="s">
        <v>16</v>
      </c>
      <c r="E25" s="8">
        <v>18.2</v>
      </c>
      <c r="F25" s="9">
        <v>40</v>
      </c>
      <c r="G25" s="10"/>
      <c r="H25" s="6">
        <v>0.79305555555555551</v>
      </c>
      <c r="I25" s="12">
        <v>0.82986111111111116</v>
      </c>
      <c r="J25" s="13" t="s">
        <v>16</v>
      </c>
      <c r="K25" s="8">
        <v>19.3</v>
      </c>
      <c r="L25" s="9">
        <v>9</v>
      </c>
      <c r="M25" s="14"/>
      <c r="N25" s="31" t="s">
        <v>34</v>
      </c>
      <c r="O25" s="16">
        <v>0.85</v>
      </c>
      <c r="P25" s="16">
        <v>0.49</v>
      </c>
      <c r="Q25" s="17" t="str">
        <f t="shared" si="0"/>
        <v>ok</v>
      </c>
      <c r="R25" s="18">
        <f t="shared" si="1"/>
        <v>0.10763888888888895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29</v>
      </c>
      <c r="B26" s="5">
        <v>0.74305555555555558</v>
      </c>
      <c r="C26" s="6">
        <v>0.80486111111111114</v>
      </c>
      <c r="D26" s="7" t="s">
        <v>16</v>
      </c>
      <c r="E26" s="8">
        <v>18.2</v>
      </c>
      <c r="F26" s="9">
        <v>39</v>
      </c>
      <c r="G26" s="10"/>
      <c r="H26" s="6">
        <v>0.80625000000000002</v>
      </c>
      <c r="I26" s="12">
        <v>0.84097222222222223</v>
      </c>
      <c r="J26" s="7" t="s">
        <v>16</v>
      </c>
      <c r="K26" s="8">
        <v>19.3</v>
      </c>
      <c r="L26" s="9">
        <v>9</v>
      </c>
      <c r="M26" s="14"/>
      <c r="N26" s="31" t="s">
        <v>34</v>
      </c>
      <c r="O26" s="16">
        <v>0.85</v>
      </c>
      <c r="P26" s="16">
        <v>0.48</v>
      </c>
      <c r="Q26" s="17" t="str">
        <f t="shared" si="0"/>
        <v>ok</v>
      </c>
      <c r="R26" s="18">
        <f t="shared" si="1"/>
        <v>9.7916666666666652E-2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68">
        <v>23</v>
      </c>
      <c r="B27" s="5">
        <v>0.75694444444444442</v>
      </c>
      <c r="C27" s="6">
        <v>0.80902777777777779</v>
      </c>
      <c r="D27" s="7" t="s">
        <v>16</v>
      </c>
      <c r="E27" s="8">
        <v>18.2</v>
      </c>
      <c r="F27" s="9">
        <v>11</v>
      </c>
      <c r="G27" s="10"/>
      <c r="H27" s="6">
        <v>0.80972222222222223</v>
      </c>
      <c r="I27" s="12">
        <v>0.84375</v>
      </c>
      <c r="J27" s="7" t="s">
        <v>16</v>
      </c>
      <c r="K27" s="8">
        <v>19.3</v>
      </c>
      <c r="L27" s="9">
        <v>3</v>
      </c>
      <c r="M27" s="14"/>
      <c r="N27" s="31" t="s">
        <v>34</v>
      </c>
      <c r="O27" s="16">
        <v>0.85</v>
      </c>
      <c r="P27" s="16">
        <v>0.52</v>
      </c>
      <c r="Q27" s="17" t="str">
        <f t="shared" si="0"/>
        <v>ok</v>
      </c>
      <c r="R27" s="18">
        <f t="shared" si="1"/>
        <v>8.680555555555558E-2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24</v>
      </c>
      <c r="B28" s="25">
        <v>0.80625000000000002</v>
      </c>
      <c r="C28" s="6">
        <v>0.84027777777777779</v>
      </c>
      <c r="D28" s="7" t="s">
        <v>16</v>
      </c>
      <c r="E28" s="8">
        <v>18.2</v>
      </c>
      <c r="F28" s="9">
        <v>7</v>
      </c>
      <c r="G28" s="10"/>
      <c r="H28" s="6">
        <v>0.84097222222222223</v>
      </c>
      <c r="I28" s="12">
        <v>0.875</v>
      </c>
      <c r="J28" s="7" t="s">
        <v>16</v>
      </c>
      <c r="K28" s="8">
        <v>19.3</v>
      </c>
      <c r="L28" s="9">
        <v>6</v>
      </c>
      <c r="M28" s="14"/>
      <c r="N28" s="31" t="s">
        <v>34</v>
      </c>
      <c r="O28" s="16">
        <v>0.85</v>
      </c>
      <c r="P28" s="16">
        <v>0.52</v>
      </c>
      <c r="Q28" s="17" t="str">
        <f t="shared" si="0"/>
        <v>ok</v>
      </c>
      <c r="R28" s="18">
        <f t="shared" si="1"/>
        <v>6.8749999999999978E-2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25">
        <v>0.83263888888888893</v>
      </c>
      <c r="C29" s="6">
        <v>0.87152777777777779</v>
      </c>
      <c r="D29" s="7" t="s">
        <v>16</v>
      </c>
      <c r="E29" s="8">
        <v>18.2</v>
      </c>
      <c r="F29" s="9">
        <v>7</v>
      </c>
      <c r="G29" s="10"/>
      <c r="H29" s="6">
        <v>0.87222222222222223</v>
      </c>
      <c r="I29" s="12">
        <v>0.90833333333333333</v>
      </c>
      <c r="J29" s="7" t="s">
        <v>16</v>
      </c>
      <c r="K29" s="8">
        <v>19.3</v>
      </c>
      <c r="L29" s="9">
        <v>26</v>
      </c>
      <c r="M29" s="14"/>
      <c r="N29" s="31" t="s">
        <v>34</v>
      </c>
      <c r="O29" s="16">
        <v>0.85</v>
      </c>
      <c r="P29" s="16">
        <v>0.59</v>
      </c>
      <c r="Q29" s="17" t="str">
        <f t="shared" si="0"/>
        <v>ok</v>
      </c>
      <c r="R29" s="18">
        <f t="shared" si="1"/>
        <v>7.5694444444444398E-2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68">
        <v>23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11</v>
      </c>
      <c r="G30" s="10"/>
      <c r="H30" s="6">
        <v>0.89652777777777781</v>
      </c>
      <c r="I30" s="12">
        <v>0.93055555555555558</v>
      </c>
      <c r="J30" s="7" t="s">
        <v>16</v>
      </c>
      <c r="K30" s="8">
        <v>19.3</v>
      </c>
      <c r="L30" s="9">
        <v>3</v>
      </c>
      <c r="M30" s="14"/>
      <c r="N30" s="31" t="s">
        <v>34</v>
      </c>
      <c r="O30" s="16">
        <v>0.87</v>
      </c>
      <c r="P30" s="16">
        <v>0.56000000000000005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5</v>
      </c>
      <c r="G31" s="10"/>
      <c r="H31" s="6">
        <v>0.93125000000000002</v>
      </c>
      <c r="I31" s="12">
        <v>0.96527777777777779</v>
      </c>
      <c r="J31" s="7" t="s">
        <v>16</v>
      </c>
      <c r="K31" s="8">
        <v>19.3</v>
      </c>
      <c r="L31" s="9">
        <v>12</v>
      </c>
      <c r="M31" s="14"/>
      <c r="N31" s="31" t="s">
        <v>34</v>
      </c>
      <c r="O31" s="16">
        <v>0.85</v>
      </c>
      <c r="P31" s="16">
        <v>0.54</v>
      </c>
      <c r="Q31" s="17" t="str">
        <f t="shared" si="0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30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2</v>
      </c>
      <c r="G32" s="10"/>
      <c r="H32" s="6">
        <v>0.96944444444444444</v>
      </c>
      <c r="I32" s="12">
        <v>4.8611111111111112E-3</v>
      </c>
      <c r="J32" s="7" t="s">
        <v>16</v>
      </c>
      <c r="K32" s="8">
        <v>19.3</v>
      </c>
      <c r="L32" s="9">
        <v>14</v>
      </c>
      <c r="M32" s="14"/>
      <c r="N32" s="31" t="s">
        <v>34</v>
      </c>
      <c r="O32" s="16">
        <v>0.88</v>
      </c>
      <c r="P32" s="16">
        <v>0.64</v>
      </c>
      <c r="Q32" s="17" t="str">
        <f t="shared" si="0"/>
        <v>ok</v>
      </c>
      <c r="R32" s="18">
        <f t="shared" si="1"/>
        <v>-0.92569444444444449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68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1</v>
      </c>
      <c r="G33" s="10"/>
      <c r="H33" s="6">
        <v>6.9444444444444447E-4</v>
      </c>
      <c r="I33" s="12">
        <v>3.6111111111111108E-2</v>
      </c>
      <c r="J33" s="7" t="s">
        <v>16</v>
      </c>
      <c r="K33" s="8">
        <v>19.3</v>
      </c>
      <c r="L33" s="9">
        <v>10</v>
      </c>
      <c r="M33" s="14"/>
      <c r="N33" s="31" t="s">
        <v>34</v>
      </c>
      <c r="O33" s="16">
        <v>0.86</v>
      </c>
      <c r="P33" s="16">
        <v>0.57999999999999996</v>
      </c>
      <c r="Q33" s="17" t="str">
        <f t="shared" si="0"/>
        <v>ok</v>
      </c>
      <c r="R33" s="18">
        <f t="shared" si="1"/>
        <v>-0.9291666666666667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24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9</v>
      </c>
      <c r="G34" s="10"/>
      <c r="H34" s="6">
        <v>3.5416666666666666E-2</v>
      </c>
      <c r="I34" s="12">
        <v>6.9444444444444448E-2</v>
      </c>
      <c r="J34" s="7" t="s">
        <v>16</v>
      </c>
      <c r="K34" s="8">
        <v>19.3</v>
      </c>
      <c r="L34" s="9">
        <v>7</v>
      </c>
      <c r="M34" s="14"/>
      <c r="N34" s="31" t="s">
        <v>34</v>
      </c>
      <c r="O34" s="16">
        <v>0.85</v>
      </c>
      <c r="P34" s="16">
        <v>0.65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30</v>
      </c>
      <c r="B35" s="5">
        <v>3.4722222222222224E-2</v>
      </c>
      <c r="C35" s="6">
        <v>7.4999999999999997E-2</v>
      </c>
      <c r="D35" s="7" t="s">
        <v>16</v>
      </c>
      <c r="E35" s="8">
        <v>18.2</v>
      </c>
      <c r="F35" s="9">
        <v>0</v>
      </c>
      <c r="G35" s="10"/>
      <c r="H35" s="6">
        <v>7.5694444444444439E-2</v>
      </c>
      <c r="I35" s="12">
        <v>0.10694444444444444</v>
      </c>
      <c r="J35" s="7" t="s">
        <v>16</v>
      </c>
      <c r="K35" s="8">
        <v>19.3</v>
      </c>
      <c r="L35" s="9">
        <v>2</v>
      </c>
      <c r="M35" s="14"/>
      <c r="N35" s="31" t="s">
        <v>34</v>
      </c>
      <c r="O35" s="16">
        <v>0.86</v>
      </c>
      <c r="P35" s="16">
        <v>0.66</v>
      </c>
      <c r="Q35" s="17" t="str">
        <f t="shared" si="0"/>
        <v>ok</v>
      </c>
      <c r="R35" s="18">
        <f t="shared" si="1"/>
        <v>7.2222222222222215E-2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588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529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8">
        <v>23</v>
      </c>
      <c r="B2" s="5">
        <v>0.16666666666666666</v>
      </c>
      <c r="C2" s="6">
        <v>0.20069444444444445</v>
      </c>
      <c r="D2" s="7" t="s">
        <v>16</v>
      </c>
      <c r="E2" s="8">
        <v>18.2</v>
      </c>
      <c r="F2" s="9">
        <v>5</v>
      </c>
      <c r="G2" s="10"/>
      <c r="H2" s="6">
        <v>0.2048611111111111</v>
      </c>
      <c r="I2" s="12">
        <v>0.23819444444444443</v>
      </c>
      <c r="J2" s="13" t="s">
        <v>16</v>
      </c>
      <c r="K2" s="8">
        <v>19.3</v>
      </c>
      <c r="L2" s="9">
        <v>7</v>
      </c>
      <c r="M2" s="14"/>
      <c r="N2" s="31" t="s">
        <v>35</v>
      </c>
      <c r="O2" s="16">
        <v>0.88</v>
      </c>
      <c r="P2" s="16">
        <v>0.57999999999999996</v>
      </c>
      <c r="Q2" s="17" t="str">
        <f t="shared" ref="Q2:Q35" si="0">IF(O2-P2&gt;50%,"exceso","ok")</f>
        <v>ok</v>
      </c>
      <c r="R2" s="18">
        <f t="shared" ref="R2:R100" si="1">I2-B2</f>
        <v>7.1527777777777773E-2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21</v>
      </c>
      <c r="G3" s="10"/>
      <c r="H3" s="6">
        <v>0.22847222222222222</v>
      </c>
      <c r="I3" s="12">
        <v>0.2673611111111111</v>
      </c>
      <c r="J3" s="13" t="s">
        <v>16</v>
      </c>
      <c r="K3" s="8">
        <v>19.3</v>
      </c>
      <c r="L3" s="9">
        <v>48</v>
      </c>
      <c r="M3" s="14"/>
      <c r="N3" s="31" t="s">
        <v>35</v>
      </c>
      <c r="O3" s="16">
        <v>0.85</v>
      </c>
      <c r="P3" s="16">
        <v>0.57999999999999996</v>
      </c>
      <c r="Q3" s="17" t="str">
        <f t="shared" si="0"/>
        <v>ok</v>
      </c>
      <c r="R3" s="18">
        <f t="shared" si="1"/>
        <v>7.6388888888888895E-2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26</v>
      </c>
      <c r="G4" s="10"/>
      <c r="H4" s="6">
        <v>0.25069444444444444</v>
      </c>
      <c r="I4" s="12">
        <v>0.3</v>
      </c>
      <c r="J4" s="13" t="s">
        <v>16</v>
      </c>
      <c r="K4" s="8">
        <v>19.3</v>
      </c>
      <c r="L4" s="9">
        <v>46</v>
      </c>
      <c r="M4" s="14"/>
      <c r="N4" s="31" t="s">
        <v>35</v>
      </c>
      <c r="O4" s="16">
        <v>0.9</v>
      </c>
      <c r="P4" s="16">
        <v>0.56999999999999995</v>
      </c>
      <c r="Q4" s="17" t="str">
        <f t="shared" si="0"/>
        <v>ok</v>
      </c>
      <c r="R4" s="18">
        <f t="shared" si="1"/>
        <v>8.4722222222222199E-2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0.27361111111111114</v>
      </c>
      <c r="D5" s="7" t="s">
        <v>16</v>
      </c>
      <c r="E5" s="8">
        <v>18.2</v>
      </c>
      <c r="F5" s="9">
        <v>14</v>
      </c>
      <c r="G5" s="10"/>
      <c r="H5" s="6">
        <v>0.27430555555555558</v>
      </c>
      <c r="I5" s="12">
        <v>0.3298611111111111</v>
      </c>
      <c r="J5" s="13" t="s">
        <v>16</v>
      </c>
      <c r="K5" s="8">
        <v>19.3</v>
      </c>
      <c r="L5" s="9">
        <v>40</v>
      </c>
      <c r="M5" s="14"/>
      <c r="N5" s="31" t="s">
        <v>35</v>
      </c>
      <c r="O5" s="16">
        <v>0.85</v>
      </c>
      <c r="P5" s="16">
        <v>0.5</v>
      </c>
      <c r="Q5" s="17" t="str">
        <f t="shared" si="0"/>
        <v>ok</v>
      </c>
      <c r="R5" s="18">
        <f t="shared" si="1"/>
        <v>9.0277777777777762E-2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0.2986111111111111</v>
      </c>
      <c r="D6" s="7" t="s">
        <v>16</v>
      </c>
      <c r="E6" s="8">
        <v>18.2</v>
      </c>
      <c r="F6" s="9">
        <v>39</v>
      </c>
      <c r="G6" s="10"/>
      <c r="H6" s="6">
        <v>0.30069444444444443</v>
      </c>
      <c r="I6" s="12">
        <v>0.3576388888888889</v>
      </c>
      <c r="J6" s="13" t="s">
        <v>16</v>
      </c>
      <c r="K6" s="8">
        <v>19.3</v>
      </c>
      <c r="L6" s="9">
        <v>11</v>
      </c>
      <c r="M6" s="14"/>
      <c r="N6" s="31" t="s">
        <v>35</v>
      </c>
      <c r="O6" s="16">
        <v>0.85</v>
      </c>
      <c r="P6" s="16">
        <v>0.47</v>
      </c>
      <c r="Q6" s="17" t="str">
        <f t="shared" si="0"/>
        <v>ok</v>
      </c>
      <c r="R6" s="18">
        <f t="shared" si="1"/>
        <v>9.375E-2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8">
        <v>23</v>
      </c>
      <c r="B7" s="5">
        <v>0.28819444444444442</v>
      </c>
      <c r="C7" s="6">
        <v>0.33541666666666664</v>
      </c>
      <c r="D7" s="7" t="s">
        <v>16</v>
      </c>
      <c r="E7" s="8">
        <v>18.2</v>
      </c>
      <c r="F7" s="9">
        <v>37</v>
      </c>
      <c r="G7" s="10"/>
      <c r="H7" s="6">
        <v>0.33611111111111114</v>
      </c>
      <c r="I7" s="12">
        <v>0.39305555555555555</v>
      </c>
      <c r="J7" s="21" t="s">
        <v>16</v>
      </c>
      <c r="K7" s="8">
        <v>19.3</v>
      </c>
      <c r="L7" s="9">
        <v>5</v>
      </c>
      <c r="M7" s="14"/>
      <c r="N7" s="31" t="s">
        <v>35</v>
      </c>
      <c r="O7" s="16">
        <v>0.87</v>
      </c>
      <c r="P7" s="16">
        <v>0.53</v>
      </c>
      <c r="Q7" s="17" t="str">
        <f t="shared" si="0"/>
        <v>ok</v>
      </c>
      <c r="R7" s="18">
        <f t="shared" si="1"/>
        <v>0.10486111111111113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0.3659722222222222</v>
      </c>
      <c r="D8" s="7" t="s">
        <v>16</v>
      </c>
      <c r="E8" s="8">
        <v>18.2</v>
      </c>
      <c r="F8" s="9">
        <v>16</v>
      </c>
      <c r="G8" s="10"/>
      <c r="H8" s="6">
        <v>0.36666666666666664</v>
      </c>
      <c r="I8" s="12">
        <v>0.40486111111111112</v>
      </c>
      <c r="J8" s="13" t="s">
        <v>16</v>
      </c>
      <c r="K8" s="8">
        <v>19.3</v>
      </c>
      <c r="L8" s="9">
        <v>8</v>
      </c>
      <c r="M8" s="14"/>
      <c r="N8" s="31" t="s">
        <v>35</v>
      </c>
      <c r="O8" s="16">
        <v>0.85</v>
      </c>
      <c r="P8" s="16">
        <v>0.51</v>
      </c>
      <c r="Q8" s="17" t="str">
        <f t="shared" si="0"/>
        <v>ok</v>
      </c>
      <c r="R8" s="18">
        <f t="shared" si="1"/>
        <v>9.2361111111111116E-2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0.3888888888888889</v>
      </c>
      <c r="D9" s="7" t="s">
        <v>16</v>
      </c>
      <c r="E9" s="8">
        <v>18.2</v>
      </c>
      <c r="F9" s="9">
        <v>8</v>
      </c>
      <c r="G9" s="10"/>
      <c r="H9" s="6">
        <v>0.38958333333333334</v>
      </c>
      <c r="I9" s="12">
        <v>0.42986111111111114</v>
      </c>
      <c r="J9" s="13" t="s">
        <v>16</v>
      </c>
      <c r="K9" s="8">
        <v>19.3</v>
      </c>
      <c r="L9" s="9">
        <v>23</v>
      </c>
      <c r="M9" s="14"/>
      <c r="N9" s="31" t="s">
        <v>35</v>
      </c>
      <c r="O9" s="16">
        <v>0.88</v>
      </c>
      <c r="P9" s="16">
        <v>0.54</v>
      </c>
      <c r="Q9" s="17" t="str">
        <f t="shared" si="0"/>
        <v>ok</v>
      </c>
      <c r="R9" s="18">
        <f t="shared" si="1"/>
        <v>8.9583333333333348E-2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0.41041666666666665</v>
      </c>
      <c r="D10" s="7" t="s">
        <v>16</v>
      </c>
      <c r="E10" s="8">
        <v>18.2</v>
      </c>
      <c r="F10" s="9">
        <v>6</v>
      </c>
      <c r="G10" s="10"/>
      <c r="H10" s="6">
        <v>0.41111111111111109</v>
      </c>
      <c r="I10" s="12">
        <v>0.45</v>
      </c>
      <c r="J10" s="13" t="s">
        <v>16</v>
      </c>
      <c r="K10" s="8">
        <v>19.3</v>
      </c>
      <c r="L10" s="9">
        <v>6</v>
      </c>
      <c r="M10" s="14"/>
      <c r="N10" s="31" t="s">
        <v>35</v>
      </c>
      <c r="O10" s="16">
        <v>0.85</v>
      </c>
      <c r="P10" s="16">
        <v>0.53</v>
      </c>
      <c r="Q10" s="17" t="str">
        <f t="shared" si="0"/>
        <v>ok</v>
      </c>
      <c r="R10" s="18">
        <f t="shared" si="1"/>
        <v>8.1944444444444431E-2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0.44097222222222221</v>
      </c>
      <c r="D11" s="7" t="s">
        <v>16</v>
      </c>
      <c r="E11" s="8">
        <v>18.2</v>
      </c>
      <c r="F11" s="9">
        <v>12</v>
      </c>
      <c r="G11" s="10" t="s">
        <v>22</v>
      </c>
      <c r="H11" s="6">
        <v>0.44444444444444442</v>
      </c>
      <c r="I11" s="12">
        <v>0.4826388888888889</v>
      </c>
      <c r="J11" s="13" t="s">
        <v>16</v>
      </c>
      <c r="K11" s="8">
        <v>19.3</v>
      </c>
      <c r="L11" s="9">
        <v>12</v>
      </c>
      <c r="M11" s="14"/>
      <c r="N11" s="31" t="s">
        <v>35</v>
      </c>
      <c r="O11" s="16">
        <v>0.85</v>
      </c>
      <c r="P11" s="16">
        <v>0.49</v>
      </c>
      <c r="Q11" s="17" t="str">
        <f t="shared" si="0"/>
        <v>ok</v>
      </c>
      <c r="R11" s="18">
        <f t="shared" si="1"/>
        <v>8.680555555555558E-2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8">
        <v>23</v>
      </c>
      <c r="B12" s="5">
        <v>0.4201388888888889</v>
      </c>
      <c r="C12" s="6">
        <v>0.46180555555555558</v>
      </c>
      <c r="D12" s="7" t="s">
        <v>16</v>
      </c>
      <c r="E12" s="8">
        <v>18.2</v>
      </c>
      <c r="F12" s="9">
        <v>10</v>
      </c>
      <c r="G12" s="10"/>
      <c r="H12" s="6">
        <v>0.46319444444444446</v>
      </c>
      <c r="I12" s="12">
        <v>0.50208333333333333</v>
      </c>
      <c r="J12" s="13" t="s">
        <v>16</v>
      </c>
      <c r="K12" s="8">
        <v>19.3</v>
      </c>
      <c r="L12" s="9">
        <v>5</v>
      </c>
      <c r="M12" s="14"/>
      <c r="N12" s="31" t="s">
        <v>35</v>
      </c>
      <c r="O12" s="16">
        <v>0.86</v>
      </c>
      <c r="P12" s="16">
        <v>0.51</v>
      </c>
      <c r="Q12" s="17" t="str">
        <f t="shared" si="0"/>
        <v>ok</v>
      </c>
      <c r="R12" s="18">
        <f t="shared" si="1"/>
        <v>8.1944444444444431E-2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0.47916666666666669</v>
      </c>
      <c r="D13" s="7" t="s">
        <v>16</v>
      </c>
      <c r="E13" s="8">
        <v>18.2</v>
      </c>
      <c r="F13" s="9">
        <v>5</v>
      </c>
      <c r="G13" s="10"/>
      <c r="H13" s="6">
        <v>0.47986111111111113</v>
      </c>
      <c r="I13" s="12">
        <v>0.51944444444444449</v>
      </c>
      <c r="J13" s="13" t="s">
        <v>16</v>
      </c>
      <c r="K13" s="8">
        <v>19.3</v>
      </c>
      <c r="L13" s="9">
        <v>6</v>
      </c>
      <c r="M13" s="14"/>
      <c r="N13" s="31" t="s">
        <v>35</v>
      </c>
      <c r="O13" s="16">
        <v>0.9</v>
      </c>
      <c r="P13" s="16">
        <v>0.55000000000000004</v>
      </c>
      <c r="Q13" s="17" t="str">
        <f t="shared" si="0"/>
        <v>ok</v>
      </c>
      <c r="R13" s="18">
        <f t="shared" si="1"/>
        <v>7.5000000000000067E-2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0.51180555555555551</v>
      </c>
      <c r="D14" s="7" t="s">
        <v>16</v>
      </c>
      <c r="E14" s="8">
        <v>18.2</v>
      </c>
      <c r="F14" s="9">
        <v>12</v>
      </c>
      <c r="G14" s="10"/>
      <c r="H14" s="6">
        <v>0.51249999999999996</v>
      </c>
      <c r="I14" s="12">
        <v>0.54861111111111116</v>
      </c>
      <c r="J14" s="13" t="s">
        <v>16</v>
      </c>
      <c r="K14" s="8">
        <v>19.3</v>
      </c>
      <c r="L14" s="9">
        <v>16</v>
      </c>
      <c r="M14" s="14"/>
      <c r="N14" s="31" t="s">
        <v>35</v>
      </c>
      <c r="O14" s="16">
        <v>0.85</v>
      </c>
      <c r="P14" s="16">
        <v>0.49</v>
      </c>
      <c r="Q14" s="17" t="str">
        <f t="shared" si="0"/>
        <v>ok</v>
      </c>
      <c r="R14" s="18">
        <f t="shared" si="1"/>
        <v>7.986111111111116E-2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0.53402777777777777</v>
      </c>
      <c r="D15" s="7" t="s">
        <v>16</v>
      </c>
      <c r="E15" s="8">
        <v>18.2</v>
      </c>
      <c r="F15" s="9">
        <v>5</v>
      </c>
      <c r="G15" s="10"/>
      <c r="H15" s="6">
        <v>0.53472222222222221</v>
      </c>
      <c r="I15" s="12">
        <v>0.57013888888888886</v>
      </c>
      <c r="J15" s="13" t="s">
        <v>16</v>
      </c>
      <c r="K15" s="8">
        <v>19.3</v>
      </c>
      <c r="L15" s="9">
        <v>6</v>
      </c>
      <c r="M15" s="14"/>
      <c r="N15" s="31" t="s">
        <v>35</v>
      </c>
      <c r="O15" s="16">
        <v>0.85</v>
      </c>
      <c r="P15" s="16">
        <v>0.49</v>
      </c>
      <c r="Q15" s="17" t="str">
        <f t="shared" si="0"/>
        <v>ok</v>
      </c>
      <c r="R15" s="18">
        <f t="shared" si="1"/>
        <v>7.7083333333333282E-2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0.55902777777777779</v>
      </c>
      <c r="D16" s="7" t="s">
        <v>16</v>
      </c>
      <c r="E16" s="8">
        <v>18.2</v>
      </c>
      <c r="F16" s="9">
        <v>24</v>
      </c>
      <c r="G16" s="10"/>
      <c r="H16" s="6">
        <v>0.5625</v>
      </c>
      <c r="I16" s="12">
        <v>0.60069444444444442</v>
      </c>
      <c r="J16" s="13" t="s">
        <v>16</v>
      </c>
      <c r="K16" s="8">
        <v>19.3</v>
      </c>
      <c r="L16" s="9">
        <v>11</v>
      </c>
      <c r="M16" s="14"/>
      <c r="N16" s="31" t="s">
        <v>35</v>
      </c>
      <c r="O16" s="16">
        <v>0.85</v>
      </c>
      <c r="P16" s="16">
        <v>0.41</v>
      </c>
      <c r="Q16" s="17" t="str">
        <f t="shared" si="0"/>
        <v>ok</v>
      </c>
      <c r="R16" s="18">
        <f t="shared" si="1"/>
        <v>8.3333333333333259E-2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8">
        <v>23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45</v>
      </c>
      <c r="G17" s="10"/>
      <c r="H17" s="6">
        <v>0.58333333333333337</v>
      </c>
      <c r="I17" s="12">
        <v>0.625</v>
      </c>
      <c r="J17" s="13" t="s">
        <v>16</v>
      </c>
      <c r="K17" s="8">
        <v>19.3</v>
      </c>
      <c r="L17" s="9">
        <v>5</v>
      </c>
      <c r="M17" s="14"/>
      <c r="N17" s="31" t="s">
        <v>35</v>
      </c>
      <c r="O17" s="16">
        <v>0.88</v>
      </c>
      <c r="P17" s="16">
        <v>0.43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0.60624999999999996</v>
      </c>
      <c r="D18" s="7" t="s">
        <v>16</v>
      </c>
      <c r="E18" s="8">
        <v>18.2</v>
      </c>
      <c r="F18" s="9">
        <v>33</v>
      </c>
      <c r="G18" s="10"/>
      <c r="H18" s="69">
        <v>0.60833333333333328</v>
      </c>
      <c r="I18" s="12">
        <v>0.65486111111111112</v>
      </c>
      <c r="J18" s="13" t="s">
        <v>16</v>
      </c>
      <c r="K18" s="8">
        <v>19.3</v>
      </c>
      <c r="L18" s="9">
        <v>8</v>
      </c>
      <c r="M18" s="14"/>
      <c r="N18" s="31" t="s">
        <v>35</v>
      </c>
      <c r="O18" s="16">
        <v>0.85</v>
      </c>
      <c r="P18" s="16">
        <v>0.45</v>
      </c>
      <c r="Q18" s="17" t="str">
        <f t="shared" si="0"/>
        <v>ok</v>
      </c>
      <c r="R18" s="18">
        <f t="shared" si="1"/>
        <v>8.8888888888888906E-2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25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17</v>
      </c>
      <c r="G19" s="10"/>
      <c r="H19" s="6">
        <v>0.63194444444444442</v>
      </c>
      <c r="I19" s="12">
        <v>0.67222222222222228</v>
      </c>
      <c r="J19" s="13" t="s">
        <v>16</v>
      </c>
      <c r="K19" s="8">
        <v>19.3</v>
      </c>
      <c r="L19" s="9">
        <v>15</v>
      </c>
      <c r="M19" s="14"/>
      <c r="N19" s="31" t="s">
        <v>35</v>
      </c>
      <c r="O19" s="16">
        <v>0.85</v>
      </c>
      <c r="P19" s="16">
        <v>0.46</v>
      </c>
      <c r="Q19" s="17" t="str">
        <f t="shared" si="0"/>
        <v>ok</v>
      </c>
      <c r="R19" s="18">
        <f t="shared" si="1"/>
        <v>8.5416666666666696E-2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0.65069444444444446</v>
      </c>
      <c r="D20" s="7" t="s">
        <v>16</v>
      </c>
      <c r="E20" s="8">
        <v>18.2</v>
      </c>
      <c r="F20" s="9">
        <v>10</v>
      </c>
      <c r="G20" s="10"/>
      <c r="H20" s="6">
        <v>0.65069444444444446</v>
      </c>
      <c r="I20" s="12">
        <v>0.69027777777777777</v>
      </c>
      <c r="J20" s="13" t="s">
        <v>16</v>
      </c>
      <c r="K20" s="8">
        <v>19.3</v>
      </c>
      <c r="L20" s="9">
        <v>12</v>
      </c>
      <c r="M20" s="14"/>
      <c r="N20" s="31" t="s">
        <v>35</v>
      </c>
      <c r="O20" s="16">
        <v>0.85</v>
      </c>
      <c r="P20" s="16">
        <v>0.45</v>
      </c>
      <c r="Q20" s="17" t="str">
        <f t="shared" si="0"/>
        <v>ok</v>
      </c>
      <c r="R20" s="18">
        <f t="shared" si="1"/>
        <v>7.9166666666666607E-2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0.68402777777777779</v>
      </c>
      <c r="D21" s="7" t="s">
        <v>16</v>
      </c>
      <c r="E21" s="8">
        <v>18.2</v>
      </c>
      <c r="F21" s="9">
        <v>36</v>
      </c>
      <c r="G21" s="10"/>
      <c r="H21" s="6">
        <v>0.6875</v>
      </c>
      <c r="I21" s="12">
        <v>0.72916666666666663</v>
      </c>
      <c r="J21" s="13" t="s">
        <v>16</v>
      </c>
      <c r="K21" s="8">
        <v>19.3</v>
      </c>
      <c r="L21" s="9">
        <v>20</v>
      </c>
      <c r="M21" s="14"/>
      <c r="N21" s="31" t="s">
        <v>35</v>
      </c>
      <c r="O21" s="16">
        <v>0.85</v>
      </c>
      <c r="P21" s="16">
        <v>0.4</v>
      </c>
      <c r="Q21" s="17" t="str">
        <f t="shared" si="0"/>
        <v>ok</v>
      </c>
      <c r="R21" s="18">
        <f t="shared" si="1"/>
        <v>9.722222222222221E-2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>
        <v>23</v>
      </c>
      <c r="B22" s="5">
        <v>0.65625</v>
      </c>
      <c r="C22" s="6">
        <v>0.70486111111111116</v>
      </c>
      <c r="D22" s="7" t="s">
        <v>16</v>
      </c>
      <c r="E22" s="8">
        <v>18.2</v>
      </c>
      <c r="F22" s="9">
        <v>25</v>
      </c>
      <c r="G22" s="10"/>
      <c r="H22" s="6">
        <v>0.70486111111111116</v>
      </c>
      <c r="I22" s="12">
        <v>0.74652777777777779</v>
      </c>
      <c r="J22" s="13" t="s">
        <v>16</v>
      </c>
      <c r="K22" s="8">
        <v>19.3</v>
      </c>
      <c r="L22" s="9">
        <v>21</v>
      </c>
      <c r="M22" s="14"/>
      <c r="N22" s="31" t="s">
        <v>35</v>
      </c>
      <c r="O22" s="16">
        <v>0.89</v>
      </c>
      <c r="P22" s="16">
        <v>0.43</v>
      </c>
      <c r="Q22" s="17" t="str">
        <f t="shared" si="0"/>
        <v>ok</v>
      </c>
      <c r="R22" s="18">
        <f t="shared" si="1"/>
        <v>9.027777777777779E-2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25</v>
      </c>
      <c r="B23" s="25">
        <v>0.6875</v>
      </c>
      <c r="C23" s="6">
        <v>0.74513888888888891</v>
      </c>
      <c r="D23" s="7" t="s">
        <v>16</v>
      </c>
      <c r="E23" s="8">
        <v>18.2</v>
      </c>
      <c r="F23" s="9">
        <v>30</v>
      </c>
      <c r="G23" s="10"/>
      <c r="H23" s="6">
        <v>0.74513888888888891</v>
      </c>
      <c r="I23" s="12">
        <v>0.80208333333333337</v>
      </c>
      <c r="J23" s="13" t="s">
        <v>16</v>
      </c>
      <c r="K23" s="8">
        <v>19.3</v>
      </c>
      <c r="L23" s="9">
        <v>39</v>
      </c>
      <c r="M23" s="14"/>
      <c r="N23" s="31" t="s">
        <v>35</v>
      </c>
      <c r="O23" s="16">
        <v>0.9</v>
      </c>
      <c r="P23" s="16">
        <v>0.42</v>
      </c>
      <c r="Q23" s="17" t="str">
        <f t="shared" si="0"/>
        <v>ok</v>
      </c>
      <c r="R23" s="18">
        <f t="shared" si="1"/>
        <v>0.11458333333333337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27</v>
      </c>
      <c r="B24" s="25">
        <v>0.70833333333333337</v>
      </c>
      <c r="C24" s="6">
        <v>0.77083333333333337</v>
      </c>
      <c r="D24" s="7" t="s">
        <v>16</v>
      </c>
      <c r="E24" s="8">
        <v>18.2</v>
      </c>
      <c r="F24" s="9">
        <v>51</v>
      </c>
      <c r="G24" s="10"/>
      <c r="H24" s="6">
        <v>0.77083333333333337</v>
      </c>
      <c r="I24" s="12">
        <v>0.81874999999999998</v>
      </c>
      <c r="J24" s="13" t="s">
        <v>16</v>
      </c>
      <c r="K24" s="8">
        <v>19.3</v>
      </c>
      <c r="L24" s="9">
        <v>18</v>
      </c>
      <c r="M24" s="14"/>
      <c r="N24" s="31" t="s">
        <v>35</v>
      </c>
      <c r="O24" s="16">
        <v>0.88</v>
      </c>
      <c r="P24" s="16">
        <v>0.48</v>
      </c>
      <c r="Q24" s="17" t="str">
        <f t="shared" si="0"/>
        <v>ok</v>
      </c>
      <c r="R24" s="18">
        <f t="shared" si="1"/>
        <v>0.11041666666666661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29</v>
      </c>
      <c r="B25" s="25">
        <v>0.72222222222222221</v>
      </c>
      <c r="C25" s="6">
        <v>0.80486111111111114</v>
      </c>
      <c r="D25" s="7" t="s">
        <v>16</v>
      </c>
      <c r="E25" s="8">
        <v>18.2</v>
      </c>
      <c r="F25" s="9">
        <v>46</v>
      </c>
      <c r="G25" s="10"/>
      <c r="H25" s="6">
        <v>0.80486111111111114</v>
      </c>
      <c r="I25" s="12">
        <v>0.84027777777777779</v>
      </c>
      <c r="J25" s="13" t="s">
        <v>16</v>
      </c>
      <c r="K25" s="8">
        <v>19.3</v>
      </c>
      <c r="L25" s="9">
        <v>7</v>
      </c>
      <c r="M25" s="14"/>
      <c r="N25" s="31" t="s">
        <v>35</v>
      </c>
      <c r="O25" s="16">
        <v>0.85</v>
      </c>
      <c r="P25" s="16">
        <v>0.49</v>
      </c>
      <c r="Q25" s="17" t="str">
        <f t="shared" si="0"/>
        <v>ok</v>
      </c>
      <c r="R25" s="18">
        <f t="shared" si="1"/>
        <v>0.11805555555555558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70">
        <v>0.74305555555555558</v>
      </c>
      <c r="C26" s="71" t="s">
        <v>22</v>
      </c>
      <c r="D26" s="7" t="s">
        <v>16</v>
      </c>
      <c r="E26" s="8" t="s">
        <v>22</v>
      </c>
      <c r="F26" s="9"/>
      <c r="G26" s="10"/>
      <c r="H26" s="72"/>
      <c r="I26" s="73"/>
      <c r="J26" s="7" t="s">
        <v>16</v>
      </c>
      <c r="K26" s="8" t="s">
        <v>22</v>
      </c>
      <c r="L26" s="9"/>
      <c r="M26" s="14"/>
      <c r="N26" s="31" t="s">
        <v>35</v>
      </c>
      <c r="O26" s="16"/>
      <c r="P26" s="16"/>
      <c r="Q26" s="17" t="str">
        <f t="shared" si="0"/>
        <v>ok</v>
      </c>
      <c r="R26" s="18">
        <f t="shared" si="1"/>
        <v>-0.74305555555555558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30</v>
      </c>
      <c r="B27" s="20">
        <v>0.75694444444444442</v>
      </c>
      <c r="C27" s="6">
        <v>0.80555555555555558</v>
      </c>
      <c r="D27" s="7" t="s">
        <v>16</v>
      </c>
      <c r="E27" s="8">
        <v>18.2</v>
      </c>
      <c r="F27" s="9">
        <v>15</v>
      </c>
      <c r="G27" s="10"/>
      <c r="H27" s="6">
        <v>0.80555555555555558</v>
      </c>
      <c r="I27" s="12">
        <v>0.84027777777777779</v>
      </c>
      <c r="J27" s="7" t="s">
        <v>16</v>
      </c>
      <c r="K27" s="8">
        <v>19.3</v>
      </c>
      <c r="L27" s="9">
        <v>2</v>
      </c>
      <c r="M27" s="14"/>
      <c r="N27" s="31" t="s">
        <v>35</v>
      </c>
      <c r="O27" s="16">
        <v>0.86</v>
      </c>
      <c r="P27" s="16">
        <v>0.51</v>
      </c>
      <c r="Q27" s="17" t="str">
        <f t="shared" si="0"/>
        <v>ok</v>
      </c>
      <c r="R27" s="18">
        <f t="shared" si="1"/>
        <v>8.333333333333337E-2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23</v>
      </c>
      <c r="B28" s="25">
        <v>0.80555555555555558</v>
      </c>
      <c r="C28" s="6">
        <v>0.84513888888888888</v>
      </c>
      <c r="D28" s="7" t="s">
        <v>16</v>
      </c>
      <c r="E28" s="8">
        <v>18.2</v>
      </c>
      <c r="F28" s="9">
        <v>18</v>
      </c>
      <c r="G28" s="10"/>
      <c r="H28" s="6">
        <v>0.84583333333333333</v>
      </c>
      <c r="I28" s="12">
        <v>0.88055555555555554</v>
      </c>
      <c r="J28" s="7" t="s">
        <v>16</v>
      </c>
      <c r="K28" s="8">
        <v>19.3</v>
      </c>
      <c r="L28" s="9">
        <v>4</v>
      </c>
      <c r="M28" s="14"/>
      <c r="N28" s="31" t="s">
        <v>35</v>
      </c>
      <c r="O28" s="16">
        <v>0.85</v>
      </c>
      <c r="P28" s="16">
        <v>0.5</v>
      </c>
      <c r="Q28" s="17" t="str">
        <f t="shared" si="0"/>
        <v>ok</v>
      </c>
      <c r="R28" s="18">
        <f t="shared" si="1"/>
        <v>7.4999999999999956E-2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27</v>
      </c>
      <c r="B29" s="20">
        <v>0.82638888888888884</v>
      </c>
      <c r="C29" s="6">
        <v>0.86805555555555558</v>
      </c>
      <c r="D29" s="7" t="s">
        <v>16</v>
      </c>
      <c r="E29" s="8">
        <v>18.2</v>
      </c>
      <c r="F29" s="9">
        <v>7</v>
      </c>
      <c r="G29" s="10"/>
      <c r="H29" s="6">
        <v>0.87152777777777779</v>
      </c>
      <c r="I29" s="12">
        <v>0.90833333333333333</v>
      </c>
      <c r="J29" s="7" t="s">
        <v>16</v>
      </c>
      <c r="K29" s="8">
        <v>19.3</v>
      </c>
      <c r="L29" s="9">
        <v>12</v>
      </c>
      <c r="M29" s="14"/>
      <c r="N29" s="31" t="s">
        <v>35</v>
      </c>
      <c r="O29" s="16">
        <v>0.85</v>
      </c>
      <c r="P29" s="16">
        <v>0.56999999999999995</v>
      </c>
      <c r="Q29" s="17" t="str">
        <f t="shared" si="0"/>
        <v>ok</v>
      </c>
      <c r="R29" s="18">
        <f t="shared" si="1"/>
        <v>8.1944444444444486E-2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30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6</v>
      </c>
      <c r="G30" s="10"/>
      <c r="H30" s="6">
        <v>0.89583333333333337</v>
      </c>
      <c r="I30" s="12">
        <v>0.93055555555555558</v>
      </c>
      <c r="J30" s="7" t="s">
        <v>16</v>
      </c>
      <c r="K30" s="8">
        <v>19.3</v>
      </c>
      <c r="L30" s="9">
        <v>8</v>
      </c>
      <c r="M30" s="14"/>
      <c r="N30" s="31" t="s">
        <v>35</v>
      </c>
      <c r="O30" s="16">
        <v>0.88</v>
      </c>
      <c r="P30" s="16">
        <v>0.54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25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5</v>
      </c>
      <c r="G31" s="10"/>
      <c r="H31" s="6">
        <v>0.93194444444444446</v>
      </c>
      <c r="I31" s="12">
        <v>0.97083333333333333</v>
      </c>
      <c r="J31" s="7" t="s">
        <v>16</v>
      </c>
      <c r="K31" s="8">
        <v>19.3</v>
      </c>
      <c r="L31" s="9">
        <v>11</v>
      </c>
      <c r="M31" s="14"/>
      <c r="N31" s="31" t="s">
        <v>35</v>
      </c>
      <c r="O31" s="16">
        <v>0.83</v>
      </c>
      <c r="P31" s="16">
        <v>0.51</v>
      </c>
      <c r="Q31" s="17" t="str">
        <f t="shared" si="0"/>
        <v>ok</v>
      </c>
      <c r="R31" s="18">
        <f t="shared" si="1"/>
        <v>7.4999999999999956E-2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27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1</v>
      </c>
      <c r="G32" s="10"/>
      <c r="H32" s="6">
        <v>0.96944444444444444</v>
      </c>
      <c r="I32" s="12">
        <v>6.9444444444444441E-3</v>
      </c>
      <c r="J32" s="7" t="s">
        <v>16</v>
      </c>
      <c r="K32" s="8">
        <v>19.3</v>
      </c>
      <c r="L32" s="9">
        <v>13</v>
      </c>
      <c r="M32" s="14"/>
      <c r="N32" s="31" t="s">
        <v>35</v>
      </c>
      <c r="O32" s="16">
        <v>0.85</v>
      </c>
      <c r="P32" s="16">
        <v>0.59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>
        <v>30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10</v>
      </c>
      <c r="G33" s="10"/>
      <c r="H33" s="6">
        <v>6.9444444444444447E-4</v>
      </c>
      <c r="I33" s="12">
        <v>3.6111111111111108E-2</v>
      </c>
      <c r="J33" s="7" t="s">
        <v>16</v>
      </c>
      <c r="K33" s="8">
        <v>19.3</v>
      </c>
      <c r="L33" s="9">
        <v>14</v>
      </c>
      <c r="M33" s="14"/>
      <c r="N33" s="31" t="s">
        <v>35</v>
      </c>
      <c r="O33" s="16">
        <v>0.85</v>
      </c>
      <c r="P33" s="16">
        <v>0.51</v>
      </c>
      <c r="Q33" s="17" t="str">
        <f t="shared" si="0"/>
        <v>ok</v>
      </c>
      <c r="R33" s="18">
        <f t="shared" si="1"/>
        <v>-0.9291666666666667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23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5</v>
      </c>
      <c r="G34" s="10"/>
      <c r="H34" s="6">
        <v>3.4722222222222224E-2</v>
      </c>
      <c r="I34" s="12">
        <v>6.805555555555555E-2</v>
      </c>
      <c r="J34" s="7" t="s">
        <v>16</v>
      </c>
      <c r="K34" s="8">
        <v>19.3</v>
      </c>
      <c r="L34" s="9">
        <v>5</v>
      </c>
      <c r="M34" s="14"/>
      <c r="N34" s="31" t="s">
        <v>35</v>
      </c>
      <c r="O34" s="16">
        <v>0.85</v>
      </c>
      <c r="P34" s="16">
        <v>0.55000000000000004</v>
      </c>
      <c r="Q34" s="17" t="str">
        <f t="shared" si="0"/>
        <v>ok</v>
      </c>
      <c r="R34" s="18">
        <f t="shared" si="1"/>
        <v>6.805555555555555E-2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27</v>
      </c>
      <c r="B35" s="5">
        <v>3.4722222222222224E-2</v>
      </c>
      <c r="C35" s="6">
        <v>6.9444444444444448E-2</v>
      </c>
      <c r="D35" s="7" t="s">
        <v>16</v>
      </c>
      <c r="E35" s="8">
        <v>18.2</v>
      </c>
      <c r="F35" s="9">
        <v>1</v>
      </c>
      <c r="G35" s="10"/>
      <c r="H35" s="6">
        <v>7.013888888888889E-2</v>
      </c>
      <c r="I35" s="12">
        <v>0.10555555555555556</v>
      </c>
      <c r="J35" s="7" t="s">
        <v>16</v>
      </c>
      <c r="K35" s="8">
        <v>19.3</v>
      </c>
      <c r="L35" s="9">
        <v>2</v>
      </c>
      <c r="M35" s="14"/>
      <c r="N35" s="31" t="s">
        <v>35</v>
      </c>
      <c r="O35" s="16">
        <v>0.85</v>
      </c>
      <c r="P35" s="16">
        <v>0.64</v>
      </c>
      <c r="Q35" s="17" t="str">
        <f t="shared" si="0"/>
        <v>ok</v>
      </c>
      <c r="R35" s="18">
        <f t="shared" si="1"/>
        <v>7.0833333333333331E-2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600.6</v>
      </c>
      <c r="F102" s="42">
        <f t="shared" si="2"/>
        <v>601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636.89999999999986</v>
      </c>
      <c r="L102" s="42">
        <f t="shared" si="3"/>
        <v>466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8">
        <v>23</v>
      </c>
      <c r="B2" s="5">
        <v>0.16666666666666666</v>
      </c>
      <c r="C2" s="6">
        <v>0.2013888888888889</v>
      </c>
      <c r="D2" s="7" t="s">
        <v>16</v>
      </c>
      <c r="E2" s="8">
        <v>18.2</v>
      </c>
      <c r="F2" s="9">
        <v>5</v>
      </c>
      <c r="G2" s="10"/>
      <c r="H2" s="6">
        <v>0.2048611111111111</v>
      </c>
      <c r="I2" s="12">
        <v>0.23958333333333334</v>
      </c>
      <c r="J2" s="13" t="s">
        <v>16</v>
      </c>
      <c r="K2" s="8">
        <v>19.3</v>
      </c>
      <c r="L2" s="9">
        <v>19</v>
      </c>
      <c r="M2" s="14"/>
      <c r="N2" s="31" t="s">
        <v>37</v>
      </c>
      <c r="O2" s="16">
        <v>0.85</v>
      </c>
      <c r="P2" s="16">
        <v>0.55000000000000004</v>
      </c>
      <c r="Q2" s="17" t="str">
        <f t="shared" ref="Q2:Q35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25</v>
      </c>
      <c r="B3" s="5">
        <v>0.19097222222222221</v>
      </c>
      <c r="C3" s="6">
        <v>0.22847222222222222</v>
      </c>
      <c r="D3" s="7" t="s">
        <v>16</v>
      </c>
      <c r="E3" s="8">
        <v>18.2</v>
      </c>
      <c r="F3" s="9">
        <v>19</v>
      </c>
      <c r="G3" s="10"/>
      <c r="H3" s="6">
        <v>0.22916666666666666</v>
      </c>
      <c r="I3" s="12">
        <v>0.26527777777777778</v>
      </c>
      <c r="J3" s="13" t="s">
        <v>16</v>
      </c>
      <c r="K3" s="8">
        <v>19.3</v>
      </c>
      <c r="L3" s="9">
        <v>43</v>
      </c>
      <c r="M3" s="14"/>
      <c r="N3" s="31" t="s">
        <v>37</v>
      </c>
      <c r="O3" s="16">
        <v>0.85</v>
      </c>
      <c r="P3" s="16">
        <v>0.55000000000000004</v>
      </c>
      <c r="Q3" s="17" t="str">
        <f t="shared" si="0"/>
        <v>ok</v>
      </c>
      <c r="R3" s="18">
        <f t="shared" si="1"/>
        <v>7.4305555555555569E-2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29</v>
      </c>
      <c r="G4" s="10"/>
      <c r="H4" s="6">
        <v>0.25069444444444444</v>
      </c>
      <c r="I4" s="12">
        <v>0.30416666666666664</v>
      </c>
      <c r="J4" s="13" t="s">
        <v>16</v>
      </c>
      <c r="K4" s="8">
        <v>19.3</v>
      </c>
      <c r="L4" s="9">
        <v>37</v>
      </c>
      <c r="M4" s="14"/>
      <c r="N4" s="31" t="s">
        <v>37</v>
      </c>
      <c r="O4" s="16">
        <v>0.86</v>
      </c>
      <c r="P4" s="16">
        <v>0.53</v>
      </c>
      <c r="Q4" s="17" t="str">
        <f t="shared" si="0"/>
        <v>ok</v>
      </c>
      <c r="R4" s="18">
        <f t="shared" si="1"/>
        <v>8.8888888888888851E-2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0.27361111111111114</v>
      </c>
      <c r="D5" s="7" t="s">
        <v>16</v>
      </c>
      <c r="E5" s="8">
        <v>18.2</v>
      </c>
      <c r="F5" s="9">
        <v>34</v>
      </c>
      <c r="G5" s="10"/>
      <c r="H5" s="6">
        <v>0.27430555555555558</v>
      </c>
      <c r="I5" s="12">
        <v>0.32361111111111113</v>
      </c>
      <c r="J5" s="13" t="s">
        <v>16</v>
      </c>
      <c r="K5" s="8">
        <v>19.3</v>
      </c>
      <c r="L5" s="9">
        <v>27</v>
      </c>
      <c r="M5" s="14"/>
      <c r="N5" s="31" t="s">
        <v>37</v>
      </c>
      <c r="O5" s="16">
        <v>0.85</v>
      </c>
      <c r="P5" s="16">
        <v>0.5</v>
      </c>
      <c r="Q5" s="17" t="str">
        <f t="shared" si="0"/>
        <v>ok</v>
      </c>
      <c r="R5" s="18">
        <f t="shared" si="1"/>
        <v>8.4027777777777785E-2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0.30138888888888887</v>
      </c>
      <c r="D6" s="7" t="s">
        <v>16</v>
      </c>
      <c r="E6" s="8">
        <v>18.2</v>
      </c>
      <c r="F6" s="9">
        <v>34</v>
      </c>
      <c r="G6" s="10"/>
      <c r="H6" s="6">
        <v>0.30277777777777776</v>
      </c>
      <c r="I6" s="12">
        <v>0.34861111111111109</v>
      </c>
      <c r="J6" s="13" t="s">
        <v>16</v>
      </c>
      <c r="K6" s="8">
        <v>19.3</v>
      </c>
      <c r="L6" s="9">
        <v>26</v>
      </c>
      <c r="M6" s="14"/>
      <c r="N6" s="31" t="s">
        <v>37</v>
      </c>
      <c r="O6" s="16">
        <v>0.85</v>
      </c>
      <c r="P6" s="16">
        <v>0.49</v>
      </c>
      <c r="Q6" s="17" t="str">
        <f t="shared" si="0"/>
        <v>ok</v>
      </c>
      <c r="R6" s="18">
        <f t="shared" si="1"/>
        <v>8.4722222222222199E-2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8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69</v>
      </c>
      <c r="G7" s="10"/>
      <c r="H7" s="6">
        <v>0.33680555555555558</v>
      </c>
      <c r="I7" s="12">
        <v>0.38194444444444442</v>
      </c>
      <c r="J7" s="21" t="s">
        <v>16</v>
      </c>
      <c r="K7" s="8">
        <v>19.3</v>
      </c>
      <c r="L7" s="9">
        <v>12</v>
      </c>
      <c r="M7" s="14"/>
      <c r="N7" s="31" t="s">
        <v>37</v>
      </c>
      <c r="O7" s="16">
        <v>0.85</v>
      </c>
      <c r="P7" s="16">
        <v>0.48</v>
      </c>
      <c r="Q7" s="17" t="str">
        <f t="shared" si="0"/>
        <v>ok</v>
      </c>
      <c r="R7" s="18">
        <f t="shared" si="1"/>
        <v>9.375E-2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25</v>
      </c>
      <c r="B8" s="5">
        <v>0.3125</v>
      </c>
      <c r="C8" s="6">
        <v>0.35833333333333334</v>
      </c>
      <c r="D8" s="7" t="s">
        <v>16</v>
      </c>
      <c r="E8" s="8">
        <v>18.2</v>
      </c>
      <c r="F8" s="9">
        <v>12</v>
      </c>
      <c r="G8" s="10"/>
      <c r="H8" s="6">
        <v>0.35902777777777778</v>
      </c>
      <c r="I8" s="12">
        <v>0.40138888888888891</v>
      </c>
      <c r="J8" s="13" t="s">
        <v>16</v>
      </c>
      <c r="K8" s="8">
        <v>19.3</v>
      </c>
      <c r="L8" s="9">
        <v>16</v>
      </c>
      <c r="M8" s="14"/>
      <c r="N8" s="31" t="s">
        <v>37</v>
      </c>
      <c r="O8" s="16">
        <v>0.85</v>
      </c>
      <c r="P8" s="16">
        <v>0.5</v>
      </c>
      <c r="Q8" s="17" t="str">
        <f t="shared" si="0"/>
        <v>ok</v>
      </c>
      <c r="R8" s="18">
        <f t="shared" si="1"/>
        <v>8.8888888888888906E-2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11</v>
      </c>
      <c r="G9" s="10"/>
      <c r="H9" s="6">
        <v>0.38263888888888886</v>
      </c>
      <c r="I9" s="12">
        <v>0.42222222222222222</v>
      </c>
      <c r="J9" s="13" t="s">
        <v>16</v>
      </c>
      <c r="K9" s="8">
        <v>19.3</v>
      </c>
      <c r="L9" s="9">
        <v>27</v>
      </c>
      <c r="M9" s="14"/>
      <c r="N9" s="31" t="s">
        <v>37</v>
      </c>
      <c r="O9" s="16">
        <v>0.85</v>
      </c>
      <c r="P9" s="16">
        <v>0.51</v>
      </c>
      <c r="Q9" s="17" t="str">
        <f t="shared" si="0"/>
        <v>ok</v>
      </c>
      <c r="R9" s="18">
        <f t="shared" si="1"/>
        <v>8.1944444444444431E-2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0.40972222222222221</v>
      </c>
      <c r="D10" s="7" t="s">
        <v>16</v>
      </c>
      <c r="E10" s="8">
        <v>18.2</v>
      </c>
      <c r="F10" s="9">
        <v>5</v>
      </c>
      <c r="G10" s="10"/>
      <c r="H10" s="6">
        <v>0.41041666666666665</v>
      </c>
      <c r="I10" s="12">
        <v>0.45</v>
      </c>
      <c r="J10" s="13" t="s">
        <v>16</v>
      </c>
      <c r="K10" s="8">
        <v>19.3</v>
      </c>
      <c r="L10" s="9">
        <v>20</v>
      </c>
      <c r="M10" s="14"/>
      <c r="N10" s="31" t="s">
        <v>37</v>
      </c>
      <c r="O10" s="16">
        <v>0.85</v>
      </c>
      <c r="P10" s="16">
        <v>0.47</v>
      </c>
      <c r="Q10" s="17" t="str">
        <f t="shared" si="0"/>
        <v>ok</v>
      </c>
      <c r="R10" s="18">
        <f t="shared" si="1"/>
        <v>8.1944444444444431E-2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0.43611111111111112</v>
      </c>
      <c r="D11" s="7" t="s">
        <v>16</v>
      </c>
      <c r="E11" s="8">
        <v>18.2</v>
      </c>
      <c r="F11" s="9">
        <v>9</v>
      </c>
      <c r="G11" s="10"/>
      <c r="H11" s="6">
        <v>0.43680555555555556</v>
      </c>
      <c r="I11" s="12">
        <v>0.48125000000000001</v>
      </c>
      <c r="J11" s="13" t="s">
        <v>16</v>
      </c>
      <c r="K11" s="8">
        <v>19.3</v>
      </c>
      <c r="L11" s="9">
        <v>4</v>
      </c>
      <c r="M11" s="14"/>
      <c r="N11" s="31" t="s">
        <v>37</v>
      </c>
      <c r="O11" s="16">
        <v>0.85</v>
      </c>
      <c r="P11" s="16">
        <v>0.45</v>
      </c>
      <c r="Q11" s="17" t="str">
        <f t="shared" si="0"/>
        <v>ok</v>
      </c>
      <c r="R11" s="18">
        <f t="shared" si="1"/>
        <v>8.5416666666666696E-2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8">
        <v>23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10</v>
      </c>
      <c r="G12" s="10"/>
      <c r="H12" s="6">
        <v>0.46180555555555558</v>
      </c>
      <c r="I12" s="12">
        <v>0.51041666666666663</v>
      </c>
      <c r="J12" s="13" t="s">
        <v>16</v>
      </c>
      <c r="K12" s="8">
        <v>19.3</v>
      </c>
      <c r="L12" s="9">
        <v>4</v>
      </c>
      <c r="M12" s="14"/>
      <c r="N12" s="31" t="s">
        <v>37</v>
      </c>
      <c r="O12" s="16">
        <v>0.89</v>
      </c>
      <c r="P12" s="16">
        <v>0.44</v>
      </c>
      <c r="Q12" s="17" t="str">
        <f t="shared" si="0"/>
        <v>ok</v>
      </c>
      <c r="R12" s="18">
        <f t="shared" si="1"/>
        <v>9.0277777777777735E-2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25</v>
      </c>
      <c r="B13" s="5">
        <v>0.44444444444444442</v>
      </c>
      <c r="C13" s="6">
        <v>0.4861111111111111</v>
      </c>
      <c r="D13" s="7" t="s">
        <v>16</v>
      </c>
      <c r="E13" s="8">
        <v>18.2</v>
      </c>
      <c r="F13" s="9">
        <v>4</v>
      </c>
      <c r="G13" s="10"/>
      <c r="H13" s="6">
        <v>0.48680555555555555</v>
      </c>
      <c r="I13" s="12">
        <v>0.52847222222222223</v>
      </c>
      <c r="J13" s="13" t="s">
        <v>16</v>
      </c>
      <c r="K13" s="8">
        <v>19.3</v>
      </c>
      <c r="L13" s="9">
        <v>5</v>
      </c>
      <c r="M13" s="14"/>
      <c r="N13" s="31" t="s">
        <v>37</v>
      </c>
      <c r="O13" s="16">
        <v>0.85</v>
      </c>
      <c r="P13" s="16">
        <v>0.53</v>
      </c>
      <c r="Q13" s="17" t="str">
        <f t="shared" si="0"/>
        <v>ok</v>
      </c>
      <c r="R13" s="18">
        <f t="shared" si="1"/>
        <v>8.4027777777777812E-2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0.51388888888888884</v>
      </c>
      <c r="D14" s="7" t="s">
        <v>16</v>
      </c>
      <c r="E14" s="8">
        <v>18.2</v>
      </c>
      <c r="F14" s="9">
        <v>30</v>
      </c>
      <c r="G14" s="10"/>
      <c r="H14" s="6">
        <v>0.51458333333333328</v>
      </c>
      <c r="I14" s="12">
        <v>0.5541666666666667</v>
      </c>
      <c r="J14" s="13" t="s">
        <v>16</v>
      </c>
      <c r="K14" s="8">
        <v>19.3</v>
      </c>
      <c r="L14" s="9">
        <v>14</v>
      </c>
      <c r="M14" s="14"/>
      <c r="N14" s="31" t="s">
        <v>37</v>
      </c>
      <c r="O14" s="16">
        <v>0.86</v>
      </c>
      <c r="P14" s="16">
        <v>0.42</v>
      </c>
      <c r="Q14" s="17" t="str">
        <f t="shared" si="0"/>
        <v>ok</v>
      </c>
      <c r="R14" s="18">
        <f t="shared" si="1"/>
        <v>8.5416666666666696E-2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0.54097222222222219</v>
      </c>
      <c r="D15" s="7" t="s">
        <v>16</v>
      </c>
      <c r="E15" s="8">
        <v>18.2</v>
      </c>
      <c r="F15" s="9">
        <v>11</v>
      </c>
      <c r="G15" s="10"/>
      <c r="H15" s="6">
        <v>0.54166666666666663</v>
      </c>
      <c r="I15" s="12">
        <v>0.57986111111111116</v>
      </c>
      <c r="J15" s="13" t="s">
        <v>16</v>
      </c>
      <c r="K15" s="8">
        <v>19.3</v>
      </c>
      <c r="L15" s="9">
        <v>6</v>
      </c>
      <c r="M15" s="14"/>
      <c r="N15" s="31" t="s">
        <v>37</v>
      </c>
      <c r="O15" s="16">
        <v>0.85</v>
      </c>
      <c r="P15" s="16">
        <v>0.41</v>
      </c>
      <c r="Q15" s="17" t="str">
        <f t="shared" si="0"/>
        <v>ok</v>
      </c>
      <c r="R15" s="18">
        <f t="shared" si="1"/>
        <v>8.680555555555558E-2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0.56180555555555556</v>
      </c>
      <c r="D16" s="7" t="s">
        <v>16</v>
      </c>
      <c r="E16" s="8">
        <v>18.2</v>
      </c>
      <c r="F16" s="9">
        <v>18</v>
      </c>
      <c r="G16" s="10"/>
      <c r="H16" s="6">
        <v>0.56319444444444444</v>
      </c>
      <c r="I16" s="12">
        <v>0.60347222222222219</v>
      </c>
      <c r="J16" s="13" t="s">
        <v>16</v>
      </c>
      <c r="K16" s="8">
        <v>19.3</v>
      </c>
      <c r="L16" s="9">
        <v>5</v>
      </c>
      <c r="M16" s="14"/>
      <c r="N16" s="31" t="s">
        <v>37</v>
      </c>
      <c r="O16" s="16">
        <v>0.85</v>
      </c>
      <c r="P16" s="16">
        <v>0.37</v>
      </c>
      <c r="Q16" s="17" t="str">
        <f t="shared" si="0"/>
        <v>ok</v>
      </c>
      <c r="R16" s="18">
        <f t="shared" si="1"/>
        <v>8.6111111111111027E-2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8">
        <v>23</v>
      </c>
      <c r="B17" s="5">
        <v>0.54166666666666663</v>
      </c>
      <c r="C17" s="6">
        <v>0.58680555555555558</v>
      </c>
      <c r="D17" s="7" t="s">
        <v>16</v>
      </c>
      <c r="E17" s="8">
        <v>18.2</v>
      </c>
      <c r="F17" s="9">
        <v>35</v>
      </c>
      <c r="G17" s="10"/>
      <c r="H17" s="6">
        <v>0.59027777777777779</v>
      </c>
      <c r="I17" s="12">
        <v>0.62847222222222221</v>
      </c>
      <c r="J17" s="13" t="s">
        <v>16</v>
      </c>
      <c r="K17" s="8">
        <v>19.3</v>
      </c>
      <c r="L17" s="9">
        <v>12</v>
      </c>
      <c r="M17" s="14"/>
      <c r="N17" s="31" t="s">
        <v>37</v>
      </c>
      <c r="O17" s="16">
        <v>0.85</v>
      </c>
      <c r="P17" s="16">
        <v>0.44</v>
      </c>
      <c r="Q17" s="17" t="str">
        <f t="shared" si="0"/>
        <v>ok</v>
      </c>
      <c r="R17" s="18">
        <f t="shared" si="1"/>
        <v>8.680555555555558E-2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25</v>
      </c>
      <c r="B18" s="5">
        <v>0.56597222222222221</v>
      </c>
      <c r="C18" s="6">
        <v>0.61111111111111116</v>
      </c>
      <c r="D18" s="7" t="s">
        <v>16</v>
      </c>
      <c r="E18" s="8">
        <v>18.2</v>
      </c>
      <c r="F18" s="9">
        <v>17</v>
      </c>
      <c r="G18" s="10"/>
      <c r="H18" s="6">
        <v>0.61111111111111116</v>
      </c>
      <c r="I18" s="12">
        <v>0.64722222222222225</v>
      </c>
      <c r="J18" s="13" t="s">
        <v>16</v>
      </c>
      <c r="K18" s="8">
        <v>19.3</v>
      </c>
      <c r="L18" s="9">
        <v>20</v>
      </c>
      <c r="M18" s="14"/>
      <c r="N18" s="31" t="s">
        <v>37</v>
      </c>
      <c r="O18" s="16">
        <v>0.85</v>
      </c>
      <c r="P18" s="16">
        <v>0.39</v>
      </c>
      <c r="Q18" s="17" t="str">
        <f t="shared" si="0"/>
        <v>ok</v>
      </c>
      <c r="R18" s="18">
        <f t="shared" si="1"/>
        <v>8.1250000000000044E-2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0.63541666666666663</v>
      </c>
      <c r="D19" s="7" t="s">
        <v>16</v>
      </c>
      <c r="E19" s="8">
        <v>18.2</v>
      </c>
      <c r="F19" s="9">
        <v>15</v>
      </c>
      <c r="G19" s="10"/>
      <c r="H19" s="6">
        <v>0.63541666666666663</v>
      </c>
      <c r="I19" s="12">
        <v>0.67847222222222225</v>
      </c>
      <c r="J19" s="13" t="s">
        <v>16</v>
      </c>
      <c r="K19" s="8">
        <v>19.3</v>
      </c>
      <c r="L19" s="9">
        <v>6</v>
      </c>
      <c r="M19" s="14"/>
      <c r="N19" s="31" t="s">
        <v>37</v>
      </c>
      <c r="O19" s="16">
        <v>0.85</v>
      </c>
      <c r="P19" s="16">
        <v>0.45</v>
      </c>
      <c r="Q19" s="17" t="str">
        <f t="shared" si="0"/>
        <v>ok</v>
      </c>
      <c r="R19" s="18">
        <f t="shared" si="1"/>
        <v>9.1666666666666674E-2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0.66180555555555554</v>
      </c>
      <c r="D20" s="7" t="s">
        <v>16</v>
      </c>
      <c r="E20" s="8">
        <v>18.2</v>
      </c>
      <c r="F20" s="9">
        <v>10</v>
      </c>
      <c r="G20" s="10"/>
      <c r="H20" s="6">
        <v>0.66180555555555554</v>
      </c>
      <c r="I20" s="12">
        <v>0.70277777777777772</v>
      </c>
      <c r="J20" s="13" t="s">
        <v>16</v>
      </c>
      <c r="K20" s="8">
        <v>19.3</v>
      </c>
      <c r="L20" s="9">
        <v>9</v>
      </c>
      <c r="M20" s="14"/>
      <c r="N20" s="31" t="s">
        <v>37</v>
      </c>
      <c r="O20" s="16">
        <v>0.85</v>
      </c>
      <c r="P20" s="16">
        <v>0.38</v>
      </c>
      <c r="Q20" s="17" t="str">
        <f t="shared" si="0"/>
        <v>ok</v>
      </c>
      <c r="R20" s="18">
        <f t="shared" si="1"/>
        <v>9.1666666666666563E-2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0.68402777777777779</v>
      </c>
      <c r="D21" s="7" t="s">
        <v>16</v>
      </c>
      <c r="E21" s="8">
        <v>18.2</v>
      </c>
      <c r="F21" s="9">
        <v>51</v>
      </c>
      <c r="G21" s="10"/>
      <c r="H21" s="6">
        <v>0.68541666666666667</v>
      </c>
      <c r="I21" s="12">
        <v>0.72430555555555554</v>
      </c>
      <c r="J21" s="13" t="s">
        <v>16</v>
      </c>
      <c r="K21" s="8">
        <v>19.3</v>
      </c>
      <c r="L21" s="9">
        <v>14</v>
      </c>
      <c r="M21" s="14"/>
      <c r="N21" s="31" t="s">
        <v>37</v>
      </c>
      <c r="O21" s="16">
        <v>0.85</v>
      </c>
      <c r="P21" s="16">
        <v>0.35</v>
      </c>
      <c r="Q21" s="17" t="str">
        <f t="shared" si="0"/>
        <v>ok</v>
      </c>
      <c r="R21" s="18">
        <f t="shared" si="1"/>
        <v>9.2361111111111116E-2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>
        <v>23</v>
      </c>
      <c r="B22" s="5">
        <v>0.65625</v>
      </c>
      <c r="C22" s="6">
        <v>0.69791666666666663</v>
      </c>
      <c r="D22" s="7" t="s">
        <v>16</v>
      </c>
      <c r="E22" s="8">
        <v>18.2</v>
      </c>
      <c r="F22" s="9">
        <v>12</v>
      </c>
      <c r="G22" s="10"/>
      <c r="H22" s="6">
        <v>0.69791666666666663</v>
      </c>
      <c r="I22" s="12">
        <v>0.73611111111111116</v>
      </c>
      <c r="J22" s="13" t="s">
        <v>16</v>
      </c>
      <c r="K22" s="8">
        <v>19.3</v>
      </c>
      <c r="L22" s="9">
        <v>12</v>
      </c>
      <c r="M22" s="14"/>
      <c r="N22" s="31" t="s">
        <v>37</v>
      </c>
      <c r="O22" s="16">
        <v>0.85</v>
      </c>
      <c r="P22" s="16">
        <v>0.38</v>
      </c>
      <c r="Q22" s="17" t="str">
        <f t="shared" si="0"/>
        <v>ok</v>
      </c>
      <c r="R22" s="18">
        <f t="shared" si="1"/>
        <v>7.986111111111116E-2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25</v>
      </c>
      <c r="B23" s="5">
        <v>0.68055555555555558</v>
      </c>
      <c r="C23" s="6">
        <v>0.73402777777777772</v>
      </c>
      <c r="D23" s="7" t="s">
        <v>16</v>
      </c>
      <c r="E23" s="8">
        <v>18.2</v>
      </c>
      <c r="F23" s="9">
        <v>12</v>
      </c>
      <c r="G23" s="10"/>
      <c r="H23" s="6">
        <v>0.73472222222222228</v>
      </c>
      <c r="I23" s="12">
        <v>0.79166666666666663</v>
      </c>
      <c r="J23" s="13" t="s">
        <v>16</v>
      </c>
      <c r="K23" s="8">
        <v>19.3</v>
      </c>
      <c r="L23" s="9">
        <v>47</v>
      </c>
      <c r="M23" s="14"/>
      <c r="N23" s="31" t="s">
        <v>37</v>
      </c>
      <c r="O23" s="16">
        <v>0.9</v>
      </c>
      <c r="P23" s="16">
        <v>0.36</v>
      </c>
      <c r="Q23" s="17" t="str">
        <f t="shared" si="0"/>
        <v>exceso</v>
      </c>
      <c r="R23" s="18">
        <f t="shared" si="1"/>
        <v>0.11111111111111105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0.78402777777777777</v>
      </c>
      <c r="D24" s="7" t="s">
        <v>16</v>
      </c>
      <c r="E24" s="8">
        <v>18.2</v>
      </c>
      <c r="F24" s="9">
        <v>58</v>
      </c>
      <c r="G24" s="10"/>
      <c r="H24" s="6">
        <v>0.77916666666666667</v>
      </c>
      <c r="I24" s="12">
        <v>0.8208333333333333</v>
      </c>
      <c r="J24" s="13" t="s">
        <v>16</v>
      </c>
      <c r="K24" s="8">
        <v>19.3</v>
      </c>
      <c r="L24" s="9">
        <v>13</v>
      </c>
      <c r="M24" s="14"/>
      <c r="N24" s="31" t="s">
        <v>37</v>
      </c>
      <c r="O24" s="16">
        <v>0.9</v>
      </c>
      <c r="P24" s="16">
        <v>0.48</v>
      </c>
      <c r="Q24" s="17" t="str">
        <f t="shared" si="0"/>
        <v>ok</v>
      </c>
      <c r="R24" s="18">
        <f t="shared" si="1"/>
        <v>0.11944444444444446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27</v>
      </c>
      <c r="B25" s="5">
        <v>0.72222222222222221</v>
      </c>
      <c r="C25" s="6">
        <v>0.79791666666666672</v>
      </c>
      <c r="D25" s="7" t="s">
        <v>16</v>
      </c>
      <c r="E25" s="8">
        <v>18.2</v>
      </c>
      <c r="F25" s="9">
        <v>34</v>
      </c>
      <c r="G25" s="10"/>
      <c r="H25" s="6">
        <v>0.79791666666666672</v>
      </c>
      <c r="I25" s="12">
        <v>0.8354166666666667</v>
      </c>
      <c r="J25" s="13" t="s">
        <v>16</v>
      </c>
      <c r="K25" s="8">
        <v>19.3</v>
      </c>
      <c r="L25" s="9">
        <v>5</v>
      </c>
      <c r="M25" s="14"/>
      <c r="N25" s="31" t="s">
        <v>37</v>
      </c>
      <c r="O25" s="16">
        <v>0.85</v>
      </c>
      <c r="P25" s="16">
        <v>0.47</v>
      </c>
      <c r="Q25" s="17" t="str">
        <f t="shared" si="0"/>
        <v>ok</v>
      </c>
      <c r="R25" s="18">
        <f t="shared" si="1"/>
        <v>0.11319444444444449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29</v>
      </c>
      <c r="B26" s="5">
        <v>0.74305555555555558</v>
      </c>
      <c r="C26" s="6">
        <v>0.80555555555555558</v>
      </c>
      <c r="D26" s="7" t="s">
        <v>16</v>
      </c>
      <c r="E26" s="8">
        <v>18.2</v>
      </c>
      <c r="F26" s="9">
        <v>44</v>
      </c>
      <c r="G26" s="10"/>
      <c r="H26" s="6">
        <v>0.80763888888888891</v>
      </c>
      <c r="I26" s="12">
        <v>0.84027777777777779</v>
      </c>
      <c r="J26" s="7" t="s">
        <v>16</v>
      </c>
      <c r="K26" s="8">
        <v>19.3</v>
      </c>
      <c r="L26" s="9">
        <v>10</v>
      </c>
      <c r="M26" s="14"/>
      <c r="N26" s="31" t="s">
        <v>37</v>
      </c>
      <c r="O26" s="16">
        <v>0.85</v>
      </c>
      <c r="P26" s="16">
        <v>0.43</v>
      </c>
      <c r="Q26" s="17" t="str">
        <f t="shared" si="0"/>
        <v>ok</v>
      </c>
      <c r="R26" s="18">
        <f t="shared" si="1"/>
        <v>9.722222222222221E-2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23</v>
      </c>
      <c r="B27" s="5">
        <v>0.75694444444444442</v>
      </c>
      <c r="C27" s="6">
        <v>0.8125</v>
      </c>
      <c r="D27" s="7" t="s">
        <v>16</v>
      </c>
      <c r="E27" s="8">
        <v>18.2</v>
      </c>
      <c r="F27" s="9">
        <v>24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7</v>
      </c>
      <c r="M27" s="14"/>
      <c r="N27" s="31" t="s">
        <v>37</v>
      </c>
      <c r="O27" s="16">
        <v>0.85</v>
      </c>
      <c r="P27" s="16">
        <v>0.4</v>
      </c>
      <c r="Q27" s="17" t="str">
        <f t="shared" si="0"/>
        <v>ok</v>
      </c>
      <c r="R27" s="18">
        <f t="shared" si="1"/>
        <v>9.027777777777779E-2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25</v>
      </c>
      <c r="B28" s="25">
        <v>0.80902777777777779</v>
      </c>
      <c r="C28" s="6">
        <v>0.84375</v>
      </c>
      <c r="D28" s="7" t="s">
        <v>16</v>
      </c>
      <c r="E28" s="8">
        <v>18.2</v>
      </c>
      <c r="F28" s="9">
        <v>19</v>
      </c>
      <c r="G28" s="10"/>
      <c r="H28" s="6">
        <v>0.84375</v>
      </c>
      <c r="I28" s="12">
        <v>0.87847222222222221</v>
      </c>
      <c r="J28" s="7" t="s">
        <v>16</v>
      </c>
      <c r="K28" s="8">
        <v>19.3</v>
      </c>
      <c r="L28" s="9">
        <v>5</v>
      </c>
      <c r="M28" s="14"/>
      <c r="N28" s="31" t="s">
        <v>37</v>
      </c>
      <c r="O28" s="16">
        <v>0.85</v>
      </c>
      <c r="P28" s="16">
        <v>0.44</v>
      </c>
      <c r="Q28" s="17" t="str">
        <f t="shared" si="0"/>
        <v>ok</v>
      </c>
      <c r="R28" s="18">
        <f t="shared" si="1"/>
        <v>6.944444444444442E-2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5">
        <v>0.82638888888888884</v>
      </c>
      <c r="C29" s="6">
        <v>0.875</v>
      </c>
      <c r="D29" s="7" t="s">
        <v>16</v>
      </c>
      <c r="E29" s="8">
        <v>18.2</v>
      </c>
      <c r="F29" s="9">
        <v>16</v>
      </c>
      <c r="G29" s="10"/>
      <c r="H29" s="6">
        <v>0.875</v>
      </c>
      <c r="I29" s="12">
        <v>0.91319444444444442</v>
      </c>
      <c r="J29" s="7" t="s">
        <v>16</v>
      </c>
      <c r="K29" s="8">
        <v>19.3</v>
      </c>
      <c r="L29" s="9">
        <v>18</v>
      </c>
      <c r="M29" s="14"/>
      <c r="N29" s="31" t="s">
        <v>37</v>
      </c>
      <c r="O29" s="16">
        <v>0.85</v>
      </c>
      <c r="P29" s="16">
        <v>0.54</v>
      </c>
      <c r="Q29" s="17" t="str">
        <f t="shared" si="0"/>
        <v>ok</v>
      </c>
      <c r="R29" s="18">
        <f t="shared" si="1"/>
        <v>8.680555555555558E-2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27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14</v>
      </c>
      <c r="G30" s="10"/>
      <c r="H30" s="6">
        <v>0.89583333333333337</v>
      </c>
      <c r="I30" s="12">
        <v>0.93055555555555558</v>
      </c>
      <c r="J30" s="7" t="s">
        <v>16</v>
      </c>
      <c r="K30" s="8">
        <v>19.3</v>
      </c>
      <c r="L30" s="9">
        <v>4</v>
      </c>
      <c r="M30" s="14"/>
      <c r="N30" s="31" t="s">
        <v>37</v>
      </c>
      <c r="O30" s="16">
        <v>0.85</v>
      </c>
      <c r="P30" s="16">
        <v>0.4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25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2</v>
      </c>
      <c r="G31" s="10"/>
      <c r="H31" s="6">
        <v>0.93125000000000002</v>
      </c>
      <c r="I31" s="12">
        <v>0.96458333333333335</v>
      </c>
      <c r="J31" s="7" t="s">
        <v>16</v>
      </c>
      <c r="K31" s="8">
        <v>19.3</v>
      </c>
      <c r="L31" s="9">
        <v>14</v>
      </c>
      <c r="M31" s="14"/>
      <c r="N31" s="31" t="s">
        <v>37</v>
      </c>
      <c r="O31" s="16">
        <v>0.85</v>
      </c>
      <c r="P31" s="16">
        <v>0.54</v>
      </c>
      <c r="Q31" s="17" t="str">
        <f t="shared" si="0"/>
        <v>ok</v>
      </c>
      <c r="R31" s="18">
        <f t="shared" si="1"/>
        <v>6.8749999999999978E-2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30</v>
      </c>
      <c r="B32" s="5">
        <v>0.93055555555555558</v>
      </c>
      <c r="C32" s="6">
        <v>0.97222222222222221</v>
      </c>
      <c r="D32" s="7" t="s">
        <v>16</v>
      </c>
      <c r="E32" s="8">
        <v>18.2</v>
      </c>
      <c r="F32" s="9">
        <v>6</v>
      </c>
      <c r="G32" s="10"/>
      <c r="H32" s="6">
        <v>0.97291666666666665</v>
      </c>
      <c r="I32" s="12">
        <v>8.3333333333333332E-3</v>
      </c>
      <c r="J32" s="7" t="s">
        <v>16</v>
      </c>
      <c r="K32" s="8">
        <v>19.3</v>
      </c>
      <c r="L32" s="9">
        <v>16</v>
      </c>
      <c r="M32" s="14"/>
      <c r="N32" s="31" t="s">
        <v>37</v>
      </c>
      <c r="O32" s="16">
        <v>0.89</v>
      </c>
      <c r="P32" s="16">
        <v>0.61</v>
      </c>
      <c r="Q32" s="17" t="str">
        <f t="shared" si="0"/>
        <v>ok</v>
      </c>
      <c r="R32" s="18">
        <f t="shared" si="1"/>
        <v>-0.92222222222222228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>
        <v>27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3</v>
      </c>
      <c r="G33" s="10"/>
      <c r="H33" s="55" t="s">
        <v>38</v>
      </c>
      <c r="I33" s="12">
        <v>3.4722222222222224E-2</v>
      </c>
      <c r="J33" s="7" t="s">
        <v>16</v>
      </c>
      <c r="K33" s="8">
        <v>19.3</v>
      </c>
      <c r="L33" s="9">
        <v>12</v>
      </c>
      <c r="M33" s="14"/>
      <c r="N33" s="31" t="s">
        <v>37</v>
      </c>
      <c r="O33" s="16">
        <v>0.85</v>
      </c>
      <c r="P33" s="16">
        <v>0.51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25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7</v>
      </c>
      <c r="G34" s="10"/>
      <c r="H34" s="6">
        <v>3.6111111111111108E-2</v>
      </c>
      <c r="I34" s="12">
        <v>7.0833333333333331E-2</v>
      </c>
      <c r="J34" s="7" t="s">
        <v>16</v>
      </c>
      <c r="K34" s="8">
        <v>19.3</v>
      </c>
      <c r="L34" s="9">
        <v>3</v>
      </c>
      <c r="M34" s="14"/>
      <c r="N34" s="31" t="s">
        <v>37</v>
      </c>
      <c r="O34" s="16">
        <v>0.89</v>
      </c>
      <c r="P34" s="16">
        <v>0.55000000000000004</v>
      </c>
      <c r="Q34" s="17" t="str">
        <f t="shared" si="0"/>
        <v>ok</v>
      </c>
      <c r="R34" s="18">
        <f t="shared" si="1"/>
        <v>7.0833333333333331E-2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30</v>
      </c>
      <c r="B35" s="5">
        <v>3.4722222222222224E-2</v>
      </c>
      <c r="C35" s="6">
        <v>7.1527777777777773E-2</v>
      </c>
      <c r="D35" s="7" t="s">
        <v>16</v>
      </c>
      <c r="E35" s="8">
        <v>18.2</v>
      </c>
      <c r="F35" s="9">
        <v>3</v>
      </c>
      <c r="G35" s="10"/>
      <c r="H35" s="6">
        <v>7.2222222222222215E-2</v>
      </c>
      <c r="I35" s="12">
        <v>0.1076388888888889</v>
      </c>
      <c r="J35" s="7" t="s">
        <v>16</v>
      </c>
      <c r="K35" s="8">
        <v>19.3</v>
      </c>
      <c r="L35" s="9">
        <v>1</v>
      </c>
      <c r="M35" s="14"/>
      <c r="N35" s="31" t="s">
        <v>37</v>
      </c>
      <c r="O35" s="16">
        <v>0.87</v>
      </c>
      <c r="P35" s="16">
        <v>0.63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682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493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68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2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2</v>
      </c>
      <c r="M2" s="14"/>
      <c r="N2" s="31" t="s">
        <v>39</v>
      </c>
      <c r="O2" s="16">
        <v>0.85</v>
      </c>
      <c r="P2" s="16">
        <v>0.59</v>
      </c>
      <c r="Q2" s="17" t="str">
        <f t="shared" ref="Q2:Q38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0.22708333333333333</v>
      </c>
      <c r="D3" s="7" t="s">
        <v>16</v>
      </c>
      <c r="E3" s="8">
        <v>18.2</v>
      </c>
      <c r="F3" s="9">
        <v>0</v>
      </c>
      <c r="G3" s="10"/>
      <c r="H3" s="6">
        <v>0.22777777777777777</v>
      </c>
      <c r="I3" s="12">
        <v>0.26597222222222222</v>
      </c>
      <c r="J3" s="13" t="s">
        <v>16</v>
      </c>
      <c r="K3" s="8">
        <v>19.3</v>
      </c>
      <c r="L3" s="9">
        <v>14</v>
      </c>
      <c r="M3" s="14"/>
      <c r="N3" s="31" t="s">
        <v>39</v>
      </c>
      <c r="O3" s="16">
        <v>0.85</v>
      </c>
      <c r="P3" s="16">
        <v>0.56999999999999995</v>
      </c>
      <c r="Q3" s="17" t="str">
        <f t="shared" si="0"/>
        <v>ok</v>
      </c>
      <c r="R3" s="18">
        <f t="shared" si="1"/>
        <v>7.5000000000000011E-2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</v>
      </c>
      <c r="D4" s="7" t="s">
        <v>16</v>
      </c>
      <c r="E4" s="8">
        <v>18.2</v>
      </c>
      <c r="F4" s="9">
        <v>10</v>
      </c>
      <c r="G4" s="10"/>
      <c r="H4" s="6">
        <v>0.25069444444444444</v>
      </c>
      <c r="I4" s="12">
        <v>0.2902777777777778</v>
      </c>
      <c r="J4" s="13" t="s">
        <v>16</v>
      </c>
      <c r="K4" s="8">
        <v>19.3</v>
      </c>
      <c r="L4" s="9">
        <v>16</v>
      </c>
      <c r="M4" s="14"/>
      <c r="N4" s="31" t="s">
        <v>39</v>
      </c>
      <c r="O4" s="16">
        <v>0.9</v>
      </c>
      <c r="P4" s="16">
        <v>0.57999999999999996</v>
      </c>
      <c r="Q4" s="17" t="str">
        <f t="shared" si="0"/>
        <v>ok</v>
      </c>
      <c r="R4" s="18">
        <f t="shared" si="1"/>
        <v>7.5000000000000011E-2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0.27777777777777779</v>
      </c>
      <c r="D5" s="7" t="s">
        <v>16</v>
      </c>
      <c r="E5" s="8">
        <v>18.2</v>
      </c>
      <c r="F5" s="9">
        <v>25</v>
      </c>
      <c r="G5" s="10"/>
      <c r="H5" s="6">
        <v>0.28125</v>
      </c>
      <c r="I5" s="12">
        <v>0.3125</v>
      </c>
      <c r="J5" s="13" t="s">
        <v>16</v>
      </c>
      <c r="K5" s="8">
        <v>19.3</v>
      </c>
      <c r="L5" s="9">
        <v>12</v>
      </c>
      <c r="M5" s="14"/>
      <c r="N5" s="31" t="s">
        <v>39</v>
      </c>
      <c r="O5" s="16">
        <v>0.85</v>
      </c>
      <c r="P5" s="16">
        <v>0.49</v>
      </c>
      <c r="Q5" s="17" t="str">
        <f t="shared" si="0"/>
        <v>ok</v>
      </c>
      <c r="R5" s="18">
        <f t="shared" si="1"/>
        <v>7.2916666666666657E-2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25</v>
      </c>
      <c r="B6" s="5">
        <v>0.2638888888888889</v>
      </c>
      <c r="C6" s="6">
        <v>0.2986111111111111</v>
      </c>
      <c r="D6" s="7" t="s">
        <v>16</v>
      </c>
      <c r="E6" s="8">
        <v>18.2</v>
      </c>
      <c r="F6" s="9">
        <v>26</v>
      </c>
      <c r="G6" s="10"/>
      <c r="H6" s="6">
        <v>0.30069444444444443</v>
      </c>
      <c r="I6" s="12">
        <v>0.33680555555555558</v>
      </c>
      <c r="J6" s="13" t="s">
        <v>16</v>
      </c>
      <c r="K6" s="8">
        <v>19.3</v>
      </c>
      <c r="L6" s="9">
        <v>3</v>
      </c>
      <c r="M6" s="14"/>
      <c r="N6" s="31" t="s">
        <v>39</v>
      </c>
      <c r="O6" s="16">
        <v>0.85</v>
      </c>
      <c r="P6" s="16">
        <v>0.53</v>
      </c>
      <c r="Q6" s="17" t="str">
        <f t="shared" si="0"/>
        <v>ok</v>
      </c>
      <c r="R6" s="18">
        <f t="shared" si="1"/>
        <v>7.2916666666666685E-2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8">
        <v>23</v>
      </c>
      <c r="B7" s="5">
        <v>0.28819444444444442</v>
      </c>
      <c r="C7" s="6">
        <v>0.32291666666666669</v>
      </c>
      <c r="D7" s="7" t="s">
        <v>16</v>
      </c>
      <c r="E7" s="8">
        <v>18.2</v>
      </c>
      <c r="F7" s="9">
        <v>9</v>
      </c>
      <c r="G7" s="10"/>
      <c r="H7" s="6">
        <v>0.32361111111111113</v>
      </c>
      <c r="I7" s="12">
        <v>0.36319444444444443</v>
      </c>
      <c r="J7" s="21" t="s">
        <v>16</v>
      </c>
      <c r="K7" s="8">
        <v>19.3</v>
      </c>
      <c r="L7" s="9">
        <v>5</v>
      </c>
      <c r="M7" s="14"/>
      <c r="N7" s="31" t="s">
        <v>39</v>
      </c>
      <c r="O7" s="16">
        <v>0.85</v>
      </c>
      <c r="P7" s="16">
        <v>0.5</v>
      </c>
      <c r="Q7" s="17" t="str">
        <f t="shared" si="0"/>
        <v>ok</v>
      </c>
      <c r="R7" s="18">
        <f t="shared" si="1"/>
        <v>7.5000000000000011E-2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0.35</v>
      </c>
      <c r="D8" s="7" t="s">
        <v>16</v>
      </c>
      <c r="E8" s="8">
        <v>18.2</v>
      </c>
      <c r="F8" s="9">
        <v>14</v>
      </c>
      <c r="G8" s="10"/>
      <c r="H8" s="6">
        <v>0.35</v>
      </c>
      <c r="I8" s="12">
        <v>0.38541666666666669</v>
      </c>
      <c r="J8" s="13" t="s">
        <v>16</v>
      </c>
      <c r="K8" s="8">
        <v>19.3</v>
      </c>
      <c r="L8" s="9">
        <v>7</v>
      </c>
      <c r="M8" s="14"/>
      <c r="N8" s="31" t="s">
        <v>39</v>
      </c>
      <c r="O8" s="16">
        <v>0.85</v>
      </c>
      <c r="P8" s="16">
        <v>0.51</v>
      </c>
      <c r="Q8" s="17" t="str">
        <f t="shared" si="0"/>
        <v>ok</v>
      </c>
      <c r="R8" s="18">
        <f t="shared" si="1"/>
        <v>7.2916666666666685E-2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0.37847222222222221</v>
      </c>
      <c r="D9" s="7" t="s">
        <v>16</v>
      </c>
      <c r="E9" s="8">
        <v>18.2</v>
      </c>
      <c r="F9" s="9">
        <v>9</v>
      </c>
      <c r="G9" s="10"/>
      <c r="H9" s="6">
        <v>0.37916666666666665</v>
      </c>
      <c r="I9" s="12">
        <v>0.4152777777777778</v>
      </c>
      <c r="J9" s="13" t="s">
        <v>16</v>
      </c>
      <c r="K9" s="8">
        <v>19.3</v>
      </c>
      <c r="L9" s="9">
        <v>7</v>
      </c>
      <c r="M9" s="14"/>
      <c r="N9" s="31" t="s">
        <v>39</v>
      </c>
      <c r="O9" s="16">
        <v>0.85</v>
      </c>
      <c r="P9" s="16">
        <v>0.54</v>
      </c>
      <c r="Q9" s="17" t="str">
        <f t="shared" si="0"/>
        <v>ok</v>
      </c>
      <c r="R9" s="18">
        <f t="shared" si="1"/>
        <v>7.5000000000000011E-2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0.40972222222222221</v>
      </c>
      <c r="D10" s="7" t="s">
        <v>16</v>
      </c>
      <c r="E10" s="8">
        <v>18.2</v>
      </c>
      <c r="F10" s="9">
        <v>4</v>
      </c>
      <c r="G10" s="10"/>
      <c r="H10" s="6">
        <v>0.41319444444444442</v>
      </c>
      <c r="I10" s="12">
        <v>0.4513888888888889</v>
      </c>
      <c r="J10" s="13" t="s">
        <v>16</v>
      </c>
      <c r="K10" s="8">
        <v>19.3</v>
      </c>
      <c r="L10" s="9">
        <v>4</v>
      </c>
      <c r="M10" s="14"/>
      <c r="N10" s="31" t="s">
        <v>39</v>
      </c>
      <c r="O10" s="16">
        <v>0.85</v>
      </c>
      <c r="P10" s="16">
        <v>0.42</v>
      </c>
      <c r="Q10" s="17" t="str">
        <f t="shared" si="0"/>
        <v>ok</v>
      </c>
      <c r="R10" s="18">
        <f t="shared" si="1"/>
        <v>8.3333333333333315E-2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25</v>
      </c>
      <c r="B11" s="5">
        <v>0.39583333333333331</v>
      </c>
      <c r="C11" s="6">
        <v>0.43611111111111112</v>
      </c>
      <c r="D11" s="7" t="s">
        <v>16</v>
      </c>
      <c r="E11" s="8">
        <v>18.2</v>
      </c>
      <c r="F11" s="9">
        <v>3</v>
      </c>
      <c r="G11" s="10"/>
      <c r="H11" s="6">
        <v>0.4375</v>
      </c>
      <c r="I11" s="12">
        <v>0.47499999999999998</v>
      </c>
      <c r="J11" s="13" t="s">
        <v>16</v>
      </c>
      <c r="K11" s="8">
        <v>19.3</v>
      </c>
      <c r="L11" s="9">
        <v>7</v>
      </c>
      <c r="M11" s="14"/>
      <c r="N11" s="31" t="s">
        <v>39</v>
      </c>
      <c r="O11" s="16">
        <v>0.85</v>
      </c>
      <c r="P11" s="16">
        <v>0.45</v>
      </c>
      <c r="Q11" s="17" t="str">
        <f t="shared" si="0"/>
        <v>ok</v>
      </c>
      <c r="R11" s="18">
        <f t="shared" si="1"/>
        <v>7.9166666666666663E-2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68">
        <v>23</v>
      </c>
      <c r="B12" s="5">
        <v>0.4201388888888889</v>
      </c>
      <c r="C12" s="6">
        <v>0.4597222222222222</v>
      </c>
      <c r="D12" s="7" t="s">
        <v>16</v>
      </c>
      <c r="E12" s="8">
        <v>18.2</v>
      </c>
      <c r="F12" s="9">
        <v>6</v>
      </c>
      <c r="G12" s="10"/>
      <c r="H12" s="6">
        <v>0.46041666666666664</v>
      </c>
      <c r="I12" s="12">
        <v>0.50069444444444444</v>
      </c>
      <c r="J12" s="13" t="s">
        <v>16</v>
      </c>
      <c r="K12" s="8">
        <v>19.3</v>
      </c>
      <c r="L12" s="9">
        <v>3</v>
      </c>
      <c r="M12" s="14"/>
      <c r="N12" s="31" t="s">
        <v>39</v>
      </c>
      <c r="O12" s="16">
        <v>0.85</v>
      </c>
      <c r="P12" s="16">
        <v>0.46</v>
      </c>
      <c r="Q12" s="17" t="str">
        <f t="shared" si="0"/>
        <v>ok</v>
      </c>
      <c r="R12" s="18">
        <f t="shared" si="1"/>
        <v>8.0555555555555547E-2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0.48819444444444443</v>
      </c>
      <c r="D13" s="7" t="s">
        <v>16</v>
      </c>
      <c r="E13" s="8">
        <v>18.2</v>
      </c>
      <c r="F13" s="9">
        <v>14</v>
      </c>
      <c r="G13" s="10"/>
      <c r="H13" s="6">
        <v>0.48888888888888887</v>
      </c>
      <c r="I13" s="12">
        <v>0.52638888888888891</v>
      </c>
      <c r="J13" s="13" t="s">
        <v>16</v>
      </c>
      <c r="K13" s="8">
        <v>19.3</v>
      </c>
      <c r="L13" s="9">
        <v>7</v>
      </c>
      <c r="M13" s="14"/>
      <c r="N13" s="31" t="s">
        <v>39</v>
      </c>
      <c r="O13" s="16">
        <v>0.85</v>
      </c>
      <c r="P13" s="16">
        <v>0.44</v>
      </c>
      <c r="Q13" s="17" t="str">
        <f t="shared" si="0"/>
        <v>ok</v>
      </c>
      <c r="R13" s="18">
        <f t="shared" si="1"/>
        <v>8.1944444444444486E-2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</v>
      </c>
      <c r="G14" s="10" t="s">
        <v>22</v>
      </c>
      <c r="H14" s="6">
        <v>0.51111111111111107</v>
      </c>
      <c r="I14" s="12">
        <v>0.55208333333333337</v>
      </c>
      <c r="J14" s="13" t="s">
        <v>16</v>
      </c>
      <c r="K14" s="8">
        <v>19.3</v>
      </c>
      <c r="L14" s="9">
        <v>14</v>
      </c>
      <c r="M14" s="14"/>
      <c r="N14" s="31" t="s">
        <v>39</v>
      </c>
      <c r="O14" s="16">
        <v>0.85</v>
      </c>
      <c r="P14" s="16">
        <v>0.49</v>
      </c>
      <c r="Q14" s="17" t="str">
        <f t="shared" si="0"/>
        <v>ok</v>
      </c>
      <c r="R14" s="18">
        <f t="shared" si="1"/>
        <v>8.333333333333337E-2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0.54861111111111116</v>
      </c>
      <c r="D15" s="7" t="s">
        <v>16</v>
      </c>
      <c r="E15" s="8">
        <v>18.2</v>
      </c>
      <c r="F15" s="9">
        <v>21</v>
      </c>
      <c r="G15" s="10"/>
      <c r="H15" s="6">
        <v>0.55208333333333337</v>
      </c>
      <c r="I15" s="12">
        <v>0.58333333333333337</v>
      </c>
      <c r="J15" s="13" t="s">
        <v>16</v>
      </c>
      <c r="K15" s="8">
        <v>19.3</v>
      </c>
      <c r="L15" s="9">
        <v>4</v>
      </c>
      <c r="M15" s="14"/>
      <c r="N15" s="31" t="s">
        <v>39</v>
      </c>
      <c r="O15" s="16">
        <v>0.85</v>
      </c>
      <c r="P15" s="16">
        <v>0.4</v>
      </c>
      <c r="Q15" s="17" t="str">
        <f t="shared" si="0"/>
        <v>ok</v>
      </c>
      <c r="R15" s="18">
        <f t="shared" si="1"/>
        <v>9.027777777777779E-2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25</v>
      </c>
      <c r="B16" s="5">
        <v>0.51736111111111116</v>
      </c>
      <c r="C16" s="6">
        <v>0.55972222222222223</v>
      </c>
      <c r="D16" s="7" t="s">
        <v>16</v>
      </c>
      <c r="E16" s="8">
        <v>18.2</v>
      </c>
      <c r="F16" s="9">
        <v>23</v>
      </c>
      <c r="G16" s="10"/>
      <c r="H16" s="6">
        <v>0.56180555555555556</v>
      </c>
      <c r="I16" s="12">
        <v>0.59444444444444444</v>
      </c>
      <c r="J16" s="13" t="s">
        <v>16</v>
      </c>
      <c r="K16" s="8">
        <v>19.3</v>
      </c>
      <c r="L16" s="9">
        <v>12</v>
      </c>
      <c r="M16" s="14"/>
      <c r="N16" s="31" t="s">
        <v>39</v>
      </c>
      <c r="O16" s="16">
        <v>0.85</v>
      </c>
      <c r="P16" s="16">
        <v>0.39</v>
      </c>
      <c r="Q16" s="17" t="str">
        <f t="shared" si="0"/>
        <v>ok</v>
      </c>
      <c r="R16" s="18">
        <f t="shared" si="1"/>
        <v>7.7083333333333282E-2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68">
        <v>23</v>
      </c>
      <c r="B17" s="5">
        <v>0.54166666666666663</v>
      </c>
      <c r="C17" s="6">
        <v>0.5805555555555556</v>
      </c>
      <c r="D17" s="7" t="s">
        <v>16</v>
      </c>
      <c r="E17" s="8">
        <v>18.2</v>
      </c>
      <c r="F17" s="9">
        <v>16</v>
      </c>
      <c r="G17" s="10"/>
      <c r="H17" s="6">
        <v>0.5805555555555556</v>
      </c>
      <c r="I17" s="12">
        <v>0.61875000000000002</v>
      </c>
      <c r="J17" s="13" t="s">
        <v>16</v>
      </c>
      <c r="K17" s="8">
        <v>19.3</v>
      </c>
      <c r="L17" s="9">
        <v>10</v>
      </c>
      <c r="M17" s="14"/>
      <c r="N17" s="31" t="s">
        <v>39</v>
      </c>
      <c r="O17" s="16">
        <v>0.85</v>
      </c>
      <c r="P17" s="16">
        <v>0.43</v>
      </c>
      <c r="Q17" s="17" t="str">
        <f t="shared" si="0"/>
        <v>ok</v>
      </c>
      <c r="R17" s="18">
        <f t="shared" si="1"/>
        <v>7.7083333333333393E-2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</v>
      </c>
      <c r="D18" s="7" t="s">
        <v>16</v>
      </c>
      <c r="E18" s="8">
        <v>18.2</v>
      </c>
      <c r="F18" s="9">
        <v>13</v>
      </c>
      <c r="G18" s="10"/>
      <c r="H18" s="6">
        <v>0.61319444444444449</v>
      </c>
      <c r="I18" s="12">
        <v>0.6381944444444444</v>
      </c>
      <c r="J18" s="13" t="s">
        <v>16</v>
      </c>
      <c r="K18" s="8">
        <v>19.3</v>
      </c>
      <c r="L18" s="9">
        <v>11</v>
      </c>
      <c r="M18" s="14"/>
      <c r="N18" s="31" t="s">
        <v>39</v>
      </c>
      <c r="O18" s="16">
        <v>0.85</v>
      </c>
      <c r="P18" s="16">
        <v>0.49</v>
      </c>
      <c r="Q18" s="17" t="str">
        <f t="shared" si="0"/>
        <v>ok</v>
      </c>
      <c r="R18" s="18">
        <f t="shared" si="1"/>
        <v>7.2222222222222188E-2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0.63194444444444442</v>
      </c>
      <c r="D19" s="7" t="s">
        <v>16</v>
      </c>
      <c r="E19" s="8">
        <v>18.2</v>
      </c>
      <c r="F19" s="9">
        <v>8</v>
      </c>
      <c r="G19" s="10"/>
      <c r="H19" s="6">
        <v>0.63194444444444442</v>
      </c>
      <c r="I19" s="12">
        <v>0.6694444444444444</v>
      </c>
      <c r="J19" s="13" t="s">
        <v>16</v>
      </c>
      <c r="K19" s="8">
        <v>19.3</v>
      </c>
      <c r="L19" s="9">
        <v>14</v>
      </c>
      <c r="M19" s="14"/>
      <c r="N19" s="31" t="s">
        <v>39</v>
      </c>
      <c r="O19" s="16">
        <v>0.85</v>
      </c>
      <c r="P19" s="16">
        <v>0.49</v>
      </c>
      <c r="Q19" s="17" t="str">
        <f t="shared" si="0"/>
        <v>ok</v>
      </c>
      <c r="R19" s="18">
        <f t="shared" si="1"/>
        <v>8.2638888888888817E-2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0.64930555555555558</v>
      </c>
      <c r="D20" s="7" t="s">
        <v>16</v>
      </c>
      <c r="E20" s="8">
        <v>18.2</v>
      </c>
      <c r="F20" s="9">
        <v>8</v>
      </c>
      <c r="G20" s="10"/>
      <c r="H20" s="6">
        <v>0.65277777777777779</v>
      </c>
      <c r="I20" s="12">
        <v>0.69097222222222221</v>
      </c>
      <c r="J20" s="13" t="s">
        <v>16</v>
      </c>
      <c r="K20" s="8">
        <v>19.3</v>
      </c>
      <c r="L20" s="9">
        <v>6</v>
      </c>
      <c r="M20" s="14"/>
      <c r="N20" s="31" t="s">
        <v>39</v>
      </c>
      <c r="O20" s="16">
        <v>0.88</v>
      </c>
      <c r="P20" s="16">
        <v>0.45</v>
      </c>
      <c r="Q20" s="17" t="str">
        <f t="shared" si="0"/>
        <v>ok</v>
      </c>
      <c r="R20" s="18">
        <f t="shared" si="1"/>
        <v>7.9861111111111049E-2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25</v>
      </c>
      <c r="B21" s="5">
        <v>0.63194444444444442</v>
      </c>
      <c r="C21" s="6">
        <v>0.67152777777777772</v>
      </c>
      <c r="D21" s="7" t="s">
        <v>16</v>
      </c>
      <c r="E21" s="8">
        <v>18.2</v>
      </c>
      <c r="F21" s="9">
        <v>4</v>
      </c>
      <c r="G21" s="10"/>
      <c r="H21" s="6">
        <v>0.67361111111111116</v>
      </c>
      <c r="I21" s="12">
        <v>0.71319444444444446</v>
      </c>
      <c r="J21" s="13" t="s">
        <v>16</v>
      </c>
      <c r="K21" s="8">
        <v>19.3</v>
      </c>
      <c r="L21" s="9">
        <v>17</v>
      </c>
      <c r="M21" s="14"/>
      <c r="N21" s="31" t="s">
        <v>39</v>
      </c>
      <c r="O21" s="16">
        <v>0.85</v>
      </c>
      <c r="P21" s="16">
        <v>0.5</v>
      </c>
      <c r="Q21" s="17" t="str">
        <f t="shared" si="0"/>
        <v>ok</v>
      </c>
      <c r="R21" s="18">
        <f t="shared" si="1"/>
        <v>8.1250000000000044E-2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>
        <v>23</v>
      </c>
      <c r="B22" s="5">
        <v>0.65625</v>
      </c>
      <c r="C22" s="6">
        <v>0.69097222222222221</v>
      </c>
      <c r="D22" s="7" t="s">
        <v>16</v>
      </c>
      <c r="E22" s="8">
        <v>18.2</v>
      </c>
      <c r="F22" s="9">
        <v>11</v>
      </c>
      <c r="G22" s="10"/>
      <c r="H22" s="6">
        <v>0.69097222222222221</v>
      </c>
      <c r="I22" s="12">
        <v>0.72569444444444442</v>
      </c>
      <c r="J22" s="13" t="s">
        <v>16</v>
      </c>
      <c r="K22" s="8">
        <v>19.3</v>
      </c>
      <c r="L22" s="9">
        <v>10</v>
      </c>
      <c r="M22" s="14"/>
      <c r="N22" s="31" t="s">
        <v>39</v>
      </c>
      <c r="O22" s="16">
        <v>0.86</v>
      </c>
      <c r="P22" s="16">
        <v>0.39</v>
      </c>
      <c r="Q22" s="17" t="str">
        <f t="shared" si="0"/>
        <v>ok</v>
      </c>
      <c r="R22" s="18">
        <f t="shared" si="1"/>
        <v>6.944444444444442E-2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24</v>
      </c>
      <c r="B23" s="5">
        <v>0.68055555555555558</v>
      </c>
      <c r="C23" s="6">
        <v>0.71527777777777779</v>
      </c>
      <c r="D23" s="7" t="s">
        <v>16</v>
      </c>
      <c r="E23" s="8">
        <v>18.2</v>
      </c>
      <c r="F23" s="9">
        <v>22</v>
      </c>
      <c r="G23" s="10"/>
      <c r="H23" s="6">
        <v>0.71666666666666667</v>
      </c>
      <c r="I23" s="12">
        <v>0.75</v>
      </c>
      <c r="J23" s="13" t="s">
        <v>16</v>
      </c>
      <c r="K23" s="8">
        <v>19.3</v>
      </c>
      <c r="L23" s="9">
        <v>19</v>
      </c>
      <c r="M23" s="14"/>
      <c r="N23" s="31" t="s">
        <v>39</v>
      </c>
      <c r="O23" s="16">
        <v>0.85</v>
      </c>
      <c r="P23" s="16">
        <v>0.41</v>
      </c>
      <c r="Q23" s="17" t="str">
        <f t="shared" si="0"/>
        <v>ok</v>
      </c>
      <c r="R23" s="18">
        <f t="shared" si="1"/>
        <v>6.944444444444442E-2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0.74097222222222225</v>
      </c>
      <c r="D24" s="7" t="s">
        <v>16</v>
      </c>
      <c r="E24" s="8">
        <v>18.2</v>
      </c>
      <c r="F24" s="9">
        <v>10</v>
      </c>
      <c r="G24" s="10"/>
      <c r="H24" s="6">
        <v>0.74097222222222225</v>
      </c>
      <c r="I24" s="12">
        <v>0.77777777777777779</v>
      </c>
      <c r="J24" s="13" t="s">
        <v>16</v>
      </c>
      <c r="K24" s="8">
        <v>19.3</v>
      </c>
      <c r="L24" s="9">
        <v>18</v>
      </c>
      <c r="M24" s="14"/>
      <c r="N24" s="31" t="s">
        <v>39</v>
      </c>
      <c r="O24" s="16">
        <v>0.85</v>
      </c>
      <c r="P24" s="16">
        <v>0.52</v>
      </c>
      <c r="Q24" s="17" t="str">
        <f t="shared" si="0"/>
        <v>ok</v>
      </c>
      <c r="R24" s="18">
        <f t="shared" si="1"/>
        <v>7.6388888888888951E-2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27</v>
      </c>
      <c r="B25" s="5">
        <v>0.72222222222222221</v>
      </c>
      <c r="C25" s="6">
        <v>0.76041666666666663</v>
      </c>
      <c r="D25" s="7" t="s">
        <v>16</v>
      </c>
      <c r="E25" s="8">
        <v>18.2</v>
      </c>
      <c r="F25" s="9">
        <v>7</v>
      </c>
      <c r="G25" s="10"/>
      <c r="H25" s="6">
        <v>0.76388888888888884</v>
      </c>
      <c r="I25" s="12">
        <v>0.80208333333333337</v>
      </c>
      <c r="J25" s="13" t="s">
        <v>16</v>
      </c>
      <c r="K25" s="8">
        <v>19.3</v>
      </c>
      <c r="L25" s="9">
        <v>20</v>
      </c>
      <c r="M25" s="14"/>
      <c r="N25" s="31" t="s">
        <v>39</v>
      </c>
      <c r="O25" s="16">
        <v>0.85</v>
      </c>
      <c r="P25" s="16">
        <v>0.44</v>
      </c>
      <c r="Q25" s="17" t="str">
        <f t="shared" si="0"/>
        <v>ok</v>
      </c>
      <c r="R25" s="18">
        <f t="shared" si="1"/>
        <v>7.986111111111116E-2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25</v>
      </c>
      <c r="B26" s="5">
        <v>0.74305555555555558</v>
      </c>
      <c r="C26" s="6">
        <v>0.77916666666666667</v>
      </c>
      <c r="D26" s="7" t="s">
        <v>16</v>
      </c>
      <c r="E26" s="8">
        <v>18.2</v>
      </c>
      <c r="F26" s="9">
        <v>11</v>
      </c>
      <c r="G26" s="10"/>
      <c r="H26" s="6">
        <v>0.78125</v>
      </c>
      <c r="I26" s="12">
        <v>0.81944444444444442</v>
      </c>
      <c r="J26" s="7" t="s">
        <v>16</v>
      </c>
      <c r="K26" s="8">
        <v>19.3</v>
      </c>
      <c r="L26" s="9">
        <v>20</v>
      </c>
      <c r="M26" s="14"/>
      <c r="N26" s="31" t="s">
        <v>39</v>
      </c>
      <c r="O26" s="16">
        <v>0.85</v>
      </c>
      <c r="P26" s="16">
        <v>0.44</v>
      </c>
      <c r="Q26" s="17" t="str">
        <f t="shared" si="0"/>
        <v>ok</v>
      </c>
      <c r="R26" s="18">
        <f t="shared" si="1"/>
        <v>7.638888888888884E-2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23</v>
      </c>
      <c r="B27" s="5">
        <v>0.75694444444444442</v>
      </c>
      <c r="C27" s="6">
        <v>0.79166666666666663</v>
      </c>
      <c r="D27" s="7" t="s">
        <v>16</v>
      </c>
      <c r="E27" s="8">
        <v>18.2</v>
      </c>
      <c r="F27" s="9">
        <v>6</v>
      </c>
      <c r="G27" s="10"/>
      <c r="H27" s="6">
        <v>0.79166666666666663</v>
      </c>
      <c r="I27" s="12">
        <v>0.82638888888888884</v>
      </c>
      <c r="J27" s="7" t="s">
        <v>16</v>
      </c>
      <c r="K27" s="8">
        <v>19.3</v>
      </c>
      <c r="L27" s="9">
        <v>14</v>
      </c>
      <c r="M27" s="14"/>
      <c r="N27" s="31" t="s">
        <v>39</v>
      </c>
      <c r="O27" s="16">
        <v>0.85</v>
      </c>
      <c r="P27" s="16">
        <v>0.4</v>
      </c>
      <c r="Q27" s="17" t="str">
        <f t="shared" si="0"/>
        <v>ok</v>
      </c>
      <c r="R27" s="18">
        <f t="shared" si="1"/>
        <v>6.944444444444442E-2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24</v>
      </c>
      <c r="B28" s="5">
        <v>0.79166666666666663</v>
      </c>
      <c r="C28" s="6">
        <v>0.82638888888888884</v>
      </c>
      <c r="D28" s="7" t="s">
        <v>16</v>
      </c>
      <c r="E28" s="8">
        <v>18.2</v>
      </c>
      <c r="F28" s="9">
        <v>8</v>
      </c>
      <c r="G28" s="10"/>
      <c r="H28" s="6">
        <v>0.82777777777777772</v>
      </c>
      <c r="I28" s="12">
        <v>0.86319444444444449</v>
      </c>
      <c r="J28" s="7" t="s">
        <v>16</v>
      </c>
      <c r="K28" s="8">
        <v>19.3</v>
      </c>
      <c r="L28" s="9">
        <v>13</v>
      </c>
      <c r="M28" s="14"/>
      <c r="N28" s="31" t="s">
        <v>39</v>
      </c>
      <c r="O28" s="16">
        <v>0.85</v>
      </c>
      <c r="P28" s="16">
        <v>0.39</v>
      </c>
      <c r="Q28" s="17" t="str">
        <f t="shared" si="0"/>
        <v>ok</v>
      </c>
      <c r="R28" s="18">
        <f t="shared" si="1"/>
        <v>7.1527777777777857E-2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17</v>
      </c>
      <c r="G29" s="10"/>
      <c r="H29" s="6">
        <v>0.86805555555555558</v>
      </c>
      <c r="I29" s="12">
        <v>0.91041666666666665</v>
      </c>
      <c r="J29" s="7" t="s">
        <v>16</v>
      </c>
      <c r="K29" s="8">
        <v>19.3</v>
      </c>
      <c r="L29" s="9">
        <v>29</v>
      </c>
      <c r="M29" s="14"/>
      <c r="N29" s="31" t="s">
        <v>39</v>
      </c>
      <c r="O29" s="16">
        <v>0.89</v>
      </c>
      <c r="P29" s="16">
        <v>0.53</v>
      </c>
      <c r="Q29" s="17" t="str">
        <f t="shared" si="0"/>
        <v>ok</v>
      </c>
      <c r="R29" s="18">
        <f t="shared" si="1"/>
        <v>8.4027777777777812E-2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23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5</v>
      </c>
      <c r="G30" s="10"/>
      <c r="H30" s="6">
        <v>0.89583333333333337</v>
      </c>
      <c r="I30" s="12">
        <v>0.9375</v>
      </c>
      <c r="J30" s="7" t="s">
        <v>16</v>
      </c>
      <c r="K30" s="8">
        <v>19.3</v>
      </c>
      <c r="L30" s="9">
        <v>20</v>
      </c>
      <c r="M30" s="14"/>
      <c r="N30" s="31" t="s">
        <v>39</v>
      </c>
      <c r="O30" s="16">
        <v>0.88</v>
      </c>
      <c r="P30" s="16">
        <v>0.45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2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4</v>
      </c>
      <c r="G31" s="10"/>
      <c r="H31" s="6">
        <v>0.93194444444444446</v>
      </c>
      <c r="I31" s="12">
        <v>0.96666666666666667</v>
      </c>
      <c r="J31" s="7" t="s">
        <v>16</v>
      </c>
      <c r="K31" s="8">
        <v>19.3</v>
      </c>
      <c r="L31" s="9">
        <v>1</v>
      </c>
      <c r="M31" s="14"/>
      <c r="N31" s="31" t="s">
        <v>39</v>
      </c>
      <c r="O31" s="16">
        <v>0.85</v>
      </c>
      <c r="P31" s="16">
        <v>0.46</v>
      </c>
      <c r="Q31" s="17" t="str">
        <f t="shared" si="0"/>
        <v>ok</v>
      </c>
      <c r="R31" s="18">
        <f t="shared" si="1"/>
        <v>7.0833333333333304E-2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2">
        <v>30</v>
      </c>
      <c r="B32" s="5">
        <v>0.93055555555555558</v>
      </c>
      <c r="C32" s="6">
        <v>0.97013888888888888</v>
      </c>
      <c r="D32" s="7" t="s">
        <v>16</v>
      </c>
      <c r="E32" s="8">
        <v>18.2</v>
      </c>
      <c r="F32" s="9">
        <v>5</v>
      </c>
      <c r="G32" s="10"/>
      <c r="H32" s="6">
        <v>0.97013888888888888</v>
      </c>
      <c r="I32" s="12">
        <v>6.9444444444444441E-3</v>
      </c>
      <c r="J32" s="7" t="s">
        <v>16</v>
      </c>
      <c r="K32" s="8">
        <v>19.3</v>
      </c>
      <c r="L32" s="9">
        <v>18</v>
      </c>
      <c r="M32" s="14"/>
      <c r="N32" s="31" t="s">
        <v>39</v>
      </c>
      <c r="O32" s="16">
        <v>0.89</v>
      </c>
      <c r="P32" s="16">
        <v>0.59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2">
        <v>23</v>
      </c>
      <c r="B33" s="5">
        <v>0.96527777777777779</v>
      </c>
      <c r="C33" s="6">
        <v>2.7777777777777779E-3</v>
      </c>
      <c r="D33" s="7" t="s">
        <v>16</v>
      </c>
      <c r="E33" s="8">
        <v>18.2</v>
      </c>
      <c r="F33" s="9">
        <v>16</v>
      </c>
      <c r="G33" s="10"/>
      <c r="H33" s="6">
        <v>2.7777777777777779E-3</v>
      </c>
      <c r="I33" s="12">
        <v>3.7499999999999999E-2</v>
      </c>
      <c r="J33" s="7" t="s">
        <v>16</v>
      </c>
      <c r="K33" s="8">
        <v>19.3</v>
      </c>
      <c r="L33" s="9">
        <v>7</v>
      </c>
      <c r="M33" s="14"/>
      <c r="N33" s="31" t="s">
        <v>39</v>
      </c>
      <c r="O33" s="16">
        <v>0.9</v>
      </c>
      <c r="P33" s="16">
        <v>0.5</v>
      </c>
      <c r="Q33" s="17" t="str">
        <f t="shared" si="0"/>
        <v>ok</v>
      </c>
      <c r="R33" s="18">
        <f t="shared" si="1"/>
        <v>-0.92777777777777781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2">
        <v>24</v>
      </c>
      <c r="B34" s="5">
        <v>0</v>
      </c>
      <c r="C34" s="6">
        <v>2.9861111111111113E-2</v>
      </c>
      <c r="D34" s="7" t="s">
        <v>16</v>
      </c>
      <c r="E34" s="8">
        <v>18.2</v>
      </c>
      <c r="F34" s="9">
        <v>3</v>
      </c>
      <c r="G34" s="10"/>
      <c r="H34" s="6">
        <v>3.125E-2</v>
      </c>
      <c r="I34" s="12">
        <v>5.5555555555555552E-2</v>
      </c>
      <c r="J34" s="7" t="s">
        <v>16</v>
      </c>
      <c r="K34" s="8">
        <v>19.3</v>
      </c>
      <c r="L34" s="9">
        <v>2</v>
      </c>
      <c r="M34" s="14"/>
      <c r="N34" s="31" t="s">
        <v>39</v>
      </c>
      <c r="O34" s="16">
        <v>0.85</v>
      </c>
      <c r="P34" s="16">
        <v>0.49</v>
      </c>
      <c r="Q34" s="17" t="str">
        <f t="shared" si="0"/>
        <v>ok</v>
      </c>
      <c r="R34" s="18">
        <f t="shared" si="1"/>
        <v>5.5555555555555552E-2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2">
        <v>30</v>
      </c>
      <c r="B35" s="5">
        <v>3.4722222222222224E-2</v>
      </c>
      <c r="C35" s="6">
        <v>7.6388888888888895E-2</v>
      </c>
      <c r="D35" s="7" t="s">
        <v>16</v>
      </c>
      <c r="E35" s="8">
        <v>18.2</v>
      </c>
      <c r="F35" s="9">
        <v>47</v>
      </c>
      <c r="G35" s="10"/>
      <c r="H35" s="6">
        <v>7.6388888888888895E-2</v>
      </c>
      <c r="I35" s="12">
        <v>0.1076388888888889</v>
      </c>
      <c r="J35" s="7" t="s">
        <v>16</v>
      </c>
      <c r="K35" s="8">
        <v>19.3</v>
      </c>
      <c r="L35" s="9">
        <v>6</v>
      </c>
      <c r="M35" s="14"/>
      <c r="N35" s="31" t="s">
        <v>39</v>
      </c>
      <c r="O35" s="16">
        <v>0.9</v>
      </c>
      <c r="P35" s="16">
        <v>0.59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2">
        <v>24</v>
      </c>
      <c r="B36" s="5">
        <v>6.25E-2</v>
      </c>
      <c r="C36" s="6">
        <v>9.8611111111111108E-2</v>
      </c>
      <c r="D36" s="7" t="s">
        <v>40</v>
      </c>
      <c r="E36" s="8">
        <v>18.2</v>
      </c>
      <c r="F36" s="9">
        <v>22</v>
      </c>
      <c r="G36" s="10"/>
      <c r="H36" s="6">
        <v>0.1</v>
      </c>
      <c r="I36" s="12">
        <v>0.13194444444444445</v>
      </c>
      <c r="J36" s="7" t="s">
        <v>16</v>
      </c>
      <c r="K36" s="8">
        <v>19.3</v>
      </c>
      <c r="L36" s="9">
        <v>4</v>
      </c>
      <c r="M36" s="14"/>
      <c r="N36" s="31" t="s">
        <v>41</v>
      </c>
      <c r="O36" s="16">
        <v>0.85</v>
      </c>
      <c r="P36" s="16">
        <v>0.48</v>
      </c>
      <c r="Q36" s="17" t="str">
        <f t="shared" si="0"/>
        <v>ok</v>
      </c>
      <c r="R36" s="18">
        <f t="shared" si="1"/>
        <v>6.9444444444444448E-2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2">
        <v>23</v>
      </c>
      <c r="B37" s="5">
        <v>9.0277777777777776E-2</v>
      </c>
      <c r="C37" s="6">
        <v>0.125</v>
      </c>
      <c r="D37" s="7" t="s">
        <v>42</v>
      </c>
      <c r="E37" s="8">
        <v>18.2</v>
      </c>
      <c r="F37" s="9">
        <v>13</v>
      </c>
      <c r="G37" s="10"/>
      <c r="H37" s="6">
        <v>0.125</v>
      </c>
      <c r="I37" s="12">
        <v>0.15972222222222221</v>
      </c>
      <c r="J37" s="7" t="s">
        <v>16</v>
      </c>
      <c r="K37" s="8">
        <v>19.3</v>
      </c>
      <c r="L37" s="9">
        <v>3</v>
      </c>
      <c r="M37" s="14"/>
      <c r="N37" s="31" t="s">
        <v>43</v>
      </c>
      <c r="O37" s="16">
        <v>0.85</v>
      </c>
      <c r="P37" s="16">
        <v>0.48</v>
      </c>
      <c r="Q37" s="17" t="str">
        <f t="shared" si="0"/>
        <v>ok</v>
      </c>
      <c r="R37" s="18">
        <f t="shared" si="1"/>
        <v>6.9444444444444434E-2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2">
        <v>30</v>
      </c>
      <c r="B38" s="5">
        <v>0.11805555555555555</v>
      </c>
      <c r="C38" s="6">
        <v>0.15625</v>
      </c>
      <c r="D38" s="7" t="s">
        <v>44</v>
      </c>
      <c r="E38" s="8">
        <v>18.2</v>
      </c>
      <c r="F38" s="9">
        <v>5</v>
      </c>
      <c r="G38" s="10"/>
      <c r="H38" s="6">
        <v>0.15625</v>
      </c>
      <c r="I38" s="12">
        <v>0.18888888888888888</v>
      </c>
      <c r="J38" s="7" t="s">
        <v>16</v>
      </c>
      <c r="K38" s="8">
        <v>19.3</v>
      </c>
      <c r="L38" s="9">
        <v>1</v>
      </c>
      <c r="M38" s="14"/>
      <c r="N38" s="31" t="s">
        <v>45</v>
      </c>
      <c r="O38" s="16">
        <v>0.88</v>
      </c>
      <c r="P38" s="16">
        <v>0.63</v>
      </c>
      <c r="Q38" s="17" t="str">
        <f t="shared" si="0"/>
        <v>ok</v>
      </c>
      <c r="R38" s="18">
        <f t="shared" si="1"/>
        <v>7.0833333333333331E-2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673.4000000000002</v>
      </c>
      <c r="F102" s="42">
        <f t="shared" si="2"/>
        <v>428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714.09999999999968</v>
      </c>
      <c r="L102" s="42">
        <f t="shared" si="3"/>
        <v>380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30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12</v>
      </c>
      <c r="G2" s="10"/>
      <c r="H2" s="6">
        <v>0.2048611111111111</v>
      </c>
      <c r="I2" s="12">
        <v>0.23958333333333334</v>
      </c>
      <c r="J2" s="13" t="s">
        <v>16</v>
      </c>
      <c r="K2" s="8">
        <v>19.3</v>
      </c>
      <c r="L2" s="9">
        <v>5</v>
      </c>
      <c r="M2" s="14"/>
      <c r="N2" s="31" t="s">
        <v>46</v>
      </c>
      <c r="O2" s="16">
        <v>0.82</v>
      </c>
      <c r="P2" s="16">
        <v>0.49</v>
      </c>
      <c r="Q2" s="17" t="str">
        <f t="shared" ref="Q2:Q19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0.2013888888888889</v>
      </c>
      <c r="C3" s="6">
        <v>0.23472222222222222</v>
      </c>
      <c r="D3" s="7" t="s">
        <v>16</v>
      </c>
      <c r="E3" s="8">
        <v>18.2</v>
      </c>
      <c r="F3" s="9">
        <v>10</v>
      </c>
      <c r="G3" s="10"/>
      <c r="H3" s="6">
        <v>0.23958333333333334</v>
      </c>
      <c r="I3" s="12">
        <v>0.27777777777777779</v>
      </c>
      <c r="J3" s="13" t="s">
        <v>16</v>
      </c>
      <c r="K3" s="8">
        <v>19.3</v>
      </c>
      <c r="L3" s="9">
        <v>4</v>
      </c>
      <c r="M3" s="14"/>
      <c r="N3" s="31" t="s">
        <v>46</v>
      </c>
      <c r="O3" s="16">
        <v>0.86</v>
      </c>
      <c r="P3" s="16">
        <v>0.5</v>
      </c>
      <c r="Q3" s="17" t="str">
        <f t="shared" si="0"/>
        <v>ok</v>
      </c>
      <c r="R3" s="18">
        <f t="shared" si="1"/>
        <v>7.6388888888888895E-2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25</v>
      </c>
      <c r="B4" s="20">
        <v>0.2361111111111111</v>
      </c>
      <c r="C4" s="6">
        <v>0.27083333333333331</v>
      </c>
      <c r="D4" s="7" t="s">
        <v>16</v>
      </c>
      <c r="E4" s="8">
        <v>18.2</v>
      </c>
      <c r="F4" s="9">
        <v>14</v>
      </c>
      <c r="G4" s="10"/>
      <c r="H4" s="6">
        <v>0.27152777777777776</v>
      </c>
      <c r="I4" s="12">
        <v>0.30486111111111114</v>
      </c>
      <c r="J4" s="13" t="s">
        <v>16</v>
      </c>
      <c r="K4" s="8">
        <v>19.3</v>
      </c>
      <c r="L4" s="9">
        <v>2</v>
      </c>
      <c r="M4" s="14"/>
      <c r="N4" s="31" t="s">
        <v>46</v>
      </c>
      <c r="O4" s="16">
        <v>0.86</v>
      </c>
      <c r="P4" s="16">
        <v>0.56000000000000005</v>
      </c>
      <c r="Q4" s="17" t="str">
        <f t="shared" si="0"/>
        <v>ok</v>
      </c>
      <c r="R4" s="18">
        <f t="shared" si="1"/>
        <v>6.8750000000000033E-2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23</v>
      </c>
      <c r="B5" s="5">
        <v>0.27083333333333331</v>
      </c>
      <c r="C5" s="6">
        <v>0.30555555555555558</v>
      </c>
      <c r="D5" s="7" t="s">
        <v>16</v>
      </c>
      <c r="E5" s="8">
        <v>18.2</v>
      </c>
      <c r="F5" s="9">
        <v>10</v>
      </c>
      <c r="G5" s="10"/>
      <c r="H5" s="6">
        <v>0.30555555555555558</v>
      </c>
      <c r="I5" s="12">
        <v>0.34236111111111112</v>
      </c>
      <c r="J5" s="13" t="s">
        <v>16</v>
      </c>
      <c r="K5" s="8">
        <v>19.3</v>
      </c>
      <c r="L5" s="9">
        <v>4</v>
      </c>
      <c r="M5" s="14"/>
      <c r="N5" s="31" t="s">
        <v>46</v>
      </c>
      <c r="O5" s="16">
        <v>0.85</v>
      </c>
      <c r="P5" s="16">
        <v>0.54</v>
      </c>
      <c r="Q5" s="17" t="str">
        <f t="shared" si="0"/>
        <v>ok</v>
      </c>
      <c r="R5" s="18">
        <f t="shared" si="1"/>
        <v>7.1527777777777801E-2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24</v>
      </c>
      <c r="B6" s="5">
        <v>0.30555555555555558</v>
      </c>
      <c r="C6" s="6">
        <v>0.33680555555555558</v>
      </c>
      <c r="D6" s="7" t="s">
        <v>16</v>
      </c>
      <c r="E6" s="8">
        <v>18.2</v>
      </c>
      <c r="F6" s="9">
        <v>3</v>
      </c>
      <c r="G6" s="10"/>
      <c r="H6" s="6">
        <v>0.33888888888888891</v>
      </c>
      <c r="I6" s="12">
        <v>0.37152777777777779</v>
      </c>
      <c r="J6" s="13" t="s">
        <v>16</v>
      </c>
      <c r="K6" s="8">
        <v>19.3</v>
      </c>
      <c r="L6" s="9">
        <v>0</v>
      </c>
      <c r="M6" s="14"/>
      <c r="N6" s="31" t="s">
        <v>46</v>
      </c>
      <c r="O6" s="16">
        <v>0.92</v>
      </c>
      <c r="P6" s="16">
        <v>0.62</v>
      </c>
      <c r="Q6" s="17" t="str">
        <f t="shared" si="0"/>
        <v>ok</v>
      </c>
      <c r="R6" s="18">
        <f t="shared" si="1"/>
        <v>6.597222222222221E-2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30">
        <v>25</v>
      </c>
      <c r="B7" s="5">
        <v>0.34027777777777779</v>
      </c>
      <c r="C7" s="6">
        <v>0.375</v>
      </c>
      <c r="D7" s="7" t="s">
        <v>16</v>
      </c>
      <c r="E7" s="8">
        <v>18.2</v>
      </c>
      <c r="F7" s="9">
        <v>3</v>
      </c>
      <c r="G7" s="10"/>
      <c r="H7" s="6">
        <v>0.37569444444444444</v>
      </c>
      <c r="I7" s="12">
        <v>0.40763888888888888</v>
      </c>
      <c r="J7" s="21" t="s">
        <v>16</v>
      </c>
      <c r="K7" s="8">
        <v>19.3</v>
      </c>
      <c r="L7" s="9">
        <v>5</v>
      </c>
      <c r="M7" s="14"/>
      <c r="N7" s="31" t="s">
        <v>46</v>
      </c>
      <c r="O7" s="16">
        <v>0.85</v>
      </c>
      <c r="P7" s="16">
        <v>0.5</v>
      </c>
      <c r="Q7" s="17" t="str">
        <f t="shared" si="0"/>
        <v>ok</v>
      </c>
      <c r="R7" s="18">
        <f t="shared" si="1"/>
        <v>6.7361111111111094E-2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23</v>
      </c>
      <c r="B8" s="5">
        <v>0.38194444444444442</v>
      </c>
      <c r="C8" s="6">
        <v>0.41805555555555557</v>
      </c>
      <c r="D8" s="7" t="s">
        <v>16</v>
      </c>
      <c r="E8" s="8">
        <v>18.2</v>
      </c>
      <c r="F8" s="9">
        <v>7</v>
      </c>
      <c r="G8" s="10"/>
      <c r="H8" s="6">
        <v>0.41805555555555557</v>
      </c>
      <c r="I8" s="12">
        <v>0.4548611111111111</v>
      </c>
      <c r="J8" s="13" t="s">
        <v>16</v>
      </c>
      <c r="K8" s="8">
        <v>19.3</v>
      </c>
      <c r="L8" s="9">
        <v>8</v>
      </c>
      <c r="M8" s="14"/>
      <c r="N8" s="31" t="s">
        <v>46</v>
      </c>
      <c r="O8" s="16">
        <v>0.85</v>
      </c>
      <c r="P8" s="16">
        <v>0.49</v>
      </c>
      <c r="Q8" s="17" t="str">
        <f t="shared" si="0"/>
        <v>ok</v>
      </c>
      <c r="R8" s="18">
        <f t="shared" si="1"/>
        <v>7.2916666666666685E-2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24</v>
      </c>
      <c r="B9" s="5">
        <v>0.4236111111111111</v>
      </c>
      <c r="C9" s="6">
        <v>0.4548611111111111</v>
      </c>
      <c r="D9" s="7" t="s">
        <v>16</v>
      </c>
      <c r="E9" s="8">
        <v>18.2</v>
      </c>
      <c r="F9" s="9">
        <v>4</v>
      </c>
      <c r="G9" s="10"/>
      <c r="H9" s="6">
        <v>0.45624999999999999</v>
      </c>
      <c r="I9" s="12">
        <v>0.49305555555555558</v>
      </c>
      <c r="J9" s="13" t="s">
        <v>16</v>
      </c>
      <c r="K9" s="8">
        <v>19.3</v>
      </c>
      <c r="L9" s="9">
        <v>1</v>
      </c>
      <c r="M9" s="14"/>
      <c r="N9" s="31" t="s">
        <v>46</v>
      </c>
      <c r="O9" s="16">
        <v>0.92</v>
      </c>
      <c r="P9" s="16">
        <v>0.59</v>
      </c>
      <c r="Q9" s="17" t="str">
        <f t="shared" si="0"/>
        <v>ok</v>
      </c>
      <c r="R9" s="18">
        <f t="shared" si="1"/>
        <v>6.9444444444444475E-2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25</v>
      </c>
      <c r="B10" s="5">
        <v>0.46527777777777779</v>
      </c>
      <c r="C10" s="6">
        <v>0.50694444444444442</v>
      </c>
      <c r="D10" s="7" t="s">
        <v>16</v>
      </c>
      <c r="E10" s="8">
        <v>18.2</v>
      </c>
      <c r="F10" s="9">
        <v>2</v>
      </c>
      <c r="G10" s="10"/>
      <c r="H10" s="6">
        <v>0.50208333333333333</v>
      </c>
      <c r="I10" s="12">
        <v>0.53680555555555554</v>
      </c>
      <c r="J10" s="13" t="s">
        <v>16</v>
      </c>
      <c r="K10" s="8">
        <v>19.3</v>
      </c>
      <c r="L10" s="9">
        <v>4</v>
      </c>
      <c r="M10" s="14"/>
      <c r="N10" s="31" t="s">
        <v>46</v>
      </c>
      <c r="O10" s="16">
        <v>0.85</v>
      </c>
      <c r="P10" s="16">
        <v>0.45</v>
      </c>
      <c r="Q10" s="17" t="str">
        <f t="shared" si="0"/>
        <v>ok</v>
      </c>
      <c r="R10" s="18">
        <f t="shared" si="1"/>
        <v>7.1527777777777746E-2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23</v>
      </c>
      <c r="B11" s="5">
        <v>0.50694444444444442</v>
      </c>
      <c r="C11" s="6">
        <v>0.54374999999999996</v>
      </c>
      <c r="D11" s="7" t="s">
        <v>16</v>
      </c>
      <c r="E11" s="8">
        <v>18.2</v>
      </c>
      <c r="F11" s="9">
        <v>4</v>
      </c>
      <c r="G11" s="10"/>
      <c r="H11" s="6">
        <v>0.54374999999999996</v>
      </c>
      <c r="I11" s="12">
        <v>0.57916666666666672</v>
      </c>
      <c r="J11" s="13" t="s">
        <v>16</v>
      </c>
      <c r="K11" s="8">
        <v>19.3</v>
      </c>
      <c r="L11" s="9">
        <v>4</v>
      </c>
      <c r="M11" s="14"/>
      <c r="N11" s="31" t="s">
        <v>46</v>
      </c>
      <c r="O11" s="16">
        <v>0.85</v>
      </c>
      <c r="P11" s="16">
        <v>0.43</v>
      </c>
      <c r="Q11" s="17" t="str">
        <f t="shared" si="0"/>
        <v>ok</v>
      </c>
      <c r="R11" s="18">
        <f t="shared" si="1"/>
        <v>7.2222222222222299E-2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30">
        <v>24</v>
      </c>
      <c r="B12" s="5">
        <v>0.54861111111111116</v>
      </c>
      <c r="C12" s="6">
        <v>0.58263888888888893</v>
      </c>
      <c r="D12" s="7" t="s">
        <v>16</v>
      </c>
      <c r="E12" s="8">
        <v>18.2</v>
      </c>
      <c r="F12" s="9">
        <v>6</v>
      </c>
      <c r="G12" s="10"/>
      <c r="H12" s="6">
        <v>0.58333333333333337</v>
      </c>
      <c r="I12" s="12">
        <v>0.61597222222222225</v>
      </c>
      <c r="J12" s="13" t="s">
        <v>16</v>
      </c>
      <c r="K12" s="8">
        <v>19.3</v>
      </c>
      <c r="L12" s="9">
        <v>2</v>
      </c>
      <c r="M12" s="14"/>
      <c r="N12" s="31" t="s">
        <v>46</v>
      </c>
      <c r="O12" s="16">
        <v>0.93</v>
      </c>
      <c r="P12" s="16">
        <v>0.55000000000000004</v>
      </c>
      <c r="Q12" s="17" t="str">
        <f t="shared" si="0"/>
        <v>ok</v>
      </c>
      <c r="R12" s="18">
        <f t="shared" si="1"/>
        <v>6.7361111111111094E-2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25</v>
      </c>
      <c r="B13" s="5">
        <v>0.59027777777777779</v>
      </c>
      <c r="C13" s="6">
        <v>0.625</v>
      </c>
      <c r="D13" s="7" t="s">
        <v>16</v>
      </c>
      <c r="E13" s="8">
        <v>18.2</v>
      </c>
      <c r="F13" s="9">
        <v>6</v>
      </c>
      <c r="G13" s="10"/>
      <c r="H13" s="6">
        <v>0.62638888888888888</v>
      </c>
      <c r="I13" s="12">
        <v>0.65972222222222221</v>
      </c>
      <c r="J13" s="13" t="s">
        <v>16</v>
      </c>
      <c r="K13" s="8">
        <v>19.3</v>
      </c>
      <c r="L13" s="9">
        <v>7</v>
      </c>
      <c r="M13" s="14"/>
      <c r="N13" s="31" t="s">
        <v>46</v>
      </c>
      <c r="O13" s="16">
        <v>0.85</v>
      </c>
      <c r="P13" s="16">
        <v>0.45</v>
      </c>
      <c r="Q13" s="17" t="str">
        <f t="shared" si="0"/>
        <v>ok</v>
      </c>
      <c r="R13" s="18">
        <f t="shared" si="1"/>
        <v>6.944444444444442E-2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23</v>
      </c>
      <c r="B14" s="5">
        <v>0.625</v>
      </c>
      <c r="C14" s="6">
        <v>0.65972222222222221</v>
      </c>
      <c r="D14" s="7" t="s">
        <v>16</v>
      </c>
      <c r="E14" s="8">
        <v>18.2</v>
      </c>
      <c r="F14" s="9">
        <v>7</v>
      </c>
      <c r="G14" s="10"/>
      <c r="H14" s="6">
        <v>0.65972222222222221</v>
      </c>
      <c r="I14" s="12">
        <v>0.69791666666666663</v>
      </c>
      <c r="J14" s="13" t="s">
        <v>16</v>
      </c>
      <c r="K14" s="8">
        <v>19.3</v>
      </c>
      <c r="L14" s="9">
        <v>11</v>
      </c>
      <c r="M14" s="14"/>
      <c r="N14" s="31" t="s">
        <v>46</v>
      </c>
      <c r="O14" s="16">
        <v>0.85</v>
      </c>
      <c r="P14" s="16">
        <v>0.41</v>
      </c>
      <c r="Q14" s="17" t="str">
        <f t="shared" si="0"/>
        <v>ok</v>
      </c>
      <c r="R14" s="18">
        <f t="shared" si="1"/>
        <v>7.291666666666663E-2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24</v>
      </c>
      <c r="B15" s="5">
        <v>0.65972222222222221</v>
      </c>
      <c r="C15" s="6">
        <v>0.69305555555555554</v>
      </c>
      <c r="D15" s="7" t="s">
        <v>16</v>
      </c>
      <c r="E15" s="8">
        <v>18.2</v>
      </c>
      <c r="F15" s="9">
        <v>6</v>
      </c>
      <c r="G15" s="10"/>
      <c r="H15" s="6">
        <v>0.69374999999999998</v>
      </c>
      <c r="I15" s="12">
        <v>0.72847222222222219</v>
      </c>
      <c r="J15" s="13" t="s">
        <v>16</v>
      </c>
      <c r="K15" s="8">
        <v>19.3</v>
      </c>
      <c r="L15" s="9">
        <v>7</v>
      </c>
      <c r="M15" s="14"/>
      <c r="N15" s="31" t="s">
        <v>46</v>
      </c>
      <c r="O15" s="16">
        <v>0.93</v>
      </c>
      <c r="P15" s="16">
        <v>0.57999999999999996</v>
      </c>
      <c r="Q15" s="17" t="str">
        <f t="shared" si="0"/>
        <v>ok</v>
      </c>
      <c r="R15" s="18">
        <f t="shared" si="1"/>
        <v>6.8749999999999978E-2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25</v>
      </c>
      <c r="B16" s="5">
        <v>0.69444444444444442</v>
      </c>
      <c r="C16" s="6">
        <v>0.72916666666666663</v>
      </c>
      <c r="D16" s="7" t="s">
        <v>16</v>
      </c>
      <c r="E16" s="8">
        <v>18.2</v>
      </c>
      <c r="F16" s="9">
        <v>12</v>
      </c>
      <c r="G16" s="10"/>
      <c r="H16" s="6">
        <v>0.73055555555555551</v>
      </c>
      <c r="I16" s="12">
        <v>0.7631944444444444</v>
      </c>
      <c r="J16" s="13" t="s">
        <v>16</v>
      </c>
      <c r="K16" s="8">
        <v>19.3</v>
      </c>
      <c r="L16" s="9">
        <v>6</v>
      </c>
      <c r="M16" s="14"/>
      <c r="N16" s="31" t="s">
        <v>46</v>
      </c>
      <c r="O16" s="16">
        <v>0.88</v>
      </c>
      <c r="P16" s="16">
        <v>0.49</v>
      </c>
      <c r="Q16" s="17" t="str">
        <f t="shared" si="0"/>
        <v>ok</v>
      </c>
      <c r="R16" s="18">
        <f t="shared" si="1"/>
        <v>6.8749999999999978E-2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30">
        <v>23</v>
      </c>
      <c r="B17" s="5">
        <v>0.73611111111111116</v>
      </c>
      <c r="C17" s="6">
        <v>0.75</v>
      </c>
      <c r="D17" s="7" t="s">
        <v>16</v>
      </c>
      <c r="E17" s="8">
        <v>18.2</v>
      </c>
      <c r="F17" s="9">
        <v>15</v>
      </c>
      <c r="G17" s="10"/>
      <c r="H17" s="6">
        <v>0.77083333333333337</v>
      </c>
      <c r="I17" s="12">
        <v>0.80833333333333335</v>
      </c>
      <c r="J17" s="13" t="s">
        <v>16</v>
      </c>
      <c r="K17" s="8">
        <v>19.3</v>
      </c>
      <c r="L17" s="9">
        <v>15</v>
      </c>
      <c r="M17" s="14"/>
      <c r="N17" s="31" t="s">
        <v>46</v>
      </c>
      <c r="O17" s="16">
        <v>0.85</v>
      </c>
      <c r="P17" s="16">
        <v>0.46</v>
      </c>
      <c r="Q17" s="17" t="str">
        <f t="shared" si="0"/>
        <v>ok</v>
      </c>
      <c r="R17" s="18">
        <f t="shared" si="1"/>
        <v>7.2222222222222188E-2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0.77777777777777779</v>
      </c>
      <c r="C18" s="6">
        <v>0.81597222222222221</v>
      </c>
      <c r="D18" s="7" t="s">
        <v>16</v>
      </c>
      <c r="E18" s="8">
        <v>18.2</v>
      </c>
      <c r="F18" s="9">
        <v>11</v>
      </c>
      <c r="G18" s="10"/>
      <c r="H18" s="6">
        <v>0.81666666666666665</v>
      </c>
      <c r="I18" s="12">
        <v>0.85416666666666663</v>
      </c>
      <c r="J18" s="13" t="s">
        <v>16</v>
      </c>
      <c r="K18" s="8">
        <v>19.3</v>
      </c>
      <c r="L18" s="9">
        <v>12</v>
      </c>
      <c r="M18" s="14"/>
      <c r="N18" s="31" t="s">
        <v>46</v>
      </c>
      <c r="O18" s="16">
        <v>0.93</v>
      </c>
      <c r="P18" s="16">
        <v>0.56999999999999995</v>
      </c>
      <c r="Q18" s="17" t="str">
        <f t="shared" si="0"/>
        <v>ok</v>
      </c>
      <c r="R18" s="18">
        <f t="shared" si="1"/>
        <v>7.638888888888884E-2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25</v>
      </c>
      <c r="B19" s="5">
        <v>0.81944444444444442</v>
      </c>
      <c r="C19" s="6">
        <v>0.85624999999999996</v>
      </c>
      <c r="D19" s="7" t="s">
        <v>16</v>
      </c>
      <c r="E19" s="8">
        <v>18.2</v>
      </c>
      <c r="F19" s="9">
        <v>8</v>
      </c>
      <c r="G19" s="10"/>
      <c r="H19" s="6">
        <v>0.8569444444444444</v>
      </c>
      <c r="I19" s="12">
        <v>0.89027777777777772</v>
      </c>
      <c r="J19" s="13" t="s">
        <v>16</v>
      </c>
      <c r="K19" s="8">
        <v>19.3</v>
      </c>
      <c r="L19" s="9">
        <v>7</v>
      </c>
      <c r="M19" s="14"/>
      <c r="N19" s="31" t="s">
        <v>46</v>
      </c>
      <c r="O19" s="16">
        <v>0.86</v>
      </c>
      <c r="P19" s="16">
        <v>0.49</v>
      </c>
      <c r="Q19" s="17" t="str">
        <f t="shared" si="0"/>
        <v>ok</v>
      </c>
      <c r="R19" s="18">
        <f t="shared" si="1"/>
        <v>7.0833333333333304E-2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/>
      <c r="E20" s="8"/>
      <c r="F20" s="9"/>
      <c r="G20" s="10"/>
      <c r="H20" s="6"/>
      <c r="I20" s="12"/>
      <c r="J20" s="13"/>
      <c r="K20" s="8"/>
      <c r="L20" s="9"/>
      <c r="M20" s="14"/>
      <c r="N20" s="15"/>
      <c r="O20" s="16"/>
      <c r="P20" s="16"/>
      <c r="Q20" s="17"/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/>
      <c r="E21" s="8"/>
      <c r="F21" s="9"/>
      <c r="G21" s="10"/>
      <c r="H21" s="6"/>
      <c r="I21" s="12"/>
      <c r="J21" s="13"/>
      <c r="K21" s="8"/>
      <c r="L21" s="9"/>
      <c r="M21" s="14"/>
      <c r="N21" s="15"/>
      <c r="O21" s="16"/>
      <c r="P21" s="16"/>
      <c r="Q21" s="17"/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/>
      <c r="E22" s="8"/>
      <c r="F22" s="9"/>
      <c r="G22" s="10"/>
      <c r="H22" s="6"/>
      <c r="I22" s="12"/>
      <c r="J22" s="13"/>
      <c r="K22" s="8"/>
      <c r="L22" s="9"/>
      <c r="M22" s="14"/>
      <c r="N22" s="15"/>
      <c r="O22" s="16"/>
      <c r="P22" s="16"/>
      <c r="Q22" s="17"/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/>
      <c r="E23" s="8"/>
      <c r="F23" s="9"/>
      <c r="G23" s="10"/>
      <c r="H23" s="6"/>
      <c r="I23" s="12"/>
      <c r="J23" s="13"/>
      <c r="K23" s="8"/>
      <c r="L23" s="9"/>
      <c r="M23" s="14"/>
      <c r="N23" s="15"/>
      <c r="O23" s="16"/>
      <c r="P23" s="16"/>
      <c r="Q23" s="17"/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/>
      <c r="E24" s="8"/>
      <c r="F24" s="9"/>
      <c r="G24" s="10"/>
      <c r="H24" s="6"/>
      <c r="I24" s="12"/>
      <c r="J24" s="13"/>
      <c r="K24" s="8"/>
      <c r="L24" s="9"/>
      <c r="M24" s="14"/>
      <c r="N24" s="15"/>
      <c r="O24" s="16"/>
      <c r="P24" s="16"/>
      <c r="Q24" s="17"/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/>
      <c r="E25" s="8"/>
      <c r="F25" s="9"/>
      <c r="G25" s="10"/>
      <c r="H25" s="6"/>
      <c r="I25" s="12"/>
      <c r="J25" s="13"/>
      <c r="K25" s="8"/>
      <c r="L25" s="9"/>
      <c r="M25" s="14"/>
      <c r="N25" s="15"/>
      <c r="O25" s="16"/>
      <c r="P25" s="16"/>
      <c r="Q25" s="17"/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/>
      <c r="E26" s="8"/>
      <c r="F26" s="9"/>
      <c r="G26" s="10"/>
      <c r="H26" s="6"/>
      <c r="I26" s="12"/>
      <c r="J26" s="7"/>
      <c r="K26" s="8"/>
      <c r="L26" s="9"/>
      <c r="M26" s="14"/>
      <c r="N26" s="15"/>
      <c r="O26" s="16"/>
      <c r="P26" s="16"/>
      <c r="Q26" s="17"/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/>
      <c r="E27" s="8"/>
      <c r="F27" s="9"/>
      <c r="G27" s="10"/>
      <c r="H27" s="6"/>
      <c r="I27" s="12"/>
      <c r="J27" s="7"/>
      <c r="K27" s="8"/>
      <c r="L27" s="9"/>
      <c r="M27" s="14"/>
      <c r="N27" s="15"/>
      <c r="O27" s="16"/>
      <c r="P27" s="16"/>
      <c r="Q27" s="17"/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/>
      <c r="E28" s="8"/>
      <c r="F28" s="9"/>
      <c r="G28" s="10"/>
      <c r="H28" s="6"/>
      <c r="I28" s="12"/>
      <c r="J28" s="7"/>
      <c r="K28" s="8"/>
      <c r="L28" s="9"/>
      <c r="M28" s="14"/>
      <c r="N28" s="15"/>
      <c r="O28" s="16"/>
      <c r="P28" s="16"/>
      <c r="Q28" s="17"/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/>
      <c r="E29" s="8"/>
      <c r="F29" s="9"/>
      <c r="G29" s="10"/>
      <c r="H29" s="6"/>
      <c r="I29" s="12"/>
      <c r="J29" s="7"/>
      <c r="K29" s="8"/>
      <c r="L29" s="9"/>
      <c r="M29" s="14"/>
      <c r="N29" s="15"/>
      <c r="O29" s="16"/>
      <c r="P29" s="16"/>
      <c r="Q29" s="17"/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/>
      <c r="E30" s="8"/>
      <c r="F30" s="9"/>
      <c r="G30" s="10"/>
      <c r="H30" s="6"/>
      <c r="I30" s="12"/>
      <c r="J30" s="7"/>
      <c r="K30" s="8"/>
      <c r="L30" s="9"/>
      <c r="M30" s="14"/>
      <c r="N30" s="15"/>
      <c r="O30" s="16"/>
      <c r="P30" s="16"/>
      <c r="Q30" s="17"/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/>
      <c r="E31" s="8"/>
      <c r="F31" s="9"/>
      <c r="G31" s="10"/>
      <c r="H31" s="6"/>
      <c r="I31" s="12"/>
      <c r="J31" s="7"/>
      <c r="K31" s="8"/>
      <c r="L31" s="9"/>
      <c r="M31" s="14"/>
      <c r="N31" s="15"/>
      <c r="O31" s="16"/>
      <c r="P31" s="16"/>
      <c r="Q31" s="17"/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/>
      <c r="E32" s="8"/>
      <c r="F32" s="9"/>
      <c r="G32" s="10"/>
      <c r="H32" s="6"/>
      <c r="I32" s="12"/>
      <c r="J32" s="7"/>
      <c r="K32" s="8"/>
      <c r="L32" s="9"/>
      <c r="M32" s="14"/>
      <c r="N32" s="15"/>
      <c r="O32" s="16"/>
      <c r="P32" s="16"/>
      <c r="Q32" s="17"/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/>
      <c r="E33" s="8"/>
      <c r="F33" s="9"/>
      <c r="G33" s="10"/>
      <c r="H33" s="6"/>
      <c r="I33" s="12"/>
      <c r="J33" s="7"/>
      <c r="K33" s="8"/>
      <c r="L33" s="9"/>
      <c r="M33" s="14"/>
      <c r="N33" s="15"/>
      <c r="O33" s="16"/>
      <c r="P33" s="16"/>
      <c r="Q33" s="17"/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/>
      <c r="E34" s="8"/>
      <c r="F34" s="9"/>
      <c r="G34" s="10"/>
      <c r="H34" s="6"/>
      <c r="I34" s="12"/>
      <c r="J34" s="7"/>
      <c r="K34" s="8"/>
      <c r="L34" s="9"/>
      <c r="M34" s="14"/>
      <c r="N34" s="15"/>
      <c r="O34" s="16"/>
      <c r="P34" s="16"/>
      <c r="Q34" s="17"/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/>
      <c r="E35" s="8"/>
      <c r="F35" s="9"/>
      <c r="G35" s="10"/>
      <c r="H35" s="6"/>
      <c r="I35" s="12"/>
      <c r="J35" s="7"/>
      <c r="K35" s="8"/>
      <c r="L35" s="9"/>
      <c r="M35" s="14"/>
      <c r="N35" s="15"/>
      <c r="O35" s="16"/>
      <c r="P35" s="16"/>
      <c r="Q35" s="17"/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327.59999999999991</v>
      </c>
      <c r="F102" s="42">
        <f t="shared" si="2"/>
        <v>140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347.40000000000009</v>
      </c>
      <c r="L102" s="42">
        <f t="shared" si="3"/>
        <v>104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autoFilter ref="A1:R208" xr:uid="{00000000-0009-0000-0000-00001A000000}"/>
  <mergeCells count="2">
    <mergeCell ref="B109:C109"/>
    <mergeCell ref="B110:C110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30">
        <v>26</v>
      </c>
      <c r="B2" s="5">
        <v>0.16666666666666666</v>
      </c>
      <c r="C2" s="6">
        <v>0.1986111111111111</v>
      </c>
      <c r="D2" s="7" t="s">
        <v>16</v>
      </c>
      <c r="E2" s="8">
        <v>18.2</v>
      </c>
      <c r="F2" s="9">
        <v>4</v>
      </c>
      <c r="G2" s="10"/>
      <c r="H2" s="6">
        <v>0.1986111111111111</v>
      </c>
      <c r="I2" s="12">
        <v>0.2326388888888889</v>
      </c>
      <c r="J2" s="13" t="s">
        <v>16</v>
      </c>
      <c r="K2" s="8">
        <v>19.3</v>
      </c>
      <c r="L2" s="9">
        <v>9</v>
      </c>
      <c r="M2" s="14"/>
      <c r="N2" s="31" t="s">
        <v>47</v>
      </c>
      <c r="O2" s="16">
        <v>0.79</v>
      </c>
      <c r="P2" s="16">
        <v>0.51</v>
      </c>
      <c r="Q2" s="17" t="str">
        <f t="shared" ref="Q2:Q19" si="0">IF(O2-P2&gt;50%,"exceso","ok")</f>
        <v>ok</v>
      </c>
      <c r="R2" s="18">
        <f t="shared" ref="R2:R100" si="1">I2-B2</f>
        <v>6.5972222222222238E-2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25</v>
      </c>
      <c r="B3" s="5">
        <v>0.2013888888888889</v>
      </c>
      <c r="C3" s="6">
        <v>0.23749999999999999</v>
      </c>
      <c r="D3" s="7" t="s">
        <v>16</v>
      </c>
      <c r="E3" s="8">
        <v>18.2</v>
      </c>
      <c r="F3" s="9">
        <v>8</v>
      </c>
      <c r="G3" s="10"/>
      <c r="H3" s="6">
        <v>0.23819444444444443</v>
      </c>
      <c r="I3" s="12">
        <v>0.27083333333333331</v>
      </c>
      <c r="J3" s="13" t="s">
        <v>16</v>
      </c>
      <c r="K3" s="8">
        <v>19.3</v>
      </c>
      <c r="L3" s="9">
        <v>5</v>
      </c>
      <c r="M3" s="14"/>
      <c r="N3" s="31" t="s">
        <v>47</v>
      </c>
      <c r="O3" s="16">
        <v>0.85</v>
      </c>
      <c r="P3" s="16">
        <v>0.55000000000000004</v>
      </c>
      <c r="Q3" s="17" t="str">
        <f t="shared" si="0"/>
        <v>ok</v>
      </c>
      <c r="R3" s="18">
        <f t="shared" si="1"/>
        <v>6.944444444444442E-2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23</v>
      </c>
      <c r="B4" s="20">
        <v>0.2361111111111111</v>
      </c>
      <c r="C4" s="6">
        <v>0.27083333333333331</v>
      </c>
      <c r="D4" s="7" t="s">
        <v>16</v>
      </c>
      <c r="E4" s="8">
        <v>18.2</v>
      </c>
      <c r="F4" s="9">
        <v>10</v>
      </c>
      <c r="G4" s="10"/>
      <c r="H4" s="6">
        <v>0.27083333333333331</v>
      </c>
      <c r="I4" s="12">
        <v>0.30555555555555558</v>
      </c>
      <c r="J4" s="13" t="s">
        <v>16</v>
      </c>
      <c r="K4" s="8">
        <v>19.3</v>
      </c>
      <c r="L4" s="9">
        <v>12</v>
      </c>
      <c r="M4" s="14"/>
      <c r="N4" s="31" t="s">
        <v>47</v>
      </c>
      <c r="O4" s="16">
        <v>0.88</v>
      </c>
      <c r="P4" s="16">
        <v>0.52</v>
      </c>
      <c r="Q4" s="17" t="str">
        <f t="shared" si="0"/>
        <v>ok</v>
      </c>
      <c r="R4" s="18">
        <f t="shared" si="1"/>
        <v>6.9444444444444475E-2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26</v>
      </c>
      <c r="B5" s="5">
        <v>0.27083333333333331</v>
      </c>
      <c r="C5" s="6">
        <v>0.30833333333333335</v>
      </c>
      <c r="D5" s="7" t="s">
        <v>16</v>
      </c>
      <c r="E5" s="8">
        <v>18.2</v>
      </c>
      <c r="F5" s="9">
        <v>12</v>
      </c>
      <c r="G5" s="10"/>
      <c r="H5" s="6">
        <v>0.30833333333333335</v>
      </c>
      <c r="I5" s="12">
        <v>0.34027777777777779</v>
      </c>
      <c r="J5" s="13" t="s">
        <v>16</v>
      </c>
      <c r="K5" s="8">
        <v>19.3</v>
      </c>
      <c r="L5" s="9">
        <v>8</v>
      </c>
      <c r="M5" s="14"/>
      <c r="N5" s="31" t="s">
        <v>47</v>
      </c>
      <c r="O5" s="16">
        <v>0.91</v>
      </c>
      <c r="P5" s="16">
        <v>0.64</v>
      </c>
      <c r="Q5" s="17" t="str">
        <f t="shared" si="0"/>
        <v>ok</v>
      </c>
      <c r="R5" s="18">
        <f t="shared" si="1"/>
        <v>6.9444444444444475E-2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25</v>
      </c>
      <c r="B6" s="5">
        <v>0.30555555555555558</v>
      </c>
      <c r="C6" s="6">
        <v>0.34375</v>
      </c>
      <c r="D6" s="7" t="s">
        <v>16</v>
      </c>
      <c r="E6" s="8">
        <v>18.2</v>
      </c>
      <c r="F6" s="9">
        <v>13</v>
      </c>
      <c r="G6" s="10"/>
      <c r="H6" s="6">
        <v>0.34444444444444444</v>
      </c>
      <c r="I6" s="12">
        <v>0.38055555555555554</v>
      </c>
      <c r="J6" s="13" t="s">
        <v>16</v>
      </c>
      <c r="K6" s="8">
        <v>19.3</v>
      </c>
      <c r="L6" s="9">
        <v>16</v>
      </c>
      <c r="M6" s="14"/>
      <c r="N6" s="31" t="s">
        <v>47</v>
      </c>
      <c r="O6" s="16">
        <v>0.91</v>
      </c>
      <c r="P6" s="16">
        <v>0.6</v>
      </c>
      <c r="Q6" s="17" t="str">
        <f t="shared" si="0"/>
        <v>ok</v>
      </c>
      <c r="R6" s="18">
        <f t="shared" si="1"/>
        <v>7.4999999999999956E-2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30">
        <v>23</v>
      </c>
      <c r="B7" s="5">
        <v>0.34027777777777779</v>
      </c>
      <c r="C7" s="6">
        <v>0.375</v>
      </c>
      <c r="D7" s="7" t="s">
        <v>16</v>
      </c>
      <c r="E7" s="8">
        <v>18.2</v>
      </c>
      <c r="F7" s="9">
        <v>3</v>
      </c>
      <c r="G7" s="10"/>
      <c r="H7" s="6">
        <v>0.375</v>
      </c>
      <c r="I7" s="12">
        <v>0.40972222222222221</v>
      </c>
      <c r="J7" s="21" t="s">
        <v>16</v>
      </c>
      <c r="K7" s="8">
        <v>19.3</v>
      </c>
      <c r="L7" s="9">
        <v>3</v>
      </c>
      <c r="M7" s="14"/>
      <c r="N7" s="31" t="s">
        <v>47</v>
      </c>
      <c r="O7" s="16">
        <v>0.85</v>
      </c>
      <c r="P7" s="16">
        <v>0.42</v>
      </c>
      <c r="Q7" s="17" t="str">
        <f t="shared" si="0"/>
        <v>ok</v>
      </c>
      <c r="R7" s="18">
        <f t="shared" si="1"/>
        <v>6.944444444444442E-2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26</v>
      </c>
      <c r="B8" s="5">
        <v>0.38194444444444442</v>
      </c>
      <c r="C8" s="6">
        <v>0.41597222222222224</v>
      </c>
      <c r="D8" s="7" t="s">
        <v>16</v>
      </c>
      <c r="E8" s="8">
        <v>18.2</v>
      </c>
      <c r="F8" s="9">
        <v>5</v>
      </c>
      <c r="G8" s="10"/>
      <c r="H8" s="6">
        <v>0.41597222222222224</v>
      </c>
      <c r="I8" s="12">
        <v>0.45347222222222222</v>
      </c>
      <c r="J8" s="13" t="s">
        <v>16</v>
      </c>
      <c r="K8" s="8">
        <v>19.3</v>
      </c>
      <c r="L8" s="9">
        <v>11</v>
      </c>
      <c r="M8" s="14"/>
      <c r="N8" s="31" t="s">
        <v>47</v>
      </c>
      <c r="O8" s="16">
        <v>0.91</v>
      </c>
      <c r="P8" s="16">
        <v>0.57999999999999996</v>
      </c>
      <c r="Q8" s="17" t="str">
        <f t="shared" si="0"/>
        <v>ok</v>
      </c>
      <c r="R8" s="18">
        <f t="shared" si="1"/>
        <v>7.1527777777777801E-2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25</v>
      </c>
      <c r="B9" s="5">
        <v>0.4236111111111111</v>
      </c>
      <c r="C9" s="6">
        <v>0.46180555555555558</v>
      </c>
      <c r="D9" s="7" t="s">
        <v>16</v>
      </c>
      <c r="E9" s="8">
        <v>18.2</v>
      </c>
      <c r="F9" s="9">
        <v>6</v>
      </c>
      <c r="G9" s="10"/>
      <c r="H9" s="6">
        <v>0.46250000000000002</v>
      </c>
      <c r="I9" s="12">
        <v>0.49513888888888891</v>
      </c>
      <c r="J9" s="13" t="s">
        <v>16</v>
      </c>
      <c r="K9" s="8">
        <v>19.3</v>
      </c>
      <c r="L9" s="9">
        <v>6</v>
      </c>
      <c r="M9" s="14"/>
      <c r="N9" s="31" t="s">
        <v>47</v>
      </c>
      <c r="O9" s="16">
        <v>0.93</v>
      </c>
      <c r="P9" s="16">
        <v>0.59</v>
      </c>
      <c r="Q9" s="17" t="str">
        <f t="shared" si="0"/>
        <v>ok</v>
      </c>
      <c r="R9" s="18">
        <f t="shared" si="1"/>
        <v>7.1527777777777801E-2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23</v>
      </c>
      <c r="B10" s="5">
        <v>0.46527777777777779</v>
      </c>
      <c r="C10" s="6">
        <v>0.5</v>
      </c>
      <c r="D10" s="7" t="s">
        <v>16</v>
      </c>
      <c r="E10" s="8">
        <v>18.2</v>
      </c>
      <c r="F10" s="9">
        <v>3</v>
      </c>
      <c r="G10" s="10"/>
      <c r="H10" s="6">
        <v>0.50069444444444444</v>
      </c>
      <c r="I10" s="12">
        <v>0.53472222222222221</v>
      </c>
      <c r="J10" s="13" t="s">
        <v>16</v>
      </c>
      <c r="K10" s="8">
        <v>19.3</v>
      </c>
      <c r="L10" s="9">
        <v>8</v>
      </c>
      <c r="M10" s="14"/>
      <c r="N10" s="31" t="s">
        <v>47</v>
      </c>
      <c r="O10" s="16">
        <v>0.86</v>
      </c>
      <c r="P10" s="16">
        <v>0.43</v>
      </c>
      <c r="Q10" s="17" t="str">
        <f t="shared" si="0"/>
        <v>ok</v>
      </c>
      <c r="R10" s="18">
        <f t="shared" si="1"/>
        <v>6.944444444444442E-2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26</v>
      </c>
      <c r="B11" s="5">
        <v>0.50694444444444442</v>
      </c>
      <c r="C11" s="6">
        <v>0.54513888888888884</v>
      </c>
      <c r="D11" s="7" t="s">
        <v>16</v>
      </c>
      <c r="E11" s="8">
        <v>18.2</v>
      </c>
      <c r="F11" s="9">
        <v>3</v>
      </c>
      <c r="G11" s="10"/>
      <c r="H11" s="6">
        <v>0.54513888888888884</v>
      </c>
      <c r="I11" s="12">
        <v>0.57708333333333328</v>
      </c>
      <c r="J11" s="13" t="s">
        <v>16</v>
      </c>
      <c r="K11" s="8">
        <v>19.3</v>
      </c>
      <c r="L11" s="9">
        <v>1</v>
      </c>
      <c r="M11" s="14"/>
      <c r="N11" s="31" t="s">
        <v>47</v>
      </c>
      <c r="O11" s="16">
        <v>0.93</v>
      </c>
      <c r="P11" s="16">
        <v>0.54</v>
      </c>
      <c r="Q11" s="17" t="str">
        <f t="shared" si="0"/>
        <v>ok</v>
      </c>
      <c r="R11" s="18">
        <f t="shared" si="1"/>
        <v>7.0138888888888862E-2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30">
        <v>25</v>
      </c>
      <c r="B12" s="5">
        <v>0.54861111111111116</v>
      </c>
      <c r="C12" s="6">
        <v>0.58333333333333337</v>
      </c>
      <c r="D12" s="7" t="s">
        <v>16</v>
      </c>
      <c r="E12" s="8">
        <v>18.2</v>
      </c>
      <c r="F12" s="9">
        <v>8</v>
      </c>
      <c r="G12" s="10"/>
      <c r="H12" s="6">
        <v>0.58402777777777781</v>
      </c>
      <c r="I12" s="12">
        <v>0.61527777777777781</v>
      </c>
      <c r="J12" s="13" t="s">
        <v>16</v>
      </c>
      <c r="K12" s="8">
        <v>19.3</v>
      </c>
      <c r="L12" s="9">
        <v>8</v>
      </c>
      <c r="M12" s="14"/>
      <c r="N12" s="31" t="s">
        <v>47</v>
      </c>
      <c r="O12" s="16">
        <v>0.91</v>
      </c>
      <c r="P12" s="16">
        <v>0.52</v>
      </c>
      <c r="Q12" s="17" t="str">
        <f t="shared" si="0"/>
        <v>ok</v>
      </c>
      <c r="R12" s="18">
        <f t="shared" si="1"/>
        <v>6.6666666666666652E-2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23</v>
      </c>
      <c r="B13" s="5">
        <v>0.59027777777777779</v>
      </c>
      <c r="C13" s="6">
        <v>0.625</v>
      </c>
      <c r="D13" s="7" t="s">
        <v>16</v>
      </c>
      <c r="E13" s="8">
        <v>18.2</v>
      </c>
      <c r="F13" s="9">
        <v>7</v>
      </c>
      <c r="G13" s="10"/>
      <c r="H13" s="6">
        <v>0.62569444444444444</v>
      </c>
      <c r="I13" s="12">
        <v>0.65972222222222221</v>
      </c>
      <c r="J13" s="13" t="s">
        <v>16</v>
      </c>
      <c r="K13" s="8">
        <v>19.3</v>
      </c>
      <c r="L13" s="9">
        <v>3</v>
      </c>
      <c r="M13" s="14"/>
      <c r="N13" s="31" t="s">
        <v>47</v>
      </c>
      <c r="O13" s="16">
        <v>0.86</v>
      </c>
      <c r="P13" s="16">
        <v>0.43</v>
      </c>
      <c r="Q13" s="17" t="str">
        <f t="shared" si="0"/>
        <v>ok</v>
      </c>
      <c r="R13" s="18">
        <f t="shared" si="1"/>
        <v>6.944444444444442E-2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26</v>
      </c>
      <c r="B14" s="5">
        <v>0.625</v>
      </c>
      <c r="C14" s="6">
        <v>0.66249999999999998</v>
      </c>
      <c r="D14" s="7" t="s">
        <v>16</v>
      </c>
      <c r="E14" s="8">
        <v>18.2</v>
      </c>
      <c r="F14" s="9">
        <v>3</v>
      </c>
      <c r="G14" s="10"/>
      <c r="H14" s="6">
        <v>0.66319444444444442</v>
      </c>
      <c r="I14" s="12">
        <v>0.69513888888888886</v>
      </c>
      <c r="J14" s="13" t="s">
        <v>16</v>
      </c>
      <c r="K14" s="8">
        <v>19.3</v>
      </c>
      <c r="L14" s="9">
        <v>8</v>
      </c>
      <c r="M14" s="14"/>
      <c r="N14" s="31" t="s">
        <v>47</v>
      </c>
      <c r="O14" s="16">
        <v>0.87</v>
      </c>
      <c r="P14" s="16">
        <v>0.5</v>
      </c>
      <c r="Q14" s="17" t="str">
        <f t="shared" si="0"/>
        <v>ok</v>
      </c>
      <c r="R14" s="18">
        <f t="shared" si="1"/>
        <v>7.0138888888888862E-2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25</v>
      </c>
      <c r="B15" s="5">
        <v>0.65972222222222221</v>
      </c>
      <c r="C15" s="6">
        <v>0.69305555555555554</v>
      </c>
      <c r="D15" s="7" t="s">
        <v>16</v>
      </c>
      <c r="E15" s="8">
        <v>18.2</v>
      </c>
      <c r="F15" s="9">
        <v>10</v>
      </c>
      <c r="G15" s="10"/>
      <c r="H15" s="6">
        <v>0.69444444444444442</v>
      </c>
      <c r="I15" s="12">
        <v>0.72777777777777775</v>
      </c>
      <c r="J15" s="13" t="s">
        <v>16</v>
      </c>
      <c r="K15" s="8">
        <v>19.3</v>
      </c>
      <c r="L15" s="9">
        <v>5</v>
      </c>
      <c r="M15" s="14"/>
      <c r="N15" s="31" t="s">
        <v>47</v>
      </c>
      <c r="O15" s="16">
        <v>0.95</v>
      </c>
      <c r="P15" s="16">
        <v>0.57999999999999996</v>
      </c>
      <c r="Q15" s="17" t="str">
        <f t="shared" si="0"/>
        <v>ok</v>
      </c>
      <c r="R15" s="18">
        <f t="shared" si="1"/>
        <v>6.8055555555555536E-2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23</v>
      </c>
      <c r="B16" s="5">
        <v>0.69444444444444442</v>
      </c>
      <c r="C16" s="6">
        <v>0.72916666666666663</v>
      </c>
      <c r="D16" s="7" t="s">
        <v>16</v>
      </c>
      <c r="E16" s="8">
        <v>18.2</v>
      </c>
      <c r="F16" s="9">
        <v>7</v>
      </c>
      <c r="G16" s="10"/>
      <c r="H16" s="6">
        <v>0.72986111111111107</v>
      </c>
      <c r="I16" s="12">
        <v>0.76388888888888884</v>
      </c>
      <c r="J16" s="13" t="s">
        <v>16</v>
      </c>
      <c r="K16" s="8">
        <v>19.3</v>
      </c>
      <c r="L16" s="9">
        <v>7</v>
      </c>
      <c r="M16" s="14"/>
      <c r="N16" s="31" t="s">
        <v>47</v>
      </c>
      <c r="O16" s="16">
        <v>0.86</v>
      </c>
      <c r="P16" s="16">
        <v>0.41</v>
      </c>
      <c r="Q16" s="17" t="str">
        <f t="shared" si="0"/>
        <v>ok</v>
      </c>
      <c r="R16" s="18">
        <f t="shared" si="1"/>
        <v>6.944444444444442E-2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30">
        <v>26</v>
      </c>
      <c r="B17" s="5">
        <v>0.73611111111111116</v>
      </c>
      <c r="C17" s="6">
        <v>0.77083333333333337</v>
      </c>
      <c r="D17" s="7" t="s">
        <v>16</v>
      </c>
      <c r="E17" s="8">
        <v>18.2</v>
      </c>
      <c r="F17" s="9">
        <v>14</v>
      </c>
      <c r="G17" s="10"/>
      <c r="H17" s="6">
        <v>0.77152777777777781</v>
      </c>
      <c r="I17" s="12">
        <v>0.8</v>
      </c>
      <c r="J17" s="13" t="s">
        <v>16</v>
      </c>
      <c r="K17" s="8">
        <v>19.3</v>
      </c>
      <c r="L17" s="9">
        <v>9</v>
      </c>
      <c r="M17" s="14"/>
      <c r="N17" s="31" t="s">
        <v>47</v>
      </c>
      <c r="O17" s="16">
        <v>0.9</v>
      </c>
      <c r="P17" s="16">
        <v>0.51</v>
      </c>
      <c r="Q17" s="17" t="str">
        <f t="shared" si="0"/>
        <v>ok</v>
      </c>
      <c r="R17" s="18">
        <f t="shared" si="1"/>
        <v>6.3888888888888884E-2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25</v>
      </c>
      <c r="B18" s="5">
        <v>0.77777777777777779</v>
      </c>
      <c r="C18" s="6">
        <v>0.8125</v>
      </c>
      <c r="D18" s="7" t="s">
        <v>16</v>
      </c>
      <c r="E18" s="8">
        <v>18.2</v>
      </c>
      <c r="F18" s="9">
        <v>10</v>
      </c>
      <c r="G18" s="10"/>
      <c r="H18" s="6">
        <v>0.81319444444444444</v>
      </c>
      <c r="I18" s="12">
        <v>0.85138888888888886</v>
      </c>
      <c r="J18" s="13" t="s">
        <v>16</v>
      </c>
      <c r="K18" s="8">
        <v>19.3</v>
      </c>
      <c r="L18" s="9">
        <v>1</v>
      </c>
      <c r="M18" s="14"/>
      <c r="N18" s="31" t="s">
        <v>47</v>
      </c>
      <c r="O18" s="16">
        <v>0.92</v>
      </c>
      <c r="P18" s="16">
        <v>0.6</v>
      </c>
      <c r="Q18" s="17" t="str">
        <f t="shared" si="0"/>
        <v>ok</v>
      </c>
      <c r="R18" s="18">
        <f t="shared" si="1"/>
        <v>7.3611111111111072E-2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0.81944444444444442</v>
      </c>
      <c r="C19" s="6">
        <v>0.85416666666666663</v>
      </c>
      <c r="D19" s="7" t="s">
        <v>16</v>
      </c>
      <c r="E19" s="8">
        <v>18.2</v>
      </c>
      <c r="F19" s="9">
        <v>2</v>
      </c>
      <c r="G19" s="10"/>
      <c r="H19" s="6">
        <v>0.85486111111111107</v>
      </c>
      <c r="I19" s="12">
        <v>0.88888888888888884</v>
      </c>
      <c r="J19" s="13" t="s">
        <v>16</v>
      </c>
      <c r="K19" s="8">
        <v>19.3</v>
      </c>
      <c r="L19" s="9">
        <v>7</v>
      </c>
      <c r="M19" s="14"/>
      <c r="N19" s="31" t="s">
        <v>47</v>
      </c>
      <c r="O19" s="16">
        <v>0.84</v>
      </c>
      <c r="P19" s="16">
        <v>0.42</v>
      </c>
      <c r="Q19" s="17" t="str">
        <f t="shared" si="0"/>
        <v>ok</v>
      </c>
      <c r="R19" s="18">
        <f t="shared" si="1"/>
        <v>6.944444444444442E-2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/>
      <c r="E20" s="8"/>
      <c r="F20" s="9"/>
      <c r="G20" s="10"/>
      <c r="H20" s="6"/>
      <c r="I20" s="12"/>
      <c r="J20" s="13"/>
      <c r="K20" s="8"/>
      <c r="L20" s="9"/>
      <c r="M20" s="14"/>
      <c r="N20" s="15"/>
      <c r="O20" s="16"/>
      <c r="P20" s="16"/>
      <c r="Q20" s="17"/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/>
      <c r="E21" s="8"/>
      <c r="F21" s="9"/>
      <c r="G21" s="10"/>
      <c r="H21" s="6"/>
      <c r="I21" s="12"/>
      <c r="J21" s="13"/>
      <c r="K21" s="8"/>
      <c r="L21" s="9"/>
      <c r="M21" s="14"/>
      <c r="N21" s="15"/>
      <c r="O21" s="16"/>
      <c r="P21" s="16"/>
      <c r="Q21" s="17"/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/>
      <c r="E22" s="8"/>
      <c r="F22" s="9"/>
      <c r="G22" s="10"/>
      <c r="H22" s="6"/>
      <c r="I22" s="12"/>
      <c r="J22" s="13"/>
      <c r="K22" s="8"/>
      <c r="L22" s="9"/>
      <c r="M22" s="14"/>
      <c r="N22" s="15"/>
      <c r="O22" s="16"/>
      <c r="P22" s="16"/>
      <c r="Q22" s="17"/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/>
      <c r="E23" s="8"/>
      <c r="F23" s="9"/>
      <c r="G23" s="10"/>
      <c r="H23" s="6"/>
      <c r="I23" s="12"/>
      <c r="J23" s="13"/>
      <c r="K23" s="8"/>
      <c r="L23" s="9"/>
      <c r="M23" s="14"/>
      <c r="N23" s="15"/>
      <c r="O23" s="16"/>
      <c r="P23" s="16"/>
      <c r="Q23" s="17"/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/>
      <c r="E24" s="8"/>
      <c r="F24" s="9"/>
      <c r="G24" s="10"/>
      <c r="H24" s="6"/>
      <c r="I24" s="12"/>
      <c r="J24" s="13"/>
      <c r="K24" s="8"/>
      <c r="L24" s="9"/>
      <c r="M24" s="14"/>
      <c r="N24" s="15"/>
      <c r="O24" s="16"/>
      <c r="P24" s="16"/>
      <c r="Q24" s="17"/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/>
      <c r="E25" s="8"/>
      <c r="F25" s="9"/>
      <c r="G25" s="10"/>
      <c r="H25" s="6"/>
      <c r="I25" s="12"/>
      <c r="J25" s="13"/>
      <c r="K25" s="8"/>
      <c r="L25" s="9"/>
      <c r="M25" s="14"/>
      <c r="N25" s="15"/>
      <c r="O25" s="16"/>
      <c r="P25" s="16"/>
      <c r="Q25" s="17"/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/>
      <c r="E26" s="8"/>
      <c r="F26" s="9"/>
      <c r="G26" s="10"/>
      <c r="H26" s="6"/>
      <c r="I26" s="12"/>
      <c r="J26" s="7"/>
      <c r="K26" s="8"/>
      <c r="L26" s="9"/>
      <c r="M26" s="14"/>
      <c r="N26" s="15"/>
      <c r="O26" s="16"/>
      <c r="P26" s="16"/>
      <c r="Q26" s="17"/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/>
      <c r="E27" s="8"/>
      <c r="F27" s="9"/>
      <c r="G27" s="10"/>
      <c r="H27" s="6"/>
      <c r="I27" s="12"/>
      <c r="J27" s="7"/>
      <c r="K27" s="8"/>
      <c r="L27" s="9"/>
      <c r="M27" s="14"/>
      <c r="N27" s="15"/>
      <c r="O27" s="16"/>
      <c r="P27" s="16"/>
      <c r="Q27" s="17"/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/>
      <c r="E28" s="8"/>
      <c r="F28" s="9"/>
      <c r="G28" s="10"/>
      <c r="H28" s="6"/>
      <c r="I28" s="12"/>
      <c r="J28" s="7"/>
      <c r="K28" s="8"/>
      <c r="L28" s="9"/>
      <c r="M28" s="14"/>
      <c r="N28" s="15"/>
      <c r="O28" s="16"/>
      <c r="P28" s="16"/>
      <c r="Q28" s="17"/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/>
      <c r="E29" s="8"/>
      <c r="F29" s="9"/>
      <c r="G29" s="10"/>
      <c r="H29" s="6"/>
      <c r="I29" s="12"/>
      <c r="J29" s="7"/>
      <c r="K29" s="8"/>
      <c r="L29" s="9"/>
      <c r="M29" s="14"/>
      <c r="N29" s="15"/>
      <c r="O29" s="16"/>
      <c r="P29" s="16"/>
      <c r="Q29" s="17"/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/>
      <c r="E30" s="8"/>
      <c r="F30" s="9"/>
      <c r="G30" s="10"/>
      <c r="H30" s="6"/>
      <c r="I30" s="12"/>
      <c r="J30" s="7"/>
      <c r="K30" s="8"/>
      <c r="L30" s="9"/>
      <c r="M30" s="14"/>
      <c r="N30" s="15"/>
      <c r="O30" s="16"/>
      <c r="P30" s="16"/>
      <c r="Q30" s="17"/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/>
      <c r="E31" s="8"/>
      <c r="F31" s="9"/>
      <c r="G31" s="10"/>
      <c r="H31" s="6"/>
      <c r="I31" s="12"/>
      <c r="J31" s="7"/>
      <c r="K31" s="8"/>
      <c r="L31" s="9"/>
      <c r="M31" s="14"/>
      <c r="N31" s="15"/>
      <c r="O31" s="16"/>
      <c r="P31" s="16"/>
      <c r="Q31" s="17"/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/>
      <c r="E32" s="8"/>
      <c r="F32" s="9"/>
      <c r="G32" s="10"/>
      <c r="H32" s="6"/>
      <c r="I32" s="12"/>
      <c r="J32" s="7"/>
      <c r="K32" s="8"/>
      <c r="L32" s="9"/>
      <c r="M32" s="14"/>
      <c r="N32" s="15"/>
      <c r="O32" s="16"/>
      <c r="P32" s="16"/>
      <c r="Q32" s="17"/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/>
      <c r="E33" s="8"/>
      <c r="F33" s="9"/>
      <c r="G33" s="10"/>
      <c r="H33" s="6"/>
      <c r="I33" s="12"/>
      <c r="J33" s="7"/>
      <c r="K33" s="8"/>
      <c r="L33" s="9"/>
      <c r="M33" s="14"/>
      <c r="N33" s="15"/>
      <c r="O33" s="16"/>
      <c r="P33" s="16"/>
      <c r="Q33" s="17"/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/>
      <c r="E34" s="8"/>
      <c r="F34" s="9"/>
      <c r="G34" s="10"/>
      <c r="H34" s="6"/>
      <c r="I34" s="12"/>
      <c r="J34" s="7"/>
      <c r="K34" s="8"/>
      <c r="L34" s="9"/>
      <c r="M34" s="14"/>
      <c r="N34" s="15"/>
      <c r="O34" s="16"/>
      <c r="P34" s="16"/>
      <c r="Q34" s="17"/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/>
      <c r="E35" s="8"/>
      <c r="F35" s="9"/>
      <c r="G35" s="10"/>
      <c r="H35" s="6"/>
      <c r="I35" s="12"/>
      <c r="J35" s="7"/>
      <c r="K35" s="8"/>
      <c r="L35" s="9"/>
      <c r="M35" s="14"/>
      <c r="N35" s="15"/>
      <c r="O35" s="16"/>
      <c r="P35" s="16"/>
      <c r="Q35" s="17"/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327.59999999999991</v>
      </c>
      <c r="F102" s="42">
        <f t="shared" si="2"/>
        <v>128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347.40000000000009</v>
      </c>
      <c r="L102" s="42">
        <f t="shared" si="3"/>
        <v>127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74">
        <v>25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5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21</v>
      </c>
      <c r="M2" s="14"/>
      <c r="N2" s="31" t="s">
        <v>48</v>
      </c>
      <c r="O2" s="16">
        <v>0.88</v>
      </c>
      <c r="P2" s="16">
        <v>0.56000000000000005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0.22777777777777777</v>
      </c>
      <c r="D3" s="7" t="s">
        <v>16</v>
      </c>
      <c r="E3" s="8">
        <v>18.2</v>
      </c>
      <c r="F3" s="9">
        <v>15</v>
      </c>
      <c r="G3" s="10"/>
      <c r="H3" s="6">
        <v>0.22847222222222222</v>
      </c>
      <c r="I3" s="12">
        <v>0.26805555555555555</v>
      </c>
      <c r="J3" s="13" t="s">
        <v>16</v>
      </c>
      <c r="K3" s="8">
        <v>19.3</v>
      </c>
      <c r="L3" s="9">
        <v>49</v>
      </c>
      <c r="M3" s="14"/>
      <c r="N3" s="31" t="s">
        <v>48</v>
      </c>
      <c r="O3" s="16">
        <v>0.85</v>
      </c>
      <c r="P3" s="16">
        <v>0.42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29</v>
      </c>
      <c r="G4" s="10"/>
      <c r="H4" s="6">
        <v>0.25416666666666665</v>
      </c>
      <c r="I4" s="12">
        <v>0.30486111111111114</v>
      </c>
      <c r="J4" s="13" t="s">
        <v>16</v>
      </c>
      <c r="K4" s="8">
        <v>19.3</v>
      </c>
      <c r="L4" s="9">
        <v>47</v>
      </c>
      <c r="M4" s="14"/>
      <c r="N4" s="31" t="s">
        <v>48</v>
      </c>
      <c r="O4" s="16">
        <v>0.89</v>
      </c>
      <c r="P4" s="16">
        <v>0.46</v>
      </c>
      <c r="Q4" s="17" t="str">
        <f t="shared" si="0"/>
        <v>ok</v>
      </c>
      <c r="R4" s="18">
        <f t="shared" si="1"/>
        <v>8.9583333333333348E-2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26</v>
      </c>
      <c r="B5" s="5">
        <v>0.23958333333333334</v>
      </c>
      <c r="C5" s="6">
        <v>0.27569444444444446</v>
      </c>
      <c r="D5" s="7" t="s">
        <v>16</v>
      </c>
      <c r="E5" s="8">
        <v>18.2</v>
      </c>
      <c r="F5" s="9">
        <v>23</v>
      </c>
      <c r="G5" s="10"/>
      <c r="H5" s="6">
        <v>0.27638888888888891</v>
      </c>
      <c r="I5" s="12">
        <v>0.33541666666666664</v>
      </c>
      <c r="J5" s="13" t="s">
        <v>16</v>
      </c>
      <c r="K5" s="8">
        <v>19.3</v>
      </c>
      <c r="L5" s="9">
        <v>42</v>
      </c>
      <c r="M5" s="14"/>
      <c r="N5" s="31" t="s">
        <v>48</v>
      </c>
      <c r="O5" s="16">
        <v>0.85</v>
      </c>
      <c r="P5" s="16">
        <v>0.4</v>
      </c>
      <c r="Q5" s="17" t="str">
        <f t="shared" si="0"/>
        <v>ok</v>
      </c>
      <c r="R5" s="18">
        <f t="shared" si="1"/>
        <v>9.5833333333333298E-2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0.3034722222222222</v>
      </c>
      <c r="D6" s="7" t="s">
        <v>16</v>
      </c>
      <c r="E6" s="8">
        <v>18.2</v>
      </c>
      <c r="F6" s="9">
        <v>46</v>
      </c>
      <c r="G6" s="10"/>
      <c r="H6" s="6">
        <v>0.30416666666666664</v>
      </c>
      <c r="I6" s="12">
        <v>0.36805555555555558</v>
      </c>
      <c r="J6" s="13" t="s">
        <v>16</v>
      </c>
      <c r="K6" s="8">
        <v>19.3</v>
      </c>
      <c r="L6" s="9">
        <v>23</v>
      </c>
      <c r="M6" s="14"/>
      <c r="N6" s="31" t="s">
        <v>48</v>
      </c>
      <c r="O6" s="16">
        <v>0.88</v>
      </c>
      <c r="P6" s="16">
        <v>0.52</v>
      </c>
      <c r="Q6" s="17" t="str">
        <f t="shared" si="0"/>
        <v>ok</v>
      </c>
      <c r="R6" s="18">
        <f t="shared" si="1"/>
        <v>0.10416666666666669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74">
        <v>25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39</v>
      </c>
      <c r="G7" s="10"/>
      <c r="H7" s="6">
        <v>0.33402777777777776</v>
      </c>
      <c r="I7" s="12">
        <v>0.38472222222222224</v>
      </c>
      <c r="J7" s="21" t="s">
        <v>16</v>
      </c>
      <c r="K7" s="8">
        <v>19.3</v>
      </c>
      <c r="L7" s="9">
        <v>7</v>
      </c>
      <c r="M7" s="14"/>
      <c r="N7" s="31" t="s">
        <v>48</v>
      </c>
      <c r="O7" s="16">
        <v>0.85</v>
      </c>
      <c r="P7" s="16">
        <v>0.44</v>
      </c>
      <c r="Q7" s="17" t="str">
        <f t="shared" si="0"/>
        <v>ok</v>
      </c>
      <c r="R7" s="18">
        <f t="shared" si="1"/>
        <v>9.6527777777777823E-2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0.3611111111111111</v>
      </c>
      <c r="D8" s="7" t="s">
        <v>16</v>
      </c>
      <c r="E8" s="8">
        <v>18.2</v>
      </c>
      <c r="F8" s="9">
        <v>19</v>
      </c>
      <c r="G8" s="10"/>
      <c r="H8" s="6">
        <v>0.34097222222222223</v>
      </c>
      <c r="I8" s="12">
        <v>0.40555555555555556</v>
      </c>
      <c r="J8" s="13" t="s">
        <v>16</v>
      </c>
      <c r="K8" s="8">
        <v>19.3</v>
      </c>
      <c r="L8" s="9">
        <v>26</v>
      </c>
      <c r="M8" s="14"/>
      <c r="N8" s="31" t="s">
        <v>48</v>
      </c>
      <c r="O8" s="16">
        <v>0.88</v>
      </c>
      <c r="P8" s="16">
        <v>0.49</v>
      </c>
      <c r="Q8" s="17" t="str">
        <f t="shared" si="0"/>
        <v>ok</v>
      </c>
      <c r="R8" s="18">
        <f t="shared" si="1"/>
        <v>9.3055555555555558E-2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0.38194444444444442</v>
      </c>
      <c r="D9" s="7" t="s">
        <v>16</v>
      </c>
      <c r="E9" s="8">
        <v>18.2</v>
      </c>
      <c r="F9" s="9">
        <v>11</v>
      </c>
      <c r="G9" s="10"/>
      <c r="H9" s="6">
        <v>0.38263888888888886</v>
      </c>
      <c r="I9" s="12">
        <v>0.42222222222222222</v>
      </c>
      <c r="J9" s="13" t="s">
        <v>16</v>
      </c>
      <c r="K9" s="8">
        <v>19.3</v>
      </c>
      <c r="L9" s="9">
        <v>14</v>
      </c>
      <c r="M9" s="14"/>
      <c r="N9" s="31" t="s">
        <v>48</v>
      </c>
      <c r="O9" s="16">
        <v>0.85</v>
      </c>
      <c r="P9" s="16">
        <v>0.53</v>
      </c>
      <c r="Q9" s="17" t="str">
        <f t="shared" si="0"/>
        <v>ok</v>
      </c>
      <c r="R9" s="18">
        <f t="shared" si="1"/>
        <v>8.1944444444444431E-2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26</v>
      </c>
      <c r="B10" s="5">
        <v>0.36805555555555558</v>
      </c>
      <c r="C10" s="6">
        <v>0.40277777777777779</v>
      </c>
      <c r="D10" s="7" t="s">
        <v>16</v>
      </c>
      <c r="E10" s="8">
        <v>18.2</v>
      </c>
      <c r="F10" s="9">
        <v>8</v>
      </c>
      <c r="G10" s="10"/>
      <c r="H10" s="6">
        <v>0.40347222222222223</v>
      </c>
      <c r="I10" s="12">
        <v>0.43888888888888888</v>
      </c>
      <c r="J10" s="13" t="s">
        <v>16</v>
      </c>
      <c r="K10" s="8">
        <v>19.3</v>
      </c>
      <c r="L10" s="9">
        <v>21</v>
      </c>
      <c r="M10" s="14"/>
      <c r="N10" s="31" t="s">
        <v>48</v>
      </c>
      <c r="O10" s="16">
        <v>0.85</v>
      </c>
      <c r="P10" s="16">
        <v>0.47</v>
      </c>
      <c r="Q10" s="17" t="str">
        <f t="shared" si="0"/>
        <v>ok</v>
      </c>
      <c r="R10" s="18">
        <f t="shared" si="1"/>
        <v>7.0833333333333304E-2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0.4375</v>
      </c>
      <c r="D11" s="7" t="s">
        <v>16</v>
      </c>
      <c r="E11" s="8">
        <v>18.2</v>
      </c>
      <c r="F11" s="9">
        <v>11</v>
      </c>
      <c r="G11" s="10"/>
      <c r="H11" s="6">
        <v>0.43888888888888888</v>
      </c>
      <c r="I11" s="12">
        <v>0.47638888888888886</v>
      </c>
      <c r="J11" s="13" t="s">
        <v>16</v>
      </c>
      <c r="K11" s="8">
        <v>19.3</v>
      </c>
      <c r="L11" s="9">
        <v>13</v>
      </c>
      <c r="M11" s="14"/>
      <c r="N11" s="31" t="s">
        <v>48</v>
      </c>
      <c r="O11" s="16">
        <v>0.85</v>
      </c>
      <c r="P11" s="16">
        <v>0.48</v>
      </c>
      <c r="Q11" s="17" t="str">
        <f t="shared" si="0"/>
        <v>ok</v>
      </c>
      <c r="R11" s="18">
        <f t="shared" si="1"/>
        <v>8.0555555555555547E-2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74">
        <v>25</v>
      </c>
      <c r="B12" s="5">
        <v>0.4201388888888889</v>
      </c>
      <c r="C12" s="6">
        <v>0.45833333333333331</v>
      </c>
      <c r="D12" s="7" t="s">
        <v>16</v>
      </c>
      <c r="E12" s="8">
        <v>18.2</v>
      </c>
      <c r="F12" s="9">
        <v>5</v>
      </c>
      <c r="G12" s="10"/>
      <c r="H12" s="6">
        <v>0.45902777777777776</v>
      </c>
      <c r="I12" s="12">
        <v>0.49722222222222223</v>
      </c>
      <c r="J12" s="13" t="s">
        <v>16</v>
      </c>
      <c r="K12" s="8">
        <v>19.3</v>
      </c>
      <c r="L12" s="9">
        <v>5</v>
      </c>
      <c r="M12" s="14"/>
      <c r="N12" s="31" t="s">
        <v>48</v>
      </c>
      <c r="O12" s="16">
        <v>0.85</v>
      </c>
      <c r="P12" s="16">
        <v>0.5</v>
      </c>
      <c r="Q12" s="17" t="str">
        <f t="shared" si="0"/>
        <v>ok</v>
      </c>
      <c r="R12" s="18">
        <f t="shared" si="1"/>
        <v>7.7083333333333337E-2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0.48055555555555557</v>
      </c>
      <c r="D13" s="7" t="s">
        <v>16</v>
      </c>
      <c r="E13" s="8">
        <v>18.2</v>
      </c>
      <c r="F13" s="9">
        <v>10</v>
      </c>
      <c r="G13" s="10"/>
      <c r="H13" s="6">
        <v>0.48125000000000001</v>
      </c>
      <c r="I13" s="12">
        <v>0.52083333333333337</v>
      </c>
      <c r="J13" s="13" t="s">
        <v>16</v>
      </c>
      <c r="K13" s="8">
        <v>19.3</v>
      </c>
      <c r="L13" s="9">
        <v>8</v>
      </c>
      <c r="M13" s="14"/>
      <c r="N13" s="31" t="s">
        <v>48</v>
      </c>
      <c r="O13" s="16">
        <v>0.88</v>
      </c>
      <c r="P13" s="16">
        <v>0.48</v>
      </c>
      <c r="Q13" s="17" t="str">
        <f t="shared" si="0"/>
        <v>ok</v>
      </c>
      <c r="R13" s="18">
        <f t="shared" si="1"/>
        <v>7.6388888888888951E-2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0.51041666666666663</v>
      </c>
      <c r="D14" s="7" t="s">
        <v>16</v>
      </c>
      <c r="E14" s="8">
        <v>18.2</v>
      </c>
      <c r="F14" s="9">
        <v>11</v>
      </c>
      <c r="G14" s="10"/>
      <c r="H14" s="6">
        <v>0.51111111111111107</v>
      </c>
      <c r="I14" s="12">
        <v>0.55555555555555558</v>
      </c>
      <c r="J14" s="13" t="s">
        <v>16</v>
      </c>
      <c r="K14" s="8">
        <v>19.3</v>
      </c>
      <c r="L14" s="9">
        <v>16</v>
      </c>
      <c r="M14" s="14"/>
      <c r="N14" s="31" t="s">
        <v>48</v>
      </c>
      <c r="O14" s="16">
        <v>0.85</v>
      </c>
      <c r="P14" s="16">
        <v>0.45</v>
      </c>
      <c r="Q14" s="17" t="str">
        <f t="shared" si="0"/>
        <v>ok</v>
      </c>
      <c r="R14" s="18">
        <f t="shared" si="1"/>
        <v>8.680555555555558E-2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26</v>
      </c>
      <c r="B15" s="5">
        <v>0.49305555555555558</v>
      </c>
      <c r="C15" s="6">
        <v>0.52847222222222223</v>
      </c>
      <c r="D15" s="7" t="s">
        <v>16</v>
      </c>
      <c r="E15" s="8">
        <v>18.2</v>
      </c>
      <c r="F15" s="9">
        <v>10</v>
      </c>
      <c r="G15" s="10"/>
      <c r="H15" s="6">
        <v>0.52916666666666667</v>
      </c>
      <c r="I15" s="12">
        <v>0.56597222222222221</v>
      </c>
      <c r="J15" s="13" t="s">
        <v>16</v>
      </c>
      <c r="K15" s="8">
        <v>19.3</v>
      </c>
      <c r="L15" s="9">
        <v>10</v>
      </c>
      <c r="M15" s="14"/>
      <c r="N15" s="31" t="s">
        <v>48</v>
      </c>
      <c r="O15" s="16">
        <v>0.85</v>
      </c>
      <c r="P15" s="16">
        <v>0.41</v>
      </c>
      <c r="Q15" s="17" t="str">
        <f t="shared" si="0"/>
        <v>ok</v>
      </c>
      <c r="R15" s="18">
        <f t="shared" si="1"/>
        <v>7.291666666666663E-2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0.56527777777777777</v>
      </c>
      <c r="D16" s="7" t="s">
        <v>16</v>
      </c>
      <c r="E16" s="8">
        <v>18.2</v>
      </c>
      <c r="F16" s="9">
        <v>20</v>
      </c>
      <c r="G16" s="10"/>
      <c r="H16" s="6">
        <v>0.56666666666666665</v>
      </c>
      <c r="I16" s="12">
        <v>0.6069444444444444</v>
      </c>
      <c r="J16" s="13" t="s">
        <v>16</v>
      </c>
      <c r="K16" s="8">
        <v>19.3</v>
      </c>
      <c r="L16" s="9">
        <v>6</v>
      </c>
      <c r="M16" s="14"/>
      <c r="N16" s="31" t="s">
        <v>48</v>
      </c>
      <c r="O16" s="16">
        <v>0.85</v>
      </c>
      <c r="P16" s="16">
        <v>0.43</v>
      </c>
      <c r="Q16" s="17" t="str">
        <f t="shared" si="0"/>
        <v>ok</v>
      </c>
      <c r="R16" s="18">
        <f t="shared" si="1"/>
        <v>8.9583333333333237E-2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74">
        <v>25</v>
      </c>
      <c r="B17" s="5">
        <v>0.54166666666666663</v>
      </c>
      <c r="C17" s="6">
        <v>0.58333333333333337</v>
      </c>
      <c r="D17" s="7" t="s">
        <v>16</v>
      </c>
      <c r="E17" s="8">
        <v>18.2</v>
      </c>
      <c r="F17" s="9">
        <v>41</v>
      </c>
      <c r="G17" s="10"/>
      <c r="H17" s="6">
        <v>0.58333333333333337</v>
      </c>
      <c r="I17" s="12">
        <v>0.625</v>
      </c>
      <c r="J17" s="13" t="s">
        <v>16</v>
      </c>
      <c r="K17" s="8">
        <v>19.3</v>
      </c>
      <c r="L17" s="9">
        <v>9</v>
      </c>
      <c r="M17" s="14"/>
      <c r="N17" s="31" t="s">
        <v>48</v>
      </c>
      <c r="O17" s="16">
        <v>0.85</v>
      </c>
      <c r="P17" s="16">
        <v>0.42</v>
      </c>
      <c r="Q17" s="17" t="str">
        <f t="shared" si="0"/>
        <v>ok</v>
      </c>
      <c r="R17" s="18">
        <f t="shared" si="1"/>
        <v>8.333333333333337E-2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0.60833333333333328</v>
      </c>
      <c r="D18" s="7" t="s">
        <v>16</v>
      </c>
      <c r="E18" s="8">
        <v>18.2</v>
      </c>
      <c r="F18" s="9">
        <v>26</v>
      </c>
      <c r="G18" s="10"/>
      <c r="H18" s="6">
        <v>0.60833333333333328</v>
      </c>
      <c r="I18" s="12">
        <v>0.65208333333333335</v>
      </c>
      <c r="J18" s="13" t="s">
        <v>16</v>
      </c>
      <c r="K18" s="8">
        <v>19.3</v>
      </c>
      <c r="L18" s="9">
        <v>14</v>
      </c>
      <c r="M18" s="14"/>
      <c r="N18" s="31" t="s">
        <v>48</v>
      </c>
      <c r="O18" s="16">
        <v>0.85</v>
      </c>
      <c r="P18" s="16">
        <v>0.43</v>
      </c>
      <c r="Q18" s="17" t="str">
        <f t="shared" si="0"/>
        <v>ok</v>
      </c>
      <c r="R18" s="18">
        <f t="shared" si="1"/>
        <v>8.6111111111111138E-2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0.64861111111111114</v>
      </c>
      <c r="D19" s="7" t="s">
        <v>16</v>
      </c>
      <c r="E19" s="8">
        <v>18.2</v>
      </c>
      <c r="F19" s="9">
        <v>14</v>
      </c>
      <c r="G19" s="10"/>
      <c r="H19" s="6">
        <v>0.64861111111111114</v>
      </c>
      <c r="I19" s="12">
        <v>0.68819444444444444</v>
      </c>
      <c r="J19" s="13" t="s">
        <v>16</v>
      </c>
      <c r="K19" s="8">
        <v>19.3</v>
      </c>
      <c r="L19" s="9">
        <v>38</v>
      </c>
      <c r="M19" s="14"/>
      <c r="N19" s="31" t="s">
        <v>48</v>
      </c>
      <c r="O19" s="16">
        <v>0.85</v>
      </c>
      <c r="P19" s="16">
        <v>0.48</v>
      </c>
      <c r="Q19" s="17" t="str">
        <f t="shared" si="0"/>
        <v>ok</v>
      </c>
      <c r="R19" s="18">
        <f t="shared" si="1"/>
        <v>0.10138888888888886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26</v>
      </c>
      <c r="B20" s="5">
        <v>0.61111111111111116</v>
      </c>
      <c r="C20" s="6">
        <v>0.67500000000000004</v>
      </c>
      <c r="D20" s="7" t="s">
        <v>16</v>
      </c>
      <c r="E20" s="8">
        <v>18.2</v>
      </c>
      <c r="F20" s="9">
        <v>10</v>
      </c>
      <c r="G20" s="10"/>
      <c r="H20" s="6">
        <v>0.67500000000000004</v>
      </c>
      <c r="I20" s="12">
        <v>0.71666666666666667</v>
      </c>
      <c r="J20" s="13" t="s">
        <v>16</v>
      </c>
      <c r="K20" s="8">
        <v>19.3</v>
      </c>
      <c r="L20" s="9">
        <v>32</v>
      </c>
      <c r="M20" s="14"/>
      <c r="N20" s="31" t="s">
        <v>48</v>
      </c>
      <c r="O20" s="16">
        <v>0.85</v>
      </c>
      <c r="P20" s="16">
        <v>0.46</v>
      </c>
      <c r="Q20" s="17" t="str">
        <f t="shared" si="0"/>
        <v>ok</v>
      </c>
      <c r="R20" s="18">
        <f t="shared" si="1"/>
        <v>0.10555555555555551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0.69236111111111109</v>
      </c>
      <c r="D21" s="7" t="s">
        <v>16</v>
      </c>
      <c r="E21" s="8">
        <v>18.2</v>
      </c>
      <c r="F21" s="9">
        <v>27</v>
      </c>
      <c r="G21" s="10"/>
      <c r="H21" s="6">
        <v>0.69305555555555554</v>
      </c>
      <c r="I21" s="12">
        <v>0.7319444444444444</v>
      </c>
      <c r="J21" s="13" t="s">
        <v>16</v>
      </c>
      <c r="K21" s="8">
        <v>19.3</v>
      </c>
      <c r="L21" s="9">
        <v>16</v>
      </c>
      <c r="M21" s="14"/>
      <c r="N21" s="31" t="s">
        <v>48</v>
      </c>
      <c r="O21" s="16">
        <v>0.85</v>
      </c>
      <c r="P21" s="16">
        <v>0.42</v>
      </c>
      <c r="Q21" s="17" t="str">
        <f t="shared" si="0"/>
        <v>ok</v>
      </c>
      <c r="R21" s="18">
        <f t="shared" si="1"/>
        <v>9.9999999999999978E-2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75">
        <v>25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22</v>
      </c>
      <c r="G22" s="10"/>
      <c r="H22" s="6">
        <v>0.71180555555555558</v>
      </c>
      <c r="I22" s="12">
        <v>0.75694444444444442</v>
      </c>
      <c r="J22" s="13" t="s">
        <v>16</v>
      </c>
      <c r="K22" s="8">
        <v>19.3</v>
      </c>
      <c r="L22" s="9">
        <v>30</v>
      </c>
      <c r="M22" s="14"/>
      <c r="N22" s="31" t="s">
        <v>48</v>
      </c>
      <c r="O22" s="16">
        <v>0.85</v>
      </c>
      <c r="P22" s="16">
        <v>0.5</v>
      </c>
      <c r="Q22" s="17" t="str">
        <f t="shared" si="0"/>
        <v>ok</v>
      </c>
      <c r="R22" s="18">
        <f t="shared" si="1"/>
        <v>0.10069444444444442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24</v>
      </c>
      <c r="B23" s="5">
        <v>0.68055555555555558</v>
      </c>
      <c r="C23" s="6">
        <v>0.72916666666666663</v>
      </c>
      <c r="D23" s="7" t="s">
        <v>16</v>
      </c>
      <c r="E23" s="8">
        <v>18.2</v>
      </c>
      <c r="F23" s="9">
        <v>29</v>
      </c>
      <c r="G23" s="10"/>
      <c r="H23" s="6">
        <v>0.72916666666666663</v>
      </c>
      <c r="I23" s="12">
        <v>0.77777777777777779</v>
      </c>
      <c r="J23" s="13" t="s">
        <v>16</v>
      </c>
      <c r="K23" s="8">
        <v>19.3</v>
      </c>
      <c r="L23" s="9">
        <v>26</v>
      </c>
      <c r="M23" s="14"/>
      <c r="N23" s="31" t="s">
        <v>48</v>
      </c>
      <c r="O23" s="16">
        <v>0.9</v>
      </c>
      <c r="P23" s="16">
        <v>0.47</v>
      </c>
      <c r="Q23" s="17" t="str">
        <f t="shared" si="0"/>
        <v>ok</v>
      </c>
      <c r="R23" s="18">
        <f t="shared" si="1"/>
        <v>9.722222222222221E-2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0.76527777777777772</v>
      </c>
      <c r="D24" s="7" t="s">
        <v>16</v>
      </c>
      <c r="E24" s="8">
        <v>18.2</v>
      </c>
      <c r="F24" s="9">
        <v>64</v>
      </c>
      <c r="G24" s="10"/>
      <c r="H24" s="6">
        <v>0.76666666666666672</v>
      </c>
      <c r="I24" s="12">
        <v>0.80694444444444446</v>
      </c>
      <c r="J24" s="13" t="s">
        <v>16</v>
      </c>
      <c r="K24" s="8">
        <v>19.3</v>
      </c>
      <c r="L24" s="9">
        <v>8</v>
      </c>
      <c r="M24" s="14"/>
      <c r="N24" s="31" t="s">
        <v>48</v>
      </c>
      <c r="O24" s="16">
        <v>0.85</v>
      </c>
      <c r="P24" s="16">
        <v>0.44</v>
      </c>
      <c r="Q24" s="17" t="str">
        <f t="shared" si="0"/>
        <v>ok</v>
      </c>
      <c r="R24" s="18">
        <f t="shared" si="1"/>
        <v>0.10555555555555562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26</v>
      </c>
      <c r="B25" s="25">
        <v>0.73263888888888884</v>
      </c>
      <c r="C25" s="6">
        <v>0.79166666666666663</v>
      </c>
      <c r="D25" s="7" t="s">
        <v>16</v>
      </c>
      <c r="E25" s="8">
        <v>18.2</v>
      </c>
      <c r="F25" s="9">
        <v>52</v>
      </c>
      <c r="G25" s="10"/>
      <c r="H25" s="6">
        <v>0.79166666666666663</v>
      </c>
      <c r="I25" s="12">
        <v>0.82361111111111107</v>
      </c>
      <c r="J25" s="13" t="s">
        <v>16</v>
      </c>
      <c r="K25" s="8">
        <v>19.3</v>
      </c>
      <c r="L25" s="9">
        <v>6</v>
      </c>
      <c r="M25" s="14"/>
      <c r="N25" s="31" t="s">
        <v>48</v>
      </c>
      <c r="O25" s="16">
        <v>0.85</v>
      </c>
      <c r="P25" s="16">
        <v>0.46</v>
      </c>
      <c r="Q25" s="17" t="str">
        <f t="shared" si="0"/>
        <v>ok</v>
      </c>
      <c r="R25" s="18">
        <f t="shared" si="1"/>
        <v>9.0972222222222232E-2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29</v>
      </c>
      <c r="B26" s="25">
        <v>0.74861111111111112</v>
      </c>
      <c r="C26" s="6">
        <v>0.79861111111111116</v>
      </c>
      <c r="D26" s="7" t="s">
        <v>16</v>
      </c>
      <c r="E26" s="8">
        <v>18.2</v>
      </c>
      <c r="F26" s="9">
        <v>43</v>
      </c>
      <c r="G26" s="10"/>
      <c r="H26" s="6">
        <v>0.8</v>
      </c>
      <c r="I26" s="12">
        <v>0.8354166666666667</v>
      </c>
      <c r="J26" s="7" t="s">
        <v>16</v>
      </c>
      <c r="K26" s="8">
        <v>19.3</v>
      </c>
      <c r="L26" s="9">
        <v>4</v>
      </c>
      <c r="M26" s="14"/>
      <c r="N26" s="31" t="s">
        <v>48</v>
      </c>
      <c r="O26" s="16">
        <v>0.85</v>
      </c>
      <c r="P26" s="16">
        <v>0.44</v>
      </c>
      <c r="Q26" s="17" t="str">
        <f t="shared" si="0"/>
        <v>ok</v>
      </c>
      <c r="R26" s="18">
        <f t="shared" si="1"/>
        <v>8.680555555555558E-2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25</v>
      </c>
      <c r="B27" s="25">
        <v>0.77430555555555558</v>
      </c>
      <c r="C27" s="6">
        <v>0.80902777777777779</v>
      </c>
      <c r="D27" s="7" t="s">
        <v>16</v>
      </c>
      <c r="E27" s="8">
        <v>18.2</v>
      </c>
      <c r="F27" s="9">
        <v>25</v>
      </c>
      <c r="G27" s="10"/>
      <c r="H27" s="6">
        <v>0.8125</v>
      </c>
      <c r="I27" s="12">
        <v>0.84722222222222221</v>
      </c>
      <c r="J27" s="7" t="s">
        <v>16</v>
      </c>
      <c r="K27" s="8">
        <v>19.3</v>
      </c>
      <c r="L27" s="9">
        <v>8</v>
      </c>
      <c r="M27" s="14"/>
      <c r="N27" s="31" t="s">
        <v>48</v>
      </c>
      <c r="O27" s="16">
        <v>0.85</v>
      </c>
      <c r="P27" s="16">
        <v>0.53</v>
      </c>
      <c r="Q27" s="17" t="str">
        <f t="shared" si="0"/>
        <v>ok</v>
      </c>
      <c r="R27" s="18">
        <f t="shared" si="1"/>
        <v>7.291666666666663E-2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24</v>
      </c>
      <c r="B28" s="5">
        <v>0.79166666666666663</v>
      </c>
      <c r="C28" s="6">
        <v>0.82986111111111116</v>
      </c>
      <c r="D28" s="7" t="s">
        <v>16</v>
      </c>
      <c r="E28" s="8">
        <v>18.2</v>
      </c>
      <c r="F28" s="9">
        <v>10</v>
      </c>
      <c r="G28" s="10"/>
      <c r="H28" s="6">
        <v>0.82986111111111116</v>
      </c>
      <c r="I28" s="12">
        <v>0.86458333333333337</v>
      </c>
      <c r="J28" s="7" t="s">
        <v>16</v>
      </c>
      <c r="K28" s="8">
        <v>19.3</v>
      </c>
      <c r="L28" s="9">
        <v>8</v>
      </c>
      <c r="M28" s="14"/>
      <c r="N28" s="31" t="s">
        <v>48</v>
      </c>
      <c r="O28" s="16">
        <v>0.85</v>
      </c>
      <c r="P28" s="16">
        <v>0.48</v>
      </c>
      <c r="Q28" s="17" t="str">
        <f t="shared" si="0"/>
        <v>ok</v>
      </c>
      <c r="R28" s="18">
        <f t="shared" si="1"/>
        <v>7.2916666666666741E-2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5">
        <v>0.82638888888888884</v>
      </c>
      <c r="C29" s="6">
        <v>0.86041666666666672</v>
      </c>
      <c r="D29" s="7" t="s">
        <v>16</v>
      </c>
      <c r="E29" s="8">
        <v>18.2</v>
      </c>
      <c r="F29" s="9">
        <v>4</v>
      </c>
      <c r="G29" s="10"/>
      <c r="H29" s="6">
        <v>0.8618055555555556</v>
      </c>
      <c r="I29" s="12">
        <v>0.8930555555555556</v>
      </c>
      <c r="J29" s="7" t="s">
        <v>16</v>
      </c>
      <c r="K29" s="8">
        <v>19.3</v>
      </c>
      <c r="L29" s="9">
        <v>2</v>
      </c>
      <c r="M29" s="14"/>
      <c r="N29" s="31" t="s">
        <v>48</v>
      </c>
      <c r="O29" s="16">
        <v>0.85</v>
      </c>
      <c r="P29" s="16">
        <v>0.51</v>
      </c>
      <c r="Q29" s="17" t="str">
        <f t="shared" si="0"/>
        <v>ok</v>
      </c>
      <c r="R29" s="18">
        <f t="shared" si="1"/>
        <v>6.6666666666666763E-2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25</v>
      </c>
      <c r="B30" s="5">
        <v>0.86111111111111116</v>
      </c>
      <c r="C30" s="6">
        <v>0.89583333333333337</v>
      </c>
      <c r="D30" s="7" t="s">
        <v>16</v>
      </c>
      <c r="E30" s="8">
        <v>18.2</v>
      </c>
      <c r="F30" s="9">
        <v>5</v>
      </c>
      <c r="G30" s="10"/>
      <c r="H30" s="6">
        <v>0.89930555555555558</v>
      </c>
      <c r="I30" s="12">
        <v>0.93055555555555558</v>
      </c>
      <c r="J30" s="7" t="s">
        <v>16</v>
      </c>
      <c r="K30" s="8">
        <v>19.3</v>
      </c>
      <c r="L30" s="9">
        <v>14</v>
      </c>
      <c r="M30" s="14"/>
      <c r="N30" s="31" t="s">
        <v>48</v>
      </c>
      <c r="O30" s="16">
        <v>0.85</v>
      </c>
      <c r="P30" s="16">
        <v>0.53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24</v>
      </c>
      <c r="B31" s="5">
        <v>0.89583333333333337</v>
      </c>
      <c r="C31" s="6">
        <v>0.93055555555555558</v>
      </c>
      <c r="D31" s="7" t="s">
        <v>16</v>
      </c>
      <c r="E31" s="8">
        <v>18.2</v>
      </c>
      <c r="F31" s="9">
        <v>2</v>
      </c>
      <c r="G31" s="10"/>
      <c r="H31" s="6">
        <v>0.93125000000000002</v>
      </c>
      <c r="I31" s="12">
        <v>0.96527777777777779</v>
      </c>
      <c r="J31" s="7" t="s">
        <v>16</v>
      </c>
      <c r="K31" s="8">
        <v>19.3</v>
      </c>
      <c r="L31" s="9">
        <v>12</v>
      </c>
      <c r="M31" s="14"/>
      <c r="N31" s="31" t="s">
        <v>48</v>
      </c>
      <c r="O31" s="16">
        <v>0.85</v>
      </c>
      <c r="P31" s="16">
        <v>0.54</v>
      </c>
      <c r="Q31" s="17" t="str">
        <f t="shared" si="0"/>
        <v>ok</v>
      </c>
      <c r="R31" s="18">
        <f t="shared" si="1"/>
        <v>6.944444444444442E-2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30</v>
      </c>
      <c r="B32" s="5">
        <v>0.93055555555555558</v>
      </c>
      <c r="C32" s="6">
        <v>0.96388888888888891</v>
      </c>
      <c r="D32" s="7" t="s">
        <v>16</v>
      </c>
      <c r="E32" s="8">
        <v>18.2</v>
      </c>
      <c r="F32" s="9">
        <v>1</v>
      </c>
      <c r="G32" s="10"/>
      <c r="H32" s="6">
        <v>0.96527777777777779</v>
      </c>
      <c r="I32" s="12">
        <v>0.99652777777777779</v>
      </c>
      <c r="J32" s="7" t="s">
        <v>16</v>
      </c>
      <c r="K32" s="8">
        <v>19.3</v>
      </c>
      <c r="L32" s="9">
        <v>16</v>
      </c>
      <c r="M32" s="14"/>
      <c r="N32" s="31" t="s">
        <v>48</v>
      </c>
      <c r="O32" s="16">
        <v>0.88</v>
      </c>
      <c r="P32" s="16">
        <v>0.54</v>
      </c>
      <c r="Q32" s="17" t="str">
        <f t="shared" si="0"/>
        <v>ok</v>
      </c>
      <c r="R32" s="18">
        <f t="shared" si="1"/>
        <v>6.597222222222221E-2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>
        <v>25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2</v>
      </c>
      <c r="G33" s="10"/>
      <c r="H33" s="6">
        <v>3.472222222222222E-3</v>
      </c>
      <c r="I33" s="12">
        <v>3.4722222222222224E-2</v>
      </c>
      <c r="J33" s="7" t="s">
        <v>16</v>
      </c>
      <c r="K33" s="8">
        <v>19.3</v>
      </c>
      <c r="L33" s="9">
        <v>18</v>
      </c>
      <c r="M33" s="14"/>
      <c r="N33" s="31" t="s">
        <v>48</v>
      </c>
      <c r="O33" s="16">
        <v>0.85</v>
      </c>
      <c r="P33" s="16">
        <v>0.5</v>
      </c>
      <c r="Q33" s="17" t="str">
        <f t="shared" si="0"/>
        <v>ok</v>
      </c>
      <c r="R33" s="18">
        <f t="shared" si="1"/>
        <v>-0.93055555555555558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24</v>
      </c>
      <c r="B34" s="5">
        <v>0</v>
      </c>
      <c r="C34" s="6">
        <v>3.4722222222222224E-2</v>
      </c>
      <c r="D34" s="7" t="s">
        <v>16</v>
      </c>
      <c r="E34" s="8">
        <v>18.2</v>
      </c>
      <c r="F34" s="9">
        <v>1</v>
      </c>
      <c r="G34" s="10"/>
      <c r="H34" s="6">
        <v>3.5416666666666666E-2</v>
      </c>
      <c r="I34" s="12">
        <v>6.9444444444444448E-2</v>
      </c>
      <c r="J34" s="7" t="s">
        <v>16</v>
      </c>
      <c r="K34" s="8">
        <v>19.3</v>
      </c>
      <c r="L34" s="9">
        <v>8</v>
      </c>
      <c r="M34" s="14"/>
      <c r="N34" s="31" t="s">
        <v>48</v>
      </c>
      <c r="O34" s="16">
        <v>0.85</v>
      </c>
      <c r="P34" s="16">
        <v>0.57999999999999996</v>
      </c>
      <c r="Q34" s="17" t="str">
        <f t="shared" si="0"/>
        <v>ok</v>
      </c>
      <c r="R34" s="18">
        <f t="shared" si="1"/>
        <v>6.9444444444444448E-2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30</v>
      </c>
      <c r="B35" s="5">
        <v>3.4722222222222224E-2</v>
      </c>
      <c r="C35" s="6">
        <v>6.5972222222222224E-2</v>
      </c>
      <c r="D35" s="7" t="s">
        <v>16</v>
      </c>
      <c r="E35" s="8">
        <v>18.2</v>
      </c>
      <c r="F35" s="9">
        <v>5</v>
      </c>
      <c r="G35" s="10"/>
      <c r="H35" s="6">
        <v>6.6666666666666666E-2</v>
      </c>
      <c r="I35" s="12">
        <v>9.8611111111111108E-2</v>
      </c>
      <c r="J35" s="7" t="s">
        <v>16</v>
      </c>
      <c r="K35" s="8">
        <v>19.3</v>
      </c>
      <c r="L35" s="9">
        <v>1</v>
      </c>
      <c r="M35" s="14"/>
      <c r="N35" s="31" t="s">
        <v>48</v>
      </c>
      <c r="O35" s="16">
        <v>0.85</v>
      </c>
      <c r="P35" s="16">
        <v>0.53</v>
      </c>
      <c r="Q35" s="17" t="str">
        <f t="shared" si="0"/>
        <v>ok</v>
      </c>
      <c r="R35" s="18">
        <f t="shared" si="1"/>
        <v>6.3888888888888884E-2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645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578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autoFilter ref="A1:R208" xr:uid="{00000000-0009-0000-0000-00001C000000}"/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74">
        <v>23</v>
      </c>
      <c r="B2" s="5">
        <v>0.16666666666666666</v>
      </c>
      <c r="C2" s="6">
        <v>0.2048611111111111</v>
      </c>
      <c r="D2" s="7" t="s">
        <v>16</v>
      </c>
      <c r="E2" s="8">
        <v>18.2</v>
      </c>
      <c r="F2" s="9">
        <v>9</v>
      </c>
      <c r="G2" s="10"/>
      <c r="H2" s="6">
        <v>0.20555555555555555</v>
      </c>
      <c r="I2" s="12">
        <v>0.24027777777777778</v>
      </c>
      <c r="J2" s="13" t="s">
        <v>16</v>
      </c>
      <c r="K2" s="8">
        <v>19.3</v>
      </c>
      <c r="L2" s="9">
        <v>22</v>
      </c>
      <c r="M2" s="14"/>
      <c r="N2" s="31" t="s">
        <v>50</v>
      </c>
      <c r="O2" s="16">
        <v>0.88</v>
      </c>
      <c r="P2" s="16">
        <v>0.57999999999999996</v>
      </c>
      <c r="Q2" s="17" t="str">
        <f t="shared" ref="Q2:Q35" si="0">IF(O2-P2&gt;50%,"exceso","ok")</f>
        <v>ok</v>
      </c>
      <c r="R2" s="18">
        <f t="shared" ref="R2:R100" si="1">I2-B2</f>
        <v>7.3611111111111127E-2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>
        <v>24</v>
      </c>
      <c r="B3" s="5">
        <v>0.19097222222222221</v>
      </c>
      <c r="C3" s="6">
        <v>0.22916666666666666</v>
      </c>
      <c r="D3" s="7" t="s">
        <v>16</v>
      </c>
      <c r="E3" s="8">
        <v>18.2</v>
      </c>
      <c r="F3" s="9">
        <v>15</v>
      </c>
      <c r="G3" s="10"/>
      <c r="H3" s="6">
        <v>0.2298611111111111</v>
      </c>
      <c r="I3" s="12">
        <v>0.26805555555555555</v>
      </c>
      <c r="J3" s="13" t="s">
        <v>16</v>
      </c>
      <c r="K3" s="8">
        <v>19.3</v>
      </c>
      <c r="L3" s="9">
        <v>58</v>
      </c>
      <c r="M3" s="14"/>
      <c r="N3" s="31" t="s">
        <v>50</v>
      </c>
      <c r="O3" s="16">
        <v>0.85</v>
      </c>
      <c r="P3" s="16">
        <v>0.5</v>
      </c>
      <c r="Q3" s="17" t="str">
        <f t="shared" si="0"/>
        <v>ok</v>
      </c>
      <c r="R3" s="18">
        <f t="shared" si="1"/>
        <v>7.7083333333333337E-2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>
        <v>30</v>
      </c>
      <c r="B4" s="20">
        <v>0.21527777777777779</v>
      </c>
      <c r="C4" s="6">
        <v>0.25347222222222221</v>
      </c>
      <c r="D4" s="7" t="s">
        <v>16</v>
      </c>
      <c r="E4" s="8">
        <v>18.2</v>
      </c>
      <c r="F4" s="9">
        <v>32</v>
      </c>
      <c r="G4" s="10"/>
      <c r="H4" s="6">
        <v>0.25416666666666665</v>
      </c>
      <c r="I4" s="12">
        <v>0.30555555555555558</v>
      </c>
      <c r="J4" s="13" t="s">
        <v>16</v>
      </c>
      <c r="K4" s="8">
        <v>19.3</v>
      </c>
      <c r="L4" s="9">
        <v>51</v>
      </c>
      <c r="M4" s="14"/>
      <c r="N4" s="31" t="s">
        <v>50</v>
      </c>
      <c r="O4" s="16">
        <v>0.85</v>
      </c>
      <c r="P4" s="16">
        <v>0.5</v>
      </c>
      <c r="Q4" s="17" t="str">
        <f t="shared" si="0"/>
        <v>ok</v>
      </c>
      <c r="R4" s="18">
        <f t="shared" si="1"/>
        <v>9.027777777777779E-2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>
        <v>27</v>
      </c>
      <c r="B5" s="5">
        <v>0.23958333333333334</v>
      </c>
      <c r="C5" s="6">
        <v>0.27152777777777776</v>
      </c>
      <c r="D5" s="7" t="s">
        <v>16</v>
      </c>
      <c r="E5" s="8">
        <v>18.2</v>
      </c>
      <c r="F5" s="9">
        <v>24</v>
      </c>
      <c r="G5" s="10"/>
      <c r="H5" s="6">
        <v>0.2722222222222222</v>
      </c>
      <c r="I5" s="12">
        <v>0.32708333333333334</v>
      </c>
      <c r="J5" s="13" t="s">
        <v>16</v>
      </c>
      <c r="K5" s="8">
        <v>19.3</v>
      </c>
      <c r="L5" s="9">
        <v>44</v>
      </c>
      <c r="M5" s="14"/>
      <c r="N5" s="31" t="s">
        <v>50</v>
      </c>
      <c r="O5" s="16">
        <v>0.85</v>
      </c>
      <c r="P5" s="16">
        <v>0.46</v>
      </c>
      <c r="Q5" s="17" t="str">
        <f t="shared" si="0"/>
        <v>ok</v>
      </c>
      <c r="R5" s="18">
        <f t="shared" si="1"/>
        <v>8.7499999999999994E-2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>
        <v>29</v>
      </c>
      <c r="B6" s="5">
        <v>0.2638888888888889</v>
      </c>
      <c r="C6" s="6">
        <v>0.2986111111111111</v>
      </c>
      <c r="D6" s="7" t="s">
        <v>16</v>
      </c>
      <c r="E6" s="8">
        <v>18.2</v>
      </c>
      <c r="F6" s="9">
        <v>36</v>
      </c>
      <c r="G6" s="10"/>
      <c r="H6" s="6">
        <v>0.29930555555555555</v>
      </c>
      <c r="I6" s="12">
        <v>0.35069444444444442</v>
      </c>
      <c r="J6" s="13" t="s">
        <v>16</v>
      </c>
      <c r="K6" s="8">
        <v>19.3</v>
      </c>
      <c r="L6" s="9">
        <v>32</v>
      </c>
      <c r="M6" s="14"/>
      <c r="N6" s="31" t="s">
        <v>50</v>
      </c>
      <c r="O6" s="16">
        <v>0.85</v>
      </c>
      <c r="P6" s="16">
        <v>0.47</v>
      </c>
      <c r="Q6" s="17" t="str">
        <f t="shared" si="0"/>
        <v>ok</v>
      </c>
      <c r="R6" s="18">
        <f t="shared" si="1"/>
        <v>8.6805555555555525E-2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74">
        <v>23</v>
      </c>
      <c r="B7" s="5">
        <v>0.28819444444444442</v>
      </c>
      <c r="C7" s="6">
        <v>0.33333333333333331</v>
      </c>
      <c r="D7" s="7" t="s">
        <v>16</v>
      </c>
      <c r="E7" s="8">
        <v>18.2</v>
      </c>
      <c r="F7" s="9">
        <v>47</v>
      </c>
      <c r="G7" s="10"/>
      <c r="H7" s="6">
        <v>0.33402777777777776</v>
      </c>
      <c r="I7" s="12">
        <v>0.38055555555555554</v>
      </c>
      <c r="J7" s="21" t="s">
        <v>16</v>
      </c>
      <c r="K7" s="8">
        <v>19.3</v>
      </c>
      <c r="L7" s="9">
        <v>13</v>
      </c>
      <c r="M7" s="14"/>
      <c r="N7" s="31" t="s">
        <v>50</v>
      </c>
      <c r="O7" s="16">
        <v>0.85</v>
      </c>
      <c r="P7" s="16">
        <v>0.43</v>
      </c>
      <c r="Q7" s="17" t="str">
        <f t="shared" si="0"/>
        <v>ok</v>
      </c>
      <c r="R7" s="18">
        <f t="shared" si="1"/>
        <v>9.2361111111111116E-2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>
        <v>24</v>
      </c>
      <c r="B8" s="5">
        <v>0.3125</v>
      </c>
      <c r="C8" s="6">
        <v>0.35555555555555557</v>
      </c>
      <c r="D8" s="7" t="s">
        <v>16</v>
      </c>
      <c r="E8" s="8">
        <v>18.2</v>
      </c>
      <c r="F8" s="9">
        <v>11</v>
      </c>
      <c r="G8" s="10"/>
      <c r="H8" s="6">
        <v>0.35625000000000001</v>
      </c>
      <c r="I8" s="12">
        <v>0.40625</v>
      </c>
      <c r="J8" s="13" t="s">
        <v>16</v>
      </c>
      <c r="K8" s="8">
        <v>19.3</v>
      </c>
      <c r="L8" s="9">
        <v>8</v>
      </c>
      <c r="M8" s="14"/>
      <c r="N8" s="31" t="s">
        <v>50</v>
      </c>
      <c r="O8" s="16">
        <v>0.86</v>
      </c>
      <c r="P8" s="16">
        <v>0.5</v>
      </c>
      <c r="Q8" s="17" t="str">
        <f t="shared" si="0"/>
        <v>ok</v>
      </c>
      <c r="R8" s="18">
        <f t="shared" si="1"/>
        <v>9.375E-2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>
        <v>30</v>
      </c>
      <c r="B9" s="5">
        <v>0.34027777777777779</v>
      </c>
      <c r="C9" s="6">
        <v>0.38333333333333336</v>
      </c>
      <c r="D9" s="7" t="s">
        <v>16</v>
      </c>
      <c r="E9" s="8">
        <v>18.2</v>
      </c>
      <c r="F9" s="9">
        <v>11</v>
      </c>
      <c r="G9" s="10"/>
      <c r="H9" s="6">
        <v>0.3840277777777778</v>
      </c>
      <c r="I9" s="12">
        <v>0.42222222222222222</v>
      </c>
      <c r="J9" s="13" t="s">
        <v>16</v>
      </c>
      <c r="K9" s="8">
        <v>19.3</v>
      </c>
      <c r="L9" s="9">
        <v>14</v>
      </c>
      <c r="M9" s="14"/>
      <c r="N9" s="31" t="s">
        <v>50</v>
      </c>
      <c r="O9" s="16">
        <v>0.85</v>
      </c>
      <c r="P9" s="16">
        <v>0.55000000000000004</v>
      </c>
      <c r="Q9" s="17" t="str">
        <f t="shared" si="0"/>
        <v>ok</v>
      </c>
      <c r="R9" s="18">
        <f t="shared" si="1"/>
        <v>8.1944444444444431E-2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>
        <v>27</v>
      </c>
      <c r="B10" s="5">
        <v>0.36805555555555558</v>
      </c>
      <c r="C10" s="6">
        <v>0.40763888888888888</v>
      </c>
      <c r="D10" s="7" t="s">
        <v>16</v>
      </c>
      <c r="E10" s="8">
        <v>18.2</v>
      </c>
      <c r="F10" s="9">
        <v>17</v>
      </c>
      <c r="G10" s="10"/>
      <c r="H10" s="6">
        <v>0.40833333333333333</v>
      </c>
      <c r="I10" s="12">
        <v>0.44444444444444442</v>
      </c>
      <c r="J10" s="13" t="s">
        <v>16</v>
      </c>
      <c r="K10" s="8">
        <v>19.3</v>
      </c>
      <c r="L10" s="9">
        <v>10</v>
      </c>
      <c r="M10" s="14"/>
      <c r="N10" s="31" t="s">
        <v>50</v>
      </c>
      <c r="O10" s="16">
        <v>0.85</v>
      </c>
      <c r="P10" s="16">
        <v>0.49</v>
      </c>
      <c r="Q10" s="17" t="str">
        <f t="shared" si="0"/>
        <v>ok</v>
      </c>
      <c r="R10" s="18">
        <f t="shared" si="1"/>
        <v>7.638888888888884E-2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>
        <v>29</v>
      </c>
      <c r="B11" s="5">
        <v>0.39583333333333331</v>
      </c>
      <c r="C11" s="6">
        <v>0.43472222222222223</v>
      </c>
      <c r="D11" s="7" t="s">
        <v>16</v>
      </c>
      <c r="E11" s="8">
        <v>18.2</v>
      </c>
      <c r="F11" s="9">
        <v>18</v>
      </c>
      <c r="G11" s="10"/>
      <c r="H11" s="6">
        <v>0.51944444444444449</v>
      </c>
      <c r="I11" s="12">
        <v>0.47708333333333336</v>
      </c>
      <c r="J11" s="13" t="s">
        <v>16</v>
      </c>
      <c r="K11" s="8">
        <v>19.3</v>
      </c>
      <c r="L11" s="9">
        <v>9</v>
      </c>
      <c r="M11" s="14"/>
      <c r="N11" s="31" t="s">
        <v>50</v>
      </c>
      <c r="O11" s="16">
        <v>0.85</v>
      </c>
      <c r="P11" s="16">
        <v>0.49</v>
      </c>
      <c r="Q11" s="17" t="str">
        <f t="shared" si="0"/>
        <v>ok</v>
      </c>
      <c r="R11" s="18">
        <f t="shared" si="1"/>
        <v>8.1250000000000044E-2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74">
        <v>23</v>
      </c>
      <c r="B12" s="5">
        <v>0.4201388888888889</v>
      </c>
      <c r="C12" s="6">
        <v>0.46041666666666664</v>
      </c>
      <c r="D12" s="7" t="s">
        <v>16</v>
      </c>
      <c r="E12" s="8">
        <v>18.2</v>
      </c>
      <c r="F12" s="9">
        <v>8</v>
      </c>
      <c r="G12" s="10"/>
      <c r="H12" s="6">
        <v>0.46111111111111114</v>
      </c>
      <c r="I12" s="12">
        <v>0.49930555555555556</v>
      </c>
      <c r="J12" s="13" t="s">
        <v>16</v>
      </c>
      <c r="K12" s="8">
        <v>19.3</v>
      </c>
      <c r="L12" s="9">
        <v>3</v>
      </c>
      <c r="M12" s="14"/>
      <c r="N12" s="31" t="s">
        <v>50</v>
      </c>
      <c r="O12" s="16">
        <v>0.85</v>
      </c>
      <c r="P12" s="16">
        <v>0.5</v>
      </c>
      <c r="Q12" s="17" t="str">
        <f t="shared" si="0"/>
        <v>ok</v>
      </c>
      <c r="R12" s="18">
        <f t="shared" si="1"/>
        <v>7.9166666666666663E-2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>
        <v>24</v>
      </c>
      <c r="B13" s="5">
        <v>0.44444444444444442</v>
      </c>
      <c r="C13" s="6">
        <v>0.4826388888888889</v>
      </c>
      <c r="D13" s="7" t="s">
        <v>16</v>
      </c>
      <c r="E13" s="8">
        <v>18.2</v>
      </c>
      <c r="F13" s="9">
        <v>8</v>
      </c>
      <c r="G13" s="10"/>
      <c r="H13" s="6">
        <v>0.48333333333333334</v>
      </c>
      <c r="I13" s="12">
        <v>0.52500000000000002</v>
      </c>
      <c r="J13" s="13" t="s">
        <v>16</v>
      </c>
      <c r="K13" s="8">
        <v>19.3</v>
      </c>
      <c r="L13" s="9">
        <v>12</v>
      </c>
      <c r="M13" s="14"/>
      <c r="N13" s="31" t="s">
        <v>50</v>
      </c>
      <c r="O13" s="16">
        <v>0.85</v>
      </c>
      <c r="P13" s="16">
        <v>0.5</v>
      </c>
      <c r="Q13" s="17" t="str">
        <f t="shared" si="0"/>
        <v>ok</v>
      </c>
      <c r="R13" s="18">
        <f t="shared" si="1"/>
        <v>8.0555555555555602E-2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>
        <v>30</v>
      </c>
      <c r="B14" s="5">
        <v>0.46875</v>
      </c>
      <c r="C14" s="6">
        <v>0.5131944444444444</v>
      </c>
      <c r="D14" s="7" t="s">
        <v>16</v>
      </c>
      <c r="E14" s="8">
        <v>18.2</v>
      </c>
      <c r="F14" s="9">
        <v>19</v>
      </c>
      <c r="G14" s="10"/>
      <c r="H14" s="6">
        <v>0.51388888888888884</v>
      </c>
      <c r="I14" s="12">
        <v>0.55277777777777781</v>
      </c>
      <c r="J14" s="13" t="s">
        <v>16</v>
      </c>
      <c r="K14" s="8">
        <v>19.3</v>
      </c>
      <c r="L14" s="9">
        <v>12</v>
      </c>
      <c r="M14" s="14"/>
      <c r="N14" s="31" t="s">
        <v>50</v>
      </c>
      <c r="O14" s="16">
        <v>0.85</v>
      </c>
      <c r="P14" s="16">
        <v>0.52</v>
      </c>
      <c r="Q14" s="17" t="str">
        <f t="shared" si="0"/>
        <v>ok</v>
      </c>
      <c r="R14" s="18">
        <f t="shared" si="1"/>
        <v>8.4027777777777812E-2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>
        <v>27</v>
      </c>
      <c r="B15" s="5">
        <v>0.49305555555555558</v>
      </c>
      <c r="C15" s="6">
        <v>0.53819444444444442</v>
      </c>
      <c r="D15" s="7" t="s">
        <v>16</v>
      </c>
      <c r="E15" s="8">
        <v>18.2</v>
      </c>
      <c r="F15" s="9">
        <v>7</v>
      </c>
      <c r="G15" s="10"/>
      <c r="H15" s="6">
        <v>0.53888888888888886</v>
      </c>
      <c r="I15" s="12">
        <v>0.57291666666666663</v>
      </c>
      <c r="J15" s="13" t="s">
        <v>16</v>
      </c>
      <c r="K15" s="8">
        <v>19.3</v>
      </c>
      <c r="L15" s="9">
        <v>16</v>
      </c>
      <c r="M15" s="14"/>
      <c r="N15" s="31" t="s">
        <v>50</v>
      </c>
      <c r="O15" s="16">
        <v>0.85</v>
      </c>
      <c r="P15" s="16">
        <v>0.45</v>
      </c>
      <c r="Q15" s="17" t="str">
        <f t="shared" si="0"/>
        <v>ok</v>
      </c>
      <c r="R15" s="18">
        <f t="shared" si="1"/>
        <v>7.9861111111111049E-2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>
        <v>29</v>
      </c>
      <c r="B16" s="5">
        <v>0.51736111111111116</v>
      </c>
      <c r="C16" s="6">
        <v>0.56458333333333333</v>
      </c>
      <c r="D16" s="7" t="s">
        <v>16</v>
      </c>
      <c r="E16" s="8">
        <v>18.2</v>
      </c>
      <c r="F16" s="9">
        <v>14</v>
      </c>
      <c r="G16" s="10"/>
      <c r="H16" s="6">
        <v>0.56597222222222221</v>
      </c>
      <c r="I16" s="12">
        <v>0.60347222222222219</v>
      </c>
      <c r="J16" s="13" t="s">
        <v>16</v>
      </c>
      <c r="K16" s="8">
        <v>19.3</v>
      </c>
      <c r="L16" s="9">
        <v>7</v>
      </c>
      <c r="M16" s="14"/>
      <c r="N16" s="31" t="s">
        <v>50</v>
      </c>
      <c r="O16" s="16">
        <v>0.85</v>
      </c>
      <c r="P16" s="16">
        <v>0.45</v>
      </c>
      <c r="Q16" s="17" t="str">
        <f t="shared" si="0"/>
        <v>ok</v>
      </c>
      <c r="R16" s="18">
        <f t="shared" si="1"/>
        <v>8.6111111111111027E-2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74">
        <v>23</v>
      </c>
      <c r="B17" s="5">
        <v>0.54166666666666663</v>
      </c>
      <c r="C17" s="6">
        <v>0.57986111111111116</v>
      </c>
      <c r="D17" s="7" t="s">
        <v>16</v>
      </c>
      <c r="E17" s="8">
        <v>18.2</v>
      </c>
      <c r="F17" s="9">
        <v>24</v>
      </c>
      <c r="G17" s="10"/>
      <c r="H17" s="6">
        <v>0.57986111111111116</v>
      </c>
      <c r="I17" s="12">
        <v>0.62222222222222223</v>
      </c>
      <c r="J17" s="13" t="s">
        <v>16</v>
      </c>
      <c r="K17" s="8">
        <v>19.3</v>
      </c>
      <c r="L17" s="9">
        <v>3</v>
      </c>
      <c r="M17" s="14"/>
      <c r="N17" s="31" t="s">
        <v>50</v>
      </c>
      <c r="O17" s="16">
        <v>0.85</v>
      </c>
      <c r="P17" s="16">
        <v>0.43</v>
      </c>
      <c r="Q17" s="17" t="str">
        <f t="shared" si="0"/>
        <v>ok</v>
      </c>
      <c r="R17" s="18">
        <f t="shared" si="1"/>
        <v>8.0555555555555602E-2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>
        <v>24</v>
      </c>
      <c r="B18" s="5">
        <v>0.56597222222222221</v>
      </c>
      <c r="C18" s="6">
        <v>0.60624999999999996</v>
      </c>
      <c r="D18" s="7" t="s">
        <v>16</v>
      </c>
      <c r="E18" s="8">
        <v>18.2</v>
      </c>
      <c r="F18" s="9">
        <v>34</v>
      </c>
      <c r="G18" s="10"/>
      <c r="H18" s="6">
        <v>0.60763888888888884</v>
      </c>
      <c r="I18" s="12">
        <v>0.64930555555555558</v>
      </c>
      <c r="J18" s="13" t="s">
        <v>16</v>
      </c>
      <c r="K18" s="8">
        <v>19.3</v>
      </c>
      <c r="L18" s="9">
        <v>9</v>
      </c>
      <c r="M18" s="14"/>
      <c r="N18" s="31" t="s">
        <v>50</v>
      </c>
      <c r="O18" s="16">
        <v>0.85</v>
      </c>
      <c r="P18" s="16">
        <v>0.47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>
        <v>30</v>
      </c>
      <c r="B19" s="5">
        <v>0.58680555555555558</v>
      </c>
      <c r="C19" s="6">
        <v>0.63541666666666663</v>
      </c>
      <c r="D19" s="7" t="s">
        <v>16</v>
      </c>
      <c r="E19" s="8">
        <v>18.2</v>
      </c>
      <c r="F19" s="9">
        <v>24</v>
      </c>
      <c r="G19" s="10"/>
      <c r="H19" s="6">
        <v>0.63541666666666663</v>
      </c>
      <c r="I19" s="12">
        <v>0.67638888888888893</v>
      </c>
      <c r="J19" s="13" t="s">
        <v>16</v>
      </c>
      <c r="K19" s="8">
        <v>19.3</v>
      </c>
      <c r="L19" s="9">
        <v>16</v>
      </c>
      <c r="M19" s="14"/>
      <c r="N19" s="31" t="s">
        <v>50</v>
      </c>
      <c r="O19" s="16">
        <v>0.85</v>
      </c>
      <c r="P19" s="16">
        <v>0.52</v>
      </c>
      <c r="Q19" s="17" t="str">
        <f t="shared" si="0"/>
        <v>ok</v>
      </c>
      <c r="R19" s="18">
        <f t="shared" si="1"/>
        <v>8.9583333333333348E-2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>
        <v>27</v>
      </c>
      <c r="B20" s="5">
        <v>0.61111111111111116</v>
      </c>
      <c r="C20" s="6">
        <v>0.65277777777777779</v>
      </c>
      <c r="D20" s="7" t="s">
        <v>16</v>
      </c>
      <c r="E20" s="8">
        <v>18.2</v>
      </c>
      <c r="F20" s="9">
        <v>7</v>
      </c>
      <c r="G20" s="10"/>
      <c r="H20" s="6">
        <v>0.65277777777777779</v>
      </c>
      <c r="I20" s="12">
        <v>0.69097222222222221</v>
      </c>
      <c r="J20" s="13" t="s">
        <v>16</v>
      </c>
      <c r="K20" s="8">
        <v>19.3</v>
      </c>
      <c r="L20" s="9">
        <v>14</v>
      </c>
      <c r="M20" s="14"/>
      <c r="N20" s="31" t="s">
        <v>50</v>
      </c>
      <c r="O20" s="16">
        <v>0.85</v>
      </c>
      <c r="P20" s="16">
        <v>0.49</v>
      </c>
      <c r="Q20" s="17" t="str">
        <f t="shared" si="0"/>
        <v>ok</v>
      </c>
      <c r="R20" s="18">
        <f t="shared" si="1"/>
        <v>7.9861111111111049E-2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>
        <v>29</v>
      </c>
      <c r="B21" s="5">
        <v>0.63194444444444442</v>
      </c>
      <c r="C21" s="6">
        <v>0.68888888888888888</v>
      </c>
      <c r="D21" s="7" t="s">
        <v>16</v>
      </c>
      <c r="E21" s="8">
        <v>18.2</v>
      </c>
      <c r="F21" s="9">
        <v>41</v>
      </c>
      <c r="G21" s="10"/>
      <c r="H21" s="6">
        <v>0.69027777777777777</v>
      </c>
      <c r="I21" s="12">
        <v>0.7319444444444444</v>
      </c>
      <c r="J21" s="13" t="s">
        <v>16</v>
      </c>
      <c r="K21" s="8">
        <v>19.3</v>
      </c>
      <c r="L21" s="9">
        <v>8</v>
      </c>
      <c r="M21" s="14"/>
      <c r="N21" s="31" t="s">
        <v>50</v>
      </c>
      <c r="O21" s="16">
        <v>0.85</v>
      </c>
      <c r="P21" s="16">
        <v>0.42</v>
      </c>
      <c r="Q21" s="17" t="str">
        <f t="shared" si="0"/>
        <v>ok</v>
      </c>
      <c r="R21" s="18">
        <f t="shared" si="1"/>
        <v>9.9999999999999978E-2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>
        <v>23</v>
      </c>
      <c r="B22" s="5">
        <v>0.65625</v>
      </c>
      <c r="C22" s="6">
        <v>0.70833333333333337</v>
      </c>
      <c r="D22" s="7" t="s">
        <v>16</v>
      </c>
      <c r="E22" s="8">
        <v>18.2</v>
      </c>
      <c r="F22" s="9">
        <v>20</v>
      </c>
      <c r="G22" s="10"/>
      <c r="H22" s="6">
        <v>0.71180555555555558</v>
      </c>
      <c r="I22" s="12">
        <v>0.75694444444444442</v>
      </c>
      <c r="J22" s="13" t="s">
        <v>16</v>
      </c>
      <c r="K22" s="8">
        <v>19.3</v>
      </c>
      <c r="L22" s="9">
        <v>46</v>
      </c>
      <c r="M22" s="14"/>
      <c r="N22" s="31" t="s">
        <v>50</v>
      </c>
      <c r="O22" s="16">
        <v>0.85</v>
      </c>
      <c r="P22" s="16">
        <v>0.42</v>
      </c>
      <c r="Q22" s="17" t="str">
        <f t="shared" si="0"/>
        <v>ok</v>
      </c>
      <c r="R22" s="18">
        <f t="shared" si="1"/>
        <v>0.10069444444444442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>
        <v>24</v>
      </c>
      <c r="B23" s="5">
        <v>0.68055555555555558</v>
      </c>
      <c r="C23" s="6">
        <v>0.75</v>
      </c>
      <c r="D23" s="7" t="s">
        <v>16</v>
      </c>
      <c r="E23" s="8">
        <v>18.2</v>
      </c>
      <c r="F23" s="9">
        <v>32</v>
      </c>
      <c r="G23" s="10"/>
      <c r="H23" s="6">
        <v>0.75138888888888888</v>
      </c>
      <c r="I23" s="12">
        <v>0.7993055555555556</v>
      </c>
      <c r="J23" s="13" t="s">
        <v>16</v>
      </c>
      <c r="K23" s="8">
        <v>19.3</v>
      </c>
      <c r="L23" s="9">
        <v>23</v>
      </c>
      <c r="M23" s="14"/>
      <c r="N23" s="31" t="s">
        <v>50</v>
      </c>
      <c r="O23" s="16">
        <v>0.87</v>
      </c>
      <c r="P23" s="16">
        <v>0.4</v>
      </c>
      <c r="Q23" s="17" t="str">
        <f t="shared" si="0"/>
        <v>ok</v>
      </c>
      <c r="R23" s="18">
        <f t="shared" si="1"/>
        <v>0.11875000000000002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>
        <v>30</v>
      </c>
      <c r="B24" s="5">
        <v>0.70138888888888884</v>
      </c>
      <c r="C24" s="6">
        <v>0.77083333333333337</v>
      </c>
      <c r="D24" s="7" t="s">
        <v>16</v>
      </c>
      <c r="E24" s="8">
        <v>18.2</v>
      </c>
      <c r="F24" s="9">
        <v>29</v>
      </c>
      <c r="G24" s="10"/>
      <c r="H24" s="6">
        <v>0.77083333333333337</v>
      </c>
      <c r="I24" s="12">
        <v>0.81458333333333333</v>
      </c>
      <c r="J24" s="13" t="s">
        <v>16</v>
      </c>
      <c r="K24" s="8">
        <v>19.3</v>
      </c>
      <c r="L24" s="9">
        <v>17</v>
      </c>
      <c r="M24" s="14"/>
      <c r="N24" s="31" t="s">
        <v>50</v>
      </c>
      <c r="O24" s="16">
        <v>0.87</v>
      </c>
      <c r="P24" s="16">
        <v>0.5</v>
      </c>
      <c r="Q24" s="17" t="str">
        <f t="shared" si="0"/>
        <v>ok</v>
      </c>
      <c r="R24" s="18">
        <f t="shared" si="1"/>
        <v>0.11319444444444449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>
        <v>27</v>
      </c>
      <c r="B25" s="5">
        <v>0.72222222222222221</v>
      </c>
      <c r="C25" s="6">
        <v>0.79583333333333328</v>
      </c>
      <c r="D25" s="7" t="s">
        <v>16</v>
      </c>
      <c r="E25" s="8">
        <v>18.2</v>
      </c>
      <c r="F25" s="9">
        <v>47</v>
      </c>
      <c r="G25" s="10"/>
      <c r="H25" s="6">
        <v>0.79583333333333328</v>
      </c>
      <c r="I25" s="12">
        <v>0.83402777777777781</v>
      </c>
      <c r="J25" s="13" t="s">
        <v>16</v>
      </c>
      <c r="K25" s="8">
        <v>19.3</v>
      </c>
      <c r="L25" s="9">
        <v>28</v>
      </c>
      <c r="M25" s="14"/>
      <c r="N25" s="31" t="s">
        <v>50</v>
      </c>
      <c r="O25" s="16">
        <v>0.85</v>
      </c>
      <c r="P25" s="16">
        <v>0.47</v>
      </c>
      <c r="Q25" s="17" t="str">
        <f t="shared" si="0"/>
        <v>ok</v>
      </c>
      <c r="R25" s="18">
        <f t="shared" si="1"/>
        <v>0.1118055555555556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>
        <v>29</v>
      </c>
      <c r="B26" s="25">
        <v>0.74791666666666667</v>
      </c>
      <c r="C26" s="6">
        <v>0.80486111111111114</v>
      </c>
      <c r="D26" s="7" t="s">
        <v>16</v>
      </c>
      <c r="E26" s="8">
        <v>18.2</v>
      </c>
      <c r="F26" s="9">
        <v>39</v>
      </c>
      <c r="G26" s="10"/>
      <c r="H26" s="6">
        <v>0.80625000000000002</v>
      </c>
      <c r="I26" s="12">
        <v>0.84236111111111112</v>
      </c>
      <c r="J26" s="7" t="s">
        <v>16</v>
      </c>
      <c r="K26" s="8">
        <v>19.3</v>
      </c>
      <c r="L26" s="9">
        <v>9</v>
      </c>
      <c r="M26" s="14"/>
      <c r="N26" s="31" t="s">
        <v>50</v>
      </c>
      <c r="O26" s="16">
        <v>0.85</v>
      </c>
      <c r="P26" s="16">
        <v>0.46</v>
      </c>
      <c r="Q26" s="17" t="str">
        <f t="shared" si="0"/>
        <v>ok</v>
      </c>
      <c r="R26" s="18">
        <f t="shared" si="1"/>
        <v>9.4444444444444442E-2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>
        <v>23</v>
      </c>
      <c r="B27" s="25">
        <v>0.77083333333333337</v>
      </c>
      <c r="C27" s="6">
        <v>0.81597222222222221</v>
      </c>
      <c r="D27" s="7" t="s">
        <v>16</v>
      </c>
      <c r="E27" s="8">
        <v>18.2</v>
      </c>
      <c r="F27" s="9">
        <v>11</v>
      </c>
      <c r="G27" s="10"/>
      <c r="H27" s="6">
        <v>0.81944444444444442</v>
      </c>
      <c r="I27" s="12">
        <v>0.85416666666666663</v>
      </c>
      <c r="J27" s="7" t="s">
        <v>16</v>
      </c>
      <c r="K27" s="8">
        <v>19.3</v>
      </c>
      <c r="L27" s="9">
        <v>5</v>
      </c>
      <c r="M27" s="14"/>
      <c r="N27" s="31" t="s">
        <v>50</v>
      </c>
      <c r="O27" s="16">
        <v>0.85</v>
      </c>
      <c r="P27" s="16">
        <v>0.5</v>
      </c>
      <c r="Q27" s="17" t="str">
        <f t="shared" si="0"/>
        <v>ok</v>
      </c>
      <c r="R27" s="18">
        <f t="shared" si="1"/>
        <v>8.3333333333333259E-2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>
        <v>24</v>
      </c>
      <c r="B28" s="25">
        <v>0.81597222222222221</v>
      </c>
      <c r="C28" s="6">
        <v>0.85069444444444442</v>
      </c>
      <c r="D28" s="7" t="s">
        <v>16</v>
      </c>
      <c r="E28" s="8">
        <v>18.2</v>
      </c>
      <c r="F28" s="9">
        <v>18</v>
      </c>
      <c r="G28" s="10"/>
      <c r="H28" s="6">
        <v>0.8520833333333333</v>
      </c>
      <c r="I28" s="12">
        <v>0.8833333333333333</v>
      </c>
      <c r="J28" s="7" t="s">
        <v>16</v>
      </c>
      <c r="K28" s="8">
        <v>19.3</v>
      </c>
      <c r="L28" s="9">
        <v>7</v>
      </c>
      <c r="M28" s="14"/>
      <c r="N28" s="31" t="s">
        <v>50</v>
      </c>
      <c r="O28" s="16">
        <v>0.85</v>
      </c>
      <c r="P28" s="16">
        <v>0.46</v>
      </c>
      <c r="Q28" s="17" t="str">
        <f t="shared" si="0"/>
        <v>ok</v>
      </c>
      <c r="R28" s="18">
        <f t="shared" si="1"/>
        <v>6.7361111111111094E-2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>
        <v>30</v>
      </c>
      <c r="B29" s="5">
        <v>0.82638888888888884</v>
      </c>
      <c r="C29" s="6">
        <v>0.86805555555555558</v>
      </c>
      <c r="D29" s="7" t="s">
        <v>16</v>
      </c>
      <c r="E29" s="8">
        <v>18.2</v>
      </c>
      <c r="F29" s="9">
        <v>6</v>
      </c>
      <c r="G29" s="10"/>
      <c r="H29" s="6">
        <v>0.86805555555555558</v>
      </c>
      <c r="I29" s="12">
        <v>0.90972222222222221</v>
      </c>
      <c r="J29" s="7" t="s">
        <v>16</v>
      </c>
      <c r="K29" s="8">
        <v>19.3</v>
      </c>
      <c r="L29" s="9">
        <v>2</v>
      </c>
      <c r="M29" s="14"/>
      <c r="N29" s="31" t="s">
        <v>50</v>
      </c>
      <c r="O29" s="16">
        <v>0.86</v>
      </c>
      <c r="P29" s="16">
        <v>0.59</v>
      </c>
      <c r="Q29" s="17" t="str">
        <f t="shared" si="0"/>
        <v>ok</v>
      </c>
      <c r="R29" s="18">
        <f t="shared" si="1"/>
        <v>8.333333333333337E-2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>
        <v>23</v>
      </c>
      <c r="B30" s="57">
        <v>0.86805555555555558</v>
      </c>
      <c r="C30" s="6">
        <v>0.90277777777777779</v>
      </c>
      <c r="D30" s="7" t="s">
        <v>16</v>
      </c>
      <c r="E30" s="8">
        <v>18.2</v>
      </c>
      <c r="F30" s="9">
        <v>8</v>
      </c>
      <c r="G30" s="10"/>
      <c r="H30" s="6">
        <v>0.90625</v>
      </c>
      <c r="I30" s="12">
        <v>0.94097222222222221</v>
      </c>
      <c r="J30" s="7" t="s">
        <v>16</v>
      </c>
      <c r="K30" s="8">
        <v>19.3</v>
      </c>
      <c r="L30" s="9">
        <v>6</v>
      </c>
      <c r="M30" s="14"/>
      <c r="N30" s="31" t="s">
        <v>50</v>
      </c>
      <c r="O30" s="16">
        <v>0.85</v>
      </c>
      <c r="P30" s="16">
        <v>0.5</v>
      </c>
      <c r="Q30" s="17" t="str">
        <f t="shared" si="0"/>
        <v>ok</v>
      </c>
      <c r="R30" s="18">
        <f t="shared" si="1"/>
        <v>7.291666666666663E-2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>
        <v>24</v>
      </c>
      <c r="B31" s="5">
        <v>0.89583333333333337</v>
      </c>
      <c r="C31" s="6">
        <v>0.93611111111111112</v>
      </c>
      <c r="D31" s="7" t="s">
        <v>16</v>
      </c>
      <c r="E31" s="8">
        <v>18.2</v>
      </c>
      <c r="F31" s="9">
        <v>3</v>
      </c>
      <c r="G31" s="10"/>
      <c r="H31" s="6">
        <v>0.9375</v>
      </c>
      <c r="I31" s="12">
        <v>0.97083333333333333</v>
      </c>
      <c r="J31" s="7" t="s">
        <v>16</v>
      </c>
      <c r="K31" s="8">
        <v>19.3</v>
      </c>
      <c r="L31" s="9">
        <v>9</v>
      </c>
      <c r="M31" s="14"/>
      <c r="N31" s="31" t="s">
        <v>50</v>
      </c>
      <c r="O31" s="16">
        <v>0.85</v>
      </c>
      <c r="P31" s="16">
        <v>0.53</v>
      </c>
      <c r="Q31" s="17" t="str">
        <f t="shared" si="0"/>
        <v>ok</v>
      </c>
      <c r="R31" s="18">
        <f t="shared" si="1"/>
        <v>7.4999999999999956E-2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>
        <v>30</v>
      </c>
      <c r="B32" s="5">
        <v>0.93055555555555558</v>
      </c>
      <c r="C32" s="6">
        <v>0.96875</v>
      </c>
      <c r="D32" s="7" t="s">
        <v>16</v>
      </c>
      <c r="E32" s="8">
        <v>18.2</v>
      </c>
      <c r="F32" s="9">
        <v>0</v>
      </c>
      <c r="G32" s="10"/>
      <c r="H32" s="6">
        <v>0.96944444444444444</v>
      </c>
      <c r="I32" s="12">
        <v>6.9444444444444441E-3</v>
      </c>
      <c r="J32" s="7" t="s">
        <v>16</v>
      </c>
      <c r="K32" s="8">
        <v>19.3</v>
      </c>
      <c r="L32" s="9">
        <v>14</v>
      </c>
      <c r="M32" s="14"/>
      <c r="N32" s="31" t="s">
        <v>50</v>
      </c>
      <c r="O32" s="16">
        <v>0.9</v>
      </c>
      <c r="P32" s="16">
        <v>0.65</v>
      </c>
      <c r="Q32" s="17" t="str">
        <f t="shared" si="0"/>
        <v>ok</v>
      </c>
      <c r="R32" s="18">
        <f t="shared" si="1"/>
        <v>-0.92361111111111116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>
        <v>23</v>
      </c>
      <c r="B33" s="5">
        <v>0.96527777777777779</v>
      </c>
      <c r="C33" s="6">
        <v>0</v>
      </c>
      <c r="D33" s="7" t="s">
        <v>16</v>
      </c>
      <c r="E33" s="8">
        <v>18.2</v>
      </c>
      <c r="F33" s="9">
        <v>4</v>
      </c>
      <c r="G33" s="10"/>
      <c r="H33" s="6">
        <v>3.472222222222222E-3</v>
      </c>
      <c r="I33" s="12">
        <v>3.125E-2</v>
      </c>
      <c r="J33" s="7" t="s">
        <v>16</v>
      </c>
      <c r="K33" s="8">
        <v>19.3</v>
      </c>
      <c r="L33" s="9">
        <v>17</v>
      </c>
      <c r="M33" s="14"/>
      <c r="N33" s="31" t="s">
        <v>50</v>
      </c>
      <c r="O33" s="16">
        <v>0.85</v>
      </c>
      <c r="P33" s="16">
        <v>0.5</v>
      </c>
      <c r="Q33" s="17" t="str">
        <f t="shared" si="0"/>
        <v>ok</v>
      </c>
      <c r="R33" s="18">
        <f t="shared" si="1"/>
        <v>-0.93402777777777779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>
        <v>24</v>
      </c>
      <c r="B34" s="5">
        <v>0</v>
      </c>
      <c r="C34" s="6">
        <v>3.125E-2</v>
      </c>
      <c r="D34" s="7" t="s">
        <v>16</v>
      </c>
      <c r="E34" s="8">
        <v>18.2</v>
      </c>
      <c r="F34" s="9">
        <v>10</v>
      </c>
      <c r="G34" s="10"/>
      <c r="H34" s="6">
        <v>3.1944444444444442E-2</v>
      </c>
      <c r="I34" s="12">
        <v>7.2916666666666671E-2</v>
      </c>
      <c r="J34" s="7" t="s">
        <v>16</v>
      </c>
      <c r="K34" s="8">
        <v>19.3</v>
      </c>
      <c r="L34" s="9">
        <v>7</v>
      </c>
      <c r="M34" s="14"/>
      <c r="N34" s="31" t="s">
        <v>50</v>
      </c>
      <c r="O34" s="16">
        <v>0.85</v>
      </c>
      <c r="P34" s="16">
        <v>0.59</v>
      </c>
      <c r="Q34" s="17" t="str">
        <f t="shared" si="0"/>
        <v>ok</v>
      </c>
      <c r="R34" s="18">
        <f t="shared" si="1"/>
        <v>7.2916666666666671E-2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>
        <v>30</v>
      </c>
      <c r="B35" s="5">
        <v>3.4722222222222224E-2</v>
      </c>
      <c r="C35" s="6">
        <v>7.2916666666666671E-2</v>
      </c>
      <c r="D35" s="7" t="s">
        <v>16</v>
      </c>
      <c r="E35" s="8">
        <v>18.2</v>
      </c>
      <c r="F35" s="9">
        <v>2</v>
      </c>
      <c r="G35" s="10"/>
      <c r="H35" s="6">
        <v>7.3611111111111113E-2</v>
      </c>
      <c r="I35" s="12">
        <v>0.1076388888888889</v>
      </c>
      <c r="J35" s="7" t="s">
        <v>16</v>
      </c>
      <c r="K35" s="8">
        <v>19.3</v>
      </c>
      <c r="L35" s="9">
        <v>1</v>
      </c>
      <c r="M35" s="14"/>
      <c r="N35" s="31" t="s">
        <v>50</v>
      </c>
      <c r="O35" s="16">
        <v>0.85</v>
      </c>
      <c r="P35" s="16">
        <v>0.62</v>
      </c>
      <c r="Q35" s="17" t="str">
        <f t="shared" si="0"/>
        <v>ok</v>
      </c>
      <c r="R35" s="18">
        <f t="shared" si="1"/>
        <v>7.2916666666666671E-2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/>
      <c r="E36" s="8"/>
      <c r="F36" s="9"/>
      <c r="G36" s="10"/>
      <c r="H36" s="6"/>
      <c r="I36" s="12"/>
      <c r="J36" s="7"/>
      <c r="K36" s="8"/>
      <c r="L36" s="9"/>
      <c r="M36" s="14"/>
      <c r="N36" s="31"/>
      <c r="O36" s="16"/>
      <c r="P36" s="16"/>
      <c r="Q36" s="17"/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/>
      <c r="E37" s="8"/>
      <c r="F37" s="9"/>
      <c r="G37" s="10"/>
      <c r="H37" s="6"/>
      <c r="I37" s="12"/>
      <c r="J37" s="7"/>
      <c r="K37" s="8"/>
      <c r="L37" s="9"/>
      <c r="M37" s="14"/>
      <c r="N37" s="31"/>
      <c r="O37" s="16"/>
      <c r="P37" s="16"/>
      <c r="Q37" s="17"/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/>
      <c r="E38" s="8"/>
      <c r="F38" s="9"/>
      <c r="G38" s="10"/>
      <c r="H38" s="6"/>
      <c r="I38" s="12"/>
      <c r="J38" s="7"/>
      <c r="K38" s="8"/>
      <c r="L38" s="9"/>
      <c r="M38" s="14"/>
      <c r="N38" s="31"/>
      <c r="O38" s="16"/>
      <c r="P38" s="16"/>
      <c r="Q38" s="17"/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/>
      <c r="E39" s="33"/>
      <c r="F39" s="9"/>
      <c r="G39" s="10"/>
      <c r="H39" s="6"/>
      <c r="I39" s="12"/>
      <c r="J39" s="7"/>
      <c r="K39" s="33"/>
      <c r="L39" s="9"/>
      <c r="M39" s="14"/>
      <c r="N39" s="34"/>
      <c r="O39" s="16"/>
      <c r="P39" s="16"/>
      <c r="Q39" s="17"/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/>
      <c r="E40" s="33"/>
      <c r="F40" s="9"/>
      <c r="G40" s="10"/>
      <c r="H40" s="6"/>
      <c r="I40" s="12"/>
      <c r="J40" s="7"/>
      <c r="K40" s="33"/>
      <c r="L40" s="9"/>
      <c r="M40" s="14"/>
      <c r="N40" s="34"/>
      <c r="O40" s="16"/>
      <c r="P40" s="16"/>
      <c r="Q40" s="17"/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/>
      <c r="E41" s="33"/>
      <c r="F41" s="9"/>
      <c r="G41" s="10"/>
      <c r="H41" s="6"/>
      <c r="I41" s="12"/>
      <c r="J41" s="7"/>
      <c r="K41" s="33"/>
      <c r="L41" s="9"/>
      <c r="M41" s="14"/>
      <c r="N41" s="34"/>
      <c r="O41" s="16"/>
      <c r="P41" s="16"/>
      <c r="Q41" s="17"/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/>
      <c r="E42" s="33"/>
      <c r="F42" s="9"/>
      <c r="G42" s="10"/>
      <c r="H42" s="6"/>
      <c r="I42" s="12"/>
      <c r="J42" s="7"/>
      <c r="K42" s="33"/>
      <c r="L42" s="9"/>
      <c r="M42" s="14"/>
      <c r="N42" s="34"/>
      <c r="O42" s="16"/>
      <c r="P42" s="16"/>
      <c r="Q42" s="17"/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/>
      <c r="E43" s="33"/>
      <c r="F43" s="9"/>
      <c r="G43" s="10"/>
      <c r="H43" s="6"/>
      <c r="I43" s="12"/>
      <c r="J43" s="7"/>
      <c r="K43" s="33"/>
      <c r="L43" s="9"/>
      <c r="M43" s="14"/>
      <c r="N43" s="34"/>
      <c r="O43" s="16"/>
      <c r="P43" s="16"/>
      <c r="Q43" s="17"/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/>
      <c r="E44" s="33"/>
      <c r="F44" s="9"/>
      <c r="G44" s="10"/>
      <c r="H44" s="6"/>
      <c r="I44" s="12"/>
      <c r="J44" s="7"/>
      <c r="K44" s="33"/>
      <c r="L44" s="9"/>
      <c r="M44" s="14"/>
      <c r="N44" s="34"/>
      <c r="O44" s="16"/>
      <c r="P44" s="16"/>
      <c r="Q44" s="17"/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/>
      <c r="E45" s="33"/>
      <c r="F45" s="9"/>
      <c r="G45" s="10"/>
      <c r="H45" s="6"/>
      <c r="I45" s="12"/>
      <c r="J45" s="7"/>
      <c r="K45" s="33"/>
      <c r="L45" s="9"/>
      <c r="M45" s="14"/>
      <c r="N45" s="34"/>
      <c r="O45" s="16"/>
      <c r="P45" s="16"/>
      <c r="Q45" s="17"/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/>
      <c r="E46" s="33"/>
      <c r="F46" s="9"/>
      <c r="G46" s="10"/>
      <c r="H46" s="6"/>
      <c r="I46" s="12"/>
      <c r="J46" s="7"/>
      <c r="K46" s="33"/>
      <c r="L46" s="9"/>
      <c r="M46" s="14"/>
      <c r="N46" s="34"/>
      <c r="O46" s="16"/>
      <c r="P46" s="16"/>
      <c r="Q46" s="17"/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/>
      <c r="E47" s="33"/>
      <c r="F47" s="9"/>
      <c r="G47" s="10"/>
      <c r="H47" s="6"/>
      <c r="I47" s="12"/>
      <c r="J47" s="7"/>
      <c r="K47" s="33"/>
      <c r="L47" s="9"/>
      <c r="M47" s="14"/>
      <c r="N47" s="34"/>
      <c r="O47" s="16"/>
      <c r="P47" s="16"/>
      <c r="Q47" s="17"/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/>
      <c r="E48" s="33"/>
      <c r="F48" s="9"/>
      <c r="G48" s="10"/>
      <c r="H48" s="6"/>
      <c r="I48" s="12"/>
      <c r="J48" s="7"/>
      <c r="K48" s="33"/>
      <c r="L48" s="9"/>
      <c r="M48" s="14"/>
      <c r="N48" s="34"/>
      <c r="O48" s="16"/>
      <c r="P48" s="16"/>
      <c r="Q48" s="17"/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/>
      <c r="E49" s="33"/>
      <c r="F49" s="9"/>
      <c r="G49" s="10"/>
      <c r="H49" s="6"/>
      <c r="I49" s="12"/>
      <c r="J49" s="7"/>
      <c r="K49" s="33"/>
      <c r="L49" s="9"/>
      <c r="M49" s="14"/>
      <c r="N49" s="34"/>
      <c r="O49" s="16"/>
      <c r="P49" s="16"/>
      <c r="Q49" s="17"/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/>
      <c r="E50" s="33"/>
      <c r="F50" s="9"/>
      <c r="G50" s="10"/>
      <c r="H50" s="6"/>
      <c r="I50" s="12"/>
      <c r="J50" s="7"/>
      <c r="K50" s="33"/>
      <c r="L50" s="9"/>
      <c r="M50" s="14"/>
      <c r="N50" s="34"/>
      <c r="O50" s="16"/>
      <c r="P50" s="16"/>
      <c r="Q50" s="17"/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/>
      <c r="E51" s="33"/>
      <c r="F51" s="9"/>
      <c r="G51" s="10"/>
      <c r="H51" s="6"/>
      <c r="I51" s="12"/>
      <c r="J51" s="7"/>
      <c r="K51" s="33"/>
      <c r="L51" s="9"/>
      <c r="M51" s="14"/>
      <c r="N51" s="34"/>
      <c r="O51" s="16"/>
      <c r="P51" s="16"/>
      <c r="Q51" s="17"/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/>
      <c r="E52" s="33"/>
      <c r="F52" s="9"/>
      <c r="G52" s="10"/>
      <c r="H52" s="6"/>
      <c r="I52" s="12"/>
      <c r="J52" s="7"/>
      <c r="K52" s="33"/>
      <c r="L52" s="9"/>
      <c r="M52" s="14"/>
      <c r="N52" s="34"/>
      <c r="O52" s="16"/>
      <c r="P52" s="16"/>
      <c r="Q52" s="17"/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/>
      <c r="E53" s="33"/>
      <c r="F53" s="9"/>
      <c r="G53" s="10"/>
      <c r="H53" s="6"/>
      <c r="I53" s="12"/>
      <c r="J53" s="7"/>
      <c r="K53" s="33"/>
      <c r="L53" s="9"/>
      <c r="M53" s="14"/>
      <c r="N53" s="34"/>
      <c r="O53" s="16"/>
      <c r="P53" s="16"/>
      <c r="Q53" s="17"/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/>
      <c r="E54" s="33"/>
      <c r="F54" s="9"/>
      <c r="G54" s="10"/>
      <c r="H54" s="6"/>
      <c r="I54" s="12"/>
      <c r="J54" s="7"/>
      <c r="K54" s="33"/>
      <c r="L54" s="9"/>
      <c r="M54" s="14"/>
      <c r="N54" s="34"/>
      <c r="O54" s="16"/>
      <c r="P54" s="16"/>
      <c r="Q54" s="17"/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/>
      <c r="E55" s="33"/>
      <c r="F55" s="9"/>
      <c r="G55" s="10"/>
      <c r="H55" s="6"/>
      <c r="I55" s="12"/>
      <c r="J55" s="7"/>
      <c r="K55" s="33"/>
      <c r="L55" s="9"/>
      <c r="M55" s="14"/>
      <c r="N55" s="34"/>
      <c r="O55" s="16"/>
      <c r="P55" s="16"/>
      <c r="Q55" s="17"/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/>
      <c r="E56" s="33"/>
      <c r="F56" s="9"/>
      <c r="G56" s="10"/>
      <c r="H56" s="6"/>
      <c r="I56" s="12"/>
      <c r="J56" s="7"/>
      <c r="K56" s="33"/>
      <c r="L56" s="9"/>
      <c r="M56" s="14"/>
      <c r="N56" s="34"/>
      <c r="O56" s="16"/>
      <c r="P56" s="16"/>
      <c r="Q56" s="17"/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/>
      <c r="E57" s="33"/>
      <c r="F57" s="9"/>
      <c r="G57" s="10"/>
      <c r="H57" s="6"/>
      <c r="I57" s="12"/>
      <c r="J57" s="7"/>
      <c r="K57" s="33"/>
      <c r="L57" s="9"/>
      <c r="M57" s="14"/>
      <c r="N57" s="34"/>
      <c r="O57" s="16"/>
      <c r="P57" s="16"/>
      <c r="Q57" s="17"/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/>
      <c r="E58" s="33"/>
      <c r="F58" s="9"/>
      <c r="G58" s="10"/>
      <c r="H58" s="6"/>
      <c r="I58" s="12"/>
      <c r="J58" s="7"/>
      <c r="K58" s="33"/>
      <c r="L58" s="9"/>
      <c r="M58" s="14"/>
      <c r="N58" s="34"/>
      <c r="O58" s="16"/>
      <c r="P58" s="16"/>
      <c r="Q58" s="17"/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/>
      <c r="E59" s="33"/>
      <c r="F59" s="9"/>
      <c r="G59" s="10"/>
      <c r="H59" s="6"/>
      <c r="I59" s="12"/>
      <c r="J59" s="7"/>
      <c r="K59" s="33"/>
      <c r="L59" s="9"/>
      <c r="M59" s="14"/>
      <c r="N59" s="34"/>
      <c r="O59" s="16"/>
      <c r="P59" s="16"/>
      <c r="Q59" s="17"/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/>
      <c r="E60" s="33"/>
      <c r="F60" s="9"/>
      <c r="G60" s="10"/>
      <c r="H60" s="6"/>
      <c r="I60" s="12"/>
      <c r="J60" s="7"/>
      <c r="K60" s="33"/>
      <c r="L60" s="9"/>
      <c r="M60" s="14"/>
      <c r="N60" s="34"/>
      <c r="O60" s="16"/>
      <c r="P60" s="16"/>
      <c r="Q60" s="17"/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/>
      <c r="E61" s="33"/>
      <c r="F61" s="9"/>
      <c r="G61" s="10"/>
      <c r="H61" s="6"/>
      <c r="I61" s="12"/>
      <c r="J61" s="7"/>
      <c r="K61" s="33"/>
      <c r="L61" s="9"/>
      <c r="M61" s="14"/>
      <c r="N61" s="34"/>
      <c r="O61" s="16"/>
      <c r="P61" s="16"/>
      <c r="Q61" s="17"/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/>
      <c r="E62" s="33"/>
      <c r="F62" s="9"/>
      <c r="G62" s="10"/>
      <c r="H62" s="6"/>
      <c r="I62" s="12"/>
      <c r="J62" s="7"/>
      <c r="K62" s="33"/>
      <c r="L62" s="9"/>
      <c r="M62" s="14"/>
      <c r="N62" s="34"/>
      <c r="O62" s="16"/>
      <c r="P62" s="16"/>
      <c r="Q62" s="17"/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/>
      <c r="E63" s="33"/>
      <c r="F63" s="9"/>
      <c r="G63" s="10"/>
      <c r="H63" s="6"/>
      <c r="I63" s="12"/>
      <c r="J63" s="7"/>
      <c r="K63" s="33"/>
      <c r="L63" s="9"/>
      <c r="M63" s="14"/>
      <c r="N63" s="34"/>
      <c r="O63" s="16"/>
      <c r="P63" s="16"/>
      <c r="Q63" s="17"/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/>
      <c r="E64" s="33"/>
      <c r="F64" s="9"/>
      <c r="G64" s="10"/>
      <c r="H64" s="6"/>
      <c r="I64" s="12"/>
      <c r="J64" s="7"/>
      <c r="K64" s="33"/>
      <c r="L64" s="9"/>
      <c r="M64" s="14"/>
      <c r="N64" s="34"/>
      <c r="O64" s="16"/>
      <c r="P64" s="16"/>
      <c r="Q64" s="17"/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/>
      <c r="E65" s="33"/>
      <c r="F65" s="9"/>
      <c r="G65" s="10"/>
      <c r="H65" s="6"/>
      <c r="I65" s="12"/>
      <c r="J65" s="7"/>
      <c r="K65" s="33"/>
      <c r="L65" s="9"/>
      <c r="M65" s="14"/>
      <c r="N65" s="34"/>
      <c r="O65" s="16"/>
      <c r="P65" s="16"/>
      <c r="Q65" s="17"/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/>
      <c r="E66" s="33"/>
      <c r="F66" s="9"/>
      <c r="G66" s="10"/>
      <c r="H66" s="6"/>
      <c r="I66" s="12"/>
      <c r="J66" s="7"/>
      <c r="K66" s="33"/>
      <c r="L66" s="9"/>
      <c r="M66" s="14"/>
      <c r="N66" s="34"/>
      <c r="O66" s="16"/>
      <c r="P66" s="16"/>
      <c r="Q66" s="17"/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/>
      <c r="E67" s="33"/>
      <c r="F67" s="9"/>
      <c r="G67" s="10"/>
      <c r="H67" s="6"/>
      <c r="I67" s="12"/>
      <c r="J67" s="7"/>
      <c r="K67" s="33"/>
      <c r="L67" s="9"/>
      <c r="M67" s="14"/>
      <c r="N67" s="34"/>
      <c r="O67" s="16"/>
      <c r="P67" s="16"/>
      <c r="Q67" s="17"/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/>
      <c r="E68" s="33"/>
      <c r="F68" s="9"/>
      <c r="G68" s="10"/>
      <c r="H68" s="6"/>
      <c r="I68" s="12"/>
      <c r="J68" s="7"/>
      <c r="K68" s="33"/>
      <c r="L68" s="9"/>
      <c r="M68" s="14"/>
      <c r="N68" s="34"/>
      <c r="O68" s="16"/>
      <c r="P68" s="16"/>
      <c r="Q68" s="17"/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/>
      <c r="E69" s="33"/>
      <c r="F69" s="9"/>
      <c r="G69" s="10"/>
      <c r="H69" s="6"/>
      <c r="I69" s="12"/>
      <c r="J69" s="7"/>
      <c r="K69" s="33"/>
      <c r="L69" s="9"/>
      <c r="M69" s="14"/>
      <c r="N69" s="34"/>
      <c r="O69" s="16"/>
      <c r="P69" s="16"/>
      <c r="Q69" s="17"/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/>
      <c r="E70" s="33"/>
      <c r="F70" s="9"/>
      <c r="G70" s="10"/>
      <c r="H70" s="6"/>
      <c r="I70" s="12"/>
      <c r="J70" s="7"/>
      <c r="K70" s="33"/>
      <c r="L70" s="9"/>
      <c r="M70" s="14"/>
      <c r="N70" s="34"/>
      <c r="O70" s="16"/>
      <c r="P70" s="16"/>
      <c r="Q70" s="17"/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/>
      <c r="E71" s="33"/>
      <c r="F71" s="9"/>
      <c r="G71" s="10"/>
      <c r="H71" s="6"/>
      <c r="I71" s="12"/>
      <c r="J71" s="7"/>
      <c r="K71" s="33"/>
      <c r="L71" s="9"/>
      <c r="M71" s="14"/>
      <c r="N71" s="34"/>
      <c r="O71" s="16"/>
      <c r="P71" s="16"/>
      <c r="Q71" s="17"/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/>
      <c r="E72" s="33"/>
      <c r="F72" s="9"/>
      <c r="G72" s="10"/>
      <c r="H72" s="6"/>
      <c r="I72" s="12"/>
      <c r="J72" s="7"/>
      <c r="K72" s="33"/>
      <c r="L72" s="9"/>
      <c r="M72" s="14"/>
      <c r="N72" s="34"/>
      <c r="O72" s="16"/>
      <c r="P72" s="16"/>
      <c r="Q72" s="17"/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/>
      <c r="E73" s="33"/>
      <c r="F73" s="9"/>
      <c r="G73" s="10"/>
      <c r="H73" s="6"/>
      <c r="I73" s="12"/>
      <c r="J73" s="7"/>
      <c r="K73" s="33"/>
      <c r="L73" s="9"/>
      <c r="M73" s="14"/>
      <c r="N73" s="34"/>
      <c r="O73" s="16"/>
      <c r="P73" s="16"/>
      <c r="Q73" s="17"/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/>
      <c r="E74" s="33"/>
      <c r="F74" s="9"/>
      <c r="G74" s="10"/>
      <c r="H74" s="6"/>
      <c r="I74" s="12"/>
      <c r="J74" s="7"/>
      <c r="K74" s="33"/>
      <c r="L74" s="9"/>
      <c r="M74" s="14"/>
      <c r="N74" s="34"/>
      <c r="O74" s="16"/>
      <c r="P74" s="16"/>
      <c r="Q74" s="17"/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/>
      <c r="E75" s="33"/>
      <c r="F75" s="9"/>
      <c r="G75" s="10"/>
      <c r="H75" s="6"/>
      <c r="I75" s="12"/>
      <c r="J75" s="7"/>
      <c r="K75" s="33"/>
      <c r="L75" s="9"/>
      <c r="M75" s="14"/>
      <c r="N75" s="34"/>
      <c r="O75" s="16"/>
      <c r="P75" s="16"/>
      <c r="Q75" s="17"/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/>
      <c r="E76" s="33"/>
      <c r="F76" s="9"/>
      <c r="G76" s="10"/>
      <c r="H76" s="6"/>
      <c r="I76" s="12"/>
      <c r="J76" s="7"/>
      <c r="K76" s="33"/>
      <c r="L76" s="9"/>
      <c r="M76" s="14"/>
      <c r="N76" s="34"/>
      <c r="O76" s="16"/>
      <c r="P76" s="16"/>
      <c r="Q76" s="17"/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/>
      <c r="E77" s="33"/>
      <c r="F77" s="9"/>
      <c r="G77" s="10"/>
      <c r="H77" s="6"/>
      <c r="I77" s="12"/>
      <c r="J77" s="7"/>
      <c r="K77" s="33"/>
      <c r="L77" s="9"/>
      <c r="M77" s="14"/>
      <c r="N77" s="34"/>
      <c r="O77" s="16"/>
      <c r="P77" s="16"/>
      <c r="Q77" s="17"/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/>
      <c r="E78" s="33"/>
      <c r="F78" s="9"/>
      <c r="G78" s="10"/>
      <c r="H78" s="6"/>
      <c r="I78" s="12"/>
      <c r="J78" s="7"/>
      <c r="K78" s="33"/>
      <c r="L78" s="9"/>
      <c r="M78" s="14"/>
      <c r="N78" s="34"/>
      <c r="O78" s="16"/>
      <c r="P78" s="16"/>
      <c r="Q78" s="17"/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/>
      <c r="E79" s="33"/>
      <c r="F79" s="9"/>
      <c r="G79" s="10"/>
      <c r="H79" s="6"/>
      <c r="I79" s="12"/>
      <c r="J79" s="7"/>
      <c r="K79" s="33"/>
      <c r="L79" s="9"/>
      <c r="M79" s="14"/>
      <c r="N79" s="34"/>
      <c r="O79" s="16"/>
      <c r="P79" s="16"/>
      <c r="Q79" s="17"/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/>
      <c r="E80" s="33"/>
      <c r="F80" s="9"/>
      <c r="G80" s="10"/>
      <c r="H80" s="6"/>
      <c r="I80" s="12"/>
      <c r="J80" s="7"/>
      <c r="K80" s="33"/>
      <c r="L80" s="9"/>
      <c r="M80" s="14"/>
      <c r="N80" s="34"/>
      <c r="O80" s="16"/>
      <c r="P80" s="16"/>
      <c r="Q80" s="17"/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/>
      <c r="E81" s="33"/>
      <c r="F81" s="9"/>
      <c r="G81" s="10"/>
      <c r="H81" s="6"/>
      <c r="I81" s="12"/>
      <c r="J81" s="7"/>
      <c r="K81" s="33"/>
      <c r="L81" s="9"/>
      <c r="M81" s="14"/>
      <c r="N81" s="34"/>
      <c r="O81" s="16"/>
      <c r="P81" s="16"/>
      <c r="Q81" s="17"/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/>
      <c r="E82" s="33"/>
      <c r="F82" s="9"/>
      <c r="G82" s="10"/>
      <c r="H82" s="6"/>
      <c r="I82" s="12"/>
      <c r="J82" s="7"/>
      <c r="K82" s="33"/>
      <c r="L82" s="9"/>
      <c r="M82" s="14"/>
      <c r="N82" s="34"/>
      <c r="O82" s="16"/>
      <c r="P82" s="16"/>
      <c r="Q82" s="17"/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/>
      <c r="E83" s="33"/>
      <c r="F83" s="9"/>
      <c r="G83" s="10"/>
      <c r="H83" s="6"/>
      <c r="I83" s="12"/>
      <c r="J83" s="7"/>
      <c r="K83" s="33"/>
      <c r="L83" s="9"/>
      <c r="M83" s="14"/>
      <c r="N83" s="34"/>
      <c r="O83" s="16"/>
      <c r="P83" s="16"/>
      <c r="Q83" s="17"/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/>
      <c r="E84" s="33"/>
      <c r="F84" s="9"/>
      <c r="G84" s="10"/>
      <c r="H84" s="6"/>
      <c r="I84" s="12"/>
      <c r="J84" s="7"/>
      <c r="K84" s="33"/>
      <c r="L84" s="9"/>
      <c r="M84" s="14"/>
      <c r="N84" s="34"/>
      <c r="O84" s="16"/>
      <c r="P84" s="16"/>
      <c r="Q84" s="17"/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/>
      <c r="E85" s="33"/>
      <c r="F85" s="35"/>
      <c r="G85" s="14"/>
      <c r="H85" s="6"/>
      <c r="I85" s="12"/>
      <c r="J85" s="7"/>
      <c r="K85" s="33"/>
      <c r="L85" s="35"/>
      <c r="M85" s="14"/>
      <c r="N85" s="36"/>
      <c r="O85" s="16"/>
      <c r="P85" s="16"/>
      <c r="Q85" s="17"/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/>
      <c r="E86" s="33"/>
      <c r="F86" s="35"/>
      <c r="G86" s="14"/>
      <c r="H86" s="6"/>
      <c r="I86" s="12"/>
      <c r="J86" s="7"/>
      <c r="K86" s="33"/>
      <c r="L86" s="35"/>
      <c r="M86" s="14"/>
      <c r="N86" s="36"/>
      <c r="O86" s="16"/>
      <c r="P86" s="16"/>
      <c r="Q86" s="17"/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/>
      <c r="E87" s="33"/>
      <c r="F87" s="35"/>
      <c r="G87" s="14"/>
      <c r="H87" s="6"/>
      <c r="I87" s="12"/>
      <c r="J87" s="7"/>
      <c r="K87" s="33"/>
      <c r="L87" s="35"/>
      <c r="M87" s="14"/>
      <c r="N87" s="36"/>
      <c r="O87" s="16"/>
      <c r="P87" s="16"/>
      <c r="Q87" s="17"/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/>
      <c r="E88" s="33"/>
      <c r="F88" s="35"/>
      <c r="G88" s="14"/>
      <c r="H88" s="6"/>
      <c r="I88" s="6"/>
      <c r="J88" s="7"/>
      <c r="K88" s="33"/>
      <c r="L88" s="35"/>
      <c r="M88" s="14"/>
      <c r="N88" s="36"/>
      <c r="O88" s="16"/>
      <c r="P88" s="16"/>
      <c r="Q88" s="17"/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/>
      <c r="E89" s="33"/>
      <c r="F89" s="35"/>
      <c r="G89" s="14"/>
      <c r="H89" s="6"/>
      <c r="I89" s="6"/>
      <c r="J89" s="7"/>
      <c r="K89" s="33"/>
      <c r="L89" s="35"/>
      <c r="M89" s="14"/>
      <c r="N89" s="36"/>
      <c r="O89" s="16"/>
      <c r="P89" s="16"/>
      <c r="Q89" s="17"/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/>
      <c r="E90" s="33"/>
      <c r="F90" s="35"/>
      <c r="G90" s="14"/>
      <c r="H90" s="6"/>
      <c r="I90" s="12"/>
      <c r="J90" s="7"/>
      <c r="K90" s="33"/>
      <c r="L90" s="35"/>
      <c r="M90" s="14"/>
      <c r="N90" s="36"/>
      <c r="O90" s="16"/>
      <c r="P90" s="16"/>
      <c r="Q90" s="17"/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/>
      <c r="E91" s="33"/>
      <c r="F91" s="35"/>
      <c r="G91" s="14"/>
      <c r="H91" s="6"/>
      <c r="I91" s="6"/>
      <c r="J91" s="7"/>
      <c r="K91" s="33"/>
      <c r="L91" s="35"/>
      <c r="M91" s="14"/>
      <c r="N91" s="36"/>
      <c r="O91" s="16"/>
      <c r="P91" s="16"/>
      <c r="Q91" s="17"/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/>
      <c r="E92" s="33"/>
      <c r="F92" s="35"/>
      <c r="G92" s="14"/>
      <c r="H92" s="6"/>
      <c r="I92" s="6"/>
      <c r="J92" s="7"/>
      <c r="K92" s="33"/>
      <c r="L92" s="35"/>
      <c r="M92" s="14"/>
      <c r="N92" s="36"/>
      <c r="O92" s="16"/>
      <c r="P92" s="16"/>
      <c r="Q92" s="17"/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/>
      <c r="E93" s="33"/>
      <c r="F93" s="35"/>
      <c r="G93" s="14"/>
      <c r="H93" s="6"/>
      <c r="I93" s="12"/>
      <c r="J93" s="7"/>
      <c r="K93" s="37"/>
      <c r="L93" s="35"/>
      <c r="M93" s="14"/>
      <c r="N93" s="36"/>
      <c r="O93" s="16"/>
      <c r="P93" s="16"/>
      <c r="Q93" s="17"/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/>
      <c r="E94" s="33"/>
      <c r="F94" s="35"/>
      <c r="G94" s="14"/>
      <c r="H94" s="6"/>
      <c r="I94" s="6"/>
      <c r="J94" s="7"/>
      <c r="K94" s="33"/>
      <c r="L94" s="35"/>
      <c r="M94" s="14"/>
      <c r="N94" s="36"/>
      <c r="O94" s="16"/>
      <c r="P94" s="16"/>
      <c r="Q94" s="17"/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/>
      <c r="E95" s="33"/>
      <c r="F95" s="35"/>
      <c r="G95" s="14"/>
      <c r="H95" s="6"/>
      <c r="I95" s="12"/>
      <c r="J95" s="7"/>
      <c r="K95" s="33"/>
      <c r="L95" s="35"/>
      <c r="M95" s="14"/>
      <c r="N95" s="36"/>
      <c r="O95" s="16"/>
      <c r="P95" s="16"/>
      <c r="Q95" s="17"/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/>
      <c r="E96" s="33"/>
      <c r="F96" s="35"/>
      <c r="G96" s="14"/>
      <c r="H96" s="6"/>
      <c r="I96" s="6"/>
      <c r="J96" s="7"/>
      <c r="K96" s="33"/>
      <c r="L96" s="35"/>
      <c r="M96" s="14"/>
      <c r="N96" s="36"/>
      <c r="O96" s="16"/>
      <c r="P96" s="16"/>
      <c r="Q96" s="17"/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/>
      <c r="E97" s="33"/>
      <c r="F97" s="35"/>
      <c r="G97" s="14"/>
      <c r="H97" s="12"/>
      <c r="I97" s="12"/>
      <c r="J97" s="7"/>
      <c r="K97" s="33"/>
      <c r="L97" s="35"/>
      <c r="M97" s="14"/>
      <c r="N97" s="36"/>
      <c r="O97" s="16"/>
      <c r="P97" s="16"/>
      <c r="Q97" s="17"/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/>
      <c r="E98" s="33"/>
      <c r="F98" s="35"/>
      <c r="G98" s="14"/>
      <c r="H98" s="6"/>
      <c r="I98" s="6"/>
      <c r="J98" s="7"/>
      <c r="K98" s="33"/>
      <c r="L98" s="35"/>
      <c r="M98" s="14"/>
      <c r="N98" s="36"/>
      <c r="O98" s="16"/>
      <c r="P98" s="16"/>
      <c r="Q98" s="17"/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/>
      <c r="E99" s="33"/>
      <c r="F99" s="35"/>
      <c r="G99" s="14"/>
      <c r="H99" s="6"/>
      <c r="I99" s="6"/>
      <c r="J99" s="7"/>
      <c r="K99" s="33"/>
      <c r="L99" s="35"/>
      <c r="M99" s="14"/>
      <c r="N99" s="36"/>
      <c r="O99" s="16"/>
      <c r="P99" s="16"/>
      <c r="Q99" s="17"/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/>
      <c r="E100" s="33"/>
      <c r="F100" s="35"/>
      <c r="G100" s="14"/>
      <c r="H100" s="6"/>
      <c r="I100" s="6"/>
      <c r="J100" s="7"/>
      <c r="K100" s="33"/>
      <c r="L100" s="35"/>
      <c r="M100" s="14"/>
      <c r="N100" s="36"/>
      <c r="O100" s="16"/>
      <c r="P100" s="16"/>
      <c r="Q100" s="17"/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618.80000000000007</v>
      </c>
      <c r="F102" s="42">
        <f t="shared" si="2"/>
        <v>635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656.19999999999982</v>
      </c>
      <c r="L102" s="42">
        <f t="shared" si="3"/>
        <v>552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.44140625" customWidth="1"/>
    <col min="2" max="2" width="7.5546875" customWidth="1"/>
    <col min="3" max="3" width="6.6640625" customWidth="1"/>
    <col min="4" max="4" width="12.33203125" customWidth="1"/>
    <col min="5" max="5" width="6.5546875" customWidth="1"/>
    <col min="6" max="6" width="4.33203125" customWidth="1"/>
    <col min="7" max="7" width="3.88671875" customWidth="1"/>
    <col min="8" max="8" width="6.33203125" customWidth="1"/>
    <col min="9" max="9" width="6.5546875" customWidth="1"/>
    <col min="10" max="10" width="13.33203125" customWidth="1"/>
    <col min="11" max="11" width="6.5546875" customWidth="1"/>
    <col min="12" max="12" width="4.88671875" customWidth="1"/>
    <col min="13" max="13" width="4.44140625" customWidth="1"/>
    <col min="14" max="14" width="9.109375" customWidth="1"/>
    <col min="15" max="16" width="8.6640625" customWidth="1"/>
    <col min="17" max="17" width="7.33203125" customWidth="1"/>
    <col min="18" max="18" width="9.6640625" customWidth="1"/>
    <col min="1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/>
      <c r="T1" s="3"/>
      <c r="U1" s="3"/>
      <c r="V1" s="3"/>
      <c r="W1" s="3"/>
      <c r="X1" s="3"/>
      <c r="Y1" s="3"/>
    </row>
    <row r="2" spans="1:25" ht="15" customHeight="1" x14ac:dyDescent="0.3">
      <c r="A2" s="30"/>
      <c r="B2" s="5"/>
      <c r="C2" s="6"/>
      <c r="D2" s="7" t="s">
        <v>16</v>
      </c>
      <c r="E2" s="8"/>
      <c r="F2" s="9"/>
      <c r="G2" s="10"/>
      <c r="H2" s="6"/>
      <c r="I2" s="12"/>
      <c r="J2" s="13" t="s">
        <v>16</v>
      </c>
      <c r="K2" s="8"/>
      <c r="L2" s="9"/>
      <c r="M2" s="14"/>
      <c r="N2" s="15"/>
      <c r="O2" s="16"/>
      <c r="P2" s="16"/>
      <c r="Q2" s="17" t="str">
        <f t="shared" ref="Q2:Q100" si="0">IF(O2-P2&gt;50%,"exceso","ok")</f>
        <v>ok</v>
      </c>
      <c r="R2" s="18">
        <f t="shared" ref="R2:R100" si="1">I2-B2</f>
        <v>0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30"/>
      <c r="B3" s="5"/>
      <c r="C3" s="6"/>
      <c r="D3" s="7" t="s">
        <v>16</v>
      </c>
      <c r="E3" s="8"/>
      <c r="F3" s="9"/>
      <c r="G3" s="10"/>
      <c r="H3" s="6"/>
      <c r="I3" s="12"/>
      <c r="J3" s="13" t="s">
        <v>16</v>
      </c>
      <c r="K3" s="8"/>
      <c r="L3" s="9"/>
      <c r="M3" s="14"/>
      <c r="N3" s="15"/>
      <c r="O3" s="16"/>
      <c r="P3" s="16"/>
      <c r="Q3" s="17" t="str">
        <f t="shared" si="0"/>
        <v>ok</v>
      </c>
      <c r="R3" s="18">
        <f t="shared" si="1"/>
        <v>0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30"/>
      <c r="B4" s="5"/>
      <c r="C4" s="6"/>
      <c r="D4" s="7" t="s">
        <v>16</v>
      </c>
      <c r="E4" s="8"/>
      <c r="F4" s="9"/>
      <c r="G4" s="10"/>
      <c r="H4" s="6"/>
      <c r="I4" s="12"/>
      <c r="J4" s="13" t="s">
        <v>16</v>
      </c>
      <c r="K4" s="8"/>
      <c r="L4" s="9"/>
      <c r="M4" s="14"/>
      <c r="N4" s="15"/>
      <c r="O4" s="16"/>
      <c r="P4" s="16"/>
      <c r="Q4" s="17" t="str">
        <f t="shared" si="0"/>
        <v>ok</v>
      </c>
      <c r="R4" s="18">
        <f t="shared" si="1"/>
        <v>0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30"/>
      <c r="B5" s="5"/>
      <c r="C5" s="6"/>
      <c r="D5" s="7" t="s">
        <v>16</v>
      </c>
      <c r="E5" s="8"/>
      <c r="F5" s="9"/>
      <c r="G5" s="10"/>
      <c r="H5" s="6"/>
      <c r="I5" s="12"/>
      <c r="J5" s="13" t="s">
        <v>16</v>
      </c>
      <c r="K5" s="8"/>
      <c r="L5" s="9"/>
      <c r="M5" s="14"/>
      <c r="N5" s="15"/>
      <c r="O5" s="16"/>
      <c r="P5" s="16"/>
      <c r="Q5" s="17" t="str">
        <f t="shared" si="0"/>
        <v>ok</v>
      </c>
      <c r="R5" s="18">
        <f t="shared" si="1"/>
        <v>0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30"/>
      <c r="B6" s="5"/>
      <c r="C6" s="6"/>
      <c r="D6" s="7" t="s">
        <v>16</v>
      </c>
      <c r="E6" s="8"/>
      <c r="F6" s="9"/>
      <c r="G6" s="10"/>
      <c r="H6" s="6"/>
      <c r="I6" s="12"/>
      <c r="J6" s="13" t="s">
        <v>16</v>
      </c>
      <c r="K6" s="8"/>
      <c r="L6" s="9"/>
      <c r="M6" s="14"/>
      <c r="N6" s="15"/>
      <c r="O6" s="16"/>
      <c r="P6" s="16"/>
      <c r="Q6" s="17" t="str">
        <f t="shared" si="0"/>
        <v>ok</v>
      </c>
      <c r="R6" s="18">
        <f t="shared" si="1"/>
        <v>0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30"/>
      <c r="B7" s="5"/>
      <c r="C7" s="6"/>
      <c r="D7" s="7" t="s">
        <v>16</v>
      </c>
      <c r="E7" s="8"/>
      <c r="F7" s="9"/>
      <c r="G7" s="10"/>
      <c r="H7" s="6"/>
      <c r="I7" s="12"/>
      <c r="J7" s="21" t="s">
        <v>16</v>
      </c>
      <c r="K7" s="8"/>
      <c r="L7" s="9"/>
      <c r="M7" s="14"/>
      <c r="N7" s="15"/>
      <c r="O7" s="16"/>
      <c r="P7" s="16"/>
      <c r="Q7" s="17" t="str">
        <f t="shared" si="0"/>
        <v>ok</v>
      </c>
      <c r="R7" s="18">
        <f t="shared" si="1"/>
        <v>0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30"/>
      <c r="B8" s="5"/>
      <c r="C8" s="6"/>
      <c r="D8" s="7" t="s">
        <v>16</v>
      </c>
      <c r="E8" s="8"/>
      <c r="F8" s="9"/>
      <c r="G8" s="10"/>
      <c r="H8" s="6"/>
      <c r="I8" s="12"/>
      <c r="J8" s="13" t="s">
        <v>16</v>
      </c>
      <c r="K8" s="8"/>
      <c r="L8" s="9"/>
      <c r="M8" s="14"/>
      <c r="N8" s="15"/>
      <c r="O8" s="16"/>
      <c r="P8" s="16"/>
      <c r="Q8" s="17" t="str">
        <f t="shared" si="0"/>
        <v>ok</v>
      </c>
      <c r="R8" s="18">
        <f t="shared" si="1"/>
        <v>0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30"/>
      <c r="B9" s="5"/>
      <c r="C9" s="6"/>
      <c r="D9" s="7" t="s">
        <v>16</v>
      </c>
      <c r="E9" s="8"/>
      <c r="F9" s="9"/>
      <c r="G9" s="10"/>
      <c r="H9" s="6"/>
      <c r="I9" s="12"/>
      <c r="J9" s="13" t="s">
        <v>16</v>
      </c>
      <c r="K9" s="8"/>
      <c r="L9" s="9"/>
      <c r="M9" s="14"/>
      <c r="N9" s="15"/>
      <c r="O9" s="16"/>
      <c r="P9" s="16"/>
      <c r="Q9" s="17" t="str">
        <f t="shared" si="0"/>
        <v>ok</v>
      </c>
      <c r="R9" s="18">
        <f t="shared" si="1"/>
        <v>0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30"/>
      <c r="B10" s="5"/>
      <c r="C10" s="6"/>
      <c r="D10" s="7" t="s">
        <v>16</v>
      </c>
      <c r="E10" s="8"/>
      <c r="F10" s="9"/>
      <c r="G10" s="10"/>
      <c r="H10" s="6"/>
      <c r="I10" s="12"/>
      <c r="J10" s="13" t="s">
        <v>16</v>
      </c>
      <c r="K10" s="8"/>
      <c r="L10" s="9"/>
      <c r="M10" s="14"/>
      <c r="N10" s="15"/>
      <c r="O10" s="16"/>
      <c r="P10" s="16"/>
      <c r="Q10" s="17" t="str">
        <f t="shared" si="0"/>
        <v>ok</v>
      </c>
      <c r="R10" s="18">
        <f t="shared" si="1"/>
        <v>0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30"/>
      <c r="B11" s="5"/>
      <c r="C11" s="6"/>
      <c r="D11" s="7" t="s">
        <v>16</v>
      </c>
      <c r="E11" s="8"/>
      <c r="F11" s="9"/>
      <c r="G11" s="10"/>
      <c r="H11" s="6"/>
      <c r="I11" s="12"/>
      <c r="J11" s="13" t="s">
        <v>16</v>
      </c>
      <c r="K11" s="8"/>
      <c r="L11" s="9"/>
      <c r="M11" s="14"/>
      <c r="N11" s="15"/>
      <c r="O11" s="16"/>
      <c r="P11" s="16"/>
      <c r="Q11" s="17" t="str">
        <f t="shared" si="0"/>
        <v>ok</v>
      </c>
      <c r="R11" s="18">
        <f t="shared" si="1"/>
        <v>0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30"/>
      <c r="B12" s="5"/>
      <c r="C12" s="6"/>
      <c r="D12" s="7" t="s">
        <v>16</v>
      </c>
      <c r="E12" s="8"/>
      <c r="F12" s="9"/>
      <c r="G12" s="10"/>
      <c r="H12" s="6"/>
      <c r="I12" s="12"/>
      <c r="J12" s="13" t="s">
        <v>16</v>
      </c>
      <c r="K12" s="8"/>
      <c r="L12" s="9"/>
      <c r="M12" s="14"/>
      <c r="N12" s="15"/>
      <c r="O12" s="16"/>
      <c r="P12" s="16"/>
      <c r="Q12" s="17" t="str">
        <f t="shared" si="0"/>
        <v>ok</v>
      </c>
      <c r="R12" s="18">
        <f t="shared" si="1"/>
        <v>0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30"/>
      <c r="B13" s="5"/>
      <c r="C13" s="6"/>
      <c r="D13" s="7" t="s">
        <v>16</v>
      </c>
      <c r="E13" s="8"/>
      <c r="F13" s="9"/>
      <c r="G13" s="10"/>
      <c r="H13" s="6"/>
      <c r="I13" s="12"/>
      <c r="J13" s="13" t="s">
        <v>16</v>
      </c>
      <c r="K13" s="8"/>
      <c r="L13" s="9"/>
      <c r="M13" s="14"/>
      <c r="N13" s="15"/>
      <c r="O13" s="16"/>
      <c r="P13" s="16"/>
      <c r="Q13" s="17" t="str">
        <f t="shared" si="0"/>
        <v>ok</v>
      </c>
      <c r="R13" s="18">
        <f t="shared" si="1"/>
        <v>0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30"/>
      <c r="B14" s="5"/>
      <c r="C14" s="6"/>
      <c r="D14" s="7" t="s">
        <v>16</v>
      </c>
      <c r="E14" s="8"/>
      <c r="F14" s="9"/>
      <c r="G14" s="10"/>
      <c r="H14" s="6"/>
      <c r="I14" s="12"/>
      <c r="J14" s="13" t="s">
        <v>16</v>
      </c>
      <c r="K14" s="8"/>
      <c r="L14" s="9"/>
      <c r="M14" s="14"/>
      <c r="N14" s="15"/>
      <c r="O14" s="16"/>
      <c r="P14" s="16"/>
      <c r="Q14" s="17" t="str">
        <f t="shared" si="0"/>
        <v>ok</v>
      </c>
      <c r="R14" s="18">
        <f t="shared" si="1"/>
        <v>0</v>
      </c>
      <c r="S14" s="23"/>
      <c r="T14" s="23"/>
      <c r="U14" s="23"/>
      <c r="V14" s="23"/>
      <c r="W14" s="23"/>
      <c r="X14" s="23"/>
      <c r="Y14" s="23"/>
    </row>
    <row r="15" spans="1:25" ht="14.25" customHeight="1" x14ac:dyDescent="0.3">
      <c r="A15" s="30"/>
      <c r="B15" s="5"/>
      <c r="C15" s="6"/>
      <c r="D15" s="7" t="s">
        <v>16</v>
      </c>
      <c r="E15" s="8"/>
      <c r="F15" s="9"/>
      <c r="G15" s="10"/>
      <c r="H15" s="6"/>
      <c r="I15" s="12"/>
      <c r="J15" s="13" t="s">
        <v>16</v>
      </c>
      <c r="K15" s="8"/>
      <c r="L15" s="9"/>
      <c r="M15" s="14"/>
      <c r="N15" s="15"/>
      <c r="O15" s="16"/>
      <c r="P15" s="16"/>
      <c r="Q15" s="17" t="str">
        <f t="shared" si="0"/>
        <v>ok</v>
      </c>
      <c r="R15" s="18">
        <f t="shared" si="1"/>
        <v>0</v>
      </c>
      <c r="S15" s="23"/>
      <c r="T15" s="23"/>
      <c r="U15" s="23"/>
      <c r="V15" s="23"/>
      <c r="W15" s="23"/>
      <c r="X15" s="23"/>
      <c r="Y15" s="23"/>
    </row>
    <row r="16" spans="1:25" ht="15" customHeight="1" x14ac:dyDescent="0.3">
      <c r="A16" s="30"/>
      <c r="B16" s="5"/>
      <c r="C16" s="6"/>
      <c r="D16" s="7" t="s">
        <v>16</v>
      </c>
      <c r="E16" s="8"/>
      <c r="F16" s="9"/>
      <c r="G16" s="10"/>
      <c r="H16" s="6"/>
      <c r="I16" s="12"/>
      <c r="J16" s="13" t="s">
        <v>16</v>
      </c>
      <c r="K16" s="8"/>
      <c r="L16" s="9"/>
      <c r="M16" s="14"/>
      <c r="N16" s="15"/>
      <c r="O16" s="16"/>
      <c r="P16" s="16"/>
      <c r="Q16" s="17" t="str">
        <f t="shared" si="0"/>
        <v>ok</v>
      </c>
      <c r="R16" s="18">
        <f t="shared" si="1"/>
        <v>0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30"/>
      <c r="B17" s="5"/>
      <c r="C17" s="6"/>
      <c r="D17" s="7" t="s">
        <v>16</v>
      </c>
      <c r="E17" s="8"/>
      <c r="F17" s="9"/>
      <c r="G17" s="10"/>
      <c r="H17" s="6"/>
      <c r="I17" s="12"/>
      <c r="J17" s="13" t="s">
        <v>16</v>
      </c>
      <c r="K17" s="8"/>
      <c r="L17" s="9"/>
      <c r="M17" s="14"/>
      <c r="N17" s="15"/>
      <c r="O17" s="16"/>
      <c r="P17" s="16"/>
      <c r="Q17" s="17" t="str">
        <f t="shared" si="0"/>
        <v>ok</v>
      </c>
      <c r="R17" s="18">
        <f t="shared" si="1"/>
        <v>0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30"/>
      <c r="B18" s="5"/>
      <c r="C18" s="6"/>
      <c r="D18" s="7" t="s">
        <v>16</v>
      </c>
      <c r="E18" s="8"/>
      <c r="F18" s="9"/>
      <c r="G18" s="10"/>
      <c r="H18" s="6"/>
      <c r="I18" s="12"/>
      <c r="J18" s="13" t="s">
        <v>16</v>
      </c>
      <c r="K18" s="8"/>
      <c r="L18" s="9"/>
      <c r="M18" s="14"/>
      <c r="N18" s="15"/>
      <c r="O18" s="16"/>
      <c r="P18" s="16"/>
      <c r="Q18" s="17" t="str">
        <f t="shared" si="0"/>
        <v>ok</v>
      </c>
      <c r="R18" s="18">
        <f t="shared" si="1"/>
        <v>0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30"/>
      <c r="B19" s="5"/>
      <c r="C19" s="6"/>
      <c r="D19" s="7" t="s">
        <v>16</v>
      </c>
      <c r="E19" s="8"/>
      <c r="F19" s="9"/>
      <c r="G19" s="10"/>
      <c r="H19" s="6"/>
      <c r="I19" s="12"/>
      <c r="J19" s="13" t="s">
        <v>16</v>
      </c>
      <c r="K19" s="8"/>
      <c r="L19" s="9"/>
      <c r="M19" s="14"/>
      <c r="N19" s="15"/>
      <c r="O19" s="16"/>
      <c r="P19" s="16"/>
      <c r="Q19" s="17" t="str">
        <f t="shared" si="0"/>
        <v>ok</v>
      </c>
      <c r="R19" s="18">
        <f t="shared" si="1"/>
        <v>0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30"/>
      <c r="B20" s="5"/>
      <c r="C20" s="6"/>
      <c r="D20" s="7" t="s">
        <v>16</v>
      </c>
      <c r="E20" s="8"/>
      <c r="F20" s="9"/>
      <c r="G20" s="10"/>
      <c r="H20" s="6"/>
      <c r="I20" s="12"/>
      <c r="J20" s="13" t="s">
        <v>16</v>
      </c>
      <c r="K20" s="8"/>
      <c r="L20" s="9"/>
      <c r="M20" s="14"/>
      <c r="N20" s="15"/>
      <c r="O20" s="16"/>
      <c r="P20" s="16"/>
      <c r="Q20" s="17" t="str">
        <f t="shared" si="0"/>
        <v>ok</v>
      </c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30"/>
      <c r="B21" s="5"/>
      <c r="C21" s="6"/>
      <c r="D21" s="7" t="s">
        <v>16</v>
      </c>
      <c r="E21" s="8"/>
      <c r="F21" s="9"/>
      <c r="G21" s="10"/>
      <c r="H21" s="6"/>
      <c r="I21" s="12"/>
      <c r="J21" s="13" t="s">
        <v>16</v>
      </c>
      <c r="K21" s="8"/>
      <c r="L21" s="9"/>
      <c r="M21" s="14"/>
      <c r="N21" s="15"/>
      <c r="O21" s="16"/>
      <c r="P21" s="16"/>
      <c r="Q21" s="17" t="str">
        <f t="shared" si="0"/>
        <v>ok</v>
      </c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30"/>
      <c r="B22" s="5"/>
      <c r="C22" s="6"/>
      <c r="D22" s="7" t="s">
        <v>16</v>
      </c>
      <c r="E22" s="8"/>
      <c r="F22" s="9"/>
      <c r="G22" s="10"/>
      <c r="H22" s="6"/>
      <c r="I22" s="12"/>
      <c r="J22" s="13" t="s">
        <v>16</v>
      </c>
      <c r="K22" s="8"/>
      <c r="L22" s="9"/>
      <c r="M22" s="14"/>
      <c r="N22" s="15"/>
      <c r="O22" s="16"/>
      <c r="P22" s="16"/>
      <c r="Q22" s="17" t="str">
        <f t="shared" si="0"/>
        <v>ok</v>
      </c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30"/>
      <c r="B23" s="5"/>
      <c r="C23" s="6"/>
      <c r="D23" s="7" t="s">
        <v>16</v>
      </c>
      <c r="E23" s="8"/>
      <c r="F23" s="9"/>
      <c r="G23" s="10"/>
      <c r="H23" s="6"/>
      <c r="I23" s="12"/>
      <c r="J23" s="13" t="s">
        <v>16</v>
      </c>
      <c r="K23" s="8"/>
      <c r="L23" s="9"/>
      <c r="M23" s="14"/>
      <c r="N23" s="15"/>
      <c r="O23" s="16"/>
      <c r="P23" s="16"/>
      <c r="Q23" s="17" t="str">
        <f t="shared" si="0"/>
        <v>ok</v>
      </c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30"/>
      <c r="B24" s="5"/>
      <c r="C24" s="6"/>
      <c r="D24" s="7" t="s">
        <v>16</v>
      </c>
      <c r="E24" s="8"/>
      <c r="F24" s="9"/>
      <c r="G24" s="10"/>
      <c r="H24" s="6"/>
      <c r="I24" s="12"/>
      <c r="J24" s="13" t="s">
        <v>16</v>
      </c>
      <c r="K24" s="8"/>
      <c r="L24" s="9"/>
      <c r="M24" s="14"/>
      <c r="N24" s="15"/>
      <c r="O24" s="16"/>
      <c r="P24" s="16"/>
      <c r="Q24" s="17" t="str">
        <f t="shared" si="0"/>
        <v>ok</v>
      </c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30"/>
      <c r="B25" s="5"/>
      <c r="C25" s="6"/>
      <c r="D25" s="7" t="s">
        <v>16</v>
      </c>
      <c r="E25" s="8"/>
      <c r="F25" s="9"/>
      <c r="G25" s="10"/>
      <c r="H25" s="6"/>
      <c r="I25" s="12"/>
      <c r="J25" s="13" t="s">
        <v>16</v>
      </c>
      <c r="K25" s="8"/>
      <c r="L25" s="9"/>
      <c r="M25" s="14"/>
      <c r="N25" s="15"/>
      <c r="O25" s="16"/>
      <c r="P25" s="16"/>
      <c r="Q25" s="17" t="str">
        <f t="shared" si="0"/>
        <v>ok</v>
      </c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30"/>
      <c r="B26" s="5"/>
      <c r="C26" s="6"/>
      <c r="D26" s="7" t="s">
        <v>16</v>
      </c>
      <c r="E26" s="8"/>
      <c r="F26" s="9"/>
      <c r="G26" s="10"/>
      <c r="H26" s="6"/>
      <c r="I26" s="12"/>
      <c r="J26" s="7" t="s">
        <v>16</v>
      </c>
      <c r="K26" s="8"/>
      <c r="L26" s="9"/>
      <c r="M26" s="14"/>
      <c r="N26" s="15"/>
      <c r="O26" s="16"/>
      <c r="P26" s="16"/>
      <c r="Q26" s="17" t="str">
        <f t="shared" si="0"/>
        <v>ok</v>
      </c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30"/>
      <c r="B27" s="5"/>
      <c r="C27" s="6"/>
      <c r="D27" s="7" t="s">
        <v>16</v>
      </c>
      <c r="E27" s="8"/>
      <c r="F27" s="9"/>
      <c r="G27" s="10"/>
      <c r="H27" s="6"/>
      <c r="I27" s="12"/>
      <c r="J27" s="7" t="s">
        <v>16</v>
      </c>
      <c r="K27" s="8"/>
      <c r="L27" s="9"/>
      <c r="M27" s="14"/>
      <c r="N27" s="15"/>
      <c r="O27" s="16"/>
      <c r="P27" s="16"/>
      <c r="Q27" s="17" t="str">
        <f t="shared" si="0"/>
        <v>ok</v>
      </c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30"/>
      <c r="B28" s="5"/>
      <c r="C28" s="6"/>
      <c r="D28" s="7" t="s">
        <v>16</v>
      </c>
      <c r="E28" s="8"/>
      <c r="F28" s="9"/>
      <c r="G28" s="10"/>
      <c r="H28" s="6"/>
      <c r="I28" s="12"/>
      <c r="J28" s="7" t="s">
        <v>16</v>
      </c>
      <c r="K28" s="8"/>
      <c r="L28" s="9"/>
      <c r="M28" s="14"/>
      <c r="N28" s="15"/>
      <c r="O28" s="16"/>
      <c r="P28" s="16"/>
      <c r="Q28" s="17" t="str">
        <f t="shared" si="0"/>
        <v>ok</v>
      </c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30"/>
      <c r="B29" s="5"/>
      <c r="C29" s="6"/>
      <c r="D29" s="7" t="s">
        <v>16</v>
      </c>
      <c r="E29" s="8"/>
      <c r="F29" s="9"/>
      <c r="G29" s="10"/>
      <c r="H29" s="6"/>
      <c r="I29" s="12"/>
      <c r="J29" s="7" t="s">
        <v>16</v>
      </c>
      <c r="K29" s="8"/>
      <c r="L29" s="9"/>
      <c r="M29" s="14"/>
      <c r="N29" s="15"/>
      <c r="O29" s="16"/>
      <c r="P29" s="16"/>
      <c r="Q29" s="17" t="str">
        <f t="shared" si="0"/>
        <v>ok</v>
      </c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30"/>
      <c r="B30" s="5"/>
      <c r="C30" s="6"/>
      <c r="D30" s="7" t="s">
        <v>16</v>
      </c>
      <c r="E30" s="8"/>
      <c r="F30" s="9"/>
      <c r="G30" s="10"/>
      <c r="H30" s="6"/>
      <c r="I30" s="12"/>
      <c r="J30" s="7" t="s">
        <v>16</v>
      </c>
      <c r="K30" s="8"/>
      <c r="L30" s="9"/>
      <c r="M30" s="14"/>
      <c r="N30" s="15"/>
      <c r="O30" s="16"/>
      <c r="P30" s="16"/>
      <c r="Q30" s="17" t="str">
        <f t="shared" si="0"/>
        <v>ok</v>
      </c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30"/>
      <c r="B31" s="5"/>
      <c r="C31" s="6"/>
      <c r="D31" s="7" t="s">
        <v>16</v>
      </c>
      <c r="E31" s="8"/>
      <c r="F31" s="9"/>
      <c r="G31" s="10"/>
      <c r="H31" s="6"/>
      <c r="I31" s="12"/>
      <c r="J31" s="7" t="s">
        <v>16</v>
      </c>
      <c r="K31" s="8"/>
      <c r="L31" s="9"/>
      <c r="M31" s="14"/>
      <c r="N31" s="15"/>
      <c r="O31" s="16"/>
      <c r="P31" s="16"/>
      <c r="Q31" s="17" t="str">
        <f t="shared" si="0"/>
        <v>ok</v>
      </c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30"/>
      <c r="B32" s="5"/>
      <c r="C32" s="6"/>
      <c r="D32" s="7" t="s">
        <v>16</v>
      </c>
      <c r="E32" s="8"/>
      <c r="F32" s="9"/>
      <c r="G32" s="10"/>
      <c r="H32" s="6"/>
      <c r="I32" s="12"/>
      <c r="J32" s="7" t="s">
        <v>16</v>
      </c>
      <c r="K32" s="8"/>
      <c r="L32" s="9"/>
      <c r="M32" s="14"/>
      <c r="N32" s="15"/>
      <c r="O32" s="16"/>
      <c r="P32" s="16"/>
      <c r="Q32" s="17" t="str">
        <f t="shared" si="0"/>
        <v>ok</v>
      </c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30"/>
      <c r="B33" s="5"/>
      <c r="C33" s="6"/>
      <c r="D33" s="7" t="s">
        <v>16</v>
      </c>
      <c r="E33" s="8"/>
      <c r="F33" s="9"/>
      <c r="G33" s="10"/>
      <c r="H33" s="6"/>
      <c r="I33" s="12"/>
      <c r="J33" s="7" t="s">
        <v>16</v>
      </c>
      <c r="K33" s="8"/>
      <c r="L33" s="9"/>
      <c r="M33" s="14"/>
      <c r="N33" s="15"/>
      <c r="O33" s="16"/>
      <c r="P33" s="16"/>
      <c r="Q33" s="17" t="str">
        <f t="shared" si="0"/>
        <v>ok</v>
      </c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30"/>
      <c r="B34" s="5"/>
      <c r="C34" s="6"/>
      <c r="D34" s="7" t="s">
        <v>16</v>
      </c>
      <c r="E34" s="8"/>
      <c r="F34" s="9"/>
      <c r="G34" s="10"/>
      <c r="H34" s="6"/>
      <c r="I34" s="12"/>
      <c r="J34" s="7" t="s">
        <v>16</v>
      </c>
      <c r="K34" s="8"/>
      <c r="L34" s="9"/>
      <c r="M34" s="14"/>
      <c r="N34" s="15"/>
      <c r="O34" s="16"/>
      <c r="P34" s="16"/>
      <c r="Q34" s="17" t="str">
        <f t="shared" si="0"/>
        <v>ok</v>
      </c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30"/>
      <c r="B35" s="5"/>
      <c r="C35" s="6"/>
      <c r="D35" s="7" t="s">
        <v>16</v>
      </c>
      <c r="E35" s="8"/>
      <c r="F35" s="9"/>
      <c r="G35" s="10"/>
      <c r="H35" s="6"/>
      <c r="I35" s="12"/>
      <c r="J35" s="7" t="s">
        <v>16</v>
      </c>
      <c r="K35" s="8"/>
      <c r="L35" s="9"/>
      <c r="M35" s="14"/>
      <c r="N35" s="15"/>
      <c r="O35" s="16"/>
      <c r="P35" s="16"/>
      <c r="Q35" s="17" t="str">
        <f t="shared" si="0"/>
        <v>ok</v>
      </c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30"/>
      <c r="B36" s="5"/>
      <c r="C36" s="6"/>
      <c r="D36" s="7" t="s">
        <v>16</v>
      </c>
      <c r="E36" s="8"/>
      <c r="F36" s="9"/>
      <c r="G36" s="10"/>
      <c r="H36" s="6"/>
      <c r="I36" s="12"/>
      <c r="J36" s="7" t="s">
        <v>16</v>
      </c>
      <c r="K36" s="8"/>
      <c r="L36" s="9"/>
      <c r="M36" s="14"/>
      <c r="N36" s="31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30"/>
      <c r="B37" s="5"/>
      <c r="C37" s="6"/>
      <c r="D37" s="7" t="s">
        <v>16</v>
      </c>
      <c r="E37" s="8"/>
      <c r="F37" s="9"/>
      <c r="G37" s="10"/>
      <c r="H37" s="6"/>
      <c r="I37" s="12"/>
      <c r="J37" s="7" t="s">
        <v>16</v>
      </c>
      <c r="K37" s="8"/>
      <c r="L37" s="9"/>
      <c r="M37" s="14"/>
      <c r="N37" s="31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30"/>
      <c r="B38" s="5"/>
      <c r="C38" s="6"/>
      <c r="D38" s="7" t="s">
        <v>16</v>
      </c>
      <c r="E38" s="8"/>
      <c r="F38" s="9"/>
      <c r="G38" s="10"/>
      <c r="H38" s="6"/>
      <c r="I38" s="12"/>
      <c r="J38" s="7" t="s">
        <v>16</v>
      </c>
      <c r="K38" s="8"/>
      <c r="L38" s="9"/>
      <c r="M38" s="14"/>
      <c r="N38" s="31"/>
      <c r="O38" s="16"/>
      <c r="P38" s="16"/>
      <c r="Q38" s="17" t="str">
        <f t="shared" si="0"/>
        <v>ok</v>
      </c>
      <c r="R38" s="18">
        <f t="shared" si="1"/>
        <v>0</v>
      </c>
      <c r="S38" s="23"/>
      <c r="T38" s="23"/>
      <c r="U38" s="23"/>
      <c r="V38" s="23"/>
      <c r="W38" s="23"/>
      <c r="X38" s="23"/>
      <c r="Y38" s="23"/>
    </row>
    <row r="39" spans="1:25" ht="14.25" customHeight="1" x14ac:dyDescent="0.3">
      <c r="A39" s="30"/>
      <c r="B39" s="5"/>
      <c r="C39" s="6"/>
      <c r="D39" s="7" t="s">
        <v>16</v>
      </c>
      <c r="E39" s="33"/>
      <c r="F39" s="9"/>
      <c r="G39" s="10"/>
      <c r="H39" s="6"/>
      <c r="I39" s="12"/>
      <c r="J39" s="7" t="s">
        <v>16</v>
      </c>
      <c r="K39" s="33"/>
      <c r="L39" s="9"/>
      <c r="M39" s="14"/>
      <c r="N39" s="34"/>
      <c r="O39" s="16"/>
      <c r="P39" s="16"/>
      <c r="Q39" s="17" t="str">
        <f t="shared" si="0"/>
        <v>ok</v>
      </c>
      <c r="R39" s="18">
        <f t="shared" si="1"/>
        <v>0</v>
      </c>
      <c r="S39" s="23"/>
      <c r="T39" s="23"/>
      <c r="U39" s="23"/>
      <c r="V39" s="23"/>
      <c r="W39" s="23"/>
      <c r="X39" s="23"/>
      <c r="Y39" s="23"/>
    </row>
    <row r="40" spans="1:25" ht="14.25" customHeight="1" x14ac:dyDescent="0.3">
      <c r="A40" s="30"/>
      <c r="B40" s="5"/>
      <c r="C40" s="6"/>
      <c r="D40" s="7" t="s">
        <v>16</v>
      </c>
      <c r="E40" s="33"/>
      <c r="F40" s="9"/>
      <c r="G40" s="10"/>
      <c r="H40" s="6"/>
      <c r="I40" s="12"/>
      <c r="J40" s="7" t="s">
        <v>16</v>
      </c>
      <c r="K40" s="33"/>
      <c r="L40" s="9"/>
      <c r="M40" s="14"/>
      <c r="N40" s="34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30"/>
      <c r="B41" s="5"/>
      <c r="C41" s="6"/>
      <c r="D41" s="7" t="s">
        <v>16</v>
      </c>
      <c r="E41" s="33"/>
      <c r="F41" s="9"/>
      <c r="G41" s="10"/>
      <c r="H41" s="6"/>
      <c r="I41" s="12"/>
      <c r="J41" s="7" t="s">
        <v>16</v>
      </c>
      <c r="K41" s="33"/>
      <c r="L41" s="9"/>
      <c r="M41" s="14"/>
      <c r="N41" s="34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30"/>
      <c r="B42" s="5"/>
      <c r="C42" s="6"/>
      <c r="D42" s="7" t="s">
        <v>16</v>
      </c>
      <c r="E42" s="33"/>
      <c r="F42" s="9"/>
      <c r="G42" s="10"/>
      <c r="H42" s="6"/>
      <c r="I42" s="12"/>
      <c r="J42" s="7" t="s">
        <v>16</v>
      </c>
      <c r="K42" s="33"/>
      <c r="L42" s="9"/>
      <c r="M42" s="14"/>
      <c r="N42" s="34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30"/>
      <c r="B43" s="5"/>
      <c r="C43" s="6"/>
      <c r="D43" s="7" t="s">
        <v>16</v>
      </c>
      <c r="E43" s="33"/>
      <c r="F43" s="9"/>
      <c r="G43" s="10"/>
      <c r="H43" s="6"/>
      <c r="I43" s="12"/>
      <c r="J43" s="7" t="s">
        <v>16</v>
      </c>
      <c r="K43" s="33"/>
      <c r="L43" s="9"/>
      <c r="M43" s="14"/>
      <c r="N43" s="34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30"/>
      <c r="B44" s="5"/>
      <c r="C44" s="6"/>
      <c r="D44" s="7" t="s">
        <v>16</v>
      </c>
      <c r="E44" s="33"/>
      <c r="F44" s="9"/>
      <c r="G44" s="10"/>
      <c r="H44" s="6"/>
      <c r="I44" s="12"/>
      <c r="J44" s="7" t="s">
        <v>16</v>
      </c>
      <c r="K44" s="33"/>
      <c r="L44" s="9"/>
      <c r="M44" s="14"/>
      <c r="N44" s="34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30"/>
      <c r="B45" s="5"/>
      <c r="C45" s="6"/>
      <c r="D45" s="7" t="s">
        <v>16</v>
      </c>
      <c r="E45" s="33"/>
      <c r="F45" s="9"/>
      <c r="G45" s="10"/>
      <c r="H45" s="6"/>
      <c r="I45" s="12"/>
      <c r="J45" s="7" t="s">
        <v>16</v>
      </c>
      <c r="K45" s="33"/>
      <c r="L45" s="9"/>
      <c r="M45" s="14"/>
      <c r="N45" s="34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30"/>
      <c r="B46" s="5"/>
      <c r="C46" s="6"/>
      <c r="D46" s="7" t="s">
        <v>16</v>
      </c>
      <c r="E46" s="33"/>
      <c r="F46" s="9"/>
      <c r="G46" s="10"/>
      <c r="H46" s="6"/>
      <c r="I46" s="12"/>
      <c r="J46" s="7" t="s">
        <v>16</v>
      </c>
      <c r="K46" s="33"/>
      <c r="L46" s="9"/>
      <c r="M46" s="14"/>
      <c r="N46" s="34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30"/>
      <c r="B47" s="5"/>
      <c r="C47" s="6"/>
      <c r="D47" s="7" t="s">
        <v>16</v>
      </c>
      <c r="E47" s="33"/>
      <c r="F47" s="9"/>
      <c r="G47" s="10"/>
      <c r="H47" s="6"/>
      <c r="I47" s="12"/>
      <c r="J47" s="7" t="s">
        <v>16</v>
      </c>
      <c r="K47" s="33"/>
      <c r="L47" s="9"/>
      <c r="M47" s="14"/>
      <c r="N47" s="34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30"/>
      <c r="B48" s="5"/>
      <c r="C48" s="6"/>
      <c r="D48" s="7" t="s">
        <v>16</v>
      </c>
      <c r="E48" s="33"/>
      <c r="F48" s="9"/>
      <c r="G48" s="10"/>
      <c r="H48" s="6"/>
      <c r="I48" s="12"/>
      <c r="J48" s="7" t="s">
        <v>16</v>
      </c>
      <c r="K48" s="33"/>
      <c r="L48" s="9"/>
      <c r="M48" s="14"/>
      <c r="N48" s="34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30"/>
      <c r="B49" s="5"/>
      <c r="C49" s="6"/>
      <c r="D49" s="7" t="s">
        <v>16</v>
      </c>
      <c r="E49" s="33"/>
      <c r="F49" s="9"/>
      <c r="G49" s="10"/>
      <c r="H49" s="6"/>
      <c r="I49" s="12"/>
      <c r="J49" s="7" t="s">
        <v>16</v>
      </c>
      <c r="K49" s="33"/>
      <c r="L49" s="9"/>
      <c r="M49" s="14"/>
      <c r="N49" s="34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30"/>
      <c r="B50" s="5"/>
      <c r="C50" s="6"/>
      <c r="D50" s="7" t="s">
        <v>16</v>
      </c>
      <c r="E50" s="33"/>
      <c r="F50" s="9"/>
      <c r="G50" s="10"/>
      <c r="H50" s="6"/>
      <c r="I50" s="12"/>
      <c r="J50" s="7" t="s">
        <v>16</v>
      </c>
      <c r="K50" s="33"/>
      <c r="L50" s="9"/>
      <c r="M50" s="14"/>
      <c r="N50" s="34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30"/>
      <c r="B51" s="5"/>
      <c r="C51" s="6"/>
      <c r="D51" s="7" t="s">
        <v>16</v>
      </c>
      <c r="E51" s="33"/>
      <c r="F51" s="9"/>
      <c r="G51" s="10"/>
      <c r="H51" s="6"/>
      <c r="I51" s="12"/>
      <c r="J51" s="7" t="s">
        <v>16</v>
      </c>
      <c r="K51" s="33"/>
      <c r="L51" s="9"/>
      <c r="M51" s="14"/>
      <c r="N51" s="34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30"/>
      <c r="B52" s="5"/>
      <c r="C52" s="6"/>
      <c r="D52" s="7" t="s">
        <v>16</v>
      </c>
      <c r="E52" s="33"/>
      <c r="F52" s="9"/>
      <c r="G52" s="10"/>
      <c r="H52" s="6"/>
      <c r="I52" s="12"/>
      <c r="J52" s="7" t="s">
        <v>16</v>
      </c>
      <c r="K52" s="33"/>
      <c r="L52" s="9"/>
      <c r="M52" s="14"/>
      <c r="N52" s="34"/>
      <c r="O52" s="16"/>
      <c r="P52" s="16"/>
      <c r="Q52" s="17" t="str">
        <f t="shared" si="0"/>
        <v>ok</v>
      </c>
      <c r="R52" s="18">
        <f t="shared" si="1"/>
        <v>0</v>
      </c>
      <c r="S52" s="19"/>
      <c r="T52" s="19"/>
      <c r="U52" s="19"/>
      <c r="V52" s="19"/>
      <c r="W52" s="19"/>
      <c r="X52" s="19"/>
      <c r="Y52" s="19"/>
    </row>
    <row r="53" spans="1:25" ht="14.25" customHeight="1" x14ac:dyDescent="0.3">
      <c r="A53" s="30"/>
      <c r="B53" s="5"/>
      <c r="C53" s="6"/>
      <c r="D53" s="7" t="s">
        <v>16</v>
      </c>
      <c r="E53" s="33"/>
      <c r="F53" s="9"/>
      <c r="G53" s="10"/>
      <c r="H53" s="6"/>
      <c r="I53" s="12"/>
      <c r="J53" s="7" t="s">
        <v>16</v>
      </c>
      <c r="K53" s="33"/>
      <c r="L53" s="9"/>
      <c r="M53" s="14"/>
      <c r="N53" s="34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30"/>
      <c r="B54" s="5"/>
      <c r="C54" s="6"/>
      <c r="D54" s="7" t="s">
        <v>16</v>
      </c>
      <c r="E54" s="33"/>
      <c r="F54" s="9"/>
      <c r="G54" s="10"/>
      <c r="H54" s="6"/>
      <c r="I54" s="12"/>
      <c r="J54" s="7" t="s">
        <v>16</v>
      </c>
      <c r="K54" s="33"/>
      <c r="L54" s="9"/>
      <c r="M54" s="14"/>
      <c r="N54" s="34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30"/>
      <c r="B55" s="5"/>
      <c r="C55" s="6"/>
      <c r="D55" s="7" t="s">
        <v>16</v>
      </c>
      <c r="E55" s="33"/>
      <c r="F55" s="9"/>
      <c r="G55" s="10"/>
      <c r="H55" s="6"/>
      <c r="I55" s="12"/>
      <c r="J55" s="7" t="s">
        <v>16</v>
      </c>
      <c r="K55" s="33"/>
      <c r="L55" s="9"/>
      <c r="M55" s="14"/>
      <c r="N55" s="34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30"/>
      <c r="B56" s="5"/>
      <c r="C56" s="6"/>
      <c r="D56" s="7" t="s">
        <v>16</v>
      </c>
      <c r="E56" s="33"/>
      <c r="F56" s="9"/>
      <c r="G56" s="10"/>
      <c r="H56" s="6"/>
      <c r="I56" s="12"/>
      <c r="J56" s="7" t="s">
        <v>16</v>
      </c>
      <c r="K56" s="33"/>
      <c r="L56" s="9"/>
      <c r="M56" s="14"/>
      <c r="N56" s="34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30"/>
      <c r="B57" s="5"/>
      <c r="C57" s="6"/>
      <c r="D57" s="7" t="s">
        <v>16</v>
      </c>
      <c r="E57" s="33"/>
      <c r="F57" s="9"/>
      <c r="G57" s="10"/>
      <c r="H57" s="6"/>
      <c r="I57" s="12"/>
      <c r="J57" s="7" t="s">
        <v>16</v>
      </c>
      <c r="K57" s="33"/>
      <c r="L57" s="9"/>
      <c r="M57" s="14"/>
      <c r="N57" s="34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30"/>
      <c r="B58" s="5"/>
      <c r="C58" s="6"/>
      <c r="D58" s="7" t="s">
        <v>16</v>
      </c>
      <c r="E58" s="33"/>
      <c r="F58" s="9"/>
      <c r="G58" s="10"/>
      <c r="H58" s="6"/>
      <c r="I58" s="12"/>
      <c r="J58" s="7" t="s">
        <v>16</v>
      </c>
      <c r="K58" s="33"/>
      <c r="L58" s="9"/>
      <c r="M58" s="14"/>
      <c r="N58" s="34"/>
      <c r="O58" s="16"/>
      <c r="P58" s="16"/>
      <c r="Q58" s="17" t="str">
        <f t="shared" si="0"/>
        <v>ok</v>
      </c>
      <c r="R58" s="18">
        <f t="shared" si="1"/>
        <v>0</v>
      </c>
      <c r="S58" s="19"/>
      <c r="T58" s="19"/>
      <c r="U58" s="19"/>
      <c r="V58" s="19"/>
      <c r="W58" s="19"/>
      <c r="X58" s="19"/>
      <c r="Y58" s="19"/>
    </row>
    <row r="59" spans="1:25" ht="14.25" customHeight="1" x14ac:dyDescent="0.3">
      <c r="A59" s="30"/>
      <c r="B59" s="5"/>
      <c r="C59" s="6"/>
      <c r="D59" s="7" t="s">
        <v>16</v>
      </c>
      <c r="E59" s="33"/>
      <c r="F59" s="9"/>
      <c r="G59" s="10"/>
      <c r="H59" s="6"/>
      <c r="I59" s="12"/>
      <c r="J59" s="7" t="s">
        <v>16</v>
      </c>
      <c r="K59" s="33"/>
      <c r="L59" s="9"/>
      <c r="M59" s="14"/>
      <c r="N59" s="34"/>
      <c r="O59" s="16"/>
      <c r="P59" s="16"/>
      <c r="Q59" s="17" t="str">
        <f t="shared" si="0"/>
        <v>ok</v>
      </c>
      <c r="R59" s="18">
        <f t="shared" si="1"/>
        <v>0</v>
      </c>
      <c r="S59" s="19"/>
      <c r="T59" s="19"/>
      <c r="U59" s="19"/>
      <c r="V59" s="19"/>
      <c r="W59" s="19"/>
      <c r="X59" s="19"/>
      <c r="Y59" s="19"/>
    </row>
    <row r="60" spans="1:25" ht="14.25" customHeight="1" x14ac:dyDescent="0.3">
      <c r="A60" s="30"/>
      <c r="B60" s="5"/>
      <c r="C60" s="6"/>
      <c r="D60" s="7" t="s">
        <v>16</v>
      </c>
      <c r="E60" s="33"/>
      <c r="F60" s="9"/>
      <c r="G60" s="10"/>
      <c r="H60" s="6"/>
      <c r="I60" s="12"/>
      <c r="J60" s="7" t="s">
        <v>16</v>
      </c>
      <c r="K60" s="33"/>
      <c r="L60" s="9"/>
      <c r="M60" s="14"/>
      <c r="N60" s="34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30"/>
      <c r="B61" s="5"/>
      <c r="C61" s="6"/>
      <c r="D61" s="7" t="s">
        <v>16</v>
      </c>
      <c r="E61" s="33"/>
      <c r="F61" s="9"/>
      <c r="G61" s="10"/>
      <c r="H61" s="6"/>
      <c r="I61" s="12"/>
      <c r="J61" s="7" t="s">
        <v>16</v>
      </c>
      <c r="K61" s="33"/>
      <c r="L61" s="9"/>
      <c r="M61" s="14"/>
      <c r="N61" s="34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30"/>
      <c r="B62" s="5"/>
      <c r="C62" s="6"/>
      <c r="D62" s="7" t="s">
        <v>16</v>
      </c>
      <c r="E62" s="33"/>
      <c r="F62" s="9"/>
      <c r="G62" s="10"/>
      <c r="H62" s="6"/>
      <c r="I62" s="12"/>
      <c r="J62" s="7" t="s">
        <v>16</v>
      </c>
      <c r="K62" s="33"/>
      <c r="L62" s="9"/>
      <c r="M62" s="14"/>
      <c r="N62" s="34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30"/>
      <c r="B63" s="5"/>
      <c r="C63" s="6"/>
      <c r="D63" s="7" t="s">
        <v>16</v>
      </c>
      <c r="E63" s="33"/>
      <c r="F63" s="9"/>
      <c r="G63" s="10"/>
      <c r="H63" s="6"/>
      <c r="I63" s="12"/>
      <c r="J63" s="7" t="s">
        <v>16</v>
      </c>
      <c r="K63" s="33"/>
      <c r="L63" s="9"/>
      <c r="M63" s="14"/>
      <c r="N63" s="34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30"/>
      <c r="B64" s="5"/>
      <c r="C64" s="6"/>
      <c r="D64" s="7" t="s">
        <v>16</v>
      </c>
      <c r="E64" s="33"/>
      <c r="F64" s="9"/>
      <c r="G64" s="10"/>
      <c r="H64" s="6"/>
      <c r="I64" s="12"/>
      <c r="J64" s="7" t="s">
        <v>16</v>
      </c>
      <c r="K64" s="33"/>
      <c r="L64" s="9"/>
      <c r="M64" s="14"/>
      <c r="N64" s="34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30"/>
      <c r="B65" s="5"/>
      <c r="C65" s="6"/>
      <c r="D65" s="7" t="s">
        <v>16</v>
      </c>
      <c r="E65" s="33"/>
      <c r="F65" s="9"/>
      <c r="G65" s="10"/>
      <c r="H65" s="6"/>
      <c r="I65" s="12"/>
      <c r="J65" s="7" t="s">
        <v>16</v>
      </c>
      <c r="K65" s="33"/>
      <c r="L65" s="9"/>
      <c r="M65" s="14"/>
      <c r="N65" s="34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30"/>
      <c r="B66" s="5"/>
      <c r="C66" s="6"/>
      <c r="D66" s="7" t="s">
        <v>16</v>
      </c>
      <c r="E66" s="33"/>
      <c r="F66" s="9"/>
      <c r="G66" s="10"/>
      <c r="H66" s="6"/>
      <c r="I66" s="12"/>
      <c r="J66" s="7" t="s">
        <v>16</v>
      </c>
      <c r="K66" s="33"/>
      <c r="L66" s="9"/>
      <c r="M66" s="14"/>
      <c r="N66" s="34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30"/>
      <c r="B67" s="5"/>
      <c r="C67" s="6"/>
      <c r="D67" s="7" t="s">
        <v>16</v>
      </c>
      <c r="E67" s="33"/>
      <c r="F67" s="9"/>
      <c r="G67" s="10"/>
      <c r="H67" s="6"/>
      <c r="I67" s="12"/>
      <c r="J67" s="7" t="s">
        <v>16</v>
      </c>
      <c r="K67" s="33"/>
      <c r="L67" s="9"/>
      <c r="M67" s="14"/>
      <c r="N67" s="34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30"/>
      <c r="B68" s="5"/>
      <c r="C68" s="6"/>
      <c r="D68" s="7" t="s">
        <v>16</v>
      </c>
      <c r="E68" s="33"/>
      <c r="F68" s="9"/>
      <c r="G68" s="10"/>
      <c r="H68" s="6"/>
      <c r="I68" s="12"/>
      <c r="J68" s="7" t="s">
        <v>16</v>
      </c>
      <c r="K68" s="33"/>
      <c r="L68" s="9"/>
      <c r="M68" s="14"/>
      <c r="N68" s="34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30"/>
      <c r="B69" s="5"/>
      <c r="C69" s="6"/>
      <c r="D69" s="7" t="s">
        <v>16</v>
      </c>
      <c r="E69" s="33"/>
      <c r="F69" s="9"/>
      <c r="G69" s="10"/>
      <c r="H69" s="6"/>
      <c r="I69" s="12"/>
      <c r="J69" s="7" t="s">
        <v>16</v>
      </c>
      <c r="K69" s="33"/>
      <c r="L69" s="9"/>
      <c r="M69" s="14"/>
      <c r="N69" s="34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30"/>
      <c r="B70" s="5"/>
      <c r="C70" s="6"/>
      <c r="D70" s="7" t="s">
        <v>16</v>
      </c>
      <c r="E70" s="33"/>
      <c r="F70" s="9"/>
      <c r="G70" s="10"/>
      <c r="H70" s="6"/>
      <c r="I70" s="12"/>
      <c r="J70" s="7" t="s">
        <v>16</v>
      </c>
      <c r="K70" s="33"/>
      <c r="L70" s="9"/>
      <c r="M70" s="14"/>
      <c r="N70" s="34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30"/>
      <c r="B71" s="5"/>
      <c r="C71" s="6"/>
      <c r="D71" s="7" t="s">
        <v>16</v>
      </c>
      <c r="E71" s="33"/>
      <c r="F71" s="9"/>
      <c r="G71" s="10"/>
      <c r="H71" s="6"/>
      <c r="I71" s="12"/>
      <c r="J71" s="7" t="s">
        <v>16</v>
      </c>
      <c r="K71" s="33"/>
      <c r="L71" s="9"/>
      <c r="M71" s="14"/>
      <c r="N71" s="34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30"/>
      <c r="B72" s="5"/>
      <c r="C72" s="6"/>
      <c r="D72" s="7" t="s">
        <v>16</v>
      </c>
      <c r="E72" s="33"/>
      <c r="F72" s="9"/>
      <c r="G72" s="10"/>
      <c r="H72" s="6"/>
      <c r="I72" s="12"/>
      <c r="J72" s="7" t="s">
        <v>16</v>
      </c>
      <c r="K72" s="33"/>
      <c r="L72" s="9"/>
      <c r="M72" s="14"/>
      <c r="N72" s="34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30"/>
      <c r="B73" s="5"/>
      <c r="C73" s="6"/>
      <c r="D73" s="7" t="s">
        <v>16</v>
      </c>
      <c r="E73" s="33"/>
      <c r="F73" s="9"/>
      <c r="G73" s="10"/>
      <c r="H73" s="6"/>
      <c r="I73" s="12"/>
      <c r="J73" s="7" t="s">
        <v>16</v>
      </c>
      <c r="K73" s="33"/>
      <c r="L73" s="9"/>
      <c r="M73" s="14"/>
      <c r="N73" s="34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30"/>
      <c r="B74" s="5"/>
      <c r="C74" s="6"/>
      <c r="D74" s="7" t="s">
        <v>16</v>
      </c>
      <c r="E74" s="33"/>
      <c r="F74" s="9"/>
      <c r="G74" s="10"/>
      <c r="H74" s="6"/>
      <c r="I74" s="12"/>
      <c r="J74" s="7" t="s">
        <v>16</v>
      </c>
      <c r="K74" s="33"/>
      <c r="L74" s="9"/>
      <c r="M74" s="14"/>
      <c r="N74" s="34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30"/>
      <c r="B75" s="5"/>
      <c r="C75" s="6"/>
      <c r="D75" s="7" t="s">
        <v>16</v>
      </c>
      <c r="E75" s="33"/>
      <c r="F75" s="9"/>
      <c r="G75" s="10"/>
      <c r="H75" s="6"/>
      <c r="I75" s="12"/>
      <c r="J75" s="7" t="s">
        <v>16</v>
      </c>
      <c r="K75" s="33"/>
      <c r="L75" s="9"/>
      <c r="M75" s="14"/>
      <c r="N75" s="34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30"/>
      <c r="B76" s="5"/>
      <c r="C76" s="6"/>
      <c r="D76" s="7" t="s">
        <v>16</v>
      </c>
      <c r="E76" s="33"/>
      <c r="F76" s="9"/>
      <c r="G76" s="10"/>
      <c r="H76" s="6"/>
      <c r="I76" s="12"/>
      <c r="J76" s="7" t="s">
        <v>16</v>
      </c>
      <c r="K76" s="33"/>
      <c r="L76" s="9"/>
      <c r="M76" s="14"/>
      <c r="N76" s="34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30"/>
      <c r="B77" s="5"/>
      <c r="C77" s="6"/>
      <c r="D77" s="7" t="s">
        <v>16</v>
      </c>
      <c r="E77" s="33"/>
      <c r="F77" s="9"/>
      <c r="G77" s="10"/>
      <c r="H77" s="6"/>
      <c r="I77" s="12"/>
      <c r="J77" s="7" t="s">
        <v>16</v>
      </c>
      <c r="K77" s="33"/>
      <c r="L77" s="9"/>
      <c r="M77" s="14"/>
      <c r="N77" s="34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30"/>
      <c r="B78" s="5"/>
      <c r="C78" s="6"/>
      <c r="D78" s="7" t="s">
        <v>16</v>
      </c>
      <c r="E78" s="33"/>
      <c r="F78" s="9"/>
      <c r="G78" s="10"/>
      <c r="H78" s="6"/>
      <c r="I78" s="12"/>
      <c r="J78" s="7" t="s">
        <v>16</v>
      </c>
      <c r="K78" s="33"/>
      <c r="L78" s="9"/>
      <c r="M78" s="14"/>
      <c r="N78" s="34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30"/>
      <c r="B79" s="5"/>
      <c r="C79" s="6"/>
      <c r="D79" s="7" t="s">
        <v>16</v>
      </c>
      <c r="E79" s="33"/>
      <c r="F79" s="9"/>
      <c r="G79" s="10"/>
      <c r="H79" s="6"/>
      <c r="I79" s="12"/>
      <c r="J79" s="7" t="s">
        <v>16</v>
      </c>
      <c r="K79" s="33"/>
      <c r="L79" s="9"/>
      <c r="M79" s="14"/>
      <c r="N79" s="34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30"/>
      <c r="B80" s="5"/>
      <c r="C80" s="6"/>
      <c r="D80" s="7" t="s">
        <v>16</v>
      </c>
      <c r="E80" s="33"/>
      <c r="F80" s="9"/>
      <c r="G80" s="10"/>
      <c r="H80" s="6"/>
      <c r="I80" s="12"/>
      <c r="J80" s="7" t="s">
        <v>16</v>
      </c>
      <c r="K80" s="33"/>
      <c r="L80" s="9"/>
      <c r="M80" s="14"/>
      <c r="N80" s="34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30"/>
      <c r="B81" s="5"/>
      <c r="C81" s="6"/>
      <c r="D81" s="7" t="s">
        <v>16</v>
      </c>
      <c r="E81" s="33"/>
      <c r="F81" s="9"/>
      <c r="G81" s="10"/>
      <c r="H81" s="6"/>
      <c r="I81" s="12"/>
      <c r="J81" s="7" t="s">
        <v>16</v>
      </c>
      <c r="K81" s="33"/>
      <c r="L81" s="9"/>
      <c r="M81" s="14"/>
      <c r="N81" s="34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30"/>
      <c r="B82" s="5"/>
      <c r="C82" s="6"/>
      <c r="D82" s="7" t="s">
        <v>16</v>
      </c>
      <c r="E82" s="33"/>
      <c r="F82" s="9"/>
      <c r="G82" s="10"/>
      <c r="H82" s="6"/>
      <c r="I82" s="12"/>
      <c r="J82" s="7" t="s">
        <v>16</v>
      </c>
      <c r="K82" s="33"/>
      <c r="L82" s="9"/>
      <c r="M82" s="14"/>
      <c r="N82" s="34"/>
      <c r="O82" s="16"/>
      <c r="P82" s="16"/>
      <c r="Q82" s="17" t="str">
        <f t="shared" si="0"/>
        <v>ok</v>
      </c>
      <c r="R82" s="18">
        <f t="shared" si="1"/>
        <v>0</v>
      </c>
      <c r="S82" s="23"/>
      <c r="T82" s="23"/>
      <c r="U82" s="23"/>
      <c r="V82" s="23"/>
      <c r="W82" s="23"/>
      <c r="X82" s="23"/>
      <c r="Y82" s="23"/>
    </row>
    <row r="83" spans="1:25" ht="14.25" customHeight="1" x14ac:dyDescent="0.3">
      <c r="A83" s="30"/>
      <c r="B83" s="5"/>
      <c r="C83" s="6"/>
      <c r="D83" s="7" t="s">
        <v>16</v>
      </c>
      <c r="E83" s="33"/>
      <c r="F83" s="9"/>
      <c r="G83" s="10"/>
      <c r="H83" s="6"/>
      <c r="I83" s="12"/>
      <c r="J83" s="7" t="s">
        <v>16</v>
      </c>
      <c r="K83" s="33"/>
      <c r="L83" s="9"/>
      <c r="M83" s="14"/>
      <c r="N83" s="34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30"/>
      <c r="B84" s="5"/>
      <c r="C84" s="6"/>
      <c r="D84" s="7" t="s">
        <v>16</v>
      </c>
      <c r="E84" s="33"/>
      <c r="F84" s="9"/>
      <c r="G84" s="10"/>
      <c r="H84" s="6"/>
      <c r="I84" s="12"/>
      <c r="J84" s="7" t="s">
        <v>16</v>
      </c>
      <c r="K84" s="33"/>
      <c r="L84" s="9"/>
      <c r="M84" s="14"/>
      <c r="N84" s="34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30"/>
      <c r="B85" s="5"/>
      <c r="C85" s="6"/>
      <c r="D85" s="7" t="s">
        <v>16</v>
      </c>
      <c r="E85" s="33"/>
      <c r="F85" s="35"/>
      <c r="G85" s="14"/>
      <c r="H85" s="6"/>
      <c r="I85" s="12"/>
      <c r="J85" s="7" t="s">
        <v>16</v>
      </c>
      <c r="K85" s="33"/>
      <c r="L85" s="35"/>
      <c r="M85" s="14"/>
      <c r="N85" s="36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30"/>
      <c r="B86" s="5"/>
      <c r="C86" s="6"/>
      <c r="D86" s="7" t="s">
        <v>16</v>
      </c>
      <c r="E86" s="33"/>
      <c r="F86" s="35"/>
      <c r="G86" s="14"/>
      <c r="H86" s="6"/>
      <c r="I86" s="12"/>
      <c r="J86" s="7" t="s">
        <v>16</v>
      </c>
      <c r="K86" s="33"/>
      <c r="L86" s="35"/>
      <c r="M86" s="14"/>
      <c r="N86" s="36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30"/>
      <c r="B87" s="5"/>
      <c r="C87" s="6"/>
      <c r="D87" s="7" t="s">
        <v>16</v>
      </c>
      <c r="E87" s="33"/>
      <c r="F87" s="35"/>
      <c r="G87" s="14"/>
      <c r="H87" s="6"/>
      <c r="I87" s="12"/>
      <c r="J87" s="7" t="s">
        <v>16</v>
      </c>
      <c r="K87" s="33"/>
      <c r="L87" s="35"/>
      <c r="M87" s="14"/>
      <c r="N87" s="36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30"/>
      <c r="B88" s="5"/>
      <c r="C88" s="6"/>
      <c r="D88" s="7" t="s">
        <v>16</v>
      </c>
      <c r="E88" s="33"/>
      <c r="F88" s="35"/>
      <c r="G88" s="14"/>
      <c r="H88" s="6"/>
      <c r="I88" s="6"/>
      <c r="J88" s="7" t="s">
        <v>16</v>
      </c>
      <c r="K88" s="33"/>
      <c r="L88" s="35"/>
      <c r="M88" s="14"/>
      <c r="N88" s="36"/>
      <c r="O88" s="16"/>
      <c r="P88" s="16"/>
      <c r="Q88" s="17" t="str">
        <f t="shared" si="0"/>
        <v>ok</v>
      </c>
      <c r="R88" s="18">
        <f t="shared" si="1"/>
        <v>0</v>
      </c>
      <c r="S88" s="23"/>
      <c r="T88" s="23"/>
      <c r="U88" s="23"/>
      <c r="V88" s="23"/>
      <c r="W88" s="23"/>
      <c r="X88" s="23"/>
      <c r="Y88" s="23"/>
    </row>
    <row r="89" spans="1:25" ht="14.25" customHeight="1" x14ac:dyDescent="0.3">
      <c r="A89" s="30"/>
      <c r="B89" s="5"/>
      <c r="C89" s="6"/>
      <c r="D89" s="7" t="s">
        <v>16</v>
      </c>
      <c r="E89" s="33"/>
      <c r="F89" s="35"/>
      <c r="G89" s="14"/>
      <c r="H89" s="6"/>
      <c r="I89" s="6"/>
      <c r="J89" s="7" t="s">
        <v>16</v>
      </c>
      <c r="K89" s="33"/>
      <c r="L89" s="35"/>
      <c r="M89" s="14"/>
      <c r="N89" s="36"/>
      <c r="O89" s="16"/>
      <c r="P89" s="16"/>
      <c r="Q89" s="17" t="str">
        <f t="shared" si="0"/>
        <v>ok</v>
      </c>
      <c r="R89" s="18">
        <f t="shared" si="1"/>
        <v>0</v>
      </c>
      <c r="S89" s="23"/>
      <c r="T89" s="23"/>
      <c r="U89" s="23"/>
      <c r="V89" s="23"/>
      <c r="W89" s="23"/>
      <c r="X89" s="23"/>
      <c r="Y89" s="23"/>
    </row>
    <row r="90" spans="1:25" ht="14.25" customHeight="1" x14ac:dyDescent="0.3">
      <c r="A90" s="30"/>
      <c r="B90" s="5"/>
      <c r="C90" s="6"/>
      <c r="D90" s="7" t="s">
        <v>16</v>
      </c>
      <c r="E90" s="33"/>
      <c r="F90" s="35"/>
      <c r="G90" s="14"/>
      <c r="H90" s="6"/>
      <c r="I90" s="12"/>
      <c r="J90" s="7" t="s">
        <v>16</v>
      </c>
      <c r="K90" s="33"/>
      <c r="L90" s="35"/>
      <c r="M90" s="14"/>
      <c r="N90" s="36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30"/>
      <c r="B91" s="5"/>
      <c r="C91" s="6"/>
      <c r="D91" s="7" t="s">
        <v>16</v>
      </c>
      <c r="E91" s="33"/>
      <c r="F91" s="35"/>
      <c r="G91" s="14"/>
      <c r="H91" s="6"/>
      <c r="I91" s="6"/>
      <c r="J91" s="7" t="s">
        <v>16</v>
      </c>
      <c r="K91" s="33"/>
      <c r="L91" s="35"/>
      <c r="M91" s="14"/>
      <c r="N91" s="36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30"/>
      <c r="B92" s="5"/>
      <c r="C92" s="6"/>
      <c r="D92" s="7" t="s">
        <v>16</v>
      </c>
      <c r="E92" s="33"/>
      <c r="F92" s="35"/>
      <c r="G92" s="14"/>
      <c r="H92" s="6"/>
      <c r="I92" s="6"/>
      <c r="J92" s="7" t="s">
        <v>16</v>
      </c>
      <c r="K92" s="33"/>
      <c r="L92" s="35"/>
      <c r="M92" s="14"/>
      <c r="N92" s="36"/>
      <c r="O92" s="16"/>
      <c r="P92" s="16"/>
      <c r="Q92" s="17" t="str">
        <f t="shared" si="0"/>
        <v>ok</v>
      </c>
      <c r="R92" s="18">
        <f t="shared" si="1"/>
        <v>0</v>
      </c>
      <c r="S92" s="23"/>
      <c r="T92" s="23"/>
      <c r="U92" s="23"/>
      <c r="V92" s="23"/>
      <c r="W92" s="23"/>
      <c r="X92" s="23"/>
      <c r="Y92" s="23"/>
    </row>
    <row r="93" spans="1:25" ht="14.25" customHeight="1" x14ac:dyDescent="0.3">
      <c r="A93" s="30"/>
      <c r="B93" s="5"/>
      <c r="C93" s="6"/>
      <c r="D93" s="7" t="s">
        <v>16</v>
      </c>
      <c r="E93" s="33"/>
      <c r="F93" s="35"/>
      <c r="G93" s="14"/>
      <c r="H93" s="6"/>
      <c r="I93" s="12"/>
      <c r="J93" s="7" t="s">
        <v>16</v>
      </c>
      <c r="K93" s="37"/>
      <c r="L93" s="35"/>
      <c r="M93" s="14"/>
      <c r="N93" s="36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30"/>
      <c r="B94" s="5"/>
      <c r="C94" s="6"/>
      <c r="D94" s="7" t="s">
        <v>16</v>
      </c>
      <c r="E94" s="33"/>
      <c r="F94" s="35"/>
      <c r="G94" s="14"/>
      <c r="H94" s="6"/>
      <c r="I94" s="6"/>
      <c r="J94" s="7" t="s">
        <v>16</v>
      </c>
      <c r="K94" s="33"/>
      <c r="L94" s="35"/>
      <c r="M94" s="14"/>
      <c r="N94" s="36"/>
      <c r="O94" s="16"/>
      <c r="P94" s="16"/>
      <c r="Q94" s="17" t="str">
        <f t="shared" si="0"/>
        <v>ok</v>
      </c>
      <c r="R94" s="18">
        <f t="shared" si="1"/>
        <v>0</v>
      </c>
      <c r="S94" s="23"/>
      <c r="T94" s="23"/>
      <c r="U94" s="23"/>
      <c r="V94" s="23"/>
      <c r="W94" s="23"/>
      <c r="X94" s="23"/>
      <c r="Y94" s="23"/>
    </row>
    <row r="95" spans="1:25" ht="14.25" customHeight="1" x14ac:dyDescent="0.3">
      <c r="A95" s="30"/>
      <c r="B95" s="5"/>
      <c r="C95" s="6"/>
      <c r="D95" s="7" t="s">
        <v>16</v>
      </c>
      <c r="E95" s="33"/>
      <c r="F95" s="35"/>
      <c r="G95" s="14"/>
      <c r="H95" s="6"/>
      <c r="I95" s="12"/>
      <c r="J95" s="7" t="s">
        <v>16</v>
      </c>
      <c r="K95" s="33"/>
      <c r="L95" s="35"/>
      <c r="M95" s="14"/>
      <c r="N95" s="36"/>
      <c r="O95" s="16"/>
      <c r="P95" s="16"/>
      <c r="Q95" s="17" t="str">
        <f t="shared" si="0"/>
        <v>ok</v>
      </c>
      <c r="R95" s="18">
        <f t="shared" si="1"/>
        <v>0</v>
      </c>
      <c r="S95" s="23"/>
      <c r="T95" s="23"/>
      <c r="U95" s="23"/>
      <c r="V95" s="23"/>
      <c r="W95" s="23"/>
      <c r="X95" s="23"/>
      <c r="Y95" s="23"/>
    </row>
    <row r="96" spans="1:25" ht="14.25" customHeight="1" x14ac:dyDescent="0.3">
      <c r="A96" s="30"/>
      <c r="B96" s="5"/>
      <c r="C96" s="6"/>
      <c r="D96" s="7" t="s">
        <v>16</v>
      </c>
      <c r="E96" s="33"/>
      <c r="F96" s="35"/>
      <c r="G96" s="14"/>
      <c r="H96" s="6"/>
      <c r="I96" s="6"/>
      <c r="J96" s="7" t="s">
        <v>16</v>
      </c>
      <c r="K96" s="33"/>
      <c r="L96" s="35"/>
      <c r="M96" s="14"/>
      <c r="N96" s="36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30"/>
      <c r="B97" s="5"/>
      <c r="C97" s="6"/>
      <c r="D97" s="7" t="s">
        <v>16</v>
      </c>
      <c r="E97" s="33"/>
      <c r="F97" s="35"/>
      <c r="G97" s="14"/>
      <c r="H97" s="12"/>
      <c r="I97" s="12"/>
      <c r="J97" s="7" t="s">
        <v>16</v>
      </c>
      <c r="K97" s="33"/>
      <c r="L97" s="35"/>
      <c r="M97" s="14"/>
      <c r="N97" s="36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30"/>
      <c r="B98" s="5"/>
      <c r="C98" s="6"/>
      <c r="D98" s="7" t="s">
        <v>16</v>
      </c>
      <c r="E98" s="33"/>
      <c r="F98" s="35"/>
      <c r="G98" s="14"/>
      <c r="H98" s="6"/>
      <c r="I98" s="6"/>
      <c r="J98" s="7" t="s">
        <v>16</v>
      </c>
      <c r="K98" s="33"/>
      <c r="L98" s="35"/>
      <c r="M98" s="14"/>
      <c r="N98" s="36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30"/>
      <c r="B99" s="5"/>
      <c r="C99" s="6"/>
      <c r="D99" s="7" t="s">
        <v>16</v>
      </c>
      <c r="E99" s="33"/>
      <c r="F99" s="35"/>
      <c r="G99" s="14"/>
      <c r="H99" s="6"/>
      <c r="I99" s="6"/>
      <c r="J99" s="7" t="s">
        <v>16</v>
      </c>
      <c r="K99" s="33"/>
      <c r="L99" s="35"/>
      <c r="M99" s="14"/>
      <c r="N99" s="36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30"/>
      <c r="B100" s="5"/>
      <c r="C100" s="6"/>
      <c r="D100" s="7" t="s">
        <v>16</v>
      </c>
      <c r="E100" s="33"/>
      <c r="F100" s="35"/>
      <c r="G100" s="14"/>
      <c r="H100" s="6"/>
      <c r="I100" s="6"/>
      <c r="J100" s="7" t="s">
        <v>16</v>
      </c>
      <c r="K100" s="33"/>
      <c r="L100" s="35"/>
      <c r="M100" s="14"/>
      <c r="N100" s="36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8" t="s">
        <v>17</v>
      </c>
      <c r="E101" s="39"/>
      <c r="F101" s="40"/>
      <c r="G101" s="40"/>
      <c r="H101" s="39"/>
      <c r="I101" s="19"/>
      <c r="J101" s="38" t="s">
        <v>18</v>
      </c>
      <c r="K101" s="39"/>
      <c r="L101" s="40"/>
      <c r="M101" s="40"/>
      <c r="N101" s="23"/>
      <c r="O101" s="23"/>
      <c r="P101" s="23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8" t="s">
        <v>19</v>
      </c>
      <c r="E102" s="41">
        <f t="shared" ref="E102:G102" si="2">SUM(E2:E100)</f>
        <v>0</v>
      </c>
      <c r="F102" s="42">
        <f t="shared" si="2"/>
        <v>0</v>
      </c>
      <c r="G102" s="42">
        <f t="shared" si="2"/>
        <v>0</v>
      </c>
      <c r="H102" s="19"/>
      <c r="I102" s="19"/>
      <c r="J102" s="38"/>
      <c r="K102" s="41">
        <f t="shared" ref="K102:M102" si="3">SUM(K2:K100)</f>
        <v>0</v>
      </c>
      <c r="L102" s="42">
        <f t="shared" si="3"/>
        <v>0</v>
      </c>
      <c r="M102" s="42">
        <f t="shared" si="3"/>
        <v>0</v>
      </c>
      <c r="N102" s="23"/>
      <c r="O102" s="23"/>
      <c r="P102" s="23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8"/>
      <c r="K103" s="19"/>
      <c r="L103" s="19"/>
      <c r="M103" s="19"/>
      <c r="N103" s="23"/>
      <c r="O103" s="23"/>
      <c r="P103" s="23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43"/>
      <c r="C104" s="44" t="s">
        <v>20</v>
      </c>
      <c r="E104" s="19"/>
      <c r="F104" s="19"/>
      <c r="G104" s="19"/>
      <c r="H104" s="19"/>
      <c r="I104" s="19"/>
      <c r="J104" s="38" t="s">
        <v>21</v>
      </c>
      <c r="K104" s="19"/>
      <c r="L104" s="19"/>
      <c r="M104" s="19"/>
      <c r="N104" s="23"/>
      <c r="O104" s="23"/>
      <c r="P104" s="23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5"/>
      <c r="C105" s="46" t="e">
        <f t="shared" ref="C105:C107" si="4"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3"/>
      <c r="O105" s="23"/>
      <c r="P105" s="23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3"/>
      <c r="B106" s="45"/>
      <c r="C106" s="46" t="e">
        <f t="shared" si="4"/>
        <v>#REF!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3"/>
      <c r="B107" s="45"/>
      <c r="C107" s="46" t="e">
        <f t="shared" si="4"/>
        <v>#REF!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3"/>
      <c r="B108" s="47"/>
      <c r="C108" s="47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3"/>
      <c r="B109" s="104"/>
      <c r="C109" s="10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3"/>
      <c r="B110" s="104"/>
      <c r="C110" s="105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5" customWidth="1"/>
    <col min="2" max="2" width="20.33203125" customWidth="1"/>
    <col min="3" max="4" width="6.6640625" customWidth="1"/>
    <col min="5" max="5" width="21.5546875" customWidth="1"/>
    <col min="6" max="7" width="6.5546875" customWidth="1"/>
    <col min="8" max="8" width="5.5546875" customWidth="1"/>
    <col min="9" max="10" width="6.6640625" customWidth="1"/>
    <col min="11" max="11" width="19.6640625" customWidth="1"/>
    <col min="12" max="13" width="6.5546875" customWidth="1"/>
    <col min="14" max="14" width="4.109375" customWidth="1"/>
    <col min="15" max="15" width="10.109375" customWidth="1"/>
    <col min="16" max="17" width="9.88671875" customWidth="1"/>
    <col min="18" max="18" width="18.6640625" customWidth="1"/>
    <col min="19" max="26" width="11.44140625" customWidth="1"/>
  </cols>
  <sheetData>
    <row r="1" spans="1:26" ht="14.25" customHeight="1" x14ac:dyDescent="0.3">
      <c r="A1" s="76" t="s">
        <v>0</v>
      </c>
      <c r="B1" s="76" t="s">
        <v>51</v>
      </c>
      <c r="C1" s="76" t="s">
        <v>1</v>
      </c>
      <c r="D1" s="76" t="s">
        <v>52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52</v>
      </c>
      <c r="J1" s="76" t="s">
        <v>1</v>
      </c>
      <c r="K1" s="76" t="s">
        <v>7</v>
      </c>
      <c r="L1" s="76" t="s">
        <v>8</v>
      </c>
      <c r="M1" s="76" t="s">
        <v>9</v>
      </c>
      <c r="N1" s="76" t="s">
        <v>10</v>
      </c>
      <c r="O1" s="77" t="s">
        <v>11</v>
      </c>
      <c r="P1" s="77" t="s">
        <v>12</v>
      </c>
      <c r="Q1" s="77" t="s">
        <v>13</v>
      </c>
      <c r="R1" s="77" t="s">
        <v>53</v>
      </c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30"/>
      <c r="B2" s="78"/>
      <c r="C2" s="6"/>
      <c r="D2" s="6"/>
      <c r="E2" s="79"/>
      <c r="F2" s="33"/>
      <c r="G2" s="80"/>
      <c r="H2" s="81"/>
      <c r="I2" s="6"/>
      <c r="J2" s="12"/>
      <c r="K2" s="82"/>
      <c r="L2" s="33"/>
      <c r="M2" s="83"/>
      <c r="N2" s="84"/>
      <c r="O2" s="36"/>
      <c r="P2" s="16"/>
      <c r="Q2" s="16"/>
      <c r="R2" s="85"/>
      <c r="S2" s="19"/>
      <c r="T2" s="19"/>
      <c r="U2" s="19"/>
      <c r="V2" s="19"/>
      <c r="W2" s="19"/>
      <c r="X2" s="19"/>
      <c r="Y2" s="19"/>
      <c r="Z2" s="19"/>
    </row>
    <row r="3" spans="1:26" ht="14.25" customHeight="1" x14ac:dyDescent="0.3">
      <c r="A3" s="30"/>
      <c r="B3" s="78"/>
      <c r="C3" s="6"/>
      <c r="D3" s="6"/>
      <c r="E3" s="79"/>
      <c r="F3" s="33"/>
      <c r="G3" s="80"/>
      <c r="H3" s="81"/>
      <c r="I3" s="6"/>
      <c r="J3" s="12"/>
      <c r="K3" s="82"/>
      <c r="L3" s="33"/>
      <c r="M3" s="83"/>
      <c r="N3" s="84"/>
      <c r="O3" s="36"/>
      <c r="P3" s="16"/>
      <c r="Q3" s="16"/>
      <c r="R3" s="85"/>
      <c r="S3" s="19"/>
      <c r="T3" s="19"/>
      <c r="U3" s="19"/>
      <c r="V3" s="19"/>
      <c r="W3" s="19"/>
      <c r="X3" s="19"/>
      <c r="Y3" s="19"/>
      <c r="Z3" s="19"/>
    </row>
    <row r="4" spans="1:26" ht="15" customHeight="1" x14ac:dyDescent="0.3">
      <c r="A4" s="30"/>
      <c r="B4" s="78"/>
      <c r="C4" s="6"/>
      <c r="D4" s="6"/>
      <c r="E4" s="79"/>
      <c r="F4" s="33"/>
      <c r="G4" s="80"/>
      <c r="H4" s="81"/>
      <c r="I4" s="6"/>
      <c r="J4" s="6"/>
      <c r="K4" s="79"/>
      <c r="L4" s="33"/>
      <c r="M4" s="80"/>
      <c r="N4" s="86"/>
      <c r="O4" s="36"/>
      <c r="P4" s="16"/>
      <c r="Q4" s="16"/>
      <c r="R4" s="85"/>
      <c r="S4" s="19"/>
      <c r="T4" s="19"/>
      <c r="U4" s="19"/>
      <c r="V4" s="19"/>
      <c r="W4" s="19"/>
      <c r="X4" s="19"/>
      <c r="Y4" s="19"/>
      <c r="Z4" s="19"/>
    </row>
    <row r="5" spans="1:26" ht="15" customHeight="1" x14ac:dyDescent="0.3">
      <c r="A5" s="30"/>
      <c r="B5" s="87"/>
      <c r="C5" s="6"/>
      <c r="D5" s="6"/>
      <c r="E5" s="79"/>
      <c r="F5" s="33"/>
      <c r="G5" s="80"/>
      <c r="H5" s="81"/>
      <c r="I5" s="6"/>
      <c r="J5" s="12"/>
      <c r="K5" s="82"/>
      <c r="L5" s="33"/>
      <c r="M5" s="83"/>
      <c r="N5" s="86"/>
      <c r="O5" s="36"/>
      <c r="P5" s="16"/>
      <c r="Q5" s="16"/>
      <c r="R5" s="85"/>
      <c r="S5" s="19"/>
      <c r="T5" s="19"/>
      <c r="U5" s="19"/>
      <c r="V5" s="19"/>
      <c r="W5" s="19"/>
      <c r="X5" s="19"/>
      <c r="Y5" s="19"/>
      <c r="Z5" s="19"/>
    </row>
    <row r="6" spans="1:26" ht="15" customHeight="1" x14ac:dyDescent="0.3">
      <c r="A6" s="30"/>
      <c r="B6" s="87"/>
      <c r="C6" s="6"/>
      <c r="D6" s="6"/>
      <c r="E6" s="79"/>
      <c r="F6" s="33"/>
      <c r="G6" s="80"/>
      <c r="H6" s="81"/>
      <c r="I6" s="6"/>
      <c r="J6" s="6"/>
      <c r="K6" s="79"/>
      <c r="L6" s="33"/>
      <c r="M6" s="83"/>
      <c r="N6" s="86"/>
      <c r="O6" s="36"/>
      <c r="P6" s="16"/>
      <c r="Q6" s="16"/>
      <c r="R6" s="85"/>
      <c r="S6" s="19"/>
      <c r="T6" s="19"/>
      <c r="U6" s="19"/>
      <c r="V6" s="19"/>
      <c r="W6" s="19"/>
      <c r="X6" s="19"/>
      <c r="Y6" s="19"/>
      <c r="Z6" s="19"/>
    </row>
    <row r="7" spans="1:26" ht="15" customHeight="1" x14ac:dyDescent="0.3">
      <c r="A7" s="30"/>
      <c r="B7" s="78"/>
      <c r="C7" s="12"/>
      <c r="D7" s="12"/>
      <c r="E7" s="79"/>
      <c r="F7" s="37"/>
      <c r="G7" s="80"/>
      <c r="H7" s="81"/>
      <c r="I7" s="6"/>
      <c r="J7" s="12"/>
      <c r="K7" s="82"/>
      <c r="L7" s="33"/>
      <c r="M7" s="80"/>
      <c r="N7" s="86"/>
      <c r="O7" s="36"/>
      <c r="P7" s="16"/>
      <c r="Q7" s="16"/>
      <c r="R7" s="85"/>
      <c r="S7" s="19"/>
      <c r="T7" s="19"/>
      <c r="U7" s="19"/>
      <c r="V7" s="19"/>
      <c r="W7" s="19"/>
      <c r="X7" s="19"/>
      <c r="Y7" s="19"/>
      <c r="Z7" s="19"/>
    </row>
    <row r="8" spans="1:26" ht="15" customHeight="1" x14ac:dyDescent="0.3">
      <c r="A8" s="30"/>
      <c r="B8" s="87"/>
      <c r="C8" s="6"/>
      <c r="D8" s="88"/>
      <c r="E8" s="89"/>
      <c r="F8" s="33"/>
      <c r="G8" s="80"/>
      <c r="H8" s="81"/>
      <c r="I8" s="6"/>
      <c r="J8" s="6"/>
      <c r="K8" s="79"/>
      <c r="L8" s="33"/>
      <c r="M8" s="80"/>
      <c r="N8" s="86"/>
      <c r="O8" s="36"/>
      <c r="P8" s="16"/>
      <c r="Q8" s="16"/>
      <c r="R8" s="85"/>
      <c r="S8" s="19"/>
      <c r="T8" s="19"/>
      <c r="U8" s="19"/>
      <c r="V8" s="19"/>
      <c r="W8" s="19"/>
      <c r="X8" s="19"/>
      <c r="Y8" s="19"/>
      <c r="Z8" s="19"/>
    </row>
    <row r="9" spans="1:26" ht="15" customHeight="1" x14ac:dyDescent="0.3">
      <c r="A9" s="30"/>
      <c r="B9" s="87"/>
      <c r="C9" s="6"/>
      <c r="D9" s="6"/>
      <c r="E9" s="79"/>
      <c r="F9" s="33"/>
      <c r="G9" s="80"/>
      <c r="H9" s="81"/>
      <c r="I9" s="6"/>
      <c r="J9" s="12"/>
      <c r="K9" s="82"/>
      <c r="L9" s="37"/>
      <c r="M9" s="80"/>
      <c r="N9" s="86"/>
      <c r="O9" s="36"/>
      <c r="P9" s="16"/>
      <c r="Q9" s="16"/>
      <c r="R9" s="85"/>
      <c r="S9" s="19"/>
      <c r="T9" s="19"/>
      <c r="U9" s="19"/>
      <c r="V9" s="19"/>
      <c r="W9" s="19"/>
      <c r="X9" s="19"/>
      <c r="Y9" s="19"/>
      <c r="Z9" s="19"/>
    </row>
    <row r="10" spans="1:26" ht="15" customHeight="1" x14ac:dyDescent="0.3">
      <c r="A10" s="30"/>
      <c r="B10" s="78"/>
      <c r="C10" s="6"/>
      <c r="D10" s="6"/>
      <c r="E10" s="79"/>
      <c r="F10" s="33"/>
      <c r="G10" s="80"/>
      <c r="H10" s="81"/>
      <c r="I10" s="6"/>
      <c r="J10" s="12"/>
      <c r="K10" s="82"/>
      <c r="L10" s="33"/>
      <c r="M10" s="80"/>
      <c r="N10" s="86"/>
      <c r="O10" s="36"/>
      <c r="P10" s="16"/>
      <c r="Q10" s="16"/>
      <c r="R10" s="85"/>
      <c r="S10" s="19"/>
      <c r="T10" s="19"/>
      <c r="U10" s="19"/>
      <c r="V10" s="19"/>
      <c r="W10" s="19"/>
      <c r="X10" s="19"/>
      <c r="Y10" s="19"/>
      <c r="Z10" s="19"/>
    </row>
    <row r="11" spans="1:26" ht="15" customHeight="1" x14ac:dyDescent="0.3">
      <c r="A11" s="30"/>
      <c r="B11" s="87"/>
      <c r="C11" s="6"/>
      <c r="D11" s="6"/>
      <c r="E11" s="79"/>
      <c r="F11" s="37"/>
      <c r="G11" s="80"/>
      <c r="H11" s="81"/>
      <c r="I11" s="6"/>
      <c r="J11" s="6"/>
      <c r="K11" s="79"/>
      <c r="L11" s="33"/>
      <c r="M11" s="90"/>
      <c r="N11" s="91"/>
      <c r="O11" s="36"/>
      <c r="P11" s="16"/>
      <c r="Q11" s="16"/>
      <c r="R11" s="85"/>
      <c r="S11" s="19"/>
      <c r="T11" s="19"/>
      <c r="U11" s="19"/>
      <c r="V11" s="19"/>
      <c r="W11" s="19"/>
      <c r="X11" s="19"/>
      <c r="Y11" s="19"/>
      <c r="Z11" s="19"/>
    </row>
    <row r="12" spans="1:26" ht="15" customHeight="1" x14ac:dyDescent="0.3">
      <c r="A12" s="30"/>
      <c r="B12" s="78"/>
      <c r="C12" s="6"/>
      <c r="D12" s="6"/>
      <c r="E12" s="79"/>
      <c r="F12" s="33"/>
      <c r="G12" s="80"/>
      <c r="H12" s="81"/>
      <c r="I12" s="6"/>
      <c r="J12" s="6"/>
      <c r="K12" s="79"/>
      <c r="L12" s="33"/>
      <c r="M12" s="80"/>
      <c r="N12" s="86"/>
      <c r="O12" s="36"/>
      <c r="P12" s="16"/>
      <c r="Q12" s="16"/>
      <c r="R12" s="85"/>
      <c r="S12" s="19"/>
      <c r="T12" s="19"/>
      <c r="U12" s="19"/>
      <c r="V12" s="19"/>
      <c r="W12" s="19"/>
      <c r="X12" s="19"/>
      <c r="Y12" s="19"/>
      <c r="Z12" s="19"/>
    </row>
    <row r="13" spans="1:26" ht="15" customHeight="1" x14ac:dyDescent="0.3">
      <c r="A13" s="30"/>
      <c r="B13" s="87"/>
      <c r="C13" s="12"/>
      <c r="D13" s="12"/>
      <c r="E13" s="79"/>
      <c r="F13" s="33"/>
      <c r="G13" s="80"/>
      <c r="H13" s="81"/>
      <c r="I13" s="6"/>
      <c r="J13" s="6"/>
      <c r="K13" s="79"/>
      <c r="L13" s="33"/>
      <c r="M13" s="80"/>
      <c r="N13" s="86"/>
      <c r="O13" s="36"/>
      <c r="P13" s="16"/>
      <c r="Q13" s="16"/>
      <c r="R13" s="85"/>
      <c r="S13" s="19"/>
      <c r="T13" s="19"/>
      <c r="U13" s="19"/>
      <c r="V13" s="19"/>
      <c r="W13" s="19"/>
      <c r="X13" s="19"/>
      <c r="Y13" s="19"/>
      <c r="Z13" s="19"/>
    </row>
    <row r="14" spans="1:26" ht="15" customHeight="1" x14ac:dyDescent="0.3">
      <c r="A14" s="30"/>
      <c r="B14" s="87"/>
      <c r="C14" s="6"/>
      <c r="D14" s="6"/>
      <c r="E14" s="79"/>
      <c r="F14" s="33"/>
      <c r="G14" s="80"/>
      <c r="H14" s="81"/>
      <c r="I14" s="6"/>
      <c r="J14" s="6"/>
      <c r="K14" s="79"/>
      <c r="L14" s="33"/>
      <c r="M14" s="80"/>
      <c r="N14" s="86"/>
      <c r="O14" s="36"/>
      <c r="P14" s="16"/>
      <c r="Q14" s="16"/>
      <c r="R14" s="85"/>
      <c r="S14" s="23"/>
      <c r="T14" s="23"/>
      <c r="U14" s="23"/>
      <c r="V14" s="23"/>
      <c r="W14" s="23"/>
      <c r="X14" s="23"/>
      <c r="Y14" s="23"/>
      <c r="Z14" s="23"/>
    </row>
    <row r="15" spans="1:26" ht="14.25" customHeight="1" x14ac:dyDescent="0.3">
      <c r="A15" s="30"/>
      <c r="B15" s="87"/>
      <c r="C15" s="6"/>
      <c r="D15" s="6"/>
      <c r="E15" s="79"/>
      <c r="F15" s="33"/>
      <c r="G15" s="83"/>
      <c r="H15" s="81"/>
      <c r="I15" s="6"/>
      <c r="J15" s="6"/>
      <c r="K15" s="79"/>
      <c r="L15" s="33"/>
      <c r="M15" s="80"/>
      <c r="N15" s="86"/>
      <c r="O15" s="36"/>
      <c r="P15" s="16"/>
      <c r="Q15" s="16"/>
      <c r="R15" s="85"/>
      <c r="S15" s="23"/>
      <c r="T15" s="23"/>
      <c r="U15" s="23"/>
      <c r="V15" s="23"/>
      <c r="W15" s="23"/>
      <c r="X15" s="23"/>
      <c r="Y15" s="23"/>
      <c r="Z15" s="23"/>
    </row>
    <row r="16" spans="1:26" ht="15" customHeight="1" x14ac:dyDescent="0.3">
      <c r="A16" s="30"/>
      <c r="B16" s="87"/>
      <c r="C16" s="6"/>
      <c r="D16" s="6"/>
      <c r="E16" s="79"/>
      <c r="F16" s="33"/>
      <c r="G16" s="80"/>
      <c r="H16" s="81"/>
      <c r="I16" s="6"/>
      <c r="J16" s="6"/>
      <c r="K16" s="79"/>
      <c r="L16" s="33"/>
      <c r="M16" s="80"/>
      <c r="N16" s="86"/>
      <c r="O16" s="36"/>
      <c r="P16" s="16"/>
      <c r="Q16" s="16"/>
      <c r="R16" s="85"/>
      <c r="S16" s="19"/>
      <c r="T16" s="19"/>
      <c r="U16" s="19"/>
      <c r="V16" s="19"/>
      <c r="W16" s="19"/>
      <c r="X16" s="19"/>
      <c r="Y16" s="19"/>
      <c r="Z16" s="19"/>
    </row>
    <row r="17" spans="1:26" ht="15" customHeight="1" x14ac:dyDescent="0.3">
      <c r="A17" s="30"/>
      <c r="B17" s="87"/>
      <c r="C17" s="6"/>
      <c r="D17" s="6"/>
      <c r="E17" s="79"/>
      <c r="F17" s="37"/>
      <c r="G17" s="80"/>
      <c r="H17" s="81"/>
      <c r="I17" s="6"/>
      <c r="J17" s="6"/>
      <c r="K17" s="79"/>
      <c r="L17" s="33"/>
      <c r="M17" s="80"/>
      <c r="N17" s="86"/>
      <c r="O17" s="36"/>
      <c r="P17" s="16"/>
      <c r="Q17" s="16"/>
      <c r="R17" s="85"/>
      <c r="S17" s="19"/>
      <c r="T17" s="19"/>
      <c r="U17" s="19"/>
      <c r="V17" s="19"/>
      <c r="W17" s="19"/>
      <c r="X17" s="19"/>
      <c r="Y17" s="19"/>
      <c r="Z17" s="19"/>
    </row>
    <row r="18" spans="1:26" ht="15" customHeight="1" x14ac:dyDescent="0.3">
      <c r="A18" s="30"/>
      <c r="B18" s="87"/>
      <c r="C18" s="12"/>
      <c r="D18" s="12"/>
      <c r="E18" s="79"/>
      <c r="F18" s="37"/>
      <c r="G18" s="80"/>
      <c r="H18" s="81"/>
      <c r="I18" s="6"/>
      <c r="J18" s="6"/>
      <c r="K18" s="79"/>
      <c r="L18" s="33"/>
      <c r="M18" s="83"/>
      <c r="N18" s="86"/>
      <c r="O18" s="36"/>
      <c r="P18" s="16"/>
      <c r="Q18" s="16"/>
      <c r="R18" s="85"/>
      <c r="S18" s="19"/>
      <c r="T18" s="19"/>
      <c r="U18" s="19"/>
      <c r="V18" s="19"/>
      <c r="W18" s="19"/>
      <c r="X18" s="19"/>
      <c r="Y18" s="19"/>
      <c r="Z18" s="19"/>
    </row>
    <row r="19" spans="1:26" ht="14.25" customHeight="1" x14ac:dyDescent="0.3">
      <c r="A19" s="30"/>
      <c r="B19" s="87"/>
      <c r="C19" s="6"/>
      <c r="D19" s="88"/>
      <c r="E19" s="89"/>
      <c r="F19" s="33"/>
      <c r="G19" s="80"/>
      <c r="H19" s="81"/>
      <c r="I19" s="6"/>
      <c r="J19" s="6"/>
      <c r="K19" s="79"/>
      <c r="L19" s="33"/>
      <c r="M19" s="80"/>
      <c r="N19" s="86"/>
      <c r="O19" s="36"/>
      <c r="P19" s="16"/>
      <c r="Q19" s="16"/>
      <c r="R19" s="85"/>
      <c r="S19" s="19"/>
      <c r="T19" s="19"/>
      <c r="U19" s="19"/>
      <c r="V19" s="19"/>
      <c r="W19" s="19"/>
      <c r="X19" s="19"/>
      <c r="Y19" s="19"/>
      <c r="Z19" s="19"/>
    </row>
    <row r="20" spans="1:26" ht="14.25" customHeight="1" x14ac:dyDescent="0.3">
      <c r="A20" s="30"/>
      <c r="B20" s="87"/>
      <c r="C20" s="6"/>
      <c r="D20" s="6"/>
      <c r="E20" s="79"/>
      <c r="F20" s="33"/>
      <c r="G20" s="80"/>
      <c r="H20" s="81"/>
      <c r="I20" s="6"/>
      <c r="J20" s="12"/>
      <c r="K20" s="82"/>
      <c r="L20" s="37"/>
      <c r="M20" s="80"/>
      <c r="N20" s="86"/>
      <c r="O20" s="36"/>
      <c r="P20" s="16"/>
      <c r="Q20" s="16"/>
      <c r="R20" s="85"/>
      <c r="S20" s="19"/>
      <c r="T20" s="19"/>
      <c r="U20" s="19"/>
      <c r="V20" s="19"/>
      <c r="W20" s="19"/>
      <c r="X20" s="19"/>
      <c r="Y20" s="19"/>
      <c r="Z20" s="19"/>
    </row>
    <row r="21" spans="1:26" ht="14.25" customHeight="1" x14ac:dyDescent="0.3">
      <c r="A21" s="30"/>
      <c r="B21" s="87"/>
      <c r="C21" s="6"/>
      <c r="D21" s="6"/>
      <c r="E21" s="79"/>
      <c r="F21" s="33"/>
      <c r="G21" s="80"/>
      <c r="H21" s="81"/>
      <c r="I21" s="6"/>
      <c r="J21" s="12"/>
      <c r="K21" s="82"/>
      <c r="L21" s="33"/>
      <c r="M21" s="80"/>
      <c r="N21" s="86"/>
      <c r="O21" s="36"/>
      <c r="P21" s="16"/>
      <c r="Q21" s="16"/>
      <c r="R21" s="85"/>
      <c r="S21" s="19"/>
      <c r="T21" s="19"/>
      <c r="U21" s="19"/>
      <c r="V21" s="19"/>
      <c r="W21" s="19"/>
      <c r="X21" s="19"/>
      <c r="Y21" s="19"/>
      <c r="Z21" s="19"/>
    </row>
    <row r="22" spans="1:26" ht="14.25" customHeight="1" x14ac:dyDescent="0.3">
      <c r="A22" s="30"/>
      <c r="B22" s="78"/>
      <c r="C22" s="6"/>
      <c r="D22" s="6"/>
      <c r="E22" s="79"/>
      <c r="F22" s="33"/>
      <c r="G22" s="80"/>
      <c r="H22" s="81"/>
      <c r="I22" s="6"/>
      <c r="J22" s="6"/>
      <c r="K22" s="79"/>
      <c r="L22" s="33"/>
      <c r="M22" s="80"/>
      <c r="N22" s="86"/>
      <c r="O22" s="36"/>
      <c r="P22" s="16"/>
      <c r="Q22" s="16"/>
      <c r="R22" s="85"/>
      <c r="S22" s="19"/>
      <c r="T22" s="19"/>
      <c r="U22" s="19"/>
      <c r="V22" s="19"/>
      <c r="W22" s="19"/>
      <c r="X22" s="19"/>
      <c r="Y22" s="19"/>
      <c r="Z22" s="19"/>
    </row>
    <row r="23" spans="1:26" ht="14.25" customHeight="1" x14ac:dyDescent="0.3">
      <c r="A23" s="30"/>
      <c r="B23" s="78"/>
      <c r="C23" s="6"/>
      <c r="D23" s="6"/>
      <c r="E23" s="79"/>
      <c r="F23" s="33"/>
      <c r="G23" s="80"/>
      <c r="H23" s="81"/>
      <c r="I23" s="6"/>
      <c r="J23" s="6"/>
      <c r="K23" s="79"/>
      <c r="L23" s="33"/>
      <c r="M23" s="90"/>
      <c r="N23" s="91"/>
      <c r="O23" s="36"/>
      <c r="P23" s="16"/>
      <c r="Q23" s="16"/>
      <c r="R23" s="85"/>
      <c r="S23" s="19"/>
      <c r="T23" s="19"/>
      <c r="U23" s="19"/>
      <c r="V23" s="19"/>
      <c r="W23" s="19"/>
      <c r="X23" s="19"/>
      <c r="Y23" s="19"/>
      <c r="Z23" s="19"/>
    </row>
    <row r="24" spans="1:26" ht="14.25" customHeight="1" x14ac:dyDescent="0.3">
      <c r="A24" s="30"/>
      <c r="B24" s="87"/>
      <c r="C24" s="6"/>
      <c r="D24" s="6"/>
      <c r="E24" s="79"/>
      <c r="F24" s="33"/>
      <c r="G24" s="80"/>
      <c r="H24" s="81"/>
      <c r="I24" s="6"/>
      <c r="J24" s="12"/>
      <c r="K24" s="82"/>
      <c r="L24" s="33"/>
      <c r="M24" s="80"/>
      <c r="N24" s="86"/>
      <c r="O24" s="36"/>
      <c r="P24" s="16"/>
      <c r="Q24" s="16"/>
      <c r="R24" s="85"/>
      <c r="S24" s="19"/>
      <c r="T24" s="19"/>
      <c r="U24" s="19"/>
      <c r="V24" s="19"/>
      <c r="W24" s="19"/>
      <c r="X24" s="19"/>
      <c r="Y24" s="19"/>
      <c r="Z24" s="19"/>
    </row>
    <row r="25" spans="1:26" ht="14.25" customHeight="1" x14ac:dyDescent="0.3">
      <c r="A25" s="30"/>
      <c r="B25" s="78"/>
      <c r="C25" s="6"/>
      <c r="D25" s="6"/>
      <c r="E25" s="79"/>
      <c r="F25" s="33"/>
      <c r="G25" s="80"/>
      <c r="H25" s="81"/>
      <c r="I25" s="6"/>
      <c r="J25" s="12"/>
      <c r="K25" s="82"/>
      <c r="L25" s="33"/>
      <c r="M25" s="80"/>
      <c r="N25" s="86"/>
      <c r="O25" s="36"/>
      <c r="P25" s="16"/>
      <c r="Q25" s="16"/>
      <c r="R25" s="85"/>
      <c r="S25" s="19"/>
      <c r="T25" s="19"/>
      <c r="U25" s="19"/>
      <c r="V25" s="19"/>
      <c r="W25" s="19"/>
      <c r="X25" s="19"/>
      <c r="Y25" s="19"/>
      <c r="Z25" s="19"/>
    </row>
    <row r="26" spans="1:26" ht="14.25" customHeight="1" x14ac:dyDescent="0.3">
      <c r="A26" s="30"/>
      <c r="B26" s="87"/>
      <c r="C26" s="6"/>
      <c r="D26" s="6"/>
      <c r="E26" s="79"/>
      <c r="F26" s="33"/>
      <c r="G26" s="80"/>
      <c r="H26" s="81"/>
      <c r="I26" s="6"/>
      <c r="J26" s="6"/>
      <c r="K26" s="79"/>
      <c r="L26" s="33"/>
      <c r="M26" s="80"/>
      <c r="N26" s="86"/>
      <c r="O26" s="36"/>
      <c r="P26" s="16"/>
      <c r="Q26" s="16"/>
      <c r="R26" s="85"/>
      <c r="S26" s="19"/>
      <c r="T26" s="19"/>
      <c r="U26" s="19"/>
      <c r="V26" s="19"/>
      <c r="W26" s="19"/>
      <c r="X26" s="19"/>
      <c r="Y26" s="19"/>
      <c r="Z26" s="19"/>
    </row>
    <row r="27" spans="1:26" ht="14.25" customHeight="1" x14ac:dyDescent="0.3">
      <c r="A27" s="30"/>
      <c r="B27" s="87"/>
      <c r="C27" s="6"/>
      <c r="D27" s="6"/>
      <c r="E27" s="79"/>
      <c r="F27" s="33"/>
      <c r="G27" s="80"/>
      <c r="H27" s="81"/>
      <c r="I27" s="6"/>
      <c r="J27" s="12"/>
      <c r="K27" s="82"/>
      <c r="L27" s="37"/>
      <c r="M27" s="80"/>
      <c r="N27" s="86"/>
      <c r="O27" s="36"/>
      <c r="P27" s="16"/>
      <c r="Q27" s="16"/>
      <c r="R27" s="85"/>
      <c r="S27" s="19"/>
      <c r="T27" s="19"/>
      <c r="U27" s="19"/>
      <c r="V27" s="19"/>
      <c r="W27" s="19"/>
      <c r="X27" s="19"/>
      <c r="Y27" s="19"/>
      <c r="Z27" s="19"/>
    </row>
    <row r="28" spans="1:26" ht="14.25" customHeight="1" x14ac:dyDescent="0.3">
      <c r="A28" s="30"/>
      <c r="B28" s="87"/>
      <c r="C28" s="6"/>
      <c r="D28" s="6"/>
      <c r="E28" s="79"/>
      <c r="F28" s="33"/>
      <c r="G28" s="80"/>
      <c r="H28" s="81"/>
      <c r="I28" s="6"/>
      <c r="J28" s="12"/>
      <c r="K28" s="82"/>
      <c r="L28" s="33"/>
      <c r="M28" s="80"/>
      <c r="N28" s="86"/>
      <c r="O28" s="36"/>
      <c r="P28" s="16"/>
      <c r="Q28" s="16"/>
      <c r="R28" s="85"/>
      <c r="S28" s="19"/>
      <c r="T28" s="19"/>
      <c r="U28" s="19"/>
      <c r="V28" s="19"/>
      <c r="W28" s="19"/>
      <c r="X28" s="19"/>
      <c r="Y28" s="19"/>
      <c r="Z28" s="19"/>
    </row>
    <row r="29" spans="1:26" ht="14.25" customHeight="1" x14ac:dyDescent="0.3">
      <c r="A29" s="30"/>
      <c r="B29" s="78"/>
      <c r="C29" s="6"/>
      <c r="D29" s="6"/>
      <c r="E29" s="79"/>
      <c r="F29" s="33"/>
      <c r="G29" s="80"/>
      <c r="H29" s="81"/>
      <c r="I29" s="6"/>
      <c r="J29" s="12"/>
      <c r="K29" s="82"/>
      <c r="L29" s="37"/>
      <c r="M29" s="83"/>
      <c r="N29" s="86"/>
      <c r="O29" s="36"/>
      <c r="P29" s="16"/>
      <c r="Q29" s="16"/>
      <c r="R29" s="85"/>
      <c r="S29" s="19"/>
      <c r="T29" s="19"/>
      <c r="U29" s="19"/>
      <c r="V29" s="19"/>
      <c r="W29" s="19"/>
      <c r="X29" s="19"/>
      <c r="Y29" s="19"/>
      <c r="Z29" s="19"/>
    </row>
    <row r="30" spans="1:26" ht="14.25" customHeight="1" x14ac:dyDescent="0.3">
      <c r="A30" s="30"/>
      <c r="B30" s="78"/>
      <c r="C30" s="6"/>
      <c r="D30" s="6"/>
      <c r="E30" s="79"/>
      <c r="F30" s="33"/>
      <c r="G30" s="83"/>
      <c r="H30" s="81"/>
      <c r="I30" s="6"/>
      <c r="J30" s="6"/>
      <c r="K30" s="79"/>
      <c r="L30" s="33"/>
      <c r="M30" s="83"/>
      <c r="N30" s="86"/>
      <c r="O30" s="36"/>
      <c r="P30" s="16"/>
      <c r="Q30" s="16"/>
      <c r="R30" s="85"/>
      <c r="S30" s="19"/>
      <c r="T30" s="19"/>
      <c r="U30" s="19"/>
      <c r="V30" s="19"/>
      <c r="W30" s="19"/>
      <c r="X30" s="19"/>
      <c r="Y30" s="19"/>
      <c r="Z30" s="19"/>
    </row>
    <row r="31" spans="1:26" ht="14.25" customHeight="1" x14ac:dyDescent="0.3">
      <c r="A31" s="30"/>
      <c r="B31" s="78"/>
      <c r="C31" s="12"/>
      <c r="D31" s="12"/>
      <c r="E31" s="79"/>
      <c r="F31" s="33"/>
      <c r="G31" s="80"/>
      <c r="H31" s="81"/>
      <c r="I31" s="6"/>
      <c r="J31" s="12"/>
      <c r="K31" s="82"/>
      <c r="L31" s="33"/>
      <c r="M31" s="80"/>
      <c r="N31" s="86"/>
      <c r="O31" s="36"/>
      <c r="P31" s="16"/>
      <c r="Q31" s="16"/>
      <c r="R31" s="85"/>
      <c r="S31" s="19"/>
      <c r="T31" s="19"/>
      <c r="U31" s="19"/>
      <c r="V31" s="19"/>
      <c r="W31" s="19"/>
      <c r="X31" s="19"/>
      <c r="Y31" s="19"/>
      <c r="Z31" s="19"/>
    </row>
    <row r="32" spans="1:26" ht="14.25" customHeight="1" x14ac:dyDescent="0.3">
      <c r="A32" s="30"/>
      <c r="B32" s="78"/>
      <c r="C32" s="6"/>
      <c r="D32" s="6"/>
      <c r="E32" s="79"/>
      <c r="F32" s="33"/>
      <c r="G32" s="80"/>
      <c r="H32" s="81"/>
      <c r="I32" s="6"/>
      <c r="J32" s="12"/>
      <c r="K32" s="82"/>
      <c r="L32" s="33"/>
      <c r="M32" s="80"/>
      <c r="N32" s="86"/>
      <c r="O32" s="36"/>
      <c r="P32" s="16"/>
      <c r="Q32" s="16"/>
      <c r="R32" s="85"/>
      <c r="S32" s="19"/>
      <c r="T32" s="19"/>
      <c r="U32" s="19"/>
      <c r="V32" s="19"/>
      <c r="W32" s="19"/>
      <c r="X32" s="19"/>
      <c r="Y32" s="19"/>
      <c r="Z32" s="19"/>
    </row>
    <row r="33" spans="1:26" ht="14.25" customHeight="1" x14ac:dyDescent="0.3">
      <c r="A33" s="30"/>
      <c r="B33" s="78"/>
      <c r="C33" s="6"/>
      <c r="D33" s="6"/>
      <c r="E33" s="79"/>
      <c r="F33" s="33"/>
      <c r="G33" s="80"/>
      <c r="H33" s="81"/>
      <c r="I33" s="6"/>
      <c r="J33" s="6"/>
      <c r="K33" s="79"/>
      <c r="L33" s="37"/>
      <c r="M33" s="80"/>
      <c r="N33" s="86"/>
      <c r="O33" s="36"/>
      <c r="P33" s="16"/>
      <c r="Q33" s="16"/>
      <c r="R33" s="85"/>
      <c r="S33" s="19"/>
      <c r="T33" s="19"/>
      <c r="U33" s="19"/>
      <c r="V33" s="19"/>
      <c r="W33" s="19"/>
      <c r="X33" s="19"/>
      <c r="Y33" s="19"/>
      <c r="Z33" s="19"/>
    </row>
    <row r="34" spans="1:26" ht="14.25" customHeight="1" x14ac:dyDescent="0.3">
      <c r="A34" s="30"/>
      <c r="B34" s="87"/>
      <c r="C34" s="6"/>
      <c r="D34" s="6"/>
      <c r="E34" s="79"/>
      <c r="F34" s="37"/>
      <c r="G34" s="80"/>
      <c r="H34" s="81"/>
      <c r="I34" s="6"/>
      <c r="J34" s="12"/>
      <c r="K34" s="82"/>
      <c r="L34" s="33"/>
      <c r="M34" s="80"/>
      <c r="N34" s="86"/>
      <c r="O34" s="36"/>
      <c r="P34" s="16"/>
      <c r="Q34" s="16"/>
      <c r="R34" s="85"/>
      <c r="S34" s="19"/>
      <c r="T34" s="19"/>
      <c r="U34" s="19"/>
      <c r="V34" s="19"/>
      <c r="W34" s="19"/>
      <c r="X34" s="19"/>
      <c r="Y34" s="19"/>
      <c r="Z34" s="19"/>
    </row>
    <row r="35" spans="1:26" ht="14.25" customHeight="1" x14ac:dyDescent="0.3">
      <c r="A35" s="30"/>
      <c r="B35" s="87"/>
      <c r="C35" s="6"/>
      <c r="D35" s="6"/>
      <c r="E35" s="79"/>
      <c r="F35" s="33"/>
      <c r="G35" s="80"/>
      <c r="H35" s="81"/>
      <c r="I35" s="6"/>
      <c r="J35" s="12"/>
      <c r="K35" s="82"/>
      <c r="L35" s="33"/>
      <c r="M35" s="80"/>
      <c r="N35" s="86"/>
      <c r="O35" s="36"/>
      <c r="P35" s="16"/>
      <c r="Q35" s="16"/>
      <c r="R35" s="85"/>
      <c r="S35" s="19"/>
      <c r="T35" s="19"/>
      <c r="U35" s="19"/>
      <c r="V35" s="19"/>
      <c r="W35" s="19"/>
      <c r="X35" s="19"/>
      <c r="Y35" s="19"/>
      <c r="Z35" s="19"/>
    </row>
    <row r="36" spans="1:26" ht="14.25" customHeight="1" x14ac:dyDescent="0.3">
      <c r="A36" s="30"/>
      <c r="B36" s="87"/>
      <c r="C36" s="6"/>
      <c r="D36" s="6"/>
      <c r="E36" s="79"/>
      <c r="F36" s="33"/>
      <c r="G36" s="80"/>
      <c r="H36" s="81"/>
      <c r="I36" s="6"/>
      <c r="J36" s="12"/>
      <c r="K36" s="82"/>
      <c r="L36" s="33"/>
      <c r="M36" s="80"/>
      <c r="N36" s="86"/>
      <c r="O36" s="36"/>
      <c r="P36" s="16"/>
      <c r="Q36" s="16"/>
      <c r="R36" s="85"/>
      <c r="S36" s="19"/>
      <c r="T36" s="19"/>
      <c r="U36" s="19"/>
      <c r="V36" s="19"/>
      <c r="W36" s="19"/>
      <c r="X36" s="19"/>
      <c r="Y36" s="19"/>
      <c r="Z36" s="19"/>
    </row>
    <row r="37" spans="1:26" ht="14.25" customHeight="1" x14ac:dyDescent="0.3">
      <c r="A37" s="30"/>
      <c r="B37" s="87"/>
      <c r="C37" s="6"/>
      <c r="D37" s="6"/>
      <c r="E37" s="79"/>
      <c r="F37" s="33"/>
      <c r="G37" s="80"/>
      <c r="H37" s="92"/>
      <c r="I37" s="6"/>
      <c r="J37" s="6"/>
      <c r="K37" s="79"/>
      <c r="L37" s="33"/>
      <c r="M37" s="80"/>
      <c r="N37" s="86"/>
      <c r="O37" s="36"/>
      <c r="P37" s="16"/>
      <c r="Q37" s="16"/>
      <c r="R37" s="85"/>
      <c r="S37" s="19"/>
      <c r="T37" s="19"/>
      <c r="U37" s="19"/>
      <c r="V37" s="19"/>
      <c r="W37" s="19"/>
      <c r="X37" s="19"/>
      <c r="Y37" s="19"/>
      <c r="Z37" s="19"/>
    </row>
    <row r="38" spans="1:26" ht="14.25" customHeight="1" x14ac:dyDescent="0.3">
      <c r="A38" s="30"/>
      <c r="B38" s="87"/>
      <c r="C38" s="6"/>
      <c r="D38" s="6"/>
      <c r="E38" s="79"/>
      <c r="F38" s="33"/>
      <c r="G38" s="80"/>
      <c r="H38" s="81"/>
      <c r="I38" s="6"/>
      <c r="J38" s="12"/>
      <c r="K38" s="82"/>
      <c r="L38" s="33"/>
      <c r="M38" s="80"/>
      <c r="N38" s="86"/>
      <c r="O38" s="36"/>
      <c r="P38" s="16"/>
      <c r="Q38" s="16"/>
      <c r="R38" s="85"/>
      <c r="S38" s="23"/>
      <c r="T38" s="23"/>
      <c r="U38" s="23"/>
      <c r="V38" s="23"/>
      <c r="W38" s="23"/>
      <c r="X38" s="23"/>
      <c r="Y38" s="23"/>
      <c r="Z38" s="23"/>
    </row>
    <row r="39" spans="1:26" ht="14.25" customHeight="1" x14ac:dyDescent="0.3">
      <c r="A39" s="30"/>
      <c r="B39" s="87"/>
      <c r="C39" s="6"/>
      <c r="D39" s="6"/>
      <c r="E39" s="79"/>
      <c r="F39" s="33"/>
      <c r="G39" s="80"/>
      <c r="H39" s="81"/>
      <c r="I39" s="6"/>
      <c r="J39" s="6"/>
      <c r="K39" s="79"/>
      <c r="L39" s="37"/>
      <c r="M39" s="80"/>
      <c r="N39" s="86"/>
      <c r="O39" s="36"/>
      <c r="P39" s="16"/>
      <c r="Q39" s="16"/>
      <c r="R39" s="85"/>
      <c r="S39" s="23"/>
      <c r="T39" s="23"/>
      <c r="U39" s="23"/>
      <c r="V39" s="23"/>
      <c r="W39" s="23"/>
      <c r="X39" s="23"/>
      <c r="Y39" s="23"/>
      <c r="Z39" s="23"/>
    </row>
    <row r="40" spans="1:26" ht="14.25" customHeight="1" x14ac:dyDescent="0.3">
      <c r="A40" s="30"/>
      <c r="B40" s="87"/>
      <c r="C40" s="6"/>
      <c r="D40" s="6"/>
      <c r="E40" s="79"/>
      <c r="F40" s="33"/>
      <c r="G40" s="80"/>
      <c r="H40" s="81"/>
      <c r="I40" s="6"/>
      <c r="J40" s="12"/>
      <c r="K40" s="82"/>
      <c r="L40" s="33"/>
      <c r="M40" s="80"/>
      <c r="N40" s="86"/>
      <c r="O40" s="36"/>
      <c r="P40" s="16"/>
      <c r="Q40" s="16"/>
      <c r="R40" s="85"/>
      <c r="S40" s="19"/>
      <c r="T40" s="19"/>
      <c r="U40" s="19"/>
      <c r="V40" s="19"/>
      <c r="W40" s="19"/>
      <c r="X40" s="19"/>
      <c r="Y40" s="19"/>
      <c r="Z40" s="19"/>
    </row>
    <row r="41" spans="1:26" ht="14.25" customHeight="1" x14ac:dyDescent="0.3">
      <c r="A41" s="30"/>
      <c r="B41" s="87"/>
      <c r="C41" s="6"/>
      <c r="D41" s="6"/>
      <c r="E41" s="79"/>
      <c r="F41" s="33"/>
      <c r="G41" s="80"/>
      <c r="H41" s="81"/>
      <c r="I41" s="6"/>
      <c r="J41" s="12"/>
      <c r="K41" s="82"/>
      <c r="L41" s="33"/>
      <c r="M41" s="80"/>
      <c r="N41" s="86"/>
      <c r="O41" s="36"/>
      <c r="P41" s="16"/>
      <c r="Q41" s="16"/>
      <c r="R41" s="85"/>
      <c r="S41" s="19"/>
      <c r="T41" s="19"/>
      <c r="U41" s="19"/>
      <c r="V41" s="19"/>
      <c r="W41" s="19"/>
      <c r="X41" s="19"/>
      <c r="Y41" s="19"/>
      <c r="Z41" s="19"/>
    </row>
    <row r="42" spans="1:26" ht="14.25" customHeight="1" x14ac:dyDescent="0.3">
      <c r="A42" s="30"/>
      <c r="B42" s="87"/>
      <c r="C42" s="12"/>
      <c r="D42" s="12"/>
      <c r="E42" s="79"/>
      <c r="F42" s="37"/>
      <c r="G42" s="80"/>
      <c r="H42" s="81"/>
      <c r="I42" s="6"/>
      <c r="J42" s="12"/>
      <c r="K42" s="82"/>
      <c r="L42" s="37"/>
      <c r="M42" s="80"/>
      <c r="N42" s="86"/>
      <c r="O42" s="36"/>
      <c r="P42" s="16"/>
      <c r="Q42" s="16"/>
      <c r="R42" s="85"/>
      <c r="S42" s="19"/>
      <c r="T42" s="19"/>
      <c r="U42" s="19"/>
      <c r="V42" s="19"/>
      <c r="W42" s="19"/>
      <c r="X42" s="19"/>
      <c r="Y42" s="19"/>
      <c r="Z42" s="19"/>
    </row>
    <row r="43" spans="1:26" ht="14.25" customHeight="1" x14ac:dyDescent="0.3">
      <c r="A43" s="30"/>
      <c r="B43" s="87"/>
      <c r="C43" s="6"/>
      <c r="D43" s="6"/>
      <c r="E43" s="79"/>
      <c r="F43" s="37"/>
      <c r="G43" s="80"/>
      <c r="H43" s="81"/>
      <c r="I43" s="6"/>
      <c r="J43" s="12"/>
      <c r="K43" s="82"/>
      <c r="L43" s="33"/>
      <c r="M43" s="80"/>
      <c r="N43" s="86"/>
      <c r="O43" s="36"/>
      <c r="P43" s="16"/>
      <c r="Q43" s="16"/>
      <c r="R43" s="85"/>
      <c r="S43" s="19"/>
      <c r="T43" s="19"/>
      <c r="U43" s="19"/>
      <c r="V43" s="19"/>
      <c r="W43" s="19"/>
      <c r="X43" s="19"/>
      <c r="Y43" s="19"/>
      <c r="Z43" s="19"/>
    </row>
    <row r="44" spans="1:26" ht="14.25" customHeight="1" x14ac:dyDescent="0.3">
      <c r="A44" s="30"/>
      <c r="B44" s="87"/>
      <c r="C44" s="6"/>
      <c r="D44" s="6"/>
      <c r="E44" s="79"/>
      <c r="F44" s="37"/>
      <c r="G44" s="80"/>
      <c r="H44" s="81"/>
      <c r="I44" s="6"/>
      <c r="J44" s="12"/>
      <c r="K44" s="82"/>
      <c r="L44" s="33"/>
      <c r="M44" s="80"/>
      <c r="N44" s="86"/>
      <c r="O44" s="36"/>
      <c r="P44" s="16"/>
      <c r="Q44" s="16"/>
      <c r="R44" s="85"/>
      <c r="S44" s="19"/>
      <c r="T44" s="19"/>
      <c r="U44" s="19"/>
      <c r="V44" s="19"/>
      <c r="W44" s="19"/>
      <c r="X44" s="19"/>
      <c r="Y44" s="19"/>
      <c r="Z44" s="19"/>
    </row>
    <row r="45" spans="1:26" ht="14.25" customHeight="1" x14ac:dyDescent="0.3">
      <c r="A45" s="30"/>
      <c r="B45" s="87"/>
      <c r="C45" s="6"/>
      <c r="D45" s="6"/>
      <c r="E45" s="79"/>
      <c r="F45" s="33"/>
      <c r="G45" s="80"/>
      <c r="H45" s="81"/>
      <c r="I45" s="6"/>
      <c r="J45" s="12"/>
      <c r="K45" s="82"/>
      <c r="L45" s="33"/>
      <c r="M45" s="80"/>
      <c r="N45" s="86"/>
      <c r="O45" s="36"/>
      <c r="P45" s="16"/>
      <c r="Q45" s="16"/>
      <c r="R45" s="85"/>
      <c r="S45" s="19"/>
      <c r="T45" s="19"/>
      <c r="U45" s="19"/>
      <c r="V45" s="19"/>
      <c r="W45" s="19"/>
      <c r="X45" s="19"/>
      <c r="Y45" s="19"/>
      <c r="Z45" s="19"/>
    </row>
    <row r="46" spans="1:26" ht="14.25" customHeight="1" x14ac:dyDescent="0.3">
      <c r="A46" s="30"/>
      <c r="B46" s="87"/>
      <c r="C46" s="6"/>
      <c r="D46" s="6"/>
      <c r="E46" s="79"/>
      <c r="F46" s="33"/>
      <c r="G46" s="80"/>
      <c r="H46" s="81"/>
      <c r="I46" s="6"/>
      <c r="J46" s="12"/>
      <c r="K46" s="82"/>
      <c r="L46" s="33"/>
      <c r="M46" s="80"/>
      <c r="N46" s="86"/>
      <c r="O46" s="36"/>
      <c r="P46" s="16"/>
      <c r="Q46" s="16"/>
      <c r="R46" s="85"/>
      <c r="S46" s="19"/>
      <c r="T46" s="19"/>
      <c r="U46" s="19"/>
      <c r="V46" s="19"/>
      <c r="W46" s="19"/>
      <c r="X46" s="19"/>
      <c r="Y46" s="19"/>
      <c r="Z46" s="19"/>
    </row>
    <row r="47" spans="1:26" ht="14.25" customHeight="1" x14ac:dyDescent="0.3">
      <c r="A47" s="30"/>
      <c r="B47" s="87"/>
      <c r="C47" s="6"/>
      <c r="D47" s="6"/>
      <c r="E47" s="79"/>
      <c r="F47" s="33"/>
      <c r="G47" s="80"/>
      <c r="H47" s="81"/>
      <c r="I47" s="6"/>
      <c r="J47" s="12"/>
      <c r="K47" s="82"/>
      <c r="L47" s="33"/>
      <c r="M47" s="80"/>
      <c r="N47" s="86"/>
      <c r="O47" s="36"/>
      <c r="P47" s="16"/>
      <c r="Q47" s="16"/>
      <c r="R47" s="85"/>
      <c r="S47" s="19"/>
      <c r="T47" s="19"/>
      <c r="U47" s="19"/>
      <c r="V47" s="19"/>
      <c r="W47" s="19"/>
      <c r="X47" s="19"/>
      <c r="Y47" s="19"/>
      <c r="Z47" s="19"/>
    </row>
    <row r="48" spans="1:26" ht="14.25" customHeight="1" x14ac:dyDescent="0.3">
      <c r="A48" s="30"/>
      <c r="B48" s="78"/>
      <c r="C48" s="6"/>
      <c r="D48" s="6"/>
      <c r="E48" s="79"/>
      <c r="F48" s="33"/>
      <c r="G48" s="80"/>
      <c r="H48" s="81"/>
      <c r="I48" s="6"/>
      <c r="J48" s="12"/>
      <c r="K48" s="82"/>
      <c r="L48" s="33"/>
      <c r="M48" s="80"/>
      <c r="N48" s="86"/>
      <c r="O48" s="36"/>
      <c r="P48" s="16"/>
      <c r="Q48" s="16"/>
      <c r="R48" s="85"/>
      <c r="S48" s="19"/>
      <c r="T48" s="19"/>
      <c r="U48" s="19"/>
      <c r="V48" s="19"/>
      <c r="W48" s="19"/>
      <c r="X48" s="19"/>
      <c r="Y48" s="19"/>
      <c r="Z48" s="19"/>
    </row>
    <row r="49" spans="1:26" ht="14.25" customHeight="1" x14ac:dyDescent="0.3">
      <c r="A49" s="30"/>
      <c r="B49" s="78"/>
      <c r="C49" s="6"/>
      <c r="D49" s="6"/>
      <c r="E49" s="79"/>
      <c r="F49" s="33"/>
      <c r="G49" s="80"/>
      <c r="H49" s="81"/>
      <c r="I49" s="6"/>
      <c r="J49" s="12"/>
      <c r="K49" s="82"/>
      <c r="L49" s="33"/>
      <c r="M49" s="80"/>
      <c r="N49" s="86"/>
      <c r="O49" s="36"/>
      <c r="P49" s="16"/>
      <c r="Q49" s="16"/>
      <c r="R49" s="85"/>
      <c r="S49" s="19"/>
      <c r="T49" s="19"/>
      <c r="U49" s="19"/>
      <c r="V49" s="19"/>
      <c r="W49" s="19"/>
      <c r="X49" s="19"/>
      <c r="Y49" s="19"/>
      <c r="Z49" s="19"/>
    </row>
    <row r="50" spans="1:26" ht="14.25" customHeight="1" x14ac:dyDescent="0.3">
      <c r="A50" s="30"/>
      <c r="B50" s="87"/>
      <c r="C50" s="6"/>
      <c r="D50" s="6"/>
      <c r="E50" s="79"/>
      <c r="F50" s="33"/>
      <c r="G50" s="80"/>
      <c r="H50" s="81"/>
      <c r="I50" s="6"/>
      <c r="J50" s="12"/>
      <c r="K50" s="82"/>
      <c r="L50" s="33"/>
      <c r="M50" s="80"/>
      <c r="N50" s="86"/>
      <c r="O50" s="36"/>
      <c r="P50" s="16"/>
      <c r="Q50" s="16"/>
      <c r="R50" s="85"/>
      <c r="S50" s="19"/>
      <c r="T50" s="19"/>
      <c r="U50" s="19"/>
      <c r="V50" s="19"/>
      <c r="W50" s="19"/>
      <c r="X50" s="19"/>
      <c r="Y50" s="19"/>
      <c r="Z50" s="19"/>
    </row>
    <row r="51" spans="1:26" ht="14.25" customHeight="1" x14ac:dyDescent="0.3">
      <c r="A51" s="30"/>
      <c r="B51" s="87"/>
      <c r="C51" s="6"/>
      <c r="D51" s="6"/>
      <c r="E51" s="79"/>
      <c r="F51" s="33"/>
      <c r="G51" s="83"/>
      <c r="H51" s="81"/>
      <c r="I51" s="6"/>
      <c r="J51" s="6"/>
      <c r="K51" s="79"/>
      <c r="L51" s="33"/>
      <c r="M51" s="80"/>
      <c r="N51" s="86"/>
      <c r="O51" s="36"/>
      <c r="P51" s="16"/>
      <c r="Q51" s="16"/>
      <c r="R51" s="85"/>
      <c r="S51" s="19"/>
      <c r="T51" s="19"/>
      <c r="U51" s="19"/>
      <c r="V51" s="19"/>
      <c r="W51" s="19"/>
      <c r="X51" s="19"/>
      <c r="Y51" s="19"/>
      <c r="Z51" s="19"/>
    </row>
    <row r="52" spans="1:26" ht="14.25" customHeight="1" x14ac:dyDescent="0.3">
      <c r="A52" s="30"/>
      <c r="B52" s="87"/>
      <c r="C52" s="12"/>
      <c r="D52" s="12"/>
      <c r="E52" s="79"/>
      <c r="F52" s="33"/>
      <c r="G52" s="80"/>
      <c r="H52" s="81"/>
      <c r="I52" s="12"/>
      <c r="J52" s="12"/>
      <c r="K52" s="79"/>
      <c r="L52" s="33"/>
      <c r="M52" s="80"/>
      <c r="N52" s="86"/>
      <c r="O52" s="36"/>
      <c r="P52" s="16"/>
      <c r="Q52" s="16"/>
      <c r="R52" s="85"/>
      <c r="S52" s="23"/>
      <c r="T52" s="23"/>
      <c r="U52" s="23"/>
      <c r="V52" s="23"/>
      <c r="W52" s="23"/>
      <c r="X52" s="23"/>
      <c r="Y52" s="23"/>
      <c r="Z52" s="23"/>
    </row>
    <row r="53" spans="1:26" ht="14.25" customHeight="1" x14ac:dyDescent="0.3">
      <c r="A53" s="30"/>
      <c r="B53" s="87"/>
      <c r="C53" s="6"/>
      <c r="D53" s="6"/>
      <c r="E53" s="79"/>
      <c r="F53" s="33"/>
      <c r="G53" s="80"/>
      <c r="H53" s="81"/>
      <c r="I53" s="6"/>
      <c r="J53" s="6"/>
      <c r="K53" s="79"/>
      <c r="L53" s="33"/>
      <c r="M53" s="80"/>
      <c r="N53" s="86"/>
      <c r="O53" s="36"/>
      <c r="P53" s="16"/>
      <c r="Q53" s="16"/>
      <c r="R53" s="85"/>
      <c r="S53" s="19"/>
      <c r="T53" s="19"/>
      <c r="U53" s="19"/>
      <c r="V53" s="19"/>
      <c r="W53" s="19"/>
      <c r="X53" s="19"/>
      <c r="Y53" s="19"/>
      <c r="Z53" s="19"/>
    </row>
    <row r="54" spans="1:26" ht="14.25" customHeight="1" x14ac:dyDescent="0.3">
      <c r="A54" s="30"/>
      <c r="B54" s="87"/>
      <c r="C54" s="12"/>
      <c r="D54" s="12"/>
      <c r="E54" s="79"/>
      <c r="F54" s="33"/>
      <c r="G54" s="83"/>
      <c r="H54" s="81"/>
      <c r="I54" s="6"/>
      <c r="J54" s="6"/>
      <c r="K54" s="79"/>
      <c r="L54" s="33"/>
      <c r="M54" s="80"/>
      <c r="N54" s="86"/>
      <c r="O54" s="36"/>
      <c r="P54" s="16"/>
      <c r="Q54" s="16"/>
      <c r="R54" s="85"/>
      <c r="S54" s="19"/>
      <c r="T54" s="19"/>
      <c r="U54" s="19"/>
      <c r="V54" s="19"/>
      <c r="W54" s="19"/>
      <c r="X54" s="19"/>
      <c r="Y54" s="19"/>
      <c r="Z54" s="19"/>
    </row>
    <row r="55" spans="1:26" ht="14.25" customHeight="1" x14ac:dyDescent="0.3">
      <c r="A55" s="30"/>
      <c r="B55" s="87"/>
      <c r="C55" s="6"/>
      <c r="D55" s="6"/>
      <c r="E55" s="79"/>
      <c r="F55" s="33"/>
      <c r="G55" s="80"/>
      <c r="H55" s="81"/>
      <c r="I55" s="6"/>
      <c r="J55" s="12"/>
      <c r="K55" s="82"/>
      <c r="L55" s="33"/>
      <c r="M55" s="80"/>
      <c r="N55" s="86"/>
      <c r="O55" s="36"/>
      <c r="P55" s="16"/>
      <c r="Q55" s="16"/>
      <c r="R55" s="85"/>
      <c r="S55" s="19"/>
      <c r="T55" s="19"/>
      <c r="U55" s="19"/>
      <c r="V55" s="19"/>
      <c r="W55" s="19"/>
      <c r="X55" s="19"/>
      <c r="Y55" s="19"/>
      <c r="Z55" s="19"/>
    </row>
    <row r="56" spans="1:26" ht="14.25" customHeight="1" x14ac:dyDescent="0.3">
      <c r="A56" s="30"/>
      <c r="B56" s="87"/>
      <c r="C56" s="6"/>
      <c r="D56" s="6"/>
      <c r="E56" s="79"/>
      <c r="F56" s="33"/>
      <c r="G56" s="80"/>
      <c r="H56" s="81"/>
      <c r="I56" s="6"/>
      <c r="J56" s="12"/>
      <c r="K56" s="82"/>
      <c r="L56" s="33"/>
      <c r="M56" s="80"/>
      <c r="N56" s="86"/>
      <c r="O56" s="36"/>
      <c r="P56" s="16"/>
      <c r="Q56" s="16"/>
      <c r="R56" s="85"/>
      <c r="S56" s="19"/>
      <c r="T56" s="19"/>
      <c r="U56" s="19"/>
      <c r="V56" s="19"/>
      <c r="W56" s="19"/>
      <c r="X56" s="19"/>
      <c r="Y56" s="19"/>
      <c r="Z56" s="19"/>
    </row>
    <row r="57" spans="1:26" ht="14.25" customHeight="1" x14ac:dyDescent="0.3">
      <c r="A57" s="30"/>
      <c r="B57" s="87"/>
      <c r="C57" s="6"/>
      <c r="D57" s="6"/>
      <c r="E57" s="79"/>
      <c r="F57" s="33"/>
      <c r="G57" s="80"/>
      <c r="H57" s="81"/>
      <c r="I57" s="6"/>
      <c r="J57" s="12"/>
      <c r="K57" s="82"/>
      <c r="L57" s="33"/>
      <c r="M57" s="80"/>
      <c r="N57" s="86"/>
      <c r="O57" s="36"/>
      <c r="P57" s="16"/>
      <c r="Q57" s="16"/>
      <c r="R57" s="85"/>
      <c r="S57" s="19"/>
      <c r="T57" s="19"/>
      <c r="U57" s="19"/>
      <c r="V57" s="19"/>
      <c r="W57" s="19"/>
      <c r="X57" s="19"/>
      <c r="Y57" s="19"/>
      <c r="Z57" s="19"/>
    </row>
    <row r="58" spans="1:26" ht="14.25" customHeight="1" x14ac:dyDescent="0.3">
      <c r="A58" s="30"/>
      <c r="B58" s="87"/>
      <c r="C58" s="6"/>
      <c r="D58" s="6"/>
      <c r="E58" s="79"/>
      <c r="F58" s="33"/>
      <c r="G58" s="80"/>
      <c r="H58" s="81"/>
      <c r="I58" s="6"/>
      <c r="J58" s="6"/>
      <c r="K58" s="79"/>
      <c r="L58" s="33"/>
      <c r="M58" s="80"/>
      <c r="N58" s="86"/>
      <c r="O58" s="36"/>
      <c r="P58" s="16"/>
      <c r="Q58" s="16"/>
      <c r="R58" s="85"/>
      <c r="S58" s="23"/>
      <c r="T58" s="23"/>
      <c r="U58" s="23"/>
      <c r="V58" s="23"/>
      <c r="W58" s="23"/>
      <c r="X58" s="23"/>
      <c r="Y58" s="23"/>
      <c r="Z58" s="23"/>
    </row>
    <row r="59" spans="1:26" ht="14.25" customHeight="1" x14ac:dyDescent="0.3">
      <c r="A59" s="30"/>
      <c r="B59" s="87"/>
      <c r="C59" s="6"/>
      <c r="D59" s="6"/>
      <c r="E59" s="79"/>
      <c r="F59" s="33"/>
      <c r="G59" s="80"/>
      <c r="H59" s="81"/>
      <c r="I59" s="6"/>
      <c r="J59" s="6"/>
      <c r="K59" s="79"/>
      <c r="L59" s="33"/>
      <c r="M59" s="80"/>
      <c r="N59" s="86"/>
      <c r="O59" s="36"/>
      <c r="P59" s="16"/>
      <c r="Q59" s="16"/>
      <c r="R59" s="85"/>
      <c r="S59" s="23"/>
      <c r="T59" s="23"/>
      <c r="U59" s="23"/>
      <c r="V59" s="23"/>
      <c r="W59" s="23"/>
      <c r="X59" s="23"/>
      <c r="Y59" s="23"/>
      <c r="Z59" s="23"/>
    </row>
    <row r="60" spans="1:26" ht="14.25" customHeight="1" x14ac:dyDescent="0.3">
      <c r="A60" s="30"/>
      <c r="B60" s="87"/>
      <c r="C60" s="6"/>
      <c r="D60" s="6"/>
      <c r="E60" s="79"/>
      <c r="F60" s="33"/>
      <c r="G60" s="80"/>
      <c r="H60" s="81"/>
      <c r="I60" s="6"/>
      <c r="J60" s="12"/>
      <c r="K60" s="82"/>
      <c r="L60" s="33"/>
      <c r="M60" s="80"/>
      <c r="N60" s="86"/>
      <c r="O60" s="36"/>
      <c r="P60" s="16"/>
      <c r="Q60" s="16"/>
      <c r="R60" s="85"/>
      <c r="S60" s="19"/>
      <c r="T60" s="19"/>
      <c r="U60" s="19"/>
      <c r="V60" s="19"/>
      <c r="W60" s="19"/>
      <c r="X60" s="19"/>
      <c r="Y60" s="19"/>
      <c r="Z60" s="19"/>
    </row>
    <row r="61" spans="1:26" ht="14.25" customHeight="1" x14ac:dyDescent="0.3">
      <c r="A61" s="30"/>
      <c r="B61" s="87"/>
      <c r="C61" s="6"/>
      <c r="D61" s="6"/>
      <c r="E61" s="79"/>
      <c r="F61" s="33"/>
      <c r="G61" s="80"/>
      <c r="H61" s="81"/>
      <c r="I61" s="6"/>
      <c r="J61" s="6"/>
      <c r="K61" s="79"/>
      <c r="L61" s="33"/>
      <c r="M61" s="80"/>
      <c r="N61" s="86"/>
      <c r="O61" s="36"/>
      <c r="P61" s="16"/>
      <c r="Q61" s="16"/>
      <c r="R61" s="85"/>
      <c r="S61" s="19"/>
      <c r="T61" s="19"/>
      <c r="U61" s="19"/>
      <c r="V61" s="19"/>
      <c r="W61" s="19"/>
      <c r="X61" s="19"/>
      <c r="Y61" s="19"/>
      <c r="Z61" s="19"/>
    </row>
    <row r="62" spans="1:26" ht="14.25" customHeight="1" x14ac:dyDescent="0.3">
      <c r="A62" s="30"/>
      <c r="B62" s="87"/>
      <c r="C62" s="12"/>
      <c r="D62" s="12"/>
      <c r="E62" s="79"/>
      <c r="F62" s="33"/>
      <c r="G62" s="80"/>
      <c r="H62" s="81"/>
      <c r="I62" s="6"/>
      <c r="J62" s="6"/>
      <c r="K62" s="79"/>
      <c r="L62" s="33"/>
      <c r="M62" s="80"/>
      <c r="N62" s="86"/>
      <c r="O62" s="36"/>
      <c r="P62" s="16"/>
      <c r="Q62" s="16"/>
      <c r="R62" s="85"/>
      <c r="S62" s="23"/>
      <c r="T62" s="23"/>
      <c r="U62" s="23"/>
      <c r="V62" s="23"/>
      <c r="W62" s="23"/>
      <c r="X62" s="23"/>
      <c r="Y62" s="23"/>
      <c r="Z62" s="23"/>
    </row>
    <row r="63" spans="1:26" ht="14.25" customHeight="1" x14ac:dyDescent="0.3">
      <c r="A63" s="30"/>
      <c r="B63" s="87"/>
      <c r="C63" s="6"/>
      <c r="D63" s="6"/>
      <c r="E63" s="79"/>
      <c r="F63" s="33"/>
      <c r="G63" s="80"/>
      <c r="H63" s="81"/>
      <c r="I63" s="6"/>
      <c r="J63" s="12"/>
      <c r="K63" s="82"/>
      <c r="L63" s="37"/>
      <c r="M63" s="80"/>
      <c r="N63" s="86"/>
      <c r="O63" s="36"/>
      <c r="P63" s="16"/>
      <c r="Q63" s="16"/>
      <c r="R63" s="85"/>
      <c r="S63" s="19"/>
      <c r="T63" s="19"/>
      <c r="U63" s="19"/>
      <c r="V63" s="19"/>
      <c r="W63" s="19"/>
      <c r="X63" s="19"/>
      <c r="Y63" s="19"/>
      <c r="Z63" s="19"/>
    </row>
    <row r="64" spans="1:26" ht="14.25" customHeight="1" x14ac:dyDescent="0.3">
      <c r="A64" s="30"/>
      <c r="B64" s="87"/>
      <c r="C64" s="6"/>
      <c r="D64" s="6"/>
      <c r="E64" s="79"/>
      <c r="F64" s="33"/>
      <c r="G64" s="80"/>
      <c r="H64" s="81"/>
      <c r="I64" s="6"/>
      <c r="J64" s="6"/>
      <c r="K64" s="79"/>
      <c r="L64" s="33"/>
      <c r="M64" s="80"/>
      <c r="N64" s="86"/>
      <c r="O64" s="36"/>
      <c r="P64" s="16"/>
      <c r="Q64" s="16"/>
      <c r="R64" s="85"/>
      <c r="S64" s="23"/>
      <c r="T64" s="23"/>
      <c r="U64" s="23"/>
      <c r="V64" s="23"/>
      <c r="W64" s="23"/>
      <c r="X64" s="23"/>
      <c r="Y64" s="23"/>
      <c r="Z64" s="23"/>
    </row>
    <row r="65" spans="1:26" ht="14.25" customHeight="1" x14ac:dyDescent="0.3">
      <c r="A65" s="30"/>
      <c r="B65" s="87"/>
      <c r="C65" s="6"/>
      <c r="D65" s="6"/>
      <c r="E65" s="79"/>
      <c r="F65" s="33"/>
      <c r="G65" s="80"/>
      <c r="H65" s="81"/>
      <c r="I65" s="6"/>
      <c r="J65" s="12"/>
      <c r="K65" s="82"/>
      <c r="L65" s="33"/>
      <c r="M65" s="80"/>
      <c r="N65" s="86"/>
      <c r="O65" s="36"/>
      <c r="P65" s="16"/>
      <c r="Q65" s="16"/>
      <c r="R65" s="85"/>
      <c r="S65" s="23"/>
      <c r="T65" s="23"/>
      <c r="U65" s="23"/>
      <c r="V65" s="23"/>
      <c r="W65" s="23"/>
      <c r="X65" s="23"/>
      <c r="Y65" s="23"/>
      <c r="Z65" s="23"/>
    </row>
    <row r="66" spans="1:26" ht="14.25" customHeight="1" x14ac:dyDescent="0.3">
      <c r="A66" s="30"/>
      <c r="B66" s="87"/>
      <c r="C66" s="6"/>
      <c r="D66" s="6"/>
      <c r="E66" s="79"/>
      <c r="F66" s="33"/>
      <c r="G66" s="80"/>
      <c r="H66" s="81"/>
      <c r="I66" s="6"/>
      <c r="J66" s="6"/>
      <c r="K66" s="79"/>
      <c r="L66" s="33"/>
      <c r="M66" s="80"/>
      <c r="N66" s="86"/>
      <c r="O66" s="36"/>
      <c r="P66" s="16"/>
      <c r="Q66" s="16"/>
      <c r="R66" s="85"/>
      <c r="S66" s="19"/>
      <c r="T66" s="19"/>
      <c r="U66" s="19"/>
      <c r="V66" s="19"/>
      <c r="W66" s="19"/>
      <c r="X66" s="19"/>
      <c r="Y66" s="19"/>
      <c r="Z66" s="19"/>
    </row>
    <row r="67" spans="1:26" ht="14.25" customHeight="1" x14ac:dyDescent="0.3">
      <c r="A67" s="30"/>
      <c r="B67" s="87"/>
      <c r="C67" s="6"/>
      <c r="D67" s="6"/>
      <c r="E67" s="79"/>
      <c r="F67" s="33"/>
      <c r="G67" s="80"/>
      <c r="H67" s="81"/>
      <c r="I67" s="12"/>
      <c r="J67" s="12"/>
      <c r="K67" s="79"/>
      <c r="L67" s="33"/>
      <c r="M67" s="80"/>
      <c r="N67" s="86"/>
      <c r="O67" s="36"/>
      <c r="P67" s="16"/>
      <c r="Q67" s="16"/>
      <c r="R67" s="85"/>
      <c r="S67" s="19"/>
      <c r="T67" s="19"/>
      <c r="U67" s="19"/>
      <c r="V67" s="19"/>
      <c r="W67" s="19"/>
      <c r="X67" s="19"/>
      <c r="Y67" s="19"/>
      <c r="Z67" s="19"/>
    </row>
    <row r="68" spans="1:26" ht="14.25" customHeight="1" x14ac:dyDescent="0.3">
      <c r="A68" s="30"/>
      <c r="B68" s="87"/>
      <c r="C68" s="6"/>
      <c r="D68" s="6"/>
      <c r="E68" s="79"/>
      <c r="F68" s="33"/>
      <c r="G68" s="80"/>
      <c r="H68" s="81"/>
      <c r="I68" s="6"/>
      <c r="J68" s="6"/>
      <c r="K68" s="79"/>
      <c r="L68" s="33"/>
      <c r="M68" s="80"/>
      <c r="N68" s="86"/>
      <c r="O68" s="36"/>
      <c r="P68" s="16"/>
      <c r="Q68" s="16"/>
      <c r="R68" s="85"/>
      <c r="S68" s="19"/>
      <c r="T68" s="19"/>
      <c r="U68" s="19"/>
      <c r="V68" s="19"/>
      <c r="W68" s="19"/>
      <c r="X68" s="19"/>
      <c r="Y68" s="19"/>
      <c r="Z68" s="19"/>
    </row>
    <row r="69" spans="1:26" ht="14.25" customHeight="1" x14ac:dyDescent="0.3">
      <c r="A69" s="30"/>
      <c r="B69" s="87"/>
      <c r="C69" s="6"/>
      <c r="D69" s="6"/>
      <c r="E69" s="79"/>
      <c r="F69" s="33"/>
      <c r="G69" s="80"/>
      <c r="H69" s="81"/>
      <c r="I69" s="6"/>
      <c r="J69" s="6"/>
      <c r="K69" s="79"/>
      <c r="L69" s="33"/>
      <c r="M69" s="80"/>
      <c r="N69" s="86"/>
      <c r="O69" s="36"/>
      <c r="P69" s="16"/>
      <c r="Q69" s="16"/>
      <c r="R69" s="85"/>
      <c r="S69" s="19"/>
      <c r="T69" s="19"/>
      <c r="U69" s="19"/>
      <c r="V69" s="19"/>
      <c r="W69" s="19"/>
      <c r="X69" s="19"/>
      <c r="Y69" s="19"/>
      <c r="Z69" s="19"/>
    </row>
    <row r="70" spans="1:26" ht="14.25" customHeight="1" x14ac:dyDescent="0.3">
      <c r="A70" s="30"/>
      <c r="B70" s="87"/>
      <c r="C70" s="6"/>
      <c r="D70" s="6"/>
      <c r="E70" s="79"/>
      <c r="F70" s="33"/>
      <c r="G70" s="80"/>
      <c r="H70" s="81"/>
      <c r="I70" s="6"/>
      <c r="J70" s="6"/>
      <c r="K70" s="79"/>
      <c r="L70" s="33"/>
      <c r="M70" s="80"/>
      <c r="N70" s="86"/>
      <c r="O70" s="36"/>
      <c r="P70" s="16"/>
      <c r="Q70" s="16"/>
      <c r="R70" s="85"/>
      <c r="S70" s="19"/>
      <c r="T70" s="19"/>
      <c r="U70" s="19"/>
      <c r="V70" s="19"/>
      <c r="W70" s="19"/>
      <c r="X70" s="19"/>
      <c r="Y70" s="19"/>
      <c r="Z70" s="19"/>
    </row>
    <row r="71" spans="1:26" ht="14.25" customHeight="1" x14ac:dyDescent="0.3">
      <c r="A71" s="30"/>
      <c r="B71" s="87"/>
      <c r="C71" s="6"/>
      <c r="D71" s="6"/>
      <c r="E71" s="79"/>
      <c r="F71" s="33"/>
      <c r="G71" s="80"/>
      <c r="H71" s="81"/>
      <c r="I71" s="6"/>
      <c r="J71" s="6"/>
      <c r="K71" s="79"/>
      <c r="L71" s="33"/>
      <c r="M71" s="80"/>
      <c r="N71" s="86"/>
      <c r="O71" s="36"/>
      <c r="P71" s="16"/>
      <c r="Q71" s="16"/>
      <c r="R71" s="85"/>
      <c r="S71" s="23"/>
      <c r="T71" s="23"/>
      <c r="U71" s="23"/>
      <c r="V71" s="23"/>
      <c r="W71" s="23"/>
      <c r="X71" s="23"/>
      <c r="Y71" s="23"/>
      <c r="Z71" s="23"/>
    </row>
    <row r="72" spans="1:26" ht="14.25" customHeight="1" x14ac:dyDescent="0.3">
      <c r="A72" s="30"/>
      <c r="B72" s="87"/>
      <c r="C72" s="6"/>
      <c r="D72" s="6"/>
      <c r="E72" s="79"/>
      <c r="F72" s="33"/>
      <c r="G72" s="83"/>
      <c r="H72" s="92"/>
      <c r="I72" s="6"/>
      <c r="J72" s="6"/>
      <c r="K72" s="79"/>
      <c r="L72" s="33"/>
      <c r="M72" s="80"/>
      <c r="N72" s="86"/>
      <c r="O72" s="36"/>
      <c r="P72" s="16"/>
      <c r="Q72" s="16"/>
      <c r="R72" s="85"/>
      <c r="S72" s="23"/>
      <c r="T72" s="23"/>
      <c r="U72" s="23"/>
      <c r="V72" s="23"/>
      <c r="W72" s="23"/>
      <c r="X72" s="23"/>
      <c r="Y72" s="23"/>
      <c r="Z72" s="23"/>
    </row>
    <row r="73" spans="1:26" ht="14.25" customHeight="1" x14ac:dyDescent="0.3">
      <c r="A73" s="30"/>
      <c r="B73" s="87"/>
      <c r="C73" s="6"/>
      <c r="D73" s="6"/>
      <c r="E73" s="79"/>
      <c r="F73" s="33"/>
      <c r="G73" s="80"/>
      <c r="H73" s="81"/>
      <c r="I73" s="6"/>
      <c r="J73" s="12"/>
      <c r="K73" s="82"/>
      <c r="L73" s="33"/>
      <c r="M73" s="80"/>
      <c r="N73" s="86"/>
      <c r="O73" s="36"/>
      <c r="P73" s="16"/>
      <c r="Q73" s="16"/>
      <c r="R73" s="85"/>
      <c r="S73" s="23"/>
      <c r="T73" s="23"/>
      <c r="U73" s="23"/>
      <c r="V73" s="23"/>
      <c r="W73" s="23"/>
      <c r="X73" s="23"/>
      <c r="Y73" s="23"/>
      <c r="Z73" s="23"/>
    </row>
    <row r="74" spans="1:26" ht="14.25" customHeight="1" x14ac:dyDescent="0.3">
      <c r="A74" s="30"/>
      <c r="B74" s="87"/>
      <c r="C74" s="6"/>
      <c r="D74" s="6"/>
      <c r="E74" s="79"/>
      <c r="F74" s="33"/>
      <c r="G74" s="80"/>
      <c r="H74" s="81"/>
      <c r="I74" s="6"/>
      <c r="J74" s="6"/>
      <c r="K74" s="79"/>
      <c r="L74" s="33"/>
      <c r="M74" s="80"/>
      <c r="N74" s="86"/>
      <c r="O74" s="36"/>
      <c r="P74" s="16"/>
      <c r="Q74" s="16"/>
      <c r="R74" s="85"/>
      <c r="S74" s="23"/>
      <c r="T74" s="23"/>
      <c r="U74" s="23"/>
      <c r="V74" s="23"/>
      <c r="W74" s="23"/>
      <c r="X74" s="23"/>
      <c r="Y74" s="23"/>
      <c r="Z74" s="23"/>
    </row>
    <row r="75" spans="1:26" ht="14.25" customHeight="1" x14ac:dyDescent="0.3">
      <c r="A75" s="30"/>
      <c r="B75" s="87"/>
      <c r="C75" s="6"/>
      <c r="D75" s="6"/>
      <c r="E75" s="79"/>
      <c r="F75" s="33"/>
      <c r="G75" s="80"/>
      <c r="H75" s="81"/>
      <c r="I75" s="6"/>
      <c r="J75" s="12"/>
      <c r="K75" s="82"/>
      <c r="L75" s="33"/>
      <c r="M75" s="80"/>
      <c r="N75" s="86"/>
      <c r="O75" s="36"/>
      <c r="P75" s="16"/>
      <c r="Q75" s="16"/>
      <c r="R75" s="85"/>
      <c r="S75" s="23"/>
      <c r="T75" s="23"/>
      <c r="U75" s="23"/>
      <c r="V75" s="23"/>
      <c r="W75" s="23"/>
      <c r="X75" s="23"/>
      <c r="Y75" s="23"/>
      <c r="Z75" s="23"/>
    </row>
    <row r="76" spans="1:26" ht="14.25" customHeight="1" x14ac:dyDescent="0.3">
      <c r="A76" s="30"/>
      <c r="B76" s="87"/>
      <c r="C76" s="6"/>
      <c r="D76" s="6"/>
      <c r="E76" s="79"/>
      <c r="F76" s="33"/>
      <c r="G76" s="80"/>
      <c r="H76" s="81"/>
      <c r="I76" s="6"/>
      <c r="J76" s="6"/>
      <c r="K76" s="79"/>
      <c r="L76" s="33"/>
      <c r="M76" s="80"/>
      <c r="N76" s="86"/>
      <c r="O76" s="36"/>
      <c r="P76" s="16"/>
      <c r="Q76" s="16"/>
      <c r="R76" s="85"/>
      <c r="S76" s="23"/>
      <c r="T76" s="23"/>
      <c r="U76" s="23"/>
      <c r="V76" s="23"/>
      <c r="W76" s="23"/>
      <c r="X76" s="23"/>
      <c r="Y76" s="23"/>
      <c r="Z76" s="23"/>
    </row>
    <row r="77" spans="1:26" ht="14.25" customHeight="1" x14ac:dyDescent="0.3">
      <c r="A77" s="30"/>
      <c r="B77" s="87"/>
      <c r="C77" s="6"/>
      <c r="D77" s="6"/>
      <c r="E77" s="79"/>
      <c r="F77" s="33"/>
      <c r="G77" s="80"/>
      <c r="H77" s="81"/>
      <c r="I77" s="6"/>
      <c r="J77" s="12"/>
      <c r="K77" s="82"/>
      <c r="L77" s="33"/>
      <c r="M77" s="80"/>
      <c r="N77" s="86"/>
      <c r="O77" s="36"/>
      <c r="P77" s="16"/>
      <c r="Q77" s="16"/>
      <c r="R77" s="85"/>
      <c r="S77" s="23"/>
      <c r="T77" s="23"/>
      <c r="U77" s="23"/>
      <c r="V77" s="23"/>
      <c r="W77" s="23"/>
      <c r="X77" s="23"/>
      <c r="Y77" s="23"/>
      <c r="Z77" s="23"/>
    </row>
    <row r="78" spans="1:26" ht="14.25" customHeight="1" x14ac:dyDescent="0.3">
      <c r="A78" s="30"/>
      <c r="B78" s="87"/>
      <c r="C78" s="6"/>
      <c r="D78" s="6"/>
      <c r="E78" s="79"/>
      <c r="F78" s="33"/>
      <c r="G78" s="80"/>
      <c r="H78" s="81"/>
      <c r="I78" s="6"/>
      <c r="J78" s="6"/>
      <c r="K78" s="79"/>
      <c r="L78" s="33"/>
      <c r="M78" s="80"/>
      <c r="N78" s="86"/>
      <c r="O78" s="36"/>
      <c r="P78" s="16"/>
      <c r="Q78" s="16"/>
      <c r="R78" s="85"/>
      <c r="S78" s="23"/>
      <c r="T78" s="23"/>
      <c r="U78" s="23"/>
      <c r="V78" s="23"/>
      <c r="W78" s="23"/>
      <c r="X78" s="23"/>
      <c r="Y78" s="23"/>
      <c r="Z78" s="23"/>
    </row>
    <row r="79" spans="1:26" ht="14.25" customHeight="1" x14ac:dyDescent="0.3">
      <c r="A79" s="30"/>
      <c r="B79" s="87"/>
      <c r="C79" s="6"/>
      <c r="D79" s="6"/>
      <c r="E79" s="79"/>
      <c r="F79" s="33"/>
      <c r="G79" s="80"/>
      <c r="H79" s="81"/>
      <c r="I79" s="6"/>
      <c r="J79" s="6"/>
      <c r="K79" s="79"/>
      <c r="L79" s="33"/>
      <c r="M79" s="80"/>
      <c r="N79" s="86"/>
      <c r="O79" s="36"/>
      <c r="P79" s="16"/>
      <c r="Q79" s="16"/>
      <c r="R79" s="85"/>
      <c r="S79" s="23"/>
      <c r="T79" s="23"/>
      <c r="U79" s="23"/>
      <c r="V79" s="23"/>
      <c r="W79" s="23"/>
      <c r="X79" s="23"/>
      <c r="Y79" s="23"/>
      <c r="Z79" s="23"/>
    </row>
    <row r="80" spans="1:26" ht="14.25" customHeight="1" x14ac:dyDescent="0.3">
      <c r="A80" s="30"/>
      <c r="B80" s="87"/>
      <c r="C80" s="6"/>
      <c r="D80" s="6"/>
      <c r="E80" s="79"/>
      <c r="F80" s="33"/>
      <c r="G80" s="80"/>
      <c r="H80" s="81"/>
      <c r="I80" s="6"/>
      <c r="J80" s="12"/>
      <c r="K80" s="82"/>
      <c r="L80" s="33"/>
      <c r="M80" s="80"/>
      <c r="N80" s="86"/>
      <c r="O80" s="36"/>
      <c r="P80" s="16"/>
      <c r="Q80" s="16"/>
      <c r="R80" s="85"/>
      <c r="S80" s="23"/>
      <c r="T80" s="23"/>
      <c r="U80" s="23"/>
      <c r="V80" s="23"/>
      <c r="W80" s="23"/>
      <c r="X80" s="23"/>
      <c r="Y80" s="23"/>
      <c r="Z80" s="23"/>
    </row>
    <row r="81" spans="1:26" ht="14.25" customHeight="1" x14ac:dyDescent="0.3">
      <c r="A81" s="30"/>
      <c r="B81" s="87"/>
      <c r="C81" s="6"/>
      <c r="D81" s="6"/>
      <c r="E81" s="79"/>
      <c r="F81" s="33"/>
      <c r="G81" s="80"/>
      <c r="H81" s="81"/>
      <c r="I81" s="6"/>
      <c r="J81" s="12"/>
      <c r="K81" s="82"/>
      <c r="L81" s="33"/>
      <c r="M81" s="80"/>
      <c r="N81" s="86"/>
      <c r="O81" s="36"/>
      <c r="P81" s="16"/>
      <c r="Q81" s="16"/>
      <c r="R81" s="85"/>
      <c r="S81" s="23"/>
      <c r="T81" s="23"/>
      <c r="U81" s="23"/>
      <c r="V81" s="23"/>
      <c r="W81" s="23"/>
      <c r="X81" s="23"/>
      <c r="Y81" s="23"/>
      <c r="Z81" s="23"/>
    </row>
    <row r="82" spans="1:26" ht="14.25" customHeight="1" x14ac:dyDescent="0.3">
      <c r="A82" s="30"/>
      <c r="B82" s="87"/>
      <c r="C82" s="6"/>
      <c r="D82" s="6"/>
      <c r="E82" s="79"/>
      <c r="F82" s="33"/>
      <c r="G82" s="80"/>
      <c r="H82" s="81"/>
      <c r="I82" s="6"/>
      <c r="J82" s="12"/>
      <c r="K82" s="82"/>
      <c r="L82" s="33"/>
      <c r="M82" s="80"/>
      <c r="N82" s="86"/>
      <c r="O82" s="36"/>
      <c r="P82" s="16"/>
      <c r="Q82" s="16"/>
      <c r="R82" s="85"/>
      <c r="S82" s="23"/>
      <c r="T82" s="23"/>
      <c r="U82" s="23"/>
      <c r="V82" s="23"/>
      <c r="W82" s="23"/>
      <c r="X82" s="23"/>
      <c r="Y82" s="23"/>
      <c r="Z82" s="23"/>
    </row>
    <row r="83" spans="1:26" ht="14.25" customHeight="1" x14ac:dyDescent="0.3">
      <c r="A83" s="30"/>
      <c r="B83" s="87"/>
      <c r="C83" s="6"/>
      <c r="D83" s="6"/>
      <c r="E83" s="79"/>
      <c r="F83" s="33"/>
      <c r="G83" s="80"/>
      <c r="H83" s="81"/>
      <c r="I83" s="6"/>
      <c r="J83" s="12"/>
      <c r="K83" s="82"/>
      <c r="L83" s="33"/>
      <c r="M83" s="80"/>
      <c r="N83" s="86"/>
      <c r="O83" s="36"/>
      <c r="P83" s="16"/>
      <c r="Q83" s="16"/>
      <c r="R83" s="85"/>
      <c r="S83" s="23"/>
      <c r="T83" s="23"/>
      <c r="U83" s="23"/>
      <c r="V83" s="23"/>
      <c r="W83" s="23"/>
      <c r="X83" s="23"/>
      <c r="Y83" s="23"/>
      <c r="Z83" s="23"/>
    </row>
    <row r="84" spans="1:26" ht="14.25" customHeight="1" x14ac:dyDescent="0.3">
      <c r="A84" s="30"/>
      <c r="B84" s="87"/>
      <c r="C84" s="6"/>
      <c r="D84" s="6"/>
      <c r="E84" s="79"/>
      <c r="F84" s="33"/>
      <c r="G84" s="80"/>
      <c r="H84" s="81"/>
      <c r="I84" s="6"/>
      <c r="J84" s="6"/>
      <c r="K84" s="79"/>
      <c r="L84" s="33"/>
      <c r="M84" s="80"/>
      <c r="N84" s="86"/>
      <c r="O84" s="36"/>
      <c r="P84" s="16"/>
      <c r="Q84" s="16"/>
      <c r="R84" s="85"/>
      <c r="S84" s="23"/>
      <c r="T84" s="23"/>
      <c r="U84" s="23"/>
      <c r="V84" s="23"/>
      <c r="W84" s="23"/>
      <c r="X84" s="23"/>
      <c r="Y84" s="23"/>
      <c r="Z84" s="23"/>
    </row>
    <row r="85" spans="1:26" ht="14.25" customHeight="1" x14ac:dyDescent="0.3">
      <c r="A85" s="30"/>
      <c r="B85" s="87"/>
      <c r="C85" s="6"/>
      <c r="D85" s="6"/>
      <c r="E85" s="79"/>
      <c r="F85" s="33"/>
      <c r="G85" s="80"/>
      <c r="H85" s="81"/>
      <c r="I85" s="6"/>
      <c r="J85" s="12"/>
      <c r="K85" s="82"/>
      <c r="L85" s="33"/>
      <c r="M85" s="80"/>
      <c r="N85" s="86"/>
      <c r="O85" s="36"/>
      <c r="P85" s="16"/>
      <c r="Q85" s="16"/>
      <c r="R85" s="85"/>
      <c r="S85" s="23"/>
      <c r="T85" s="23"/>
      <c r="U85" s="23"/>
      <c r="V85" s="23"/>
      <c r="W85" s="23"/>
      <c r="X85" s="23"/>
      <c r="Y85" s="23"/>
      <c r="Z85" s="23"/>
    </row>
    <row r="86" spans="1:26" ht="14.25" customHeight="1" x14ac:dyDescent="0.3">
      <c r="A86" s="30"/>
      <c r="B86" s="87"/>
      <c r="C86" s="6"/>
      <c r="D86" s="6"/>
      <c r="E86" s="79"/>
      <c r="F86" s="33"/>
      <c r="G86" s="80"/>
      <c r="H86" s="81"/>
      <c r="I86" s="6"/>
      <c r="J86" s="12"/>
      <c r="K86" s="82"/>
      <c r="L86" s="33"/>
      <c r="M86" s="80"/>
      <c r="N86" s="86"/>
      <c r="O86" s="36"/>
      <c r="P86" s="16"/>
      <c r="Q86" s="16"/>
      <c r="R86" s="85"/>
      <c r="S86" s="23"/>
      <c r="T86" s="23"/>
      <c r="U86" s="23"/>
      <c r="V86" s="23"/>
      <c r="W86" s="23"/>
      <c r="X86" s="23"/>
      <c r="Y86" s="23"/>
      <c r="Z86" s="23"/>
    </row>
    <row r="87" spans="1:26" ht="14.25" customHeight="1" x14ac:dyDescent="0.3">
      <c r="A87" s="30"/>
      <c r="B87" s="87"/>
      <c r="C87" s="6"/>
      <c r="D87" s="6"/>
      <c r="E87" s="79"/>
      <c r="F87" s="33"/>
      <c r="G87" s="80"/>
      <c r="H87" s="81"/>
      <c r="I87" s="6"/>
      <c r="J87" s="6"/>
      <c r="K87" s="79"/>
      <c r="L87" s="33"/>
      <c r="M87" s="80"/>
      <c r="N87" s="86"/>
      <c r="O87" s="36"/>
      <c r="P87" s="16"/>
      <c r="Q87" s="16"/>
      <c r="R87" s="85"/>
      <c r="S87" s="23"/>
      <c r="T87" s="23"/>
      <c r="U87" s="23"/>
      <c r="V87" s="23"/>
      <c r="W87" s="23"/>
      <c r="X87" s="23"/>
      <c r="Y87" s="23"/>
      <c r="Z87" s="23"/>
    </row>
    <row r="88" spans="1:26" ht="14.25" customHeight="1" x14ac:dyDescent="0.3">
      <c r="A88" s="30"/>
      <c r="B88" s="87"/>
      <c r="C88" s="6"/>
      <c r="D88" s="6"/>
      <c r="E88" s="79"/>
      <c r="F88" s="33"/>
      <c r="G88" s="80"/>
      <c r="H88" s="81"/>
      <c r="I88" s="6"/>
      <c r="J88" s="12"/>
      <c r="K88" s="82"/>
      <c r="L88" s="33"/>
      <c r="M88" s="80"/>
      <c r="N88" s="86"/>
      <c r="O88" s="36"/>
      <c r="P88" s="16"/>
      <c r="Q88" s="16"/>
      <c r="R88" s="85"/>
      <c r="S88" s="23"/>
      <c r="T88" s="23"/>
      <c r="U88" s="23"/>
      <c r="V88" s="23"/>
      <c r="W88" s="23"/>
      <c r="X88" s="23"/>
      <c r="Y88" s="23"/>
      <c r="Z88" s="23"/>
    </row>
    <row r="89" spans="1:26" ht="14.25" customHeight="1" x14ac:dyDescent="0.3">
      <c r="A89" s="30"/>
      <c r="B89" s="87"/>
      <c r="C89" s="6"/>
      <c r="D89" s="6"/>
      <c r="E89" s="79"/>
      <c r="F89" s="33"/>
      <c r="G89" s="80"/>
      <c r="H89" s="81"/>
      <c r="I89" s="6"/>
      <c r="J89" s="6"/>
      <c r="K89" s="79"/>
      <c r="L89" s="33"/>
      <c r="M89" s="80"/>
      <c r="N89" s="86"/>
      <c r="O89" s="36"/>
      <c r="P89" s="16"/>
      <c r="Q89" s="16"/>
      <c r="R89" s="85"/>
      <c r="S89" s="23"/>
      <c r="T89" s="23"/>
      <c r="U89" s="23"/>
      <c r="V89" s="23"/>
      <c r="W89" s="23"/>
      <c r="X89" s="23"/>
      <c r="Y89" s="23"/>
      <c r="Z89" s="23"/>
    </row>
    <row r="90" spans="1:26" ht="14.25" customHeight="1" x14ac:dyDescent="0.3">
      <c r="A90" s="30"/>
      <c r="B90" s="87"/>
      <c r="C90" s="6"/>
      <c r="D90" s="6"/>
      <c r="E90" s="79"/>
      <c r="F90" s="33"/>
      <c r="G90" s="80"/>
      <c r="H90" s="81"/>
      <c r="I90" s="6"/>
      <c r="J90" s="12"/>
      <c r="K90" s="82"/>
      <c r="L90" s="33"/>
      <c r="M90" s="80"/>
      <c r="N90" s="86"/>
      <c r="O90" s="36"/>
      <c r="P90" s="16"/>
      <c r="Q90" s="16"/>
      <c r="R90" s="85"/>
      <c r="S90" s="23"/>
      <c r="T90" s="23"/>
      <c r="U90" s="23"/>
      <c r="V90" s="23"/>
      <c r="W90" s="23"/>
      <c r="X90" s="23"/>
      <c r="Y90" s="23"/>
      <c r="Z90" s="23"/>
    </row>
    <row r="91" spans="1:26" ht="14.25" customHeight="1" x14ac:dyDescent="0.3">
      <c r="A91" s="30"/>
      <c r="B91" s="87"/>
      <c r="C91" s="12"/>
      <c r="D91" s="12"/>
      <c r="E91" s="79"/>
      <c r="F91" s="37"/>
      <c r="G91" s="80"/>
      <c r="H91" s="81"/>
      <c r="I91" s="6"/>
      <c r="J91" s="12"/>
      <c r="K91" s="82"/>
      <c r="L91" s="33"/>
      <c r="M91" s="80"/>
      <c r="N91" s="86"/>
      <c r="O91" s="36"/>
      <c r="P91" s="16"/>
      <c r="Q91" s="16"/>
      <c r="R91" s="85"/>
      <c r="S91" s="19"/>
      <c r="T91" s="19"/>
      <c r="U91" s="19"/>
      <c r="V91" s="19"/>
      <c r="W91" s="19"/>
      <c r="X91" s="19"/>
      <c r="Y91" s="19"/>
      <c r="Z91" s="19"/>
    </row>
    <row r="92" spans="1:26" ht="14.25" customHeight="1" x14ac:dyDescent="0.3">
      <c r="A92" s="30"/>
      <c r="B92" s="87"/>
      <c r="C92" s="6"/>
      <c r="D92" s="6"/>
      <c r="E92" s="79"/>
      <c r="F92" s="33"/>
      <c r="G92" s="80"/>
      <c r="H92" s="81"/>
      <c r="I92" s="6"/>
      <c r="J92" s="6"/>
      <c r="K92" s="79"/>
      <c r="L92" s="33"/>
      <c r="M92" s="80"/>
      <c r="N92" s="86"/>
      <c r="O92" s="36"/>
      <c r="P92" s="16"/>
      <c r="Q92" s="16"/>
      <c r="R92" s="85"/>
      <c r="S92" s="23"/>
      <c r="T92" s="23"/>
      <c r="U92" s="23"/>
      <c r="V92" s="23"/>
      <c r="W92" s="23"/>
      <c r="X92" s="23"/>
      <c r="Y92" s="23"/>
      <c r="Z92" s="23"/>
    </row>
    <row r="93" spans="1:26" ht="14.25" customHeight="1" x14ac:dyDescent="0.3">
      <c r="A93" s="30"/>
      <c r="B93" s="87"/>
      <c r="C93" s="6"/>
      <c r="D93" s="6"/>
      <c r="E93" s="79"/>
      <c r="F93" s="33"/>
      <c r="G93" s="80"/>
      <c r="H93" s="81"/>
      <c r="I93" s="6"/>
      <c r="J93" s="6"/>
      <c r="K93" s="79"/>
      <c r="L93" s="33"/>
      <c r="M93" s="80"/>
      <c r="N93" s="86"/>
      <c r="O93" s="36"/>
      <c r="P93" s="16"/>
      <c r="Q93" s="16"/>
      <c r="R93" s="85"/>
      <c r="S93" s="23"/>
      <c r="T93" s="23"/>
      <c r="U93" s="23"/>
      <c r="V93" s="23"/>
      <c r="W93" s="23"/>
      <c r="X93" s="23"/>
      <c r="Y93" s="23"/>
      <c r="Z93" s="23"/>
    </row>
    <row r="94" spans="1:26" ht="14.25" customHeight="1" x14ac:dyDescent="0.3">
      <c r="A94" s="30"/>
      <c r="B94" s="87"/>
      <c r="C94" s="6"/>
      <c r="D94" s="6"/>
      <c r="E94" s="79"/>
      <c r="F94" s="33"/>
      <c r="G94" s="80"/>
      <c r="H94" s="81"/>
      <c r="I94" s="6"/>
      <c r="J94" s="6"/>
      <c r="K94" s="79"/>
      <c r="L94" s="33"/>
      <c r="M94" s="80"/>
      <c r="N94" s="86"/>
      <c r="O94" s="36"/>
      <c r="P94" s="16"/>
      <c r="Q94" s="16"/>
      <c r="R94" s="85"/>
      <c r="S94" s="23"/>
      <c r="T94" s="23"/>
      <c r="U94" s="23"/>
      <c r="V94" s="23"/>
      <c r="W94" s="23"/>
      <c r="X94" s="23"/>
      <c r="Y94" s="23"/>
      <c r="Z94" s="23"/>
    </row>
    <row r="95" spans="1:26" ht="14.25" customHeight="1" x14ac:dyDescent="0.3">
      <c r="A95" s="30"/>
      <c r="B95" s="87"/>
      <c r="C95" s="6"/>
      <c r="D95" s="6"/>
      <c r="E95" s="79"/>
      <c r="F95" s="33"/>
      <c r="G95" s="80"/>
      <c r="H95" s="81"/>
      <c r="I95" s="6"/>
      <c r="J95" s="12"/>
      <c r="K95" s="82"/>
      <c r="L95" s="33"/>
      <c r="M95" s="80"/>
      <c r="N95" s="86"/>
      <c r="O95" s="36"/>
      <c r="P95" s="16"/>
      <c r="Q95" s="16"/>
      <c r="R95" s="85"/>
      <c r="S95" s="23"/>
      <c r="T95" s="23"/>
      <c r="U95" s="23"/>
      <c r="V95" s="23"/>
      <c r="W95" s="23"/>
      <c r="X95" s="23"/>
      <c r="Y95" s="23"/>
      <c r="Z95" s="23"/>
    </row>
    <row r="96" spans="1:26" ht="14.25" customHeight="1" x14ac:dyDescent="0.3">
      <c r="A96" s="30"/>
      <c r="B96" s="87"/>
      <c r="C96" s="6"/>
      <c r="D96" s="6"/>
      <c r="E96" s="79"/>
      <c r="F96" s="37"/>
      <c r="G96" s="80"/>
      <c r="H96" s="81"/>
      <c r="I96" s="6"/>
      <c r="J96" s="12"/>
      <c r="K96" s="82"/>
      <c r="L96" s="33"/>
      <c r="M96" s="80"/>
      <c r="N96" s="86"/>
      <c r="O96" s="36"/>
      <c r="P96" s="16"/>
      <c r="Q96" s="16"/>
      <c r="R96" s="85"/>
      <c r="S96" s="19"/>
      <c r="T96" s="19"/>
      <c r="U96" s="19"/>
      <c r="V96" s="19"/>
      <c r="W96" s="19"/>
      <c r="X96" s="19"/>
      <c r="Y96" s="19"/>
      <c r="Z96" s="19"/>
    </row>
    <row r="97" spans="1:26" ht="14.25" customHeight="1" x14ac:dyDescent="0.3">
      <c r="A97" s="30"/>
      <c r="B97" s="87"/>
      <c r="C97" s="6"/>
      <c r="D97" s="6"/>
      <c r="E97" s="79"/>
      <c r="F97" s="37"/>
      <c r="G97" s="80"/>
      <c r="H97" s="81"/>
      <c r="I97" s="6"/>
      <c r="J97" s="6"/>
      <c r="K97" s="79"/>
      <c r="L97" s="33"/>
      <c r="M97" s="80"/>
      <c r="N97" s="86"/>
      <c r="O97" s="36"/>
      <c r="P97" s="16"/>
      <c r="Q97" s="16"/>
      <c r="R97" s="85"/>
      <c r="S97" s="19"/>
      <c r="T97" s="19"/>
      <c r="U97" s="19"/>
      <c r="V97" s="19"/>
      <c r="W97" s="19"/>
      <c r="X97" s="19"/>
      <c r="Y97" s="19"/>
      <c r="Z97" s="19"/>
    </row>
    <row r="98" spans="1:26" ht="14.25" customHeight="1" x14ac:dyDescent="0.3">
      <c r="A98" s="30"/>
      <c r="B98" s="87"/>
      <c r="C98" s="6"/>
      <c r="D98" s="6"/>
      <c r="E98" s="79"/>
      <c r="F98" s="33"/>
      <c r="G98" s="80"/>
      <c r="H98" s="81"/>
      <c r="I98" s="6"/>
      <c r="J98" s="6"/>
      <c r="K98" s="79"/>
      <c r="L98" s="33"/>
      <c r="M98" s="80"/>
      <c r="N98" s="86"/>
      <c r="O98" s="36"/>
      <c r="P98" s="16"/>
      <c r="Q98" s="16"/>
      <c r="R98" s="85"/>
      <c r="S98" s="23"/>
      <c r="T98" s="23"/>
      <c r="U98" s="23"/>
      <c r="V98" s="23"/>
      <c r="W98" s="23"/>
      <c r="X98" s="23"/>
      <c r="Y98" s="23"/>
      <c r="Z98" s="23"/>
    </row>
    <row r="99" spans="1:26" ht="14.25" customHeight="1" x14ac:dyDescent="0.3">
      <c r="A99" s="30"/>
      <c r="B99" s="87"/>
      <c r="C99" s="6"/>
      <c r="D99" s="6"/>
      <c r="E99" s="79"/>
      <c r="F99" s="33"/>
      <c r="G99" s="80"/>
      <c r="H99" s="81"/>
      <c r="I99" s="12"/>
      <c r="J99" s="12"/>
      <c r="K99" s="79"/>
      <c r="L99" s="33"/>
      <c r="M99" s="80"/>
      <c r="N99" s="86"/>
      <c r="O99" s="36"/>
      <c r="P99" s="16"/>
      <c r="Q99" s="16"/>
      <c r="R99" s="85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 x14ac:dyDescent="0.3">
      <c r="A100" s="30"/>
      <c r="B100" s="87"/>
      <c r="C100" s="6"/>
      <c r="D100" s="6"/>
      <c r="E100" s="79"/>
      <c r="F100" s="33"/>
      <c r="G100" s="80"/>
      <c r="H100" s="81"/>
      <c r="I100" s="6"/>
      <c r="J100" s="6"/>
      <c r="K100" s="79"/>
      <c r="L100" s="33"/>
      <c r="M100" s="80"/>
      <c r="N100" s="86"/>
      <c r="O100" s="36"/>
      <c r="P100" s="16"/>
      <c r="Q100" s="16"/>
      <c r="R100" s="85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 x14ac:dyDescent="0.3">
      <c r="A101" s="19"/>
      <c r="B101" s="93" t="s">
        <v>54</v>
      </c>
      <c r="C101" s="19"/>
      <c r="D101" s="19"/>
      <c r="E101" s="38" t="s">
        <v>17</v>
      </c>
      <c r="F101" s="39"/>
      <c r="G101" s="40"/>
      <c r="H101" s="40"/>
      <c r="I101" s="39"/>
      <c r="J101" s="19"/>
      <c r="K101" s="38" t="s">
        <v>18</v>
      </c>
      <c r="L101" s="39"/>
      <c r="M101" s="40"/>
      <c r="N101" s="40"/>
      <c r="O101" s="23"/>
      <c r="P101" s="23"/>
      <c r="Q101" s="23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4.25" customHeight="1" x14ac:dyDescent="0.3">
      <c r="A102" s="19"/>
      <c r="B102" s="93" t="s">
        <v>54</v>
      </c>
      <c r="C102" s="19"/>
      <c r="D102" s="19"/>
      <c r="E102" s="38" t="s">
        <v>19</v>
      </c>
      <c r="F102" s="94">
        <f t="shared" ref="F102:H102" si="0">SUM(F2:F100)</f>
        <v>0</v>
      </c>
      <c r="G102" s="95">
        <f t="shared" si="0"/>
        <v>0</v>
      </c>
      <c r="H102" s="95">
        <f t="shared" si="0"/>
        <v>0</v>
      </c>
      <c r="I102" s="19"/>
      <c r="J102" s="19"/>
      <c r="K102" s="38"/>
      <c r="L102" s="94">
        <f t="shared" ref="L102:N102" si="1">SUM(L2:L100)</f>
        <v>0</v>
      </c>
      <c r="M102" s="95">
        <f t="shared" si="1"/>
        <v>0</v>
      </c>
      <c r="N102" s="95">
        <f t="shared" si="1"/>
        <v>0</v>
      </c>
      <c r="O102" s="23"/>
      <c r="P102" s="23"/>
      <c r="Q102" s="23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4.25" customHeight="1" x14ac:dyDescent="0.3">
      <c r="A103" s="19"/>
      <c r="B103" s="96" t="s">
        <v>54</v>
      </c>
      <c r="C103" s="19"/>
      <c r="D103" s="19"/>
      <c r="E103" s="19"/>
      <c r="F103" s="19"/>
      <c r="G103" s="19"/>
      <c r="H103" s="19"/>
      <c r="I103" s="19"/>
      <c r="J103" s="19"/>
      <c r="K103" s="38"/>
      <c r="L103" s="19"/>
      <c r="M103" s="19"/>
      <c r="N103" s="19"/>
      <c r="O103" s="23"/>
      <c r="P103" s="23"/>
      <c r="Q103" s="23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4.25" customHeight="1" x14ac:dyDescent="0.3">
      <c r="A104" s="19"/>
      <c r="B104" s="97" t="s">
        <v>55</v>
      </c>
      <c r="C104" s="98" t="s">
        <v>56</v>
      </c>
      <c r="D104" s="99"/>
      <c r="E104" s="99" t="s">
        <v>20</v>
      </c>
      <c r="F104" s="19"/>
      <c r="G104" s="19"/>
      <c r="H104" s="19"/>
      <c r="I104" s="19"/>
      <c r="J104" s="19"/>
      <c r="K104" s="38" t="s">
        <v>21</v>
      </c>
      <c r="L104" s="19"/>
      <c r="M104" s="19"/>
      <c r="N104" s="19"/>
      <c r="O104" s="23"/>
      <c r="P104" s="23"/>
      <c r="Q104" s="23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4.25" customHeight="1" x14ac:dyDescent="0.3">
      <c r="A105" s="19"/>
      <c r="B105" s="100">
        <f>G102+H102+M102+N102</f>
        <v>0</v>
      </c>
      <c r="C105" s="101">
        <f>F102+L102</f>
        <v>0</v>
      </c>
      <c r="D105" s="100"/>
      <c r="E105" s="101" t="e">
        <f>B105/C105</f>
        <v>#DIV/0!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23"/>
      <c r="P105" s="23"/>
      <c r="Q105" s="23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4.25" customHeight="1" x14ac:dyDescent="0.3">
      <c r="A106" s="23"/>
      <c r="B106" s="102" t="s">
        <v>57</v>
      </c>
      <c r="C106" s="23"/>
      <c r="D106" s="23"/>
      <c r="E106" s="23" t="s">
        <v>58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4.25" customHeight="1" x14ac:dyDescent="0.3">
      <c r="A107" s="23"/>
      <c r="B107" s="102" t="s">
        <v>59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4.25" customHeight="1" x14ac:dyDescent="0.3">
      <c r="A108" s="23"/>
      <c r="B108" s="102" t="s">
        <v>60</v>
      </c>
      <c r="C108" s="23"/>
      <c r="D108" s="23"/>
      <c r="E108" s="10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4.25" customHeight="1" x14ac:dyDescent="0.3">
      <c r="A109" s="23"/>
      <c r="B109" s="102" t="s">
        <v>61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4.25" customHeight="1" x14ac:dyDescent="0.3">
      <c r="A110" s="23"/>
      <c r="B110" s="102" t="s">
        <v>62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4.25" customHeight="1" x14ac:dyDescent="0.3">
      <c r="A111" s="23"/>
      <c r="B111" s="102" t="s">
        <v>63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25" customHeight="1" x14ac:dyDescent="0.3">
      <c r="A112" s="23"/>
      <c r="B112" s="102" t="s">
        <v>64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4.25" customHeight="1" x14ac:dyDescent="0.3">
      <c r="A113" s="23"/>
      <c r="B113" s="102" t="s">
        <v>65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4.25" customHeight="1" x14ac:dyDescent="0.3">
      <c r="A114" s="23"/>
      <c r="B114" s="102" t="s">
        <v>66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4.25" customHeight="1" x14ac:dyDescent="0.3">
      <c r="A115" s="23"/>
      <c r="B115" s="102" t="s">
        <v>67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4.25" customHeight="1" x14ac:dyDescent="0.3">
      <c r="A116" s="23"/>
      <c r="B116" s="102" t="s">
        <v>68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4.25" customHeight="1" x14ac:dyDescent="0.3">
      <c r="A117" s="23"/>
      <c r="B117" s="102" t="s">
        <v>69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4.25" customHeight="1" x14ac:dyDescent="0.3">
      <c r="A118" s="23"/>
      <c r="B118" s="102" t="s">
        <v>70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4.25" customHeight="1" x14ac:dyDescent="0.3">
      <c r="A119" s="23"/>
      <c r="B119" s="102" t="s">
        <v>71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25" customHeight="1" x14ac:dyDescent="0.3">
      <c r="A120" s="23"/>
      <c r="B120" s="102" t="s">
        <v>72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4.25" customHeight="1" x14ac:dyDescent="0.3">
      <c r="A121" s="23"/>
      <c r="B121" s="102" t="s">
        <v>73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4.25" customHeight="1" x14ac:dyDescent="0.3">
      <c r="A122" s="23"/>
      <c r="B122" s="102" t="s">
        <v>74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4.25" customHeight="1" x14ac:dyDescent="0.3">
      <c r="A123" s="23"/>
      <c r="B123" s="102" t="s">
        <v>75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4.25" customHeight="1" x14ac:dyDescent="0.3">
      <c r="A124" s="23"/>
      <c r="B124" s="102" t="s">
        <v>76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4.25" customHeight="1" x14ac:dyDescent="0.3">
      <c r="A125" s="23"/>
      <c r="B125" s="102" t="s">
        <v>77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4.25" customHeight="1" x14ac:dyDescent="0.3">
      <c r="A126" s="23"/>
      <c r="B126" s="102" t="s">
        <v>78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4.25" customHeight="1" x14ac:dyDescent="0.3">
      <c r="A127" s="23"/>
      <c r="B127" s="102" t="s">
        <v>79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25" customHeight="1" x14ac:dyDescent="0.3">
      <c r="A128" s="23"/>
      <c r="B128" s="102" t="s">
        <v>80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4.25" customHeight="1" x14ac:dyDescent="0.3">
      <c r="A129" s="23"/>
      <c r="B129" s="102" t="s">
        <v>81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4.25" customHeight="1" x14ac:dyDescent="0.3">
      <c r="A130" s="23"/>
      <c r="B130" s="102" t="s">
        <v>82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4.25" customHeight="1" x14ac:dyDescent="0.3">
      <c r="A131" s="23"/>
      <c r="B131" s="102" t="s">
        <v>83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4.25" customHeight="1" x14ac:dyDescent="0.3">
      <c r="A132" s="23"/>
      <c r="B132" s="102" t="s">
        <v>84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4.25" customHeight="1" x14ac:dyDescent="0.3">
      <c r="A133" s="23"/>
      <c r="B133" s="102" t="s">
        <v>85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4.25" customHeight="1" x14ac:dyDescent="0.3">
      <c r="A134" s="23"/>
      <c r="B134" s="102" t="s">
        <v>86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4.25" customHeight="1" x14ac:dyDescent="0.3">
      <c r="A135" s="23"/>
      <c r="B135" s="102" t="s">
        <v>87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25" customHeight="1" x14ac:dyDescent="0.3">
      <c r="A136" s="23"/>
      <c r="B136" s="102" t="s">
        <v>88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4.25" customHeight="1" x14ac:dyDescent="0.3">
      <c r="A137" s="23"/>
      <c r="B137" s="102" t="s">
        <v>89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4.25" customHeight="1" x14ac:dyDescent="0.3">
      <c r="A138" s="23"/>
      <c r="B138" s="102" t="s">
        <v>90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4.25" customHeight="1" x14ac:dyDescent="0.3">
      <c r="A139" s="23"/>
      <c r="B139" s="102" t="s">
        <v>91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4.25" customHeight="1" x14ac:dyDescent="0.3">
      <c r="A140" s="23"/>
      <c r="B140" s="102" t="s">
        <v>92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4.25" customHeight="1" x14ac:dyDescent="0.3">
      <c r="A141" s="23"/>
      <c r="B141" s="102" t="s">
        <v>93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4.25" customHeight="1" x14ac:dyDescent="0.3">
      <c r="A142" s="23"/>
      <c r="B142" s="102" t="s">
        <v>94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4.25" customHeight="1" x14ac:dyDescent="0.3">
      <c r="A143" s="23"/>
      <c r="B143" s="102" t="s">
        <v>95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4.25" customHeight="1" x14ac:dyDescent="0.3">
      <c r="A144" s="23"/>
      <c r="B144" s="102" t="s">
        <v>96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4.25" customHeight="1" x14ac:dyDescent="0.3">
      <c r="A145" s="23"/>
      <c r="B145" s="102" t="s">
        <v>97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4.25" customHeight="1" x14ac:dyDescent="0.3">
      <c r="A146" s="23"/>
      <c r="B146" s="102" t="s">
        <v>98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4.25" customHeight="1" x14ac:dyDescent="0.3">
      <c r="A147" s="23"/>
      <c r="B147" s="102" t="s">
        <v>99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4.25" customHeight="1" x14ac:dyDescent="0.3">
      <c r="A148" s="23"/>
      <c r="B148" s="102" t="s">
        <v>100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4.25" customHeight="1" x14ac:dyDescent="0.3">
      <c r="A149" s="23"/>
      <c r="B149" s="102" t="s">
        <v>101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4.25" customHeight="1" x14ac:dyDescent="0.3">
      <c r="A150" s="23"/>
      <c r="B150" s="102" t="s">
        <v>102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4.25" customHeight="1" x14ac:dyDescent="0.3">
      <c r="A151" s="23"/>
      <c r="B151" s="102" t="s">
        <v>103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4.25" customHeight="1" x14ac:dyDescent="0.3">
      <c r="A152" s="23"/>
      <c r="B152" s="102" t="s">
        <v>104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4.25" customHeight="1" x14ac:dyDescent="0.3">
      <c r="A153" s="23"/>
      <c r="B153" s="102" t="s">
        <v>105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4.25" customHeight="1" x14ac:dyDescent="0.3">
      <c r="A154" s="19"/>
      <c r="B154" s="102" t="s">
        <v>106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4.25" customHeight="1" x14ac:dyDescent="0.3">
      <c r="A155" s="19"/>
      <c r="B155" s="102" t="s">
        <v>107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4.25" customHeight="1" x14ac:dyDescent="0.3">
      <c r="A156" s="19"/>
      <c r="B156" s="102" t="s">
        <v>108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4.25" customHeight="1" x14ac:dyDescent="0.3">
      <c r="A157" s="19"/>
      <c r="B157" s="102" t="s">
        <v>109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4.25" customHeight="1" x14ac:dyDescent="0.3">
      <c r="A158" s="19"/>
      <c r="B158" s="102" t="s">
        <v>110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4.25" customHeight="1" x14ac:dyDescent="0.3">
      <c r="A159" s="19"/>
      <c r="B159" s="102" t="s">
        <v>111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25" customHeight="1" x14ac:dyDescent="0.3">
      <c r="A160" s="19"/>
      <c r="B160" s="102" t="s">
        <v>112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4.25" customHeight="1" x14ac:dyDescent="0.3">
      <c r="A161" s="19"/>
      <c r="B161" s="102" t="s">
        <v>113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4.25" customHeight="1" x14ac:dyDescent="0.3">
      <c r="A162" s="19"/>
      <c r="B162" s="102" t="s">
        <v>114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4.25" customHeight="1" x14ac:dyDescent="0.3">
      <c r="A163" s="19"/>
      <c r="B163" s="102" t="s">
        <v>115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4.25" customHeight="1" x14ac:dyDescent="0.3">
      <c r="A164" s="19"/>
      <c r="B164" s="102" t="s">
        <v>116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4.25" customHeight="1" x14ac:dyDescent="0.3">
      <c r="A165" s="19"/>
      <c r="B165" s="102" t="s">
        <v>117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customHeight="1" x14ac:dyDescent="0.3">
      <c r="A166" s="19"/>
      <c r="B166" s="102" t="s">
        <v>118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4.25" customHeight="1" x14ac:dyDescent="0.3">
      <c r="A167" s="19"/>
      <c r="B167" s="102" t="s">
        <v>119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25" customHeight="1" x14ac:dyDescent="0.3">
      <c r="A168" s="19"/>
      <c r="B168" s="102" t="s">
        <v>120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customHeight="1" x14ac:dyDescent="0.3">
      <c r="A169" s="19"/>
      <c r="B169" s="102" t="s">
        <v>121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customHeight="1" x14ac:dyDescent="0.3">
      <c r="A170" s="19"/>
      <c r="B170" s="102" t="s">
        <v>122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customHeight="1" x14ac:dyDescent="0.3">
      <c r="A171" s="19"/>
      <c r="B171" s="102" t="s">
        <v>123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customHeight="1" x14ac:dyDescent="0.3">
      <c r="A172" s="19"/>
      <c r="B172" s="102" t="s">
        <v>124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4.25" customHeight="1" x14ac:dyDescent="0.3">
      <c r="A173" s="19"/>
      <c r="B173" s="102" t="s">
        <v>125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4.25" customHeight="1" x14ac:dyDescent="0.3">
      <c r="A174" s="19"/>
      <c r="B174" s="102" t="s">
        <v>126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customHeight="1" x14ac:dyDescent="0.3">
      <c r="A175" s="19"/>
      <c r="B175" s="102" t="s">
        <v>127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customHeight="1" x14ac:dyDescent="0.3">
      <c r="A176" s="19"/>
      <c r="B176" s="102" t="s">
        <v>128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4.25" customHeight="1" x14ac:dyDescent="0.3">
      <c r="A177" s="19"/>
      <c r="B177" s="102" t="s">
        <v>129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customHeight="1" x14ac:dyDescent="0.3">
      <c r="A178" s="19"/>
      <c r="B178" s="102" t="s">
        <v>130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4.25" customHeight="1" x14ac:dyDescent="0.3">
      <c r="A179" s="19"/>
      <c r="B179" s="102" t="s">
        <v>131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4.25" customHeight="1" x14ac:dyDescent="0.3">
      <c r="A180" s="19"/>
      <c r="B180" s="102" t="s">
        <v>132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4.25" customHeight="1" x14ac:dyDescent="0.3">
      <c r="A181" s="19"/>
      <c r="B181" s="102" t="s">
        <v>133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4.25" customHeight="1" x14ac:dyDescent="0.3">
      <c r="A182" s="19"/>
      <c r="B182" s="102" t="s">
        <v>134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4.25" customHeight="1" x14ac:dyDescent="0.3">
      <c r="A183" s="19"/>
      <c r="B183" s="102" t="s">
        <v>135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25" customHeight="1" x14ac:dyDescent="0.3">
      <c r="A184" s="19"/>
      <c r="B184" s="102" t="s">
        <v>136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customHeight="1" x14ac:dyDescent="0.3">
      <c r="A185" s="19"/>
      <c r="B185" s="102" t="s">
        <v>137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4.25" customHeight="1" x14ac:dyDescent="0.3">
      <c r="A186" s="19"/>
      <c r="B186" s="102" t="s">
        <v>138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customHeight="1" x14ac:dyDescent="0.3">
      <c r="A187" s="19"/>
      <c r="B187" s="102" t="s">
        <v>139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4.25" customHeight="1" x14ac:dyDescent="0.3">
      <c r="A188" s="19"/>
      <c r="B188" s="102" t="s">
        <v>140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customHeight="1" x14ac:dyDescent="0.3">
      <c r="A189" s="19"/>
      <c r="B189" s="102" t="s">
        <v>141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customHeight="1" x14ac:dyDescent="0.3">
      <c r="A190" s="19"/>
      <c r="B190" s="102" t="s">
        <v>142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4.25" customHeight="1" x14ac:dyDescent="0.3">
      <c r="A191" s="19"/>
      <c r="B191" s="102" t="s">
        <v>143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4.25" customHeight="1" x14ac:dyDescent="0.3">
      <c r="A192" s="19"/>
      <c r="B192" s="102" t="s">
        <v>144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4.25" customHeight="1" x14ac:dyDescent="0.3">
      <c r="A193" s="19"/>
      <c r="B193" s="102" t="s">
        <v>145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4.25" customHeight="1" x14ac:dyDescent="0.3">
      <c r="A194" s="19"/>
      <c r="B194" s="102" t="s">
        <v>146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4.25" customHeight="1" x14ac:dyDescent="0.3">
      <c r="A195" s="19"/>
      <c r="B195" s="102" t="s">
        <v>147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customHeight="1" x14ac:dyDescent="0.3">
      <c r="A196" s="19"/>
      <c r="B196" s="102" t="s">
        <v>148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customHeight="1" x14ac:dyDescent="0.3">
      <c r="A197" s="19"/>
      <c r="B197" s="102" t="s">
        <v>149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customHeight="1" x14ac:dyDescent="0.3">
      <c r="A198" s="19"/>
      <c r="B198" s="102" t="s">
        <v>150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customHeight="1" x14ac:dyDescent="0.3">
      <c r="A199" s="19"/>
      <c r="B199" s="102" t="s">
        <v>151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4.25" customHeight="1" x14ac:dyDescent="0.3">
      <c r="A200" s="19"/>
      <c r="B200" s="102" t="s">
        <v>152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4.25" customHeight="1" x14ac:dyDescent="0.3">
      <c r="A201" s="19"/>
      <c r="B201" s="102" t="s">
        <v>153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4.25" customHeight="1" x14ac:dyDescent="0.3">
      <c r="A202" s="19"/>
      <c r="B202" s="102" t="s">
        <v>154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4.25" customHeight="1" x14ac:dyDescent="0.3">
      <c r="A203" s="19"/>
      <c r="B203" s="102" t="s">
        <v>155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4.25" customHeight="1" x14ac:dyDescent="0.3">
      <c r="A204" s="19"/>
      <c r="B204" s="102" t="s">
        <v>156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4.25" customHeight="1" x14ac:dyDescent="0.3">
      <c r="A205" s="19"/>
      <c r="B205" s="102" t="s">
        <v>157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customHeight="1" x14ac:dyDescent="0.3">
      <c r="A206" s="19"/>
      <c r="B206" s="102" t="s">
        <v>158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customHeight="1" x14ac:dyDescent="0.3">
      <c r="A207" s="19"/>
      <c r="B207" s="102" t="s">
        <v>159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25" customHeight="1" x14ac:dyDescent="0.3">
      <c r="A208" s="19"/>
      <c r="B208" s="102" t="s">
        <v>160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customHeight="1" x14ac:dyDescent="0.3">
      <c r="A209" s="19"/>
      <c r="B209" s="102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4.25" customHeight="1" x14ac:dyDescent="0.3">
      <c r="A210" s="19"/>
      <c r="B210" s="102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4.25" customHeight="1" x14ac:dyDescent="0.3">
      <c r="A211" s="19"/>
      <c r="B211" s="102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4.25" customHeight="1" x14ac:dyDescent="0.3">
      <c r="A212" s="19"/>
      <c r="B212" s="102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4.25" customHeight="1" x14ac:dyDescent="0.3">
      <c r="A213" s="19"/>
      <c r="B213" s="102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4.25" customHeight="1" x14ac:dyDescent="0.3">
      <c r="A214" s="19"/>
      <c r="B214" s="102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4.25" customHeight="1" x14ac:dyDescent="0.3">
      <c r="A215" s="19"/>
      <c r="B215" s="102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25" customHeight="1" x14ac:dyDescent="0.3">
      <c r="A216" s="19"/>
      <c r="B216" s="102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4.25" customHeight="1" x14ac:dyDescent="0.3">
      <c r="A217" s="19"/>
      <c r="B217" s="102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4.25" customHeight="1" x14ac:dyDescent="0.3">
      <c r="A218" s="19"/>
      <c r="B218" s="102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4.25" customHeight="1" x14ac:dyDescent="0.3">
      <c r="A219" s="19"/>
      <c r="B219" s="102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customHeight="1" x14ac:dyDescent="0.3">
      <c r="A220" s="19"/>
      <c r="B220" s="102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4.25" customHeight="1" x14ac:dyDescent="0.3">
      <c r="A221" s="19"/>
      <c r="B221" s="102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4.25" customHeight="1" x14ac:dyDescent="0.3">
      <c r="A222" s="19"/>
      <c r="B222" s="102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4.25" customHeight="1" x14ac:dyDescent="0.3">
      <c r="A223" s="19"/>
      <c r="B223" s="102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Muestra Copiar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Yamil Cruz</cp:lastModifiedBy>
  <dcterms:created xsi:type="dcterms:W3CDTF">2006-09-16T00:00:00Z</dcterms:created>
  <dcterms:modified xsi:type="dcterms:W3CDTF">2026-10-07T13:53:27Z</dcterms:modified>
</cp:coreProperties>
</file>