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men Presupuesto" sheetId="1" r:id="rId4"/>
    <sheet state="visible" name="Remuneraciones" sheetId="2" r:id="rId5"/>
    <sheet state="visible" name="Hardware" sheetId="3" r:id="rId6"/>
    <sheet state="visible" name="Software Desarrollo" sheetId="4" r:id="rId7"/>
    <sheet state="visible" name="Infraestructura" sheetId="5" r:id="rId8"/>
  </sheets>
  <definedNames/>
  <calcPr/>
  <extLst>
    <ext uri="GoogleSheetsCustomDataVersion2">
      <go:sheetsCustomData xmlns:go="http://customooxmlschemas.google.com/" r:id="rId9" roundtripDataChecksum="zNZZYVwO1Y/w0rhCsNriinVv4CIdi81U1tXyFfcujMk="/>
    </ext>
  </extLst>
</workbook>
</file>

<file path=xl/sharedStrings.xml><?xml version="1.0" encoding="utf-8"?>
<sst xmlns="http://schemas.openxmlformats.org/spreadsheetml/2006/main" count="88" uniqueCount="71">
  <si>
    <t xml:space="preserve">Planilla de Presupuesto </t>
  </si>
  <si>
    <t>Proyecto: Plataforma de Administración Estudiantil</t>
  </si>
  <si>
    <t>Integrantes</t>
  </si>
  <si>
    <t>Leandro Plaza
Jimmy Rojas
Matias Cid
Benjamin Vidal</t>
  </si>
  <si>
    <t>Representante de la organización</t>
  </si>
  <si>
    <t>Nombre del proyecto</t>
  </si>
  <si>
    <t>Plataforma de administración estudiantil- Colegio Santa Margarita de Escocia.</t>
  </si>
  <si>
    <t>Fecha de Inicio</t>
  </si>
  <si>
    <t>Fecha de Finalización</t>
  </si>
  <si>
    <t>RESUMEN</t>
  </si>
  <si>
    <t>Ítem</t>
  </si>
  <si>
    <t>Costo</t>
  </si>
  <si>
    <t>TOTAL PROYECTO</t>
  </si>
  <si>
    <t>PRESUPUESTO REMUNERACIONES</t>
  </si>
  <si>
    <t>Cant</t>
  </si>
  <si>
    <t>Cargo</t>
  </si>
  <si>
    <t>Meses</t>
  </si>
  <si>
    <t>Salario Bruto</t>
  </si>
  <si>
    <t>Total</t>
  </si>
  <si>
    <t>Product Owner</t>
  </si>
  <si>
    <t>Scrum Master</t>
  </si>
  <si>
    <t>Desarrollador Senior</t>
  </si>
  <si>
    <t>Desarrollador Junior</t>
  </si>
  <si>
    <t>Quality Assurance</t>
  </si>
  <si>
    <t>TOTAL REMUNERACIONES</t>
  </si>
  <si>
    <t>PRESUPUESTO HARDWARE DE DESARROLLO</t>
  </si>
  <si>
    <t>Equipo</t>
  </si>
  <si>
    <t>Especificaciones</t>
  </si>
  <si>
    <t xml:space="preserve">Costo </t>
  </si>
  <si>
    <t>Notebook alto rendimiento</t>
  </si>
  <si>
    <t>Procesador: Intel Core i7/i9 o AMD Ryzen 7/9.
Memoria RAM: 16 GB (preferiblemente 32 GB).
Almacenamiento: SSD de 1TB.
Tarjeta Gráfica: Opcional, NVIDIA GeForce GTX o RTX.
Conectividad: Wi-Fi 6, Bluetooth 5.0.</t>
  </si>
  <si>
    <t>Notebook</t>
  </si>
  <si>
    <t>Procesador: Intel Core i5 o Ryzen 5.
Memoria RAM: 8 GB (preferiblemente 16 GB).
Almacenamiento: SSD de 256 GB o 512 GB.
Conectividad: Wi-Fi 5, Bluetooth 5.0.</t>
  </si>
  <si>
    <t>Mouse</t>
  </si>
  <si>
    <t>Mouse ergonómico.
Sensor: Sensor óptico de alta precisión.
Conexión: Inalámbrico (Bluetooth).</t>
  </si>
  <si>
    <t>Audifonos</t>
  </si>
  <si>
    <t>Audifonos con almohadillas que cubran completamente las orejas para aislamiento de ruido.
Micrófono: Micrófono integrado de buena calidad.
Conexión: Cableado.</t>
  </si>
  <si>
    <t>TOTAL HARDWARE DE DESARROLLO</t>
  </si>
  <si>
    <t>PRESUPUESTO HARDWARE DE IMPLEMENTACIÓN</t>
  </si>
  <si>
    <t>CONTROL DE ACCESO</t>
  </si>
  <si>
    <t>Computadora</t>
  </si>
  <si>
    <t>Procesador: Intel Core i5 o Ryzen 5.
Memoria RAM: 8 GB
Almacenamiento: SSD de  256 GB.
Conectividad: Puertos USB para conexión de dispositivos, Ethernet para conexión de red estable.</t>
  </si>
  <si>
    <t>Rack para router</t>
  </si>
  <si>
    <t>Compatible con router</t>
  </si>
  <si>
    <t>Router</t>
  </si>
  <si>
    <t>Conexión WAN: Ethernet, compatible con módem USB 3G/4G.
Interfaces Ethernet: Gigabit Ethernet (10/100/1000Base-T(X)).
Puertos: 4 Ethernet LAN (RJ-45), 4 Gigabit Ethernet (cobre).
Protocolos y Seguridad: DHCP, DMZ, firewall, filtro de URL, prevención de ataques DoS, VPN (hasta 20 túneles).
Memoria y Alimentación: 128 MB de Flash, 256 MB de memoria interna, alimentación de 12V DC.</t>
  </si>
  <si>
    <t>Rack para servidores</t>
  </si>
  <si>
    <t>Compatible con servidores</t>
  </si>
  <si>
    <t>Cableado Ethernet (metros)</t>
  </si>
  <si>
    <t>CAT 6</t>
  </si>
  <si>
    <t>UPS</t>
  </si>
  <si>
    <t>Potencia máxima: 1200 VA
Voltaje de entrada: 230 V
Voltaje de salida: 230 V</t>
  </si>
  <si>
    <t>Balanceador de carga</t>
  </si>
  <si>
    <t>Algoritmos de seguridad soportados	3DES, 128-bit AES, 192-bit AES, 256-bit AES, DES, IPSEC, MD5, SHA-1, SNMP, SNMPv2, SNMPv3
Cortafuegos	
Seguridad con cortafuegos SPI
Filtro de URL	
Prevención de ataques ARP
Lista de Control de Acceso (ACL)
Registro de eventos en sistema	Si
Soporte VPN	IPSec VPN, PPTP VPN, L2TP VPN, OpenVPN</t>
  </si>
  <si>
    <t>Servidor</t>
  </si>
  <si>
    <t>Procesador: Intel Xeon.
Memoria RAM: 32 GB.
Almacenamiento: SSD de  2 TB.
Conectividad: Conexión Ethernet.</t>
  </si>
  <si>
    <t>TOTAL HARDWARE DE IMPLEMENTACIÓN</t>
  </si>
  <si>
    <t>PRESUPUESTO SOFTWARE DE DESARROLLO</t>
  </si>
  <si>
    <t>Licencia IDE Desarrollo</t>
  </si>
  <si>
    <t>Visual Studio Code</t>
  </si>
  <si>
    <t>Licencia Base de Datos</t>
  </si>
  <si>
    <t>MySQL</t>
  </si>
  <si>
    <t>Licencia Atlassian</t>
  </si>
  <si>
    <t>Confluence y Jira</t>
  </si>
  <si>
    <t>Licencia Office Microsoft</t>
  </si>
  <si>
    <t>Office 365</t>
  </si>
  <si>
    <t>TOTAL SOFTWARE DE DESARROLLO</t>
  </si>
  <si>
    <t>PRESUPUESTO INFRAESTRUCTURA</t>
  </si>
  <si>
    <t>Hosting VPS</t>
  </si>
  <si>
    <t>Recursos: CPU, RAM y almacenamiento SSD escalables.
Sistema Operativo: Opciones de Linux y Windows.
Conectividad: Ancho de banda y puertos Ethernet estándar.
Acceso y Gestión: Acceso completo y opciones de panel de control.
Seguridad: Firewall avanzado y herramientas de monitoreo.
Soporte: Disponibilidad 24/7 con diferentes niveles de respuesta.
Características Adicionales: Escalabilidad y opciones de backup.</t>
  </si>
  <si>
    <t>TOTAL INFRAESTRUCTURA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</si>
</sst>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_ &quot;$&quot;* #,##0_ ;_ &quot;$&quot;* \-#,##0_ ;_ &quot;$&quot;* &quot;-&quot;_ ;_ @_ "/>
  </numFmts>
  <fonts count="9">
    <font>
      <sz val="12.0"/>
      <color theme="1"/>
      <name val="Aptos Narrow"/>
      <scheme val="minor"/>
    </font>
    <font>
      <sz val="12.0"/>
      <color theme="1"/>
      <name val="Aptos Narrow"/>
    </font>
    <font>
      <b/>
      <sz val="24.0"/>
      <color theme="1"/>
      <name val="Aptos Narrow"/>
    </font>
    <font/>
    <font>
      <b/>
      <sz val="16.0"/>
      <color theme="1"/>
      <name val="Aptos Narrow"/>
    </font>
    <font>
      <sz val="14.0"/>
      <color theme="1"/>
      <name val="Aptos Narrow"/>
    </font>
    <font>
      <b/>
      <sz val="12.0"/>
      <color theme="1"/>
      <name val="Aptos Narrow"/>
    </font>
    <font>
      <b/>
      <sz val="11.0"/>
      <color theme="1"/>
      <name val="Arial"/>
    </font>
    <font>
      <sz val="11.0"/>
      <color theme="1"/>
      <name val="Arial"/>
    </font>
  </fonts>
  <fills count="5">
    <fill>
      <patternFill patternType="none"/>
    </fill>
    <fill>
      <patternFill patternType="lightGray"/>
    </fill>
    <fill>
      <patternFill patternType="solid">
        <fgColor theme="0"/>
        <bgColor theme="0"/>
      </patternFill>
    </fill>
    <fill>
      <patternFill patternType="solid">
        <fgColor rgb="FFA6C9EB"/>
        <bgColor rgb="FFA6C9EB"/>
      </patternFill>
    </fill>
    <fill>
      <patternFill patternType="solid">
        <fgColor rgb="FFD8D8D8"/>
        <bgColor rgb="FFD8D8D8"/>
      </patternFill>
    </fill>
  </fills>
  <borders count="12">
    <border/>
    <border>
      <left/>
      <right/>
      <top/>
      <bottom/>
    </border>
    <border>
      <left/>
      <top/>
      <bottom/>
    </border>
    <border>
      <top/>
      <bottom/>
    </border>
    <border>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style="double">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top style="thin">
        <color rgb="FF000000"/>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horizontal="center"/>
    </xf>
    <xf borderId="3" fillId="0" fontId="3" numFmtId="0" xfId="0" applyBorder="1" applyFont="1"/>
    <xf borderId="4" fillId="0" fontId="3" numFmtId="0" xfId="0" applyBorder="1" applyFont="1"/>
    <xf borderId="2" fillId="2" fontId="4" numFmtId="0" xfId="0" applyAlignment="1" applyBorder="1" applyFont="1">
      <alignment horizontal="center"/>
    </xf>
    <xf borderId="5" fillId="2" fontId="5" numFmtId="0" xfId="0" applyAlignment="1" applyBorder="1" applyFont="1">
      <alignment horizontal="left" shrinkToFit="0" wrapText="1"/>
    </xf>
    <xf borderId="6" fillId="0" fontId="3" numFmtId="0" xfId="0" applyBorder="1" applyFont="1"/>
    <xf borderId="5" fillId="2" fontId="5" numFmtId="0" xfId="0" applyAlignment="1" applyBorder="1" applyFont="1">
      <alignment horizontal="left"/>
    </xf>
    <xf borderId="5" fillId="2" fontId="5" numFmtId="164" xfId="0" applyAlignment="1" applyBorder="1" applyFont="1" applyNumberFormat="1">
      <alignment horizontal="left"/>
    </xf>
    <xf borderId="5" fillId="2" fontId="5" numFmtId="164" xfId="0" applyAlignment="1" applyBorder="1" applyFont="1" applyNumberFormat="1">
      <alignment horizontal="left" shrinkToFit="0" wrapText="1"/>
    </xf>
    <xf borderId="7" fillId="2" fontId="1" numFmtId="0" xfId="0" applyBorder="1" applyFont="1"/>
    <xf borderId="7" fillId="2" fontId="5" numFmtId="0" xfId="0" applyAlignment="1" applyBorder="1" applyFont="1">
      <alignment horizontal="left"/>
    </xf>
    <xf borderId="1" fillId="2" fontId="5" numFmtId="0" xfId="0" applyAlignment="1" applyBorder="1" applyFont="1">
      <alignment horizontal="left"/>
    </xf>
    <xf borderId="5" fillId="3" fontId="6" numFmtId="0" xfId="0" applyAlignment="1" applyBorder="1" applyFill="1" applyFont="1">
      <alignment horizontal="center"/>
    </xf>
    <xf borderId="8" fillId="0" fontId="3" numFmtId="0" xfId="0" applyBorder="1" applyFont="1"/>
    <xf borderId="5" fillId="3" fontId="7" numFmtId="0" xfId="0" applyAlignment="1" applyBorder="1" applyFont="1">
      <alignment horizontal="center"/>
    </xf>
    <xf borderId="5" fillId="2" fontId="5" numFmtId="165" xfId="0" applyAlignment="1" applyBorder="1" applyFont="1" applyNumberFormat="1">
      <alignment horizontal="left"/>
    </xf>
    <xf borderId="5" fillId="3" fontId="7" numFmtId="165" xfId="0" applyAlignment="1" applyBorder="1" applyFont="1" applyNumberFormat="1">
      <alignment horizontal="center"/>
    </xf>
    <xf borderId="9" fillId="3" fontId="7" numFmtId="0" xfId="0" applyBorder="1" applyFont="1"/>
    <xf borderId="9" fillId="2" fontId="1" numFmtId="0" xfId="0" applyBorder="1" applyFont="1"/>
    <xf borderId="9" fillId="0" fontId="8" numFmtId="0" xfId="0" applyBorder="1" applyFont="1"/>
    <xf borderId="9" fillId="0" fontId="8" numFmtId="165" xfId="0" applyBorder="1" applyFont="1" applyNumberFormat="1"/>
    <xf borderId="9" fillId="2" fontId="8" numFmtId="0" xfId="0" applyBorder="1" applyFont="1"/>
    <xf borderId="5" fillId="3" fontId="6" numFmtId="0" xfId="0" applyAlignment="1" applyBorder="1" applyFont="1">
      <alignment horizontal="right"/>
    </xf>
    <xf borderId="10" fillId="0" fontId="3" numFmtId="0" xfId="0" applyBorder="1" applyFont="1"/>
    <xf borderId="9" fillId="3" fontId="6" numFmtId="165" xfId="0" applyBorder="1" applyFont="1" applyNumberFormat="1"/>
    <xf borderId="9" fillId="2" fontId="1" numFmtId="0" xfId="0" applyAlignment="1" applyBorder="1" applyFont="1">
      <alignment vertical="top"/>
    </xf>
    <xf borderId="9" fillId="0" fontId="8" numFmtId="0" xfId="0" applyAlignment="1" applyBorder="1" applyFont="1">
      <alignment vertical="top"/>
    </xf>
    <xf borderId="9" fillId="0" fontId="8" numFmtId="0" xfId="0" applyAlignment="1" applyBorder="1" applyFont="1">
      <alignment shrinkToFit="0" wrapText="1"/>
    </xf>
    <xf borderId="9" fillId="0" fontId="8" numFmtId="165" xfId="0" applyAlignment="1" applyBorder="1" applyFont="1" applyNumberFormat="1">
      <alignment vertical="top"/>
    </xf>
    <xf borderId="5" fillId="4" fontId="6" numFmtId="0" xfId="0" applyAlignment="1" applyBorder="1" applyFill="1" applyFont="1">
      <alignment horizontal="left"/>
    </xf>
    <xf borderId="9" fillId="0" fontId="8" numFmtId="0" xfId="0" applyAlignment="1" applyBorder="1" applyFont="1">
      <alignment shrinkToFit="0" vertical="top" wrapText="1"/>
    </xf>
    <xf borderId="11" fillId="2" fontId="8" numFmtId="0" xfId="0" applyBorder="1" applyFont="1"/>
    <xf borderId="9" fillId="0" fontId="8" numFmtId="165" xfId="0" applyAlignment="1" applyBorder="1" applyFont="1" applyNumberFormat="1">
      <alignment vertical="center"/>
    </xf>
    <xf borderId="9" fillId="2" fontId="8" numFmtId="165"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2705100" cy="609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3" width="23.33"/>
    <col customWidth="1" min="4" max="4" width="40.67"/>
    <col customWidth="1" min="5" max="5" width="32.33"/>
    <col customWidth="1" min="6" max="6" width="10.78"/>
    <col customWidth="1" min="7" max="26" width="10.56"/>
  </cols>
  <sheetData>
    <row r="1" ht="72.75" customHeight="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1"/>
      <c r="C2" s="1"/>
      <c r="D2" s="1"/>
      <c r="E2" s="1"/>
      <c r="F2" s="1"/>
      <c r="G2" s="1"/>
      <c r="H2" s="1"/>
      <c r="I2" s="1"/>
      <c r="J2" s="1"/>
      <c r="K2" s="1"/>
      <c r="L2" s="1"/>
      <c r="M2" s="1"/>
      <c r="N2" s="1"/>
      <c r="O2" s="1"/>
      <c r="P2" s="1"/>
      <c r="Q2" s="1"/>
      <c r="R2" s="1"/>
      <c r="S2" s="1"/>
      <c r="T2" s="1"/>
      <c r="U2" s="1"/>
      <c r="V2" s="1"/>
      <c r="W2" s="1"/>
      <c r="X2" s="1"/>
      <c r="Y2" s="1"/>
      <c r="Z2" s="1"/>
    </row>
    <row r="3" ht="15.75" customHeight="1">
      <c r="A3" s="1"/>
      <c r="B3" s="2" t="s">
        <v>0</v>
      </c>
      <c r="C3" s="3"/>
      <c r="D3" s="3"/>
      <c r="E3" s="4"/>
      <c r="F3" s="1"/>
      <c r="G3" s="1"/>
      <c r="H3" s="1"/>
      <c r="I3" s="1"/>
      <c r="J3" s="1"/>
      <c r="K3" s="1"/>
      <c r="L3" s="1"/>
      <c r="M3" s="1"/>
      <c r="N3" s="1"/>
      <c r="O3" s="1"/>
      <c r="P3" s="1"/>
      <c r="Q3" s="1"/>
      <c r="R3" s="1"/>
      <c r="S3" s="1"/>
      <c r="T3" s="1"/>
      <c r="U3" s="1"/>
      <c r="V3" s="1"/>
      <c r="W3" s="1"/>
      <c r="X3" s="1"/>
      <c r="Y3" s="1"/>
      <c r="Z3" s="1"/>
    </row>
    <row r="4" ht="15.75" customHeight="1">
      <c r="A4" s="1"/>
      <c r="B4" s="5" t="s">
        <v>1</v>
      </c>
      <c r="C4" s="3"/>
      <c r="D4" s="3"/>
      <c r="E4" s="4"/>
      <c r="F4" s="1"/>
      <c r="G4" s="1"/>
      <c r="H4" s="1"/>
      <c r="I4" s="1"/>
      <c r="J4" s="1"/>
      <c r="K4" s="1"/>
      <c r="L4" s="1"/>
      <c r="M4" s="1"/>
      <c r="N4" s="1"/>
      <c r="O4" s="1"/>
      <c r="P4" s="1"/>
      <c r="Q4" s="1"/>
      <c r="R4" s="1"/>
      <c r="S4" s="1"/>
      <c r="T4" s="1"/>
      <c r="U4" s="1"/>
      <c r="V4" s="1"/>
      <c r="W4" s="1"/>
      <c r="X4" s="1"/>
      <c r="Y4" s="1"/>
      <c r="Z4" s="1"/>
    </row>
    <row r="5" ht="316.5" customHeight="1">
      <c r="A5" s="1"/>
      <c r="B5" s="1"/>
      <c r="C5" s="1"/>
      <c r="D5" s="1"/>
      <c r="E5" s="1"/>
      <c r="F5" s="1"/>
      <c r="G5" s="1"/>
      <c r="H5" s="1"/>
      <c r="I5" s="1"/>
      <c r="J5" s="1"/>
      <c r="K5" s="1"/>
      <c r="L5" s="1"/>
      <c r="M5" s="1"/>
      <c r="N5" s="1"/>
      <c r="O5" s="1"/>
      <c r="P5" s="1"/>
      <c r="Q5" s="1"/>
      <c r="R5" s="1"/>
      <c r="S5" s="1"/>
      <c r="T5" s="1"/>
      <c r="U5" s="1"/>
      <c r="V5" s="1"/>
      <c r="W5" s="1"/>
      <c r="X5" s="1"/>
      <c r="Y5" s="1"/>
      <c r="Z5" s="1"/>
    </row>
    <row r="6" ht="75.75" customHeight="1">
      <c r="A6" s="1"/>
      <c r="B6" s="6" t="s">
        <v>2</v>
      </c>
      <c r="C6" s="7"/>
      <c r="D6" s="6" t="s">
        <v>3</v>
      </c>
      <c r="E6" s="7"/>
      <c r="F6" s="1"/>
      <c r="G6" s="1"/>
      <c r="H6" s="1"/>
      <c r="I6" s="1"/>
      <c r="J6" s="1"/>
      <c r="K6" s="1"/>
      <c r="L6" s="1"/>
      <c r="M6" s="1"/>
      <c r="N6" s="1"/>
      <c r="O6" s="1"/>
      <c r="P6" s="1"/>
      <c r="Q6" s="1"/>
      <c r="R6" s="1"/>
      <c r="S6" s="1"/>
      <c r="T6" s="1"/>
      <c r="U6" s="1"/>
      <c r="V6" s="1"/>
      <c r="W6" s="1"/>
      <c r="X6" s="1"/>
      <c r="Y6" s="1"/>
      <c r="Z6" s="1"/>
    </row>
    <row r="7" ht="15.75" customHeight="1">
      <c r="A7" s="1"/>
      <c r="B7" s="6" t="s">
        <v>4</v>
      </c>
      <c r="C7" s="7"/>
      <c r="D7" s="6"/>
      <c r="E7" s="7"/>
      <c r="F7" s="1"/>
      <c r="G7" s="1"/>
      <c r="H7" s="1"/>
      <c r="I7" s="1"/>
      <c r="J7" s="1"/>
      <c r="K7" s="1"/>
      <c r="L7" s="1"/>
      <c r="M7" s="1"/>
      <c r="N7" s="1"/>
      <c r="O7" s="1"/>
      <c r="P7" s="1"/>
      <c r="Q7" s="1"/>
      <c r="R7" s="1"/>
      <c r="S7" s="1"/>
      <c r="T7" s="1"/>
      <c r="U7" s="1"/>
      <c r="V7" s="1"/>
      <c r="W7" s="1"/>
      <c r="X7" s="1"/>
      <c r="Y7" s="1"/>
      <c r="Z7" s="1"/>
    </row>
    <row r="8" ht="15.75" customHeight="1">
      <c r="A8" s="1"/>
      <c r="B8" s="6" t="s">
        <v>5</v>
      </c>
      <c r="C8" s="7"/>
      <c r="D8" s="6" t="s">
        <v>6</v>
      </c>
      <c r="E8" s="7"/>
      <c r="F8" s="1"/>
      <c r="G8" s="1"/>
      <c r="H8" s="1"/>
      <c r="I8" s="1"/>
      <c r="J8" s="1"/>
      <c r="K8" s="1"/>
      <c r="L8" s="1"/>
      <c r="M8" s="1"/>
      <c r="N8" s="1"/>
      <c r="O8" s="1"/>
      <c r="P8" s="1"/>
      <c r="Q8" s="1"/>
      <c r="R8" s="1"/>
      <c r="S8" s="1"/>
      <c r="T8" s="1"/>
      <c r="U8" s="1"/>
      <c r="V8" s="1"/>
      <c r="W8" s="1"/>
      <c r="X8" s="1"/>
      <c r="Y8" s="1"/>
      <c r="Z8" s="1"/>
    </row>
    <row r="9" ht="18.75" customHeight="1">
      <c r="A9" s="1"/>
      <c r="B9" s="8" t="s">
        <v>7</v>
      </c>
      <c r="C9" s="7"/>
      <c r="D9" s="9">
        <v>45516.0</v>
      </c>
      <c r="E9" s="7"/>
      <c r="F9" s="1"/>
      <c r="G9" s="1"/>
      <c r="H9" s="1"/>
      <c r="I9" s="1"/>
      <c r="J9" s="1"/>
      <c r="K9" s="1"/>
      <c r="L9" s="1"/>
      <c r="M9" s="1"/>
      <c r="N9" s="1"/>
      <c r="O9" s="1"/>
      <c r="P9" s="1"/>
      <c r="Q9" s="1"/>
      <c r="R9" s="1"/>
      <c r="S9" s="1"/>
      <c r="T9" s="1"/>
      <c r="U9" s="1"/>
      <c r="V9" s="1"/>
      <c r="W9" s="1"/>
      <c r="X9" s="1"/>
      <c r="Y9" s="1"/>
      <c r="Z9" s="1"/>
    </row>
    <row r="10" ht="18.75" customHeight="1">
      <c r="A10" s="1"/>
      <c r="B10" s="8" t="s">
        <v>8</v>
      </c>
      <c r="C10" s="7"/>
      <c r="D10" s="10">
        <v>45619.0</v>
      </c>
      <c r="E10" s="7"/>
      <c r="F10" s="1"/>
      <c r="G10" s="1"/>
      <c r="H10" s="1"/>
      <c r="I10" s="1"/>
      <c r="J10" s="1"/>
      <c r="K10" s="1"/>
      <c r="L10" s="1"/>
      <c r="M10" s="1"/>
      <c r="N10" s="1"/>
      <c r="O10" s="1"/>
      <c r="P10" s="1"/>
      <c r="Q10" s="1"/>
      <c r="R10" s="1"/>
      <c r="S10" s="1"/>
      <c r="T10" s="1"/>
      <c r="U10" s="1"/>
      <c r="V10" s="1"/>
      <c r="W10" s="1"/>
      <c r="X10" s="1"/>
      <c r="Y10" s="1"/>
      <c r="Z10" s="1"/>
    </row>
    <row r="11" ht="75.0" customHeight="1">
      <c r="A11" s="11"/>
      <c r="B11" s="12"/>
      <c r="C11" s="12"/>
      <c r="D11" s="12"/>
      <c r="E11" s="12"/>
      <c r="F11" s="11"/>
      <c r="G11" s="11"/>
      <c r="H11" s="11"/>
      <c r="I11" s="11"/>
      <c r="J11" s="11"/>
      <c r="K11" s="11"/>
      <c r="L11" s="11"/>
      <c r="M11" s="11"/>
      <c r="N11" s="11"/>
      <c r="O11" s="11"/>
      <c r="P11" s="11"/>
      <c r="Q11" s="11"/>
      <c r="R11" s="11"/>
      <c r="S11" s="11"/>
      <c r="T11" s="11"/>
      <c r="U11" s="11"/>
      <c r="V11" s="11"/>
      <c r="W11" s="11"/>
      <c r="X11" s="11"/>
      <c r="Y11" s="11"/>
      <c r="Z11" s="11"/>
    </row>
    <row r="12" ht="70.5" customHeight="1">
      <c r="A12" s="1"/>
      <c r="B12" s="13"/>
      <c r="C12" s="13"/>
      <c r="D12" s="13"/>
      <c r="E12" s="13"/>
      <c r="F12" s="1"/>
      <c r="G12" s="1"/>
      <c r="H12" s="1"/>
      <c r="I12" s="1"/>
      <c r="J12" s="1"/>
      <c r="K12" s="1"/>
      <c r="L12" s="1"/>
      <c r="M12" s="1"/>
      <c r="N12" s="1"/>
      <c r="O12" s="1"/>
      <c r="P12" s="1"/>
      <c r="Q12" s="1"/>
      <c r="R12" s="1"/>
      <c r="S12" s="1"/>
      <c r="T12" s="1"/>
      <c r="U12" s="1"/>
      <c r="V12" s="1"/>
      <c r="W12" s="1"/>
      <c r="X12" s="1"/>
      <c r="Y12" s="1"/>
      <c r="Z12" s="1"/>
    </row>
    <row r="13" ht="15.75" customHeight="1">
      <c r="A13" s="1"/>
      <c r="B13" s="14" t="s">
        <v>9</v>
      </c>
      <c r="C13" s="15"/>
      <c r="D13" s="15"/>
      <c r="E13" s="7"/>
      <c r="F13" s="1"/>
      <c r="G13" s="1"/>
      <c r="H13" s="1"/>
      <c r="I13" s="1"/>
      <c r="J13" s="1"/>
      <c r="K13" s="1"/>
      <c r="L13" s="1"/>
      <c r="M13" s="1"/>
      <c r="N13" s="1"/>
      <c r="O13" s="1"/>
      <c r="P13" s="1"/>
      <c r="Q13" s="1"/>
      <c r="R13" s="1"/>
      <c r="S13" s="1"/>
      <c r="T13" s="1"/>
      <c r="U13" s="1"/>
      <c r="V13" s="1"/>
      <c r="W13" s="1"/>
      <c r="X13" s="1"/>
      <c r="Y13" s="1"/>
      <c r="Z13" s="1"/>
    </row>
    <row r="14" ht="15.75" customHeight="1">
      <c r="A14" s="1"/>
      <c r="B14" s="16" t="s">
        <v>10</v>
      </c>
      <c r="C14" s="7"/>
      <c r="D14" s="16" t="s">
        <v>11</v>
      </c>
      <c r="E14" s="7"/>
      <c r="F14" s="1"/>
      <c r="G14" s="1"/>
      <c r="H14" s="1"/>
      <c r="I14" s="1"/>
      <c r="J14" s="1"/>
      <c r="K14" s="1"/>
      <c r="L14" s="1"/>
      <c r="M14" s="1"/>
      <c r="N14" s="1"/>
      <c r="O14" s="1"/>
      <c r="P14" s="1"/>
      <c r="Q14" s="1"/>
      <c r="R14" s="1"/>
      <c r="S14" s="1"/>
      <c r="T14" s="1"/>
      <c r="U14" s="1"/>
      <c r="V14" s="1"/>
      <c r="W14" s="1"/>
      <c r="X14" s="1"/>
      <c r="Y14" s="1"/>
      <c r="Z14" s="1"/>
    </row>
    <row r="15" ht="15.75" customHeight="1">
      <c r="A15" s="1"/>
      <c r="B15" s="8" t="str">
        <f>Remuneraciones!B9</f>
        <v>TOTAL REMUNERACIONES</v>
      </c>
      <c r="C15" s="7"/>
      <c r="D15" s="17">
        <f>Remuneraciones!F9</f>
        <v>44040000</v>
      </c>
      <c r="E15" s="7"/>
      <c r="F15" s="1"/>
      <c r="G15" s="1"/>
      <c r="H15" s="1"/>
      <c r="I15" s="1"/>
      <c r="J15" s="1"/>
      <c r="K15" s="1"/>
      <c r="L15" s="1"/>
      <c r="M15" s="1"/>
      <c r="N15" s="1"/>
      <c r="O15" s="1"/>
      <c r="P15" s="1"/>
      <c r="Q15" s="1"/>
      <c r="R15" s="1"/>
      <c r="S15" s="1"/>
      <c r="T15" s="1"/>
      <c r="U15" s="1"/>
      <c r="V15" s="1"/>
      <c r="W15" s="1"/>
      <c r="X15" s="1"/>
      <c r="Y15" s="1"/>
      <c r="Z15" s="1"/>
    </row>
    <row r="16" ht="15.75" customHeight="1">
      <c r="A16" s="1"/>
      <c r="B16" s="8" t="str">
        <f>Hardware!B8</f>
        <v>TOTAL HARDWARE DE DESARROLLO</v>
      </c>
      <c r="C16" s="7"/>
      <c r="D16" s="17">
        <f>Hardware!F8</f>
        <v>1180000</v>
      </c>
      <c r="E16" s="7"/>
      <c r="F16" s="1"/>
      <c r="G16" s="1"/>
      <c r="H16" s="1"/>
      <c r="I16" s="1"/>
      <c r="J16" s="1"/>
      <c r="K16" s="1"/>
      <c r="L16" s="1"/>
      <c r="M16" s="1"/>
      <c r="N16" s="1"/>
      <c r="O16" s="1"/>
      <c r="P16" s="1"/>
      <c r="Q16" s="1"/>
      <c r="R16" s="1"/>
      <c r="S16" s="1"/>
      <c r="T16" s="1"/>
      <c r="U16" s="1"/>
      <c r="V16" s="1"/>
      <c r="W16" s="1"/>
      <c r="X16" s="1"/>
      <c r="Y16" s="1"/>
      <c r="Z16" s="1"/>
    </row>
    <row r="17" ht="15.75" customHeight="1">
      <c r="A17" s="1"/>
      <c r="B17" s="8" t="str">
        <f>Hardware!B21</f>
        <v>TOTAL HARDWARE DE IMPLEMENTACIÓN</v>
      </c>
      <c r="C17" s="7"/>
      <c r="D17" s="17">
        <f>Hardware!F21</f>
        <v>3097000</v>
      </c>
      <c r="E17" s="7"/>
      <c r="F17" s="1"/>
      <c r="G17" s="1"/>
      <c r="H17" s="1"/>
      <c r="I17" s="1"/>
      <c r="J17" s="1"/>
      <c r="K17" s="1"/>
      <c r="L17" s="1"/>
      <c r="M17" s="1"/>
      <c r="N17" s="1"/>
      <c r="O17" s="1"/>
      <c r="P17" s="1"/>
      <c r="Q17" s="1"/>
      <c r="R17" s="1"/>
      <c r="S17" s="1"/>
      <c r="T17" s="1"/>
      <c r="U17" s="1"/>
      <c r="V17" s="1"/>
      <c r="W17" s="1"/>
      <c r="X17" s="1"/>
      <c r="Y17" s="1"/>
      <c r="Z17" s="1"/>
    </row>
    <row r="18" ht="15.75" customHeight="1">
      <c r="A18" s="1"/>
      <c r="B18" s="8" t="str">
        <f>'Software Desarrollo'!B8</f>
        <v>TOTAL SOFTWARE DE DESARROLLO</v>
      </c>
      <c r="C18" s="7"/>
      <c r="D18" s="17">
        <f>'Software Desarrollo'!F8</f>
        <v>95940</v>
      </c>
      <c r="E18" s="7"/>
      <c r="F18" s="1"/>
      <c r="G18" s="1"/>
      <c r="H18" s="1"/>
      <c r="I18" s="1"/>
      <c r="J18" s="1"/>
      <c r="K18" s="1"/>
      <c r="L18" s="1"/>
      <c r="M18" s="1"/>
      <c r="N18" s="1"/>
      <c r="O18" s="1"/>
      <c r="P18" s="1"/>
      <c r="Q18" s="1"/>
      <c r="R18" s="1"/>
      <c r="S18" s="1"/>
      <c r="T18" s="1"/>
      <c r="U18" s="1"/>
      <c r="V18" s="1"/>
      <c r="W18" s="1"/>
      <c r="X18" s="1"/>
      <c r="Y18" s="1"/>
      <c r="Z18" s="1"/>
    </row>
    <row r="19" ht="15.75" customHeight="1">
      <c r="A19" s="1"/>
      <c r="B19" s="8" t="str">
        <f>Infraestructura!B5</f>
        <v>TOTAL INFRAESTRUCTURA</v>
      </c>
      <c r="C19" s="7"/>
      <c r="D19" s="17">
        <f>Infraestructura!F5</f>
        <v>129800</v>
      </c>
      <c r="E19" s="7"/>
      <c r="F19" s="1"/>
      <c r="G19" s="1"/>
      <c r="H19" s="1"/>
      <c r="I19" s="1"/>
      <c r="J19" s="1"/>
      <c r="K19" s="1"/>
      <c r="L19" s="1"/>
      <c r="M19" s="1"/>
      <c r="N19" s="1"/>
      <c r="O19" s="1"/>
      <c r="P19" s="1"/>
      <c r="Q19" s="1"/>
      <c r="R19" s="1"/>
      <c r="S19" s="1"/>
      <c r="T19" s="1"/>
      <c r="U19" s="1"/>
      <c r="V19" s="1"/>
      <c r="W19" s="1"/>
      <c r="X19" s="1"/>
      <c r="Y19" s="1"/>
      <c r="Z19" s="1"/>
    </row>
    <row r="20" ht="15.75" customHeight="1">
      <c r="A20" s="1"/>
      <c r="B20" s="16" t="s">
        <v>12</v>
      </c>
      <c r="C20" s="7"/>
      <c r="D20" s="18">
        <f>SUM(D15:E19)</f>
        <v>48542740</v>
      </c>
      <c r="E20" s="7"/>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7">
    <mergeCell ref="B8:C8"/>
    <mergeCell ref="B9:C9"/>
    <mergeCell ref="B10:C10"/>
    <mergeCell ref="B3:E3"/>
    <mergeCell ref="B4:E4"/>
    <mergeCell ref="B6:C6"/>
    <mergeCell ref="D6:E6"/>
    <mergeCell ref="B7:C7"/>
    <mergeCell ref="D7:E7"/>
    <mergeCell ref="D8:E8"/>
    <mergeCell ref="D9:E9"/>
    <mergeCell ref="D10:E10"/>
    <mergeCell ref="B14:C14"/>
    <mergeCell ref="B15:C15"/>
    <mergeCell ref="B13:E13"/>
    <mergeCell ref="D14:E14"/>
    <mergeCell ref="D15:E15"/>
    <mergeCell ref="B16:C16"/>
    <mergeCell ref="B17:C17"/>
    <mergeCell ref="B18:C18"/>
    <mergeCell ref="D20:E20"/>
    <mergeCell ref="D19:E19"/>
    <mergeCell ref="D18:E18"/>
    <mergeCell ref="D17:E17"/>
    <mergeCell ref="D16:E16"/>
    <mergeCell ref="B19:C19"/>
    <mergeCell ref="B20:C2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5.33"/>
    <col customWidth="1" min="3" max="3" width="26.67"/>
    <col customWidth="1" min="4" max="4" width="6.67"/>
    <col customWidth="1" min="5" max="6" width="13.33"/>
    <col customWidth="1" min="7" max="26" width="10.56"/>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14" t="s">
        <v>13</v>
      </c>
      <c r="C2" s="15"/>
      <c r="D2" s="15"/>
      <c r="E2" s="15"/>
      <c r="F2" s="7"/>
      <c r="G2" s="1"/>
      <c r="H2" s="1"/>
      <c r="I2" s="1"/>
      <c r="J2" s="1"/>
      <c r="K2" s="1"/>
      <c r="L2" s="1"/>
      <c r="M2" s="1"/>
      <c r="N2" s="1"/>
      <c r="O2" s="1"/>
      <c r="P2" s="1"/>
      <c r="Q2" s="1"/>
      <c r="R2" s="1"/>
      <c r="S2" s="1"/>
      <c r="T2" s="1"/>
      <c r="U2" s="1"/>
      <c r="V2" s="1"/>
      <c r="W2" s="1"/>
      <c r="X2" s="1"/>
      <c r="Y2" s="1"/>
      <c r="Z2" s="1"/>
    </row>
    <row r="3" ht="15.75" customHeight="1">
      <c r="A3" s="1"/>
      <c r="B3" s="19" t="s">
        <v>14</v>
      </c>
      <c r="C3" s="19" t="s">
        <v>15</v>
      </c>
      <c r="D3" s="19" t="s">
        <v>16</v>
      </c>
      <c r="E3" s="19" t="s">
        <v>17</v>
      </c>
      <c r="F3" s="19" t="s">
        <v>18</v>
      </c>
      <c r="G3" s="1"/>
      <c r="H3" s="1"/>
      <c r="I3" s="1"/>
      <c r="J3" s="1"/>
      <c r="K3" s="1"/>
      <c r="L3" s="1"/>
      <c r="M3" s="1"/>
      <c r="N3" s="1"/>
      <c r="O3" s="1"/>
      <c r="P3" s="1"/>
      <c r="Q3" s="1"/>
      <c r="R3" s="1"/>
      <c r="S3" s="1"/>
      <c r="T3" s="1"/>
      <c r="U3" s="1"/>
      <c r="V3" s="1"/>
      <c r="W3" s="1"/>
      <c r="X3" s="1"/>
      <c r="Y3" s="1"/>
      <c r="Z3" s="1"/>
    </row>
    <row r="4" ht="15.75" customHeight="1">
      <c r="A4" s="1"/>
      <c r="B4" s="20">
        <v>1.0</v>
      </c>
      <c r="C4" s="21" t="s">
        <v>19</v>
      </c>
      <c r="D4" s="21">
        <v>4.0</v>
      </c>
      <c r="E4" s="22">
        <v>2435000.0</v>
      </c>
      <c r="F4" s="22">
        <f t="shared" ref="F4:F8" si="1">B4*D4*E4</f>
        <v>9740000</v>
      </c>
      <c r="G4" s="1"/>
      <c r="H4" s="1"/>
      <c r="I4" s="1"/>
      <c r="J4" s="1"/>
      <c r="K4" s="1"/>
      <c r="L4" s="1"/>
      <c r="M4" s="1"/>
      <c r="N4" s="1"/>
      <c r="O4" s="1"/>
      <c r="P4" s="1"/>
      <c r="Q4" s="1"/>
      <c r="R4" s="1"/>
      <c r="S4" s="1"/>
      <c r="T4" s="1"/>
      <c r="U4" s="1"/>
      <c r="V4" s="1"/>
      <c r="W4" s="1"/>
      <c r="X4" s="1"/>
      <c r="Y4" s="1"/>
      <c r="Z4" s="1"/>
    </row>
    <row r="5" ht="15.75" customHeight="1">
      <c r="A5" s="1"/>
      <c r="B5" s="20">
        <v>1.0</v>
      </c>
      <c r="C5" s="21" t="s">
        <v>20</v>
      </c>
      <c r="D5" s="21">
        <v>4.0</v>
      </c>
      <c r="E5" s="22">
        <v>2245000.0</v>
      </c>
      <c r="F5" s="22">
        <f t="shared" si="1"/>
        <v>8980000</v>
      </c>
      <c r="G5" s="1"/>
      <c r="H5" s="1"/>
      <c r="I5" s="1"/>
      <c r="J5" s="1"/>
      <c r="K5" s="1"/>
      <c r="L5" s="1"/>
      <c r="M5" s="1"/>
      <c r="N5" s="1"/>
      <c r="O5" s="1"/>
      <c r="P5" s="1"/>
      <c r="Q5" s="1"/>
      <c r="R5" s="1"/>
      <c r="S5" s="1"/>
      <c r="T5" s="1"/>
      <c r="U5" s="1"/>
      <c r="V5" s="1"/>
      <c r="W5" s="1"/>
      <c r="X5" s="1"/>
      <c r="Y5" s="1"/>
      <c r="Z5" s="1"/>
    </row>
    <row r="6" ht="15.75" customHeight="1">
      <c r="A6" s="1"/>
      <c r="B6" s="20">
        <v>1.0</v>
      </c>
      <c r="C6" s="21" t="s">
        <v>21</v>
      </c>
      <c r="D6" s="21">
        <v>4.0</v>
      </c>
      <c r="E6" s="22">
        <v>2155000.0</v>
      </c>
      <c r="F6" s="22">
        <f t="shared" si="1"/>
        <v>8620000</v>
      </c>
      <c r="G6" s="1"/>
      <c r="H6" s="1"/>
      <c r="I6" s="1"/>
      <c r="J6" s="1"/>
      <c r="K6" s="1"/>
      <c r="L6" s="1"/>
      <c r="M6" s="1"/>
      <c r="N6" s="1"/>
      <c r="O6" s="1"/>
      <c r="P6" s="1"/>
      <c r="Q6" s="1"/>
      <c r="R6" s="1"/>
      <c r="S6" s="1"/>
      <c r="T6" s="1"/>
      <c r="U6" s="1"/>
      <c r="V6" s="1"/>
      <c r="W6" s="1"/>
      <c r="X6" s="1"/>
      <c r="Y6" s="1"/>
      <c r="Z6" s="1"/>
    </row>
    <row r="7" ht="15.75" customHeight="1">
      <c r="A7" s="1"/>
      <c r="B7" s="20">
        <v>1.0</v>
      </c>
      <c r="C7" s="21" t="s">
        <v>22</v>
      </c>
      <c r="D7" s="21">
        <v>4.0</v>
      </c>
      <c r="E7" s="22">
        <v>925000.0</v>
      </c>
      <c r="F7" s="22">
        <f t="shared" si="1"/>
        <v>3700000</v>
      </c>
      <c r="G7" s="1"/>
      <c r="H7" s="1"/>
      <c r="I7" s="1"/>
      <c r="J7" s="1"/>
      <c r="K7" s="1"/>
      <c r="L7" s="1"/>
      <c r="M7" s="1"/>
      <c r="N7" s="1"/>
      <c r="O7" s="1"/>
      <c r="P7" s="1"/>
      <c r="Q7" s="1"/>
      <c r="R7" s="1"/>
      <c r="S7" s="1"/>
      <c r="T7" s="1"/>
      <c r="U7" s="1"/>
      <c r="V7" s="1"/>
      <c r="W7" s="1"/>
      <c r="X7" s="1"/>
      <c r="Y7" s="1"/>
      <c r="Z7" s="1"/>
    </row>
    <row r="8" ht="15.75" customHeight="1">
      <c r="A8" s="1"/>
      <c r="B8" s="20">
        <v>2.0</v>
      </c>
      <c r="C8" s="23" t="s">
        <v>23</v>
      </c>
      <c r="D8" s="21">
        <v>4.0</v>
      </c>
      <c r="E8" s="22">
        <v>1625000.0</v>
      </c>
      <c r="F8" s="22">
        <f t="shared" si="1"/>
        <v>13000000</v>
      </c>
      <c r="G8" s="1"/>
      <c r="H8" s="1"/>
      <c r="I8" s="1"/>
      <c r="J8" s="1"/>
      <c r="K8" s="1"/>
      <c r="L8" s="1"/>
      <c r="M8" s="1"/>
      <c r="N8" s="1"/>
      <c r="O8" s="1"/>
      <c r="P8" s="1"/>
      <c r="Q8" s="1"/>
      <c r="R8" s="1"/>
      <c r="S8" s="1"/>
      <c r="T8" s="1"/>
      <c r="U8" s="1"/>
      <c r="V8" s="1"/>
      <c r="W8" s="1"/>
      <c r="X8" s="1"/>
      <c r="Y8" s="1"/>
      <c r="Z8" s="1"/>
    </row>
    <row r="9" ht="15.75" customHeight="1">
      <c r="A9" s="1"/>
      <c r="B9" s="24" t="s">
        <v>24</v>
      </c>
      <c r="C9" s="15"/>
      <c r="D9" s="15"/>
      <c r="E9" s="25"/>
      <c r="F9" s="26">
        <f>SUM(F4:F8)</f>
        <v>44040000</v>
      </c>
      <c r="G9" s="1"/>
      <c r="H9" s="1"/>
      <c r="I9" s="1"/>
      <c r="J9" s="1"/>
      <c r="K9" s="1"/>
      <c r="L9" s="1"/>
      <c r="M9" s="1"/>
      <c r="N9" s="1"/>
      <c r="O9" s="1"/>
      <c r="P9" s="1"/>
      <c r="Q9" s="1"/>
      <c r="R9" s="1"/>
      <c r="S9" s="1"/>
      <c r="T9" s="1"/>
      <c r="U9" s="1"/>
      <c r="V9" s="1"/>
      <c r="W9" s="1"/>
      <c r="X9" s="1"/>
      <c r="Y9" s="1"/>
      <c r="Z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B2:F2"/>
    <mergeCell ref="B9:E9"/>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5.33"/>
    <col customWidth="1" min="3" max="3" width="36.67"/>
    <col customWidth="1" min="4" max="4" width="49.67"/>
    <col customWidth="1" min="5" max="6" width="13.33"/>
    <col customWidth="1" min="7" max="26" width="10.56"/>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14" t="s">
        <v>25</v>
      </c>
      <c r="C2" s="15"/>
      <c r="D2" s="15"/>
      <c r="E2" s="15"/>
      <c r="F2" s="7"/>
      <c r="G2" s="1"/>
      <c r="H2" s="1"/>
      <c r="I2" s="1"/>
      <c r="J2" s="1"/>
      <c r="K2" s="1"/>
      <c r="L2" s="1"/>
      <c r="M2" s="1"/>
      <c r="N2" s="1"/>
      <c r="O2" s="1"/>
      <c r="P2" s="1"/>
      <c r="Q2" s="1"/>
      <c r="R2" s="1"/>
      <c r="S2" s="1"/>
      <c r="T2" s="1"/>
      <c r="U2" s="1"/>
      <c r="V2" s="1"/>
      <c r="W2" s="1"/>
      <c r="X2" s="1"/>
      <c r="Y2" s="1"/>
      <c r="Z2" s="1"/>
    </row>
    <row r="3" ht="15.75" customHeight="1">
      <c r="A3" s="1"/>
      <c r="B3" s="19" t="s">
        <v>14</v>
      </c>
      <c r="C3" s="19" t="s">
        <v>26</v>
      </c>
      <c r="D3" s="19" t="s">
        <v>27</v>
      </c>
      <c r="E3" s="19" t="s">
        <v>28</v>
      </c>
      <c r="F3" s="19" t="s">
        <v>18</v>
      </c>
      <c r="G3" s="1"/>
      <c r="H3" s="1"/>
      <c r="I3" s="1"/>
      <c r="J3" s="1"/>
      <c r="K3" s="1"/>
      <c r="L3" s="1"/>
      <c r="M3" s="1"/>
      <c r="N3" s="1"/>
      <c r="O3" s="1"/>
      <c r="P3" s="1"/>
      <c r="Q3" s="1"/>
      <c r="R3" s="1"/>
      <c r="S3" s="1"/>
      <c r="T3" s="1"/>
      <c r="U3" s="1"/>
      <c r="V3" s="1"/>
      <c r="W3" s="1"/>
      <c r="X3" s="1"/>
      <c r="Y3" s="1"/>
      <c r="Z3" s="1"/>
    </row>
    <row r="4" ht="15.75" customHeight="1">
      <c r="A4" s="1"/>
      <c r="B4" s="27">
        <v>4.0</v>
      </c>
      <c r="C4" s="28" t="s">
        <v>29</v>
      </c>
      <c r="D4" s="29" t="s">
        <v>30</v>
      </c>
      <c r="E4" s="30">
        <v>1500000.0</v>
      </c>
      <c r="F4" s="30">
        <f t="shared" ref="F4:F7" si="1">E4*B4</f>
        <v>6000000</v>
      </c>
      <c r="G4" s="1"/>
      <c r="H4" s="1"/>
      <c r="I4" s="1"/>
      <c r="J4" s="1"/>
      <c r="K4" s="1"/>
      <c r="L4" s="1"/>
      <c r="M4" s="1"/>
      <c r="N4" s="1"/>
      <c r="O4" s="1"/>
      <c r="P4" s="1"/>
      <c r="Q4" s="1"/>
      <c r="R4" s="1"/>
      <c r="S4" s="1"/>
      <c r="T4" s="1"/>
      <c r="U4" s="1"/>
      <c r="V4" s="1"/>
      <c r="W4" s="1"/>
      <c r="X4" s="1"/>
      <c r="Y4" s="1"/>
      <c r="Z4" s="1"/>
    </row>
    <row r="5" ht="15.75" customHeight="1">
      <c r="A5" s="1"/>
      <c r="B5" s="27">
        <v>2.0</v>
      </c>
      <c r="C5" s="28" t="s">
        <v>31</v>
      </c>
      <c r="D5" s="29" t="s">
        <v>32</v>
      </c>
      <c r="E5" s="30">
        <v>500000.0</v>
      </c>
      <c r="F5" s="30">
        <f t="shared" si="1"/>
        <v>1000000</v>
      </c>
      <c r="G5" s="1"/>
      <c r="H5" s="1"/>
      <c r="I5" s="1"/>
      <c r="J5" s="1"/>
      <c r="K5" s="1"/>
      <c r="L5" s="1"/>
      <c r="M5" s="1"/>
      <c r="N5" s="1"/>
      <c r="O5" s="1"/>
      <c r="P5" s="1"/>
      <c r="Q5" s="1"/>
      <c r="R5" s="1"/>
      <c r="S5" s="1"/>
      <c r="T5" s="1"/>
      <c r="U5" s="1"/>
      <c r="V5" s="1"/>
      <c r="W5" s="1"/>
      <c r="X5" s="1"/>
      <c r="Y5" s="1"/>
      <c r="Z5" s="1"/>
    </row>
    <row r="6" ht="15.75" customHeight="1">
      <c r="A6" s="1"/>
      <c r="B6" s="27">
        <v>6.0</v>
      </c>
      <c r="C6" s="28" t="s">
        <v>33</v>
      </c>
      <c r="D6" s="29" t="s">
        <v>34</v>
      </c>
      <c r="E6" s="30">
        <v>15000.0</v>
      </c>
      <c r="F6" s="30">
        <f t="shared" si="1"/>
        <v>90000</v>
      </c>
      <c r="G6" s="1"/>
      <c r="H6" s="1"/>
      <c r="I6" s="1"/>
      <c r="J6" s="1"/>
      <c r="K6" s="1"/>
      <c r="L6" s="1"/>
      <c r="M6" s="1"/>
      <c r="N6" s="1"/>
      <c r="O6" s="1"/>
      <c r="P6" s="1"/>
      <c r="Q6" s="1"/>
      <c r="R6" s="1"/>
      <c r="S6" s="1"/>
      <c r="T6" s="1"/>
      <c r="U6" s="1"/>
      <c r="V6" s="1"/>
      <c r="W6" s="1"/>
      <c r="X6" s="1"/>
      <c r="Y6" s="1"/>
      <c r="Z6" s="1"/>
    </row>
    <row r="7" ht="15.75" customHeight="1">
      <c r="A7" s="1"/>
      <c r="B7" s="27">
        <v>6.0</v>
      </c>
      <c r="C7" s="28" t="s">
        <v>35</v>
      </c>
      <c r="D7" s="29" t="s">
        <v>36</v>
      </c>
      <c r="E7" s="30">
        <v>15000.0</v>
      </c>
      <c r="F7" s="30">
        <f t="shared" si="1"/>
        <v>90000</v>
      </c>
      <c r="G7" s="1"/>
      <c r="H7" s="1"/>
      <c r="I7" s="1"/>
      <c r="J7" s="1"/>
      <c r="K7" s="1"/>
      <c r="L7" s="1"/>
      <c r="M7" s="1"/>
      <c r="N7" s="1"/>
      <c r="O7" s="1"/>
      <c r="P7" s="1"/>
      <c r="Q7" s="1"/>
      <c r="R7" s="1"/>
      <c r="S7" s="1"/>
      <c r="T7" s="1"/>
      <c r="U7" s="1"/>
      <c r="V7" s="1"/>
      <c r="W7" s="1"/>
      <c r="X7" s="1"/>
      <c r="Y7" s="1"/>
      <c r="Z7" s="1"/>
    </row>
    <row r="8" ht="15.75" customHeight="1">
      <c r="A8" s="1"/>
      <c r="B8" s="24" t="s">
        <v>37</v>
      </c>
      <c r="C8" s="15"/>
      <c r="D8" s="15"/>
      <c r="E8" s="7"/>
      <c r="F8" s="26">
        <f>SUM(F5:F7)</f>
        <v>1180000</v>
      </c>
      <c r="G8" s="1"/>
      <c r="H8" s="1"/>
      <c r="I8" s="1"/>
      <c r="J8" s="1"/>
      <c r="K8" s="1"/>
      <c r="L8" s="1"/>
      <c r="M8" s="1"/>
      <c r="N8" s="1"/>
      <c r="O8" s="1"/>
      <c r="P8" s="1"/>
      <c r="Q8" s="1"/>
      <c r="R8" s="1"/>
      <c r="S8" s="1"/>
      <c r="T8" s="1"/>
      <c r="U8" s="1"/>
      <c r="V8" s="1"/>
      <c r="W8" s="1"/>
      <c r="X8" s="1"/>
      <c r="Y8" s="1"/>
      <c r="Z8" s="1"/>
    </row>
    <row r="9" ht="15.75" customHeight="1">
      <c r="A9" s="1"/>
      <c r="B9" s="1"/>
      <c r="C9" s="1"/>
      <c r="D9" s="1"/>
      <c r="E9" s="1"/>
      <c r="F9" s="1"/>
      <c r="G9" s="1"/>
      <c r="H9" s="1"/>
      <c r="I9" s="1"/>
      <c r="J9" s="1"/>
      <c r="K9" s="1"/>
      <c r="L9" s="1"/>
      <c r="M9" s="1"/>
      <c r="N9" s="1"/>
      <c r="O9" s="1"/>
      <c r="P9" s="1"/>
      <c r="Q9" s="1"/>
      <c r="R9" s="1"/>
      <c r="S9" s="1"/>
      <c r="T9" s="1"/>
      <c r="U9" s="1"/>
      <c r="V9" s="1"/>
      <c r="W9" s="1"/>
      <c r="X9" s="1"/>
      <c r="Y9" s="1"/>
      <c r="Z9" s="1"/>
    </row>
    <row r="10" ht="15.75" customHeight="1">
      <c r="A10" s="1"/>
      <c r="B10" s="14" t="s">
        <v>38</v>
      </c>
      <c r="C10" s="15"/>
      <c r="D10" s="15"/>
      <c r="E10" s="15"/>
      <c r="F10" s="7"/>
      <c r="G10" s="1"/>
      <c r="H10" s="1"/>
      <c r="I10" s="1"/>
      <c r="J10" s="1"/>
      <c r="K10" s="1"/>
      <c r="L10" s="1"/>
      <c r="M10" s="1"/>
      <c r="N10" s="1"/>
      <c r="O10" s="1"/>
      <c r="P10" s="1"/>
      <c r="Q10" s="1"/>
      <c r="R10" s="1"/>
      <c r="S10" s="1"/>
      <c r="T10" s="1"/>
      <c r="U10" s="1"/>
      <c r="V10" s="1"/>
      <c r="W10" s="1"/>
      <c r="X10" s="1"/>
      <c r="Y10" s="1"/>
      <c r="Z10" s="1"/>
    </row>
    <row r="11" ht="15.75" customHeight="1">
      <c r="A11" s="1"/>
      <c r="B11" s="31" t="s">
        <v>39</v>
      </c>
      <c r="C11" s="15"/>
      <c r="D11" s="15"/>
      <c r="E11" s="15"/>
      <c r="F11" s="7"/>
      <c r="G11" s="1"/>
      <c r="H11" s="1"/>
      <c r="I11" s="1"/>
      <c r="J11" s="1"/>
      <c r="K11" s="1"/>
      <c r="L11" s="1"/>
      <c r="M11" s="1"/>
      <c r="N11" s="1"/>
      <c r="O11" s="1"/>
      <c r="P11" s="1"/>
      <c r="Q11" s="1"/>
      <c r="R11" s="1"/>
      <c r="S11" s="1"/>
      <c r="T11" s="1"/>
      <c r="U11" s="1"/>
      <c r="V11" s="1"/>
      <c r="W11" s="1"/>
      <c r="X11" s="1"/>
      <c r="Y11" s="1"/>
      <c r="Z11" s="1"/>
    </row>
    <row r="12" ht="15.75" customHeight="1">
      <c r="A12" s="1"/>
      <c r="B12" s="19" t="s">
        <v>14</v>
      </c>
      <c r="C12" s="19" t="s">
        <v>26</v>
      </c>
      <c r="D12" s="19" t="s">
        <v>27</v>
      </c>
      <c r="E12" s="19" t="s">
        <v>28</v>
      </c>
      <c r="F12" s="19" t="s">
        <v>18</v>
      </c>
      <c r="G12" s="1"/>
      <c r="H12" s="1"/>
      <c r="I12" s="1"/>
      <c r="J12" s="1"/>
      <c r="K12" s="1"/>
      <c r="L12" s="1"/>
      <c r="M12" s="1"/>
      <c r="N12" s="1"/>
      <c r="O12" s="1"/>
      <c r="P12" s="1"/>
      <c r="Q12" s="1"/>
      <c r="R12" s="1"/>
      <c r="S12" s="1"/>
      <c r="T12" s="1"/>
      <c r="U12" s="1"/>
      <c r="V12" s="1"/>
      <c r="W12" s="1"/>
      <c r="X12" s="1"/>
      <c r="Y12" s="1"/>
      <c r="Z12" s="1"/>
    </row>
    <row r="13" ht="15.75" customHeight="1">
      <c r="A13" s="1"/>
      <c r="B13" s="27">
        <v>1.0</v>
      </c>
      <c r="C13" s="28" t="s">
        <v>40</v>
      </c>
      <c r="D13" s="29" t="s">
        <v>41</v>
      </c>
      <c r="E13" s="30">
        <v>450000.0</v>
      </c>
      <c r="F13" s="30">
        <f t="shared" ref="F13:F20" si="2">B13*E13</f>
        <v>450000</v>
      </c>
      <c r="G13" s="1"/>
      <c r="H13" s="1"/>
      <c r="I13" s="1"/>
      <c r="J13" s="1"/>
      <c r="K13" s="1"/>
      <c r="L13" s="1"/>
      <c r="M13" s="1"/>
      <c r="N13" s="1"/>
      <c r="O13" s="1"/>
      <c r="P13" s="1"/>
      <c r="Q13" s="1"/>
      <c r="R13" s="1"/>
      <c r="S13" s="1"/>
      <c r="T13" s="1"/>
      <c r="U13" s="1"/>
      <c r="V13" s="1"/>
      <c r="W13" s="1"/>
      <c r="X13" s="1"/>
      <c r="Y13" s="1"/>
      <c r="Z13" s="1"/>
    </row>
    <row r="14" ht="15.75" customHeight="1">
      <c r="A14" s="1"/>
      <c r="B14" s="27">
        <v>1.0</v>
      </c>
      <c r="C14" s="28" t="s">
        <v>42</v>
      </c>
      <c r="D14" s="21" t="s">
        <v>43</v>
      </c>
      <c r="E14" s="30">
        <v>80000.0</v>
      </c>
      <c r="F14" s="30">
        <f t="shared" si="2"/>
        <v>80000</v>
      </c>
      <c r="G14" s="1"/>
      <c r="H14" s="1"/>
      <c r="I14" s="1"/>
      <c r="J14" s="1"/>
      <c r="K14" s="1"/>
      <c r="L14" s="1"/>
      <c r="M14" s="1"/>
      <c r="N14" s="1"/>
      <c r="O14" s="1"/>
      <c r="P14" s="1"/>
      <c r="Q14" s="1"/>
      <c r="R14" s="1"/>
      <c r="S14" s="1"/>
      <c r="T14" s="1"/>
      <c r="U14" s="1"/>
      <c r="V14" s="1"/>
      <c r="W14" s="1"/>
      <c r="X14" s="1"/>
      <c r="Y14" s="1"/>
      <c r="Z14" s="1"/>
    </row>
    <row r="15" ht="141.75" customHeight="1">
      <c r="A15" s="1"/>
      <c r="B15" s="27">
        <v>1.0</v>
      </c>
      <c r="C15" s="28" t="s">
        <v>44</v>
      </c>
      <c r="D15" s="32" t="s">
        <v>45</v>
      </c>
      <c r="E15" s="30">
        <v>60000.0</v>
      </c>
      <c r="F15" s="30">
        <f t="shared" si="2"/>
        <v>60000</v>
      </c>
      <c r="G15" s="1"/>
      <c r="H15" s="1"/>
      <c r="I15" s="1"/>
      <c r="J15" s="1"/>
      <c r="K15" s="1"/>
      <c r="L15" s="1"/>
      <c r="M15" s="1"/>
      <c r="N15" s="1"/>
      <c r="O15" s="1"/>
      <c r="P15" s="1"/>
      <c r="Q15" s="1"/>
      <c r="R15" s="1"/>
      <c r="S15" s="1"/>
      <c r="T15" s="1"/>
      <c r="U15" s="1"/>
      <c r="V15" s="1"/>
      <c r="W15" s="1"/>
      <c r="X15" s="1"/>
      <c r="Y15" s="1"/>
      <c r="Z15" s="1"/>
    </row>
    <row r="16" ht="15.75" customHeight="1">
      <c r="A16" s="1"/>
      <c r="B16" s="27">
        <v>1.0</v>
      </c>
      <c r="C16" s="28" t="s">
        <v>46</v>
      </c>
      <c r="D16" s="21" t="s">
        <v>47</v>
      </c>
      <c r="E16" s="30">
        <v>120000.0</v>
      </c>
      <c r="F16" s="30">
        <f t="shared" si="2"/>
        <v>120000</v>
      </c>
      <c r="G16" s="1"/>
      <c r="H16" s="1"/>
      <c r="I16" s="1"/>
      <c r="J16" s="1"/>
      <c r="K16" s="1"/>
      <c r="L16" s="1"/>
      <c r="M16" s="1"/>
      <c r="N16" s="1"/>
      <c r="O16" s="1"/>
      <c r="P16" s="1"/>
      <c r="Q16" s="1"/>
      <c r="R16" s="1"/>
      <c r="S16" s="1"/>
      <c r="T16" s="1"/>
      <c r="U16" s="1"/>
      <c r="V16" s="1"/>
      <c r="W16" s="1"/>
      <c r="X16" s="1"/>
      <c r="Y16" s="1"/>
      <c r="Z16" s="1"/>
    </row>
    <row r="17" ht="15.75" customHeight="1">
      <c r="A17" s="1"/>
      <c r="B17" s="27">
        <v>100.0</v>
      </c>
      <c r="C17" s="28" t="s">
        <v>48</v>
      </c>
      <c r="D17" s="21" t="s">
        <v>49</v>
      </c>
      <c r="E17" s="30">
        <v>230.0</v>
      </c>
      <c r="F17" s="30">
        <f t="shared" si="2"/>
        <v>23000</v>
      </c>
      <c r="G17" s="1"/>
      <c r="H17" s="1"/>
      <c r="I17" s="1"/>
      <c r="J17" s="1"/>
      <c r="K17" s="1"/>
      <c r="L17" s="1"/>
      <c r="M17" s="1"/>
      <c r="N17" s="1"/>
      <c r="O17" s="1"/>
      <c r="P17" s="1"/>
      <c r="Q17" s="1"/>
      <c r="R17" s="1"/>
      <c r="S17" s="1"/>
      <c r="T17" s="1"/>
      <c r="U17" s="1"/>
      <c r="V17" s="1"/>
      <c r="W17" s="1"/>
      <c r="X17" s="1"/>
      <c r="Y17" s="1"/>
      <c r="Z17" s="1"/>
    </row>
    <row r="18" ht="15.75" customHeight="1">
      <c r="A18" s="1"/>
      <c r="B18" s="27">
        <v>1.0</v>
      </c>
      <c r="C18" s="28" t="s">
        <v>50</v>
      </c>
      <c r="D18" s="29" t="s">
        <v>51</v>
      </c>
      <c r="E18" s="30">
        <v>190000.0</v>
      </c>
      <c r="F18" s="30">
        <f t="shared" si="2"/>
        <v>190000</v>
      </c>
      <c r="G18" s="1"/>
      <c r="H18" s="1"/>
      <c r="I18" s="1"/>
      <c r="J18" s="1"/>
      <c r="K18" s="1"/>
      <c r="L18" s="1"/>
      <c r="M18" s="1"/>
      <c r="N18" s="1"/>
      <c r="O18" s="1"/>
      <c r="P18" s="1"/>
      <c r="Q18" s="1"/>
      <c r="R18" s="1"/>
      <c r="S18" s="1"/>
      <c r="T18" s="1"/>
      <c r="U18" s="1"/>
      <c r="V18" s="1"/>
      <c r="W18" s="1"/>
      <c r="X18" s="1"/>
      <c r="Y18" s="1"/>
      <c r="Z18" s="1"/>
    </row>
    <row r="19" ht="144.0" customHeight="1">
      <c r="A19" s="1"/>
      <c r="B19" s="27">
        <v>1.0</v>
      </c>
      <c r="C19" s="28" t="s">
        <v>52</v>
      </c>
      <c r="D19" s="29" t="s">
        <v>53</v>
      </c>
      <c r="E19" s="30">
        <v>174000.0</v>
      </c>
      <c r="F19" s="30">
        <f t="shared" si="2"/>
        <v>174000</v>
      </c>
      <c r="G19" s="1"/>
      <c r="H19" s="1"/>
      <c r="I19" s="1"/>
      <c r="J19" s="1"/>
      <c r="K19" s="1"/>
      <c r="L19" s="1"/>
      <c r="M19" s="1"/>
      <c r="N19" s="1"/>
      <c r="O19" s="1"/>
      <c r="P19" s="1"/>
      <c r="Q19" s="1"/>
      <c r="R19" s="1"/>
      <c r="S19" s="1"/>
      <c r="T19" s="1"/>
      <c r="U19" s="1"/>
      <c r="V19" s="1"/>
      <c r="W19" s="1"/>
      <c r="X19" s="1"/>
      <c r="Y19" s="1"/>
      <c r="Z19" s="1"/>
    </row>
    <row r="20" ht="15.75" customHeight="1">
      <c r="A20" s="1"/>
      <c r="B20" s="27">
        <v>2.0</v>
      </c>
      <c r="C20" s="28" t="s">
        <v>54</v>
      </c>
      <c r="D20" s="29" t="s">
        <v>55</v>
      </c>
      <c r="E20" s="30">
        <v>1000000.0</v>
      </c>
      <c r="F20" s="30">
        <f t="shared" si="2"/>
        <v>2000000</v>
      </c>
      <c r="G20" s="1"/>
      <c r="H20" s="1"/>
      <c r="I20" s="1"/>
      <c r="J20" s="1"/>
      <c r="K20" s="1"/>
      <c r="L20" s="1"/>
      <c r="M20" s="1"/>
      <c r="N20" s="1"/>
      <c r="O20" s="1"/>
      <c r="P20" s="1"/>
      <c r="Q20" s="1"/>
      <c r="R20" s="1"/>
      <c r="S20" s="1"/>
      <c r="T20" s="1"/>
      <c r="U20" s="1"/>
      <c r="V20" s="1"/>
      <c r="W20" s="1"/>
      <c r="X20" s="1"/>
      <c r="Y20" s="1"/>
      <c r="Z20" s="1"/>
    </row>
    <row r="21" ht="15.75" customHeight="1">
      <c r="A21" s="1"/>
      <c r="B21" s="24" t="s">
        <v>56</v>
      </c>
      <c r="C21" s="15"/>
      <c r="D21" s="15"/>
      <c r="E21" s="7"/>
      <c r="F21" s="26">
        <f>SUM(F13:F20)</f>
        <v>3097000</v>
      </c>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B2:F2"/>
    <mergeCell ref="B8:E8"/>
    <mergeCell ref="B10:F10"/>
    <mergeCell ref="B11:F11"/>
    <mergeCell ref="B21:E2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5.33"/>
    <col customWidth="1" min="3" max="3" width="26.67"/>
    <col customWidth="1" min="4" max="4" width="16.44"/>
    <col customWidth="1" min="5" max="6" width="13.33"/>
    <col customWidth="1" min="7" max="26" width="10.56"/>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14" t="s">
        <v>57</v>
      </c>
      <c r="C2" s="15"/>
      <c r="D2" s="15"/>
      <c r="E2" s="15"/>
      <c r="F2" s="7"/>
      <c r="G2" s="1"/>
      <c r="H2" s="1"/>
      <c r="I2" s="1"/>
      <c r="J2" s="1"/>
      <c r="K2" s="1"/>
      <c r="L2" s="1"/>
      <c r="M2" s="1"/>
      <c r="N2" s="1"/>
      <c r="O2" s="1"/>
      <c r="P2" s="1"/>
      <c r="Q2" s="1"/>
      <c r="R2" s="1"/>
      <c r="S2" s="1"/>
      <c r="T2" s="1"/>
      <c r="U2" s="1"/>
      <c r="V2" s="1"/>
      <c r="W2" s="1"/>
      <c r="X2" s="1"/>
      <c r="Y2" s="1"/>
      <c r="Z2" s="1"/>
    </row>
    <row r="3" ht="15.75" customHeight="1">
      <c r="A3" s="1"/>
      <c r="B3" s="19" t="s">
        <v>14</v>
      </c>
      <c r="C3" s="19" t="s">
        <v>26</v>
      </c>
      <c r="D3" s="19" t="s">
        <v>27</v>
      </c>
      <c r="E3" s="19" t="s">
        <v>11</v>
      </c>
      <c r="F3" s="19" t="s">
        <v>18</v>
      </c>
      <c r="G3" s="1"/>
      <c r="H3" s="1"/>
      <c r="I3" s="1"/>
      <c r="J3" s="1"/>
      <c r="K3" s="1"/>
      <c r="L3" s="1"/>
      <c r="M3" s="1"/>
      <c r="N3" s="1"/>
      <c r="O3" s="1"/>
      <c r="P3" s="1"/>
      <c r="Q3" s="1"/>
      <c r="R3" s="1"/>
      <c r="S3" s="1"/>
      <c r="T3" s="1"/>
      <c r="U3" s="1"/>
      <c r="V3" s="1"/>
      <c r="W3" s="1"/>
      <c r="X3" s="1"/>
      <c r="Y3" s="1"/>
      <c r="Z3" s="1"/>
    </row>
    <row r="4" ht="15.75" customHeight="1">
      <c r="A4" s="1"/>
      <c r="B4" s="20">
        <v>6.0</v>
      </c>
      <c r="C4" s="33" t="s">
        <v>58</v>
      </c>
      <c r="D4" s="23" t="s">
        <v>59</v>
      </c>
      <c r="E4" s="34">
        <v>0.0</v>
      </c>
      <c r="F4" s="35">
        <f t="shared" ref="F4:F7" si="1">B4*E4</f>
        <v>0</v>
      </c>
      <c r="G4" s="1"/>
      <c r="H4" s="1"/>
      <c r="I4" s="1"/>
      <c r="J4" s="1"/>
      <c r="K4" s="1"/>
      <c r="L4" s="1"/>
      <c r="M4" s="1"/>
      <c r="N4" s="1"/>
      <c r="O4" s="1"/>
      <c r="P4" s="1"/>
      <c r="Q4" s="1"/>
      <c r="R4" s="1"/>
      <c r="S4" s="1"/>
      <c r="T4" s="1"/>
      <c r="U4" s="1"/>
      <c r="V4" s="1"/>
      <c r="W4" s="1"/>
      <c r="X4" s="1"/>
      <c r="Y4" s="1"/>
      <c r="Z4" s="1"/>
    </row>
    <row r="5" ht="15.75" customHeight="1">
      <c r="A5" s="1"/>
      <c r="B5" s="20">
        <v>6.0</v>
      </c>
      <c r="C5" s="33" t="s">
        <v>60</v>
      </c>
      <c r="D5" s="23" t="s">
        <v>61</v>
      </c>
      <c r="E5" s="34">
        <v>0.0</v>
      </c>
      <c r="F5" s="35">
        <f t="shared" si="1"/>
        <v>0</v>
      </c>
      <c r="G5" s="1"/>
      <c r="H5" s="1"/>
      <c r="I5" s="1"/>
      <c r="J5" s="1"/>
      <c r="K5" s="1"/>
      <c r="L5" s="1"/>
      <c r="M5" s="1"/>
      <c r="N5" s="1"/>
      <c r="O5" s="1"/>
      <c r="P5" s="1"/>
      <c r="Q5" s="1"/>
      <c r="R5" s="1"/>
      <c r="S5" s="1"/>
      <c r="T5" s="1"/>
      <c r="U5" s="1"/>
      <c r="V5" s="1"/>
      <c r="W5" s="1"/>
      <c r="X5" s="1"/>
      <c r="Y5" s="1"/>
      <c r="Z5" s="1"/>
    </row>
    <row r="6" ht="15.75" customHeight="1">
      <c r="A6" s="1"/>
      <c r="B6" s="20">
        <v>6.0</v>
      </c>
      <c r="C6" s="33" t="s">
        <v>62</v>
      </c>
      <c r="D6" s="23" t="s">
        <v>63</v>
      </c>
      <c r="E6" s="34">
        <v>0.0</v>
      </c>
      <c r="F6" s="35">
        <f t="shared" si="1"/>
        <v>0</v>
      </c>
      <c r="G6" s="1"/>
      <c r="H6" s="1"/>
      <c r="I6" s="1"/>
      <c r="J6" s="1"/>
      <c r="K6" s="1"/>
      <c r="L6" s="1"/>
      <c r="M6" s="1"/>
      <c r="N6" s="1"/>
      <c r="O6" s="1"/>
      <c r="P6" s="1"/>
      <c r="Q6" s="1"/>
      <c r="R6" s="1"/>
      <c r="S6" s="1"/>
      <c r="T6" s="1"/>
      <c r="U6" s="1"/>
      <c r="V6" s="1"/>
      <c r="W6" s="1"/>
      <c r="X6" s="1"/>
      <c r="Y6" s="1"/>
      <c r="Z6" s="1"/>
    </row>
    <row r="7" ht="15.75" customHeight="1">
      <c r="A7" s="1"/>
      <c r="B7" s="20">
        <v>6.0</v>
      </c>
      <c r="C7" s="33" t="s">
        <v>64</v>
      </c>
      <c r="D7" s="23" t="s">
        <v>65</v>
      </c>
      <c r="E7" s="34">
        <v>15990.0</v>
      </c>
      <c r="F7" s="35">
        <f t="shared" si="1"/>
        <v>95940</v>
      </c>
      <c r="G7" s="1"/>
      <c r="H7" s="1"/>
      <c r="I7" s="1"/>
      <c r="J7" s="1"/>
      <c r="K7" s="1"/>
      <c r="L7" s="1"/>
      <c r="M7" s="1"/>
      <c r="N7" s="1"/>
      <c r="O7" s="1"/>
      <c r="P7" s="1"/>
      <c r="Q7" s="1"/>
      <c r="R7" s="1"/>
      <c r="S7" s="1"/>
      <c r="T7" s="1"/>
      <c r="U7" s="1"/>
      <c r="V7" s="1"/>
      <c r="W7" s="1"/>
      <c r="X7" s="1"/>
      <c r="Y7" s="1"/>
      <c r="Z7" s="1"/>
    </row>
    <row r="8" ht="15.75" customHeight="1">
      <c r="A8" s="1"/>
      <c r="B8" s="24" t="s">
        <v>66</v>
      </c>
      <c r="C8" s="15"/>
      <c r="D8" s="15"/>
      <c r="E8" s="7"/>
      <c r="F8" s="26">
        <f>SUM(F4:F7)</f>
        <v>95940</v>
      </c>
      <c r="G8" s="1"/>
      <c r="H8" s="1"/>
      <c r="I8" s="1"/>
      <c r="J8" s="1"/>
      <c r="K8" s="1"/>
      <c r="L8" s="1"/>
      <c r="M8" s="1"/>
      <c r="N8" s="1"/>
      <c r="O8" s="1"/>
      <c r="P8" s="1"/>
      <c r="Q8" s="1"/>
      <c r="R8" s="1"/>
      <c r="S8" s="1"/>
      <c r="T8" s="1"/>
      <c r="U8" s="1"/>
      <c r="V8" s="1"/>
      <c r="W8" s="1"/>
      <c r="X8" s="1"/>
      <c r="Y8" s="1"/>
      <c r="Z8" s="1"/>
    </row>
    <row r="9" ht="15.75" customHeight="1">
      <c r="A9" s="1"/>
      <c r="B9" s="1"/>
      <c r="C9" s="1"/>
      <c r="D9" s="1"/>
      <c r="E9" s="1"/>
      <c r="F9" s="1"/>
      <c r="G9" s="1"/>
      <c r="H9" s="1"/>
      <c r="I9" s="1"/>
      <c r="J9" s="1"/>
      <c r="K9" s="1"/>
      <c r="L9" s="1"/>
      <c r="M9" s="1"/>
      <c r="N9" s="1"/>
      <c r="O9" s="1"/>
      <c r="P9" s="1"/>
      <c r="Q9" s="1"/>
      <c r="R9" s="1"/>
      <c r="S9" s="1"/>
      <c r="T9" s="1"/>
      <c r="U9" s="1"/>
      <c r="V9" s="1"/>
      <c r="W9" s="1"/>
      <c r="X9" s="1"/>
      <c r="Y9" s="1"/>
      <c r="Z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B2:F2"/>
    <mergeCell ref="B8:E8"/>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0.78"/>
    <col customWidth="1" min="3" max="3" width="26.67"/>
    <col customWidth="1" min="4" max="4" width="31.78"/>
    <col customWidth="1" min="5" max="6" width="13.33"/>
    <col customWidth="1" min="7" max="26" width="10.56"/>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14" t="s">
        <v>67</v>
      </c>
      <c r="C2" s="15"/>
      <c r="D2" s="15"/>
      <c r="E2" s="15"/>
      <c r="F2" s="7"/>
      <c r="G2" s="1"/>
      <c r="H2" s="1"/>
      <c r="I2" s="1"/>
      <c r="J2" s="1"/>
      <c r="K2" s="1"/>
      <c r="L2" s="1"/>
      <c r="M2" s="1"/>
      <c r="N2" s="1"/>
      <c r="O2" s="1"/>
      <c r="P2" s="1"/>
      <c r="Q2" s="1"/>
      <c r="R2" s="1"/>
      <c r="S2" s="1"/>
      <c r="T2" s="1"/>
      <c r="U2" s="1"/>
      <c r="V2" s="1"/>
      <c r="W2" s="1"/>
      <c r="X2" s="1"/>
      <c r="Y2" s="1"/>
      <c r="Z2" s="1"/>
    </row>
    <row r="3" ht="15.75" customHeight="1">
      <c r="A3" s="1"/>
      <c r="B3" s="19" t="s">
        <v>14</v>
      </c>
      <c r="C3" s="19" t="s">
        <v>26</v>
      </c>
      <c r="D3" s="19" t="s">
        <v>27</v>
      </c>
      <c r="E3" s="19" t="s">
        <v>28</v>
      </c>
      <c r="F3" s="19" t="s">
        <v>18</v>
      </c>
      <c r="G3" s="1"/>
      <c r="H3" s="1"/>
      <c r="I3" s="1"/>
      <c r="J3" s="1"/>
      <c r="K3" s="1"/>
      <c r="L3" s="1"/>
      <c r="M3" s="1"/>
      <c r="N3" s="1"/>
      <c r="O3" s="1"/>
      <c r="P3" s="1"/>
      <c r="Q3" s="1"/>
      <c r="R3" s="1"/>
      <c r="S3" s="1"/>
      <c r="T3" s="1"/>
      <c r="U3" s="1"/>
      <c r="V3" s="1"/>
      <c r="W3" s="1"/>
      <c r="X3" s="1"/>
      <c r="Y3" s="1"/>
      <c r="Z3" s="1"/>
    </row>
    <row r="4" ht="15.75" customHeight="1">
      <c r="A4" s="1"/>
      <c r="B4" s="27">
        <v>1.0</v>
      </c>
      <c r="C4" s="28" t="s">
        <v>68</v>
      </c>
      <c r="D4" s="32" t="s">
        <v>69</v>
      </c>
      <c r="E4" s="30">
        <v>129800.0</v>
      </c>
      <c r="F4" s="30">
        <f>B4*E4</f>
        <v>129800</v>
      </c>
      <c r="G4" s="1"/>
      <c r="H4" s="1"/>
      <c r="I4" s="1"/>
      <c r="J4" s="1"/>
      <c r="K4" s="1"/>
      <c r="L4" s="1"/>
      <c r="M4" s="1"/>
      <c r="N4" s="1"/>
      <c r="O4" s="1"/>
      <c r="P4" s="1"/>
      <c r="Q4" s="1"/>
      <c r="R4" s="1"/>
      <c r="S4" s="1"/>
      <c r="T4" s="1"/>
      <c r="U4" s="1"/>
      <c r="V4" s="1"/>
      <c r="W4" s="1"/>
      <c r="X4" s="1"/>
      <c r="Y4" s="1"/>
      <c r="Z4" s="1"/>
    </row>
    <row r="5" ht="15.75" customHeight="1">
      <c r="A5" s="1"/>
      <c r="B5" s="24" t="s">
        <v>70</v>
      </c>
      <c r="C5" s="15"/>
      <c r="D5" s="15"/>
      <c r="E5" s="7"/>
      <c r="F5" s="26">
        <f>SUM(F4)</f>
        <v>129800</v>
      </c>
      <c r="G5" s="1"/>
      <c r="H5" s="1"/>
      <c r="I5" s="1"/>
      <c r="J5" s="1"/>
      <c r="K5" s="1"/>
      <c r="L5" s="1"/>
      <c r="M5" s="1"/>
      <c r="N5" s="1"/>
      <c r="O5" s="1"/>
      <c r="P5" s="1"/>
      <c r="Q5" s="1"/>
      <c r="R5" s="1"/>
      <c r="S5" s="1"/>
      <c r="T5" s="1"/>
      <c r="U5" s="1"/>
      <c r="V5" s="1"/>
      <c r="W5" s="1"/>
      <c r="X5" s="1"/>
      <c r="Y5" s="1"/>
      <c r="Z5" s="1"/>
    </row>
    <row r="6" ht="15.75" customHeight="1">
      <c r="A6" s="1"/>
      <c r="B6" s="1"/>
      <c r="C6" s="1"/>
      <c r="D6" s="1"/>
      <c r="E6" s="1"/>
      <c r="F6" s="1"/>
      <c r="G6" s="1"/>
      <c r="H6" s="1"/>
      <c r="I6" s="1"/>
      <c r="J6" s="1"/>
      <c r="K6" s="1"/>
      <c r="L6" s="1"/>
      <c r="M6" s="1"/>
      <c r="N6" s="1"/>
      <c r="O6" s="1"/>
      <c r="P6" s="1"/>
      <c r="Q6" s="1"/>
      <c r="R6" s="1"/>
      <c r="S6" s="1"/>
      <c r="T6" s="1"/>
      <c r="U6" s="1"/>
      <c r="V6" s="1"/>
      <c r="W6" s="1"/>
      <c r="X6" s="1"/>
      <c r="Y6" s="1"/>
      <c r="Z6" s="1"/>
    </row>
    <row r="7" ht="15.75" customHeight="1">
      <c r="A7" s="1"/>
      <c r="B7" s="1"/>
      <c r="C7" s="1"/>
      <c r="D7" s="1"/>
      <c r="E7" s="1"/>
      <c r="F7" s="1"/>
      <c r="G7" s="1"/>
      <c r="H7" s="1"/>
      <c r="I7" s="1"/>
      <c r="J7" s="1"/>
      <c r="K7" s="1"/>
      <c r="L7" s="1"/>
      <c r="M7" s="1"/>
      <c r="N7" s="1"/>
      <c r="O7" s="1"/>
      <c r="P7" s="1"/>
      <c r="Q7" s="1"/>
      <c r="R7" s="1"/>
      <c r="S7" s="1"/>
      <c r="T7" s="1"/>
      <c r="U7" s="1"/>
      <c r="V7" s="1"/>
      <c r="W7" s="1"/>
      <c r="X7" s="1"/>
      <c r="Y7" s="1"/>
      <c r="Z7" s="1"/>
    </row>
    <row r="8" ht="15.75" customHeight="1">
      <c r="A8" s="1"/>
      <c r="B8" s="1"/>
      <c r="C8" s="1"/>
      <c r="D8" s="1"/>
      <c r="E8" s="1"/>
      <c r="F8" s="1"/>
      <c r="G8" s="1"/>
      <c r="H8" s="1"/>
      <c r="I8" s="1"/>
      <c r="J8" s="1"/>
      <c r="K8" s="1"/>
      <c r="L8" s="1"/>
      <c r="M8" s="1"/>
      <c r="N8" s="1"/>
      <c r="O8" s="1"/>
      <c r="P8" s="1"/>
      <c r="Q8" s="1"/>
      <c r="R8" s="1"/>
      <c r="S8" s="1"/>
      <c r="T8" s="1"/>
      <c r="U8" s="1"/>
      <c r="V8" s="1"/>
      <c r="W8" s="1"/>
      <c r="X8" s="1"/>
      <c r="Y8" s="1"/>
      <c r="Z8" s="1"/>
    </row>
    <row r="9" ht="15.75" customHeight="1">
      <c r="A9" s="1"/>
      <c r="B9" s="1"/>
      <c r="C9" s="1"/>
      <c r="D9" s="1"/>
      <c r="E9" s="1"/>
      <c r="F9" s="1"/>
      <c r="G9" s="1"/>
      <c r="H9" s="1"/>
      <c r="I9" s="1"/>
      <c r="J9" s="1"/>
      <c r="K9" s="1"/>
      <c r="L9" s="1"/>
      <c r="M9" s="1"/>
      <c r="N9" s="1"/>
      <c r="O9" s="1"/>
      <c r="P9" s="1"/>
      <c r="Q9" s="1"/>
      <c r="R9" s="1"/>
      <c r="S9" s="1"/>
      <c r="T9" s="1"/>
      <c r="U9" s="1"/>
      <c r="V9" s="1"/>
      <c r="W9" s="1"/>
      <c r="X9" s="1"/>
      <c r="Y9" s="1"/>
      <c r="Z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B2:F2"/>
    <mergeCell ref="B5:E5"/>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2024-06-28T23:30:33Z</dcterms:created>
  <dc:creator>MATIAS . CID ESPINOZA</dc:creator>
</cp:coreProperties>
</file>