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11"/>
  <workbookPr/>
  <mc:AlternateContent xmlns:mc="http://schemas.openxmlformats.org/markup-compatibility/2006">
    <mc:Choice Requires="x15">
      <x15ac:absPath xmlns:x15ac="http://schemas.microsoft.com/office/spreadsheetml/2010/11/ac" url="/Users/andresilva/Library/Mobile Documents/com~apple~CloudDocs/Downloads/"/>
    </mc:Choice>
  </mc:AlternateContent>
  <xr:revisionPtr revIDLastSave="0" documentId="13_ncr:1_{FAF3707B-AB5B-674C-8789-37806F92FB82}" xr6:coauthVersionLast="47" xr6:coauthVersionMax="47" xr10:uidLastSave="{00000000-0000-0000-0000-000000000000}"/>
  <bookViews>
    <workbookView xWindow="100" yWindow="500" windowWidth="28700" windowHeight="16260" xr2:uid="{00000000-000D-0000-FFFF-FFFF00000000}"/>
  </bookViews>
  <sheets>
    <sheet name="pag1" sheetId="1" r:id="rId1"/>
    <sheet name="lista_registro" sheetId="2" r:id="rId2"/>
    <sheet name="relatorio" sheetId="3" r:id="rId3"/>
    <sheet name="Página8" sheetId="4" r:id="rId4"/>
  </sheets>
  <definedNames>
    <definedName name="_xlnm._FilterDatabase" localSheetId="0" hidden="1">'pag1'!$B$1:$G$1663</definedName>
    <definedName name="_xlnm._FilterDatabase" localSheetId="2" hidden="1">relatorio!$A$2:$E$1666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G1659" i="1" l="1"/>
  <c r="G1634" i="1"/>
  <c r="G1619" i="1"/>
  <c r="G1530" i="1"/>
  <c r="G1374" i="1"/>
  <c r="G1229" i="1"/>
  <c r="G1126" i="1"/>
  <c r="G526" i="1"/>
  <c r="G500" i="1"/>
  <c r="G491" i="1"/>
  <c r="G382" i="1"/>
  <c r="G126" i="1"/>
  <c r="D1666" i="3"/>
  <c r="C1666" i="3"/>
  <c r="B1666" i="3"/>
  <c r="A1666" i="3"/>
  <c r="E1666" i="3" s="1"/>
  <c r="D1665" i="3"/>
  <c r="C1665" i="3"/>
  <c r="B1665" i="3"/>
  <c r="A1665" i="3"/>
  <c r="E1665" i="3" s="1"/>
  <c r="D1664" i="3"/>
  <c r="C1664" i="3"/>
  <c r="B1664" i="3"/>
  <c r="A1664" i="3"/>
  <c r="E1664" i="3" s="1"/>
  <c r="E1663" i="3"/>
  <c r="D1663" i="3"/>
  <c r="C1663" i="3"/>
  <c r="B1663" i="3"/>
  <c r="A1663" i="3"/>
  <c r="D1662" i="3"/>
  <c r="C1662" i="3"/>
  <c r="B1662" i="3"/>
  <c r="A1662" i="3"/>
  <c r="E1662" i="3" s="1"/>
  <c r="D1661" i="3"/>
  <c r="C1661" i="3"/>
  <c r="B1661" i="3"/>
  <c r="A1661" i="3"/>
  <c r="E1661" i="3" s="1"/>
  <c r="D1660" i="3"/>
  <c r="C1660" i="3"/>
  <c r="B1660" i="3"/>
  <c r="A1660" i="3"/>
  <c r="E1660" i="3" s="1"/>
  <c r="D1659" i="3"/>
  <c r="C1659" i="3"/>
  <c r="B1659" i="3"/>
  <c r="A1659" i="3"/>
  <c r="E1659" i="3" s="1"/>
  <c r="D1658" i="3"/>
  <c r="C1658" i="3"/>
  <c r="B1658" i="3"/>
  <c r="A1658" i="3"/>
  <c r="E1658" i="3" s="1"/>
  <c r="D1657" i="3"/>
  <c r="C1657" i="3"/>
  <c r="B1657" i="3"/>
  <c r="A1657" i="3"/>
  <c r="E1657" i="3" s="1"/>
  <c r="D1656" i="3"/>
  <c r="C1656" i="3"/>
  <c r="B1656" i="3"/>
  <c r="A1656" i="3"/>
  <c r="E1656" i="3" s="1"/>
  <c r="D1655" i="3"/>
  <c r="C1655" i="3"/>
  <c r="B1655" i="3"/>
  <c r="A1655" i="3"/>
  <c r="E1655" i="3" s="1"/>
  <c r="D1654" i="3"/>
  <c r="C1654" i="3"/>
  <c r="B1654" i="3"/>
  <c r="A1654" i="3"/>
  <c r="E1654" i="3" s="1"/>
  <c r="D1653" i="3"/>
  <c r="C1653" i="3"/>
  <c r="B1653" i="3"/>
  <c r="A1653" i="3"/>
  <c r="E1653" i="3" s="1"/>
  <c r="D1652" i="3"/>
  <c r="C1652" i="3"/>
  <c r="B1652" i="3"/>
  <c r="A1652" i="3"/>
  <c r="E1652" i="3" s="1"/>
  <c r="D1651" i="3"/>
  <c r="C1651" i="3"/>
  <c r="B1651" i="3"/>
  <c r="A1651" i="3"/>
  <c r="E1651" i="3" s="1"/>
  <c r="D1650" i="3"/>
  <c r="C1650" i="3"/>
  <c r="B1650" i="3"/>
  <c r="A1650" i="3"/>
  <c r="E1650" i="3" s="1"/>
  <c r="D1649" i="3"/>
  <c r="C1649" i="3"/>
  <c r="B1649" i="3"/>
  <c r="A1649" i="3"/>
  <c r="E1649" i="3" s="1"/>
  <c r="D1648" i="3"/>
  <c r="C1648" i="3"/>
  <c r="B1648" i="3"/>
  <c r="A1648" i="3"/>
  <c r="E1648" i="3" s="1"/>
  <c r="D1647" i="3"/>
  <c r="C1647" i="3"/>
  <c r="B1647" i="3"/>
  <c r="A1647" i="3"/>
  <c r="E1647" i="3" s="1"/>
  <c r="D1646" i="3"/>
  <c r="C1646" i="3"/>
  <c r="B1646" i="3"/>
  <c r="A1646" i="3"/>
  <c r="E1646" i="3" s="1"/>
  <c r="D1645" i="3"/>
  <c r="C1645" i="3"/>
  <c r="B1645" i="3"/>
  <c r="A1645" i="3"/>
  <c r="E1645" i="3" s="1"/>
  <c r="D1644" i="3"/>
  <c r="C1644" i="3"/>
  <c r="B1644" i="3"/>
  <c r="A1644" i="3"/>
  <c r="E1644" i="3" s="1"/>
  <c r="D1643" i="3"/>
  <c r="C1643" i="3"/>
  <c r="B1643" i="3"/>
  <c r="A1643" i="3"/>
  <c r="E1643" i="3" s="1"/>
  <c r="D1642" i="3"/>
  <c r="C1642" i="3"/>
  <c r="B1642" i="3"/>
  <c r="A1642" i="3"/>
  <c r="E1642" i="3" s="1"/>
  <c r="D1641" i="3"/>
  <c r="C1641" i="3"/>
  <c r="B1641" i="3"/>
  <c r="A1641" i="3"/>
  <c r="E1641" i="3" s="1"/>
  <c r="D1640" i="3"/>
  <c r="C1640" i="3"/>
  <c r="B1640" i="3"/>
  <c r="A1640" i="3"/>
  <c r="E1640" i="3" s="1"/>
  <c r="D1639" i="3"/>
  <c r="C1639" i="3"/>
  <c r="B1639" i="3"/>
  <c r="A1639" i="3"/>
  <c r="E1639" i="3" s="1"/>
  <c r="D1638" i="3"/>
  <c r="C1638" i="3"/>
  <c r="B1638" i="3"/>
  <c r="A1638" i="3"/>
  <c r="E1638" i="3" s="1"/>
  <c r="D1637" i="3"/>
  <c r="C1637" i="3"/>
  <c r="B1637" i="3"/>
  <c r="A1637" i="3"/>
  <c r="E1637" i="3" s="1"/>
  <c r="D1636" i="3"/>
  <c r="C1636" i="3"/>
  <c r="B1636" i="3"/>
  <c r="A1636" i="3"/>
  <c r="E1636" i="3" s="1"/>
  <c r="D1635" i="3"/>
  <c r="C1635" i="3"/>
  <c r="B1635" i="3"/>
  <c r="A1635" i="3"/>
  <c r="E1635" i="3" s="1"/>
  <c r="D1634" i="3"/>
  <c r="C1634" i="3"/>
  <c r="B1634" i="3"/>
  <c r="A1634" i="3"/>
  <c r="E1634" i="3" s="1"/>
  <c r="D1633" i="3"/>
  <c r="C1633" i="3"/>
  <c r="B1633" i="3"/>
  <c r="A1633" i="3"/>
  <c r="E1633" i="3" s="1"/>
  <c r="D1632" i="3"/>
  <c r="C1632" i="3"/>
  <c r="B1632" i="3"/>
  <c r="A1632" i="3"/>
  <c r="E1632" i="3" s="1"/>
  <c r="D1631" i="3"/>
  <c r="C1631" i="3"/>
  <c r="B1631" i="3"/>
  <c r="A1631" i="3"/>
  <c r="E1631" i="3" s="1"/>
  <c r="D1630" i="3"/>
  <c r="C1630" i="3"/>
  <c r="B1630" i="3"/>
  <c r="A1630" i="3"/>
  <c r="E1630" i="3" s="1"/>
  <c r="E1629" i="3"/>
  <c r="D1629" i="3"/>
  <c r="C1629" i="3"/>
  <c r="B1629" i="3"/>
  <c r="A1629" i="3"/>
  <c r="D1628" i="3"/>
  <c r="C1628" i="3"/>
  <c r="B1628" i="3"/>
  <c r="A1628" i="3"/>
  <c r="E1628" i="3" s="1"/>
  <c r="D1627" i="3"/>
  <c r="C1627" i="3"/>
  <c r="B1627" i="3"/>
  <c r="A1627" i="3"/>
  <c r="E1627" i="3" s="1"/>
  <c r="E1626" i="3"/>
  <c r="D1626" i="3"/>
  <c r="C1626" i="3"/>
  <c r="B1626" i="3"/>
  <c r="A1626" i="3"/>
  <c r="D1625" i="3"/>
  <c r="C1625" i="3"/>
  <c r="B1625" i="3"/>
  <c r="A1625" i="3"/>
  <c r="E1625" i="3" s="1"/>
  <c r="D1624" i="3"/>
  <c r="C1624" i="3"/>
  <c r="B1624" i="3"/>
  <c r="A1624" i="3"/>
  <c r="E1624" i="3" s="1"/>
  <c r="D1623" i="3"/>
  <c r="C1623" i="3"/>
  <c r="B1623" i="3"/>
  <c r="A1623" i="3"/>
  <c r="E1623" i="3" s="1"/>
  <c r="D1622" i="3"/>
  <c r="C1622" i="3"/>
  <c r="B1622" i="3"/>
  <c r="A1622" i="3"/>
  <c r="E1622" i="3" s="1"/>
  <c r="D1621" i="3"/>
  <c r="C1621" i="3"/>
  <c r="B1621" i="3"/>
  <c r="A1621" i="3"/>
  <c r="E1621" i="3" s="1"/>
  <c r="D1620" i="3"/>
  <c r="C1620" i="3"/>
  <c r="B1620" i="3"/>
  <c r="A1620" i="3"/>
  <c r="E1620" i="3" s="1"/>
  <c r="D1619" i="3"/>
  <c r="C1619" i="3"/>
  <c r="B1619" i="3"/>
  <c r="A1619" i="3"/>
  <c r="E1619" i="3" s="1"/>
  <c r="D1618" i="3"/>
  <c r="C1618" i="3"/>
  <c r="B1618" i="3"/>
  <c r="A1618" i="3"/>
  <c r="E1618" i="3" s="1"/>
  <c r="D1617" i="3"/>
  <c r="C1617" i="3"/>
  <c r="B1617" i="3"/>
  <c r="A1617" i="3"/>
  <c r="E1617" i="3" s="1"/>
  <c r="D1616" i="3"/>
  <c r="C1616" i="3"/>
  <c r="B1616" i="3"/>
  <c r="A1616" i="3"/>
  <c r="E1616" i="3" s="1"/>
  <c r="E1615" i="3"/>
  <c r="D1615" i="3"/>
  <c r="C1615" i="3"/>
  <c r="B1615" i="3"/>
  <c r="A1615" i="3"/>
  <c r="D1614" i="3"/>
  <c r="C1614" i="3"/>
  <c r="B1614" i="3"/>
  <c r="A1614" i="3"/>
  <c r="E1614" i="3" s="1"/>
  <c r="D1613" i="3"/>
  <c r="C1613" i="3"/>
  <c r="B1613" i="3"/>
  <c r="A1613" i="3"/>
  <c r="E1613" i="3" s="1"/>
  <c r="D1612" i="3"/>
  <c r="C1612" i="3"/>
  <c r="B1612" i="3"/>
  <c r="A1612" i="3"/>
  <c r="E1612" i="3" s="1"/>
  <c r="D1611" i="3"/>
  <c r="C1611" i="3"/>
  <c r="B1611" i="3"/>
  <c r="A1611" i="3"/>
  <c r="E1611" i="3" s="1"/>
  <c r="D1610" i="3"/>
  <c r="C1610" i="3"/>
  <c r="B1610" i="3"/>
  <c r="A1610" i="3"/>
  <c r="E1610" i="3" s="1"/>
  <c r="D1609" i="3"/>
  <c r="C1609" i="3"/>
  <c r="B1609" i="3"/>
  <c r="A1609" i="3"/>
  <c r="E1609" i="3" s="1"/>
  <c r="D1608" i="3"/>
  <c r="C1608" i="3"/>
  <c r="B1608" i="3"/>
  <c r="A1608" i="3"/>
  <c r="E1608" i="3" s="1"/>
  <c r="D1607" i="3"/>
  <c r="C1607" i="3"/>
  <c r="B1607" i="3"/>
  <c r="A1607" i="3"/>
  <c r="E1607" i="3" s="1"/>
  <c r="D1606" i="3"/>
  <c r="C1606" i="3"/>
  <c r="B1606" i="3"/>
  <c r="A1606" i="3"/>
  <c r="E1606" i="3" s="1"/>
  <c r="D1605" i="3"/>
  <c r="C1605" i="3"/>
  <c r="B1605" i="3"/>
  <c r="A1605" i="3"/>
  <c r="E1605" i="3" s="1"/>
  <c r="D1604" i="3"/>
  <c r="C1604" i="3"/>
  <c r="B1604" i="3"/>
  <c r="A1604" i="3"/>
  <c r="E1604" i="3" s="1"/>
  <c r="D1603" i="3"/>
  <c r="C1603" i="3"/>
  <c r="B1603" i="3"/>
  <c r="A1603" i="3"/>
  <c r="E1603" i="3" s="1"/>
  <c r="D1602" i="3"/>
  <c r="C1602" i="3"/>
  <c r="B1602" i="3"/>
  <c r="A1602" i="3"/>
  <c r="E1602" i="3" s="1"/>
  <c r="D1601" i="3"/>
  <c r="C1601" i="3"/>
  <c r="B1601" i="3"/>
  <c r="A1601" i="3"/>
  <c r="E1601" i="3" s="1"/>
  <c r="D1600" i="3"/>
  <c r="C1600" i="3"/>
  <c r="B1600" i="3"/>
  <c r="A1600" i="3"/>
  <c r="E1600" i="3" s="1"/>
  <c r="E1599" i="3"/>
  <c r="D1599" i="3"/>
  <c r="C1599" i="3"/>
  <c r="B1599" i="3"/>
  <c r="A1599" i="3"/>
  <c r="D1598" i="3"/>
  <c r="C1598" i="3"/>
  <c r="B1598" i="3"/>
  <c r="A1598" i="3"/>
  <c r="E1598" i="3" s="1"/>
  <c r="E1597" i="3"/>
  <c r="D1597" i="3"/>
  <c r="C1597" i="3"/>
  <c r="B1597" i="3"/>
  <c r="A1597" i="3"/>
  <c r="D1596" i="3"/>
  <c r="C1596" i="3"/>
  <c r="B1596" i="3"/>
  <c r="A1596" i="3"/>
  <c r="E1596" i="3" s="1"/>
  <c r="D1595" i="3"/>
  <c r="C1595" i="3"/>
  <c r="B1595" i="3"/>
  <c r="A1595" i="3"/>
  <c r="E1595" i="3" s="1"/>
  <c r="D1594" i="3"/>
  <c r="C1594" i="3"/>
  <c r="B1594" i="3"/>
  <c r="A1594" i="3"/>
  <c r="E1594" i="3" s="1"/>
  <c r="D1593" i="3"/>
  <c r="C1593" i="3"/>
  <c r="B1593" i="3"/>
  <c r="A1593" i="3"/>
  <c r="E1593" i="3" s="1"/>
  <c r="D1592" i="3"/>
  <c r="C1592" i="3"/>
  <c r="B1592" i="3"/>
  <c r="A1592" i="3"/>
  <c r="E1592" i="3" s="1"/>
  <c r="D1591" i="3"/>
  <c r="C1591" i="3"/>
  <c r="B1591" i="3"/>
  <c r="A1591" i="3"/>
  <c r="E1591" i="3" s="1"/>
  <c r="D1590" i="3"/>
  <c r="C1590" i="3"/>
  <c r="B1590" i="3"/>
  <c r="A1590" i="3"/>
  <c r="E1590" i="3" s="1"/>
  <c r="D1589" i="3"/>
  <c r="C1589" i="3"/>
  <c r="B1589" i="3"/>
  <c r="A1589" i="3"/>
  <c r="E1589" i="3" s="1"/>
  <c r="D1588" i="3"/>
  <c r="C1588" i="3"/>
  <c r="B1588" i="3"/>
  <c r="A1588" i="3"/>
  <c r="E1588" i="3" s="1"/>
  <c r="D1587" i="3"/>
  <c r="C1587" i="3"/>
  <c r="B1587" i="3"/>
  <c r="A1587" i="3"/>
  <c r="E1587" i="3" s="1"/>
  <c r="D1586" i="3"/>
  <c r="C1586" i="3"/>
  <c r="B1586" i="3"/>
  <c r="A1586" i="3"/>
  <c r="E1586" i="3" s="1"/>
  <c r="D1585" i="3"/>
  <c r="C1585" i="3"/>
  <c r="B1585" i="3"/>
  <c r="A1585" i="3"/>
  <c r="E1585" i="3" s="1"/>
  <c r="D1584" i="3"/>
  <c r="C1584" i="3"/>
  <c r="B1584" i="3"/>
  <c r="A1584" i="3"/>
  <c r="E1584" i="3" s="1"/>
  <c r="D1583" i="3"/>
  <c r="C1583" i="3"/>
  <c r="B1583" i="3"/>
  <c r="A1583" i="3"/>
  <c r="E1583" i="3" s="1"/>
  <c r="D1582" i="3"/>
  <c r="C1582" i="3"/>
  <c r="B1582" i="3"/>
  <c r="A1582" i="3"/>
  <c r="E1582" i="3" s="1"/>
  <c r="D1581" i="3"/>
  <c r="C1581" i="3"/>
  <c r="B1581" i="3"/>
  <c r="A1581" i="3"/>
  <c r="E1581" i="3" s="1"/>
  <c r="D1580" i="3"/>
  <c r="C1580" i="3"/>
  <c r="B1580" i="3"/>
  <c r="A1580" i="3"/>
  <c r="E1580" i="3" s="1"/>
  <c r="D1579" i="3"/>
  <c r="C1579" i="3"/>
  <c r="B1579" i="3"/>
  <c r="A1579" i="3"/>
  <c r="E1579" i="3" s="1"/>
  <c r="E1578" i="3"/>
  <c r="D1578" i="3"/>
  <c r="C1578" i="3"/>
  <c r="B1578" i="3"/>
  <c r="A1578" i="3"/>
  <c r="D1577" i="3"/>
  <c r="C1577" i="3"/>
  <c r="B1577" i="3"/>
  <c r="A1577" i="3"/>
  <c r="E1577" i="3" s="1"/>
  <c r="D1576" i="3"/>
  <c r="C1576" i="3"/>
  <c r="B1576" i="3"/>
  <c r="A1576" i="3"/>
  <c r="E1576" i="3" s="1"/>
  <c r="D1575" i="3"/>
  <c r="C1575" i="3"/>
  <c r="B1575" i="3"/>
  <c r="A1575" i="3"/>
  <c r="E1575" i="3" s="1"/>
  <c r="D1574" i="3"/>
  <c r="C1574" i="3"/>
  <c r="B1574" i="3"/>
  <c r="A1574" i="3"/>
  <c r="E1574" i="3" s="1"/>
  <c r="D1573" i="3"/>
  <c r="C1573" i="3"/>
  <c r="B1573" i="3"/>
  <c r="A1573" i="3"/>
  <c r="E1573" i="3" s="1"/>
  <c r="D1572" i="3"/>
  <c r="C1572" i="3"/>
  <c r="B1572" i="3"/>
  <c r="A1572" i="3"/>
  <c r="E1572" i="3" s="1"/>
  <c r="D1571" i="3"/>
  <c r="C1571" i="3"/>
  <c r="B1571" i="3"/>
  <c r="A1571" i="3"/>
  <c r="E1571" i="3" s="1"/>
  <c r="D1570" i="3"/>
  <c r="C1570" i="3"/>
  <c r="B1570" i="3"/>
  <c r="A1570" i="3"/>
  <c r="E1570" i="3" s="1"/>
  <c r="D1569" i="3"/>
  <c r="C1569" i="3"/>
  <c r="B1569" i="3"/>
  <c r="A1569" i="3"/>
  <c r="E1569" i="3" s="1"/>
  <c r="D1568" i="3"/>
  <c r="C1568" i="3"/>
  <c r="B1568" i="3"/>
  <c r="A1568" i="3"/>
  <c r="E1568" i="3" s="1"/>
  <c r="D1567" i="3"/>
  <c r="C1567" i="3"/>
  <c r="B1567" i="3"/>
  <c r="A1567" i="3"/>
  <c r="E1567" i="3" s="1"/>
  <c r="D1566" i="3"/>
  <c r="C1566" i="3"/>
  <c r="B1566" i="3"/>
  <c r="A1566" i="3"/>
  <c r="E1566" i="3" s="1"/>
  <c r="E1565" i="3"/>
  <c r="D1565" i="3"/>
  <c r="C1565" i="3"/>
  <c r="B1565" i="3"/>
  <c r="A1565" i="3"/>
  <c r="D1564" i="3"/>
  <c r="C1564" i="3"/>
  <c r="B1564" i="3"/>
  <c r="A1564" i="3"/>
  <c r="E1564" i="3" s="1"/>
  <c r="D1563" i="3"/>
  <c r="C1563" i="3"/>
  <c r="B1563" i="3"/>
  <c r="A1563" i="3"/>
  <c r="E1563" i="3" s="1"/>
  <c r="D1562" i="3"/>
  <c r="C1562" i="3"/>
  <c r="B1562" i="3"/>
  <c r="A1562" i="3"/>
  <c r="E1562" i="3" s="1"/>
  <c r="D1561" i="3"/>
  <c r="C1561" i="3"/>
  <c r="B1561" i="3"/>
  <c r="A1561" i="3"/>
  <c r="E1561" i="3" s="1"/>
  <c r="D1560" i="3"/>
  <c r="C1560" i="3"/>
  <c r="B1560" i="3"/>
  <c r="A1560" i="3"/>
  <c r="E1560" i="3" s="1"/>
  <c r="D1559" i="3"/>
  <c r="C1559" i="3"/>
  <c r="B1559" i="3"/>
  <c r="A1559" i="3"/>
  <c r="E1559" i="3" s="1"/>
  <c r="D1558" i="3"/>
  <c r="C1558" i="3"/>
  <c r="B1558" i="3"/>
  <c r="A1558" i="3"/>
  <c r="E1558" i="3" s="1"/>
  <c r="D1557" i="3"/>
  <c r="C1557" i="3"/>
  <c r="B1557" i="3"/>
  <c r="A1557" i="3"/>
  <c r="E1557" i="3" s="1"/>
  <c r="D1556" i="3"/>
  <c r="C1556" i="3"/>
  <c r="B1556" i="3"/>
  <c r="A1556" i="3"/>
  <c r="E1556" i="3" s="1"/>
  <c r="D1555" i="3"/>
  <c r="C1555" i="3"/>
  <c r="B1555" i="3"/>
  <c r="A1555" i="3"/>
  <c r="E1555" i="3" s="1"/>
  <c r="D1554" i="3"/>
  <c r="C1554" i="3"/>
  <c r="B1554" i="3"/>
  <c r="A1554" i="3"/>
  <c r="E1554" i="3" s="1"/>
  <c r="D1553" i="3"/>
  <c r="C1553" i="3"/>
  <c r="B1553" i="3"/>
  <c r="A1553" i="3"/>
  <c r="E1553" i="3" s="1"/>
  <c r="D1552" i="3"/>
  <c r="C1552" i="3"/>
  <c r="B1552" i="3"/>
  <c r="A1552" i="3"/>
  <c r="E1552" i="3" s="1"/>
  <c r="E1551" i="3"/>
  <c r="D1551" i="3"/>
  <c r="C1551" i="3"/>
  <c r="B1551" i="3"/>
  <c r="A1551" i="3"/>
  <c r="D1550" i="3"/>
  <c r="C1550" i="3"/>
  <c r="B1550" i="3"/>
  <c r="A1550" i="3"/>
  <c r="E1550" i="3" s="1"/>
  <c r="E1549" i="3"/>
  <c r="D1549" i="3"/>
  <c r="C1549" i="3"/>
  <c r="B1549" i="3"/>
  <c r="A1549" i="3"/>
  <c r="D1548" i="3"/>
  <c r="C1548" i="3"/>
  <c r="B1548" i="3"/>
  <c r="A1548" i="3"/>
  <c r="E1548" i="3" s="1"/>
  <c r="D1547" i="3"/>
  <c r="C1547" i="3"/>
  <c r="B1547" i="3"/>
  <c r="A1547" i="3"/>
  <c r="E1547" i="3" s="1"/>
  <c r="D1546" i="3"/>
  <c r="C1546" i="3"/>
  <c r="B1546" i="3"/>
  <c r="A1546" i="3"/>
  <c r="E1546" i="3" s="1"/>
  <c r="D1545" i="3"/>
  <c r="C1545" i="3"/>
  <c r="B1545" i="3"/>
  <c r="A1545" i="3"/>
  <c r="E1545" i="3" s="1"/>
  <c r="D1544" i="3"/>
  <c r="C1544" i="3"/>
  <c r="B1544" i="3"/>
  <c r="A1544" i="3"/>
  <c r="E1544" i="3" s="1"/>
  <c r="D1543" i="3"/>
  <c r="C1543" i="3"/>
  <c r="B1543" i="3"/>
  <c r="A1543" i="3"/>
  <c r="E1543" i="3" s="1"/>
  <c r="D1542" i="3"/>
  <c r="C1542" i="3"/>
  <c r="B1542" i="3"/>
  <c r="A1542" i="3"/>
  <c r="E1542" i="3" s="1"/>
  <c r="D1541" i="3"/>
  <c r="C1541" i="3"/>
  <c r="B1541" i="3"/>
  <c r="A1541" i="3"/>
  <c r="E1541" i="3" s="1"/>
  <c r="D1540" i="3"/>
  <c r="C1540" i="3"/>
  <c r="B1540" i="3"/>
  <c r="A1540" i="3"/>
  <c r="E1540" i="3" s="1"/>
  <c r="D1539" i="3"/>
  <c r="C1539" i="3"/>
  <c r="B1539" i="3"/>
  <c r="A1539" i="3"/>
  <c r="E1539" i="3" s="1"/>
  <c r="D1538" i="3"/>
  <c r="C1538" i="3"/>
  <c r="B1538" i="3"/>
  <c r="A1538" i="3"/>
  <c r="E1538" i="3" s="1"/>
  <c r="D1537" i="3"/>
  <c r="C1537" i="3"/>
  <c r="B1537" i="3"/>
  <c r="A1537" i="3"/>
  <c r="E1537" i="3" s="1"/>
  <c r="D1536" i="3"/>
  <c r="C1536" i="3"/>
  <c r="B1536" i="3"/>
  <c r="A1536" i="3"/>
  <c r="E1536" i="3" s="1"/>
  <c r="E1535" i="3"/>
  <c r="D1535" i="3"/>
  <c r="C1535" i="3"/>
  <c r="B1535" i="3"/>
  <c r="A1535" i="3"/>
  <c r="D1534" i="3"/>
  <c r="C1534" i="3"/>
  <c r="B1534" i="3"/>
  <c r="A1534" i="3"/>
  <c r="E1534" i="3" s="1"/>
  <c r="D1533" i="3"/>
  <c r="C1533" i="3"/>
  <c r="B1533" i="3"/>
  <c r="A1533" i="3"/>
  <c r="E1533" i="3" s="1"/>
  <c r="D1532" i="3"/>
  <c r="C1532" i="3"/>
  <c r="B1532" i="3"/>
  <c r="A1532" i="3"/>
  <c r="E1532" i="3" s="1"/>
  <c r="D1531" i="3"/>
  <c r="C1531" i="3"/>
  <c r="B1531" i="3"/>
  <c r="A1531" i="3"/>
  <c r="E1531" i="3" s="1"/>
  <c r="E1530" i="3"/>
  <c r="D1530" i="3"/>
  <c r="C1530" i="3"/>
  <c r="B1530" i="3"/>
  <c r="A1530" i="3"/>
  <c r="D1529" i="3"/>
  <c r="C1529" i="3"/>
  <c r="B1529" i="3"/>
  <c r="A1529" i="3"/>
  <c r="E1529" i="3" s="1"/>
  <c r="D1528" i="3"/>
  <c r="C1528" i="3"/>
  <c r="B1528" i="3"/>
  <c r="A1528" i="3"/>
  <c r="E1528" i="3" s="1"/>
  <c r="D1527" i="3"/>
  <c r="C1527" i="3"/>
  <c r="B1527" i="3"/>
  <c r="A1527" i="3"/>
  <c r="E1527" i="3" s="1"/>
  <c r="D1526" i="3"/>
  <c r="C1526" i="3"/>
  <c r="B1526" i="3"/>
  <c r="A1526" i="3"/>
  <c r="E1526" i="3" s="1"/>
  <c r="D1525" i="3"/>
  <c r="C1525" i="3"/>
  <c r="B1525" i="3"/>
  <c r="A1525" i="3"/>
  <c r="E1525" i="3" s="1"/>
  <c r="D1524" i="3"/>
  <c r="C1524" i="3"/>
  <c r="B1524" i="3"/>
  <c r="A1524" i="3"/>
  <c r="E1524" i="3" s="1"/>
  <c r="D1523" i="3"/>
  <c r="C1523" i="3"/>
  <c r="B1523" i="3"/>
  <c r="A1523" i="3"/>
  <c r="E1523" i="3" s="1"/>
  <c r="D1522" i="3"/>
  <c r="C1522" i="3"/>
  <c r="B1522" i="3"/>
  <c r="A1522" i="3"/>
  <c r="E1522" i="3" s="1"/>
  <c r="D1521" i="3"/>
  <c r="C1521" i="3"/>
  <c r="B1521" i="3"/>
  <c r="A1521" i="3"/>
  <c r="E1521" i="3" s="1"/>
  <c r="D1520" i="3"/>
  <c r="C1520" i="3"/>
  <c r="B1520" i="3"/>
  <c r="A1520" i="3"/>
  <c r="E1520" i="3" s="1"/>
  <c r="D1519" i="3"/>
  <c r="C1519" i="3"/>
  <c r="B1519" i="3"/>
  <c r="A1519" i="3"/>
  <c r="E1519" i="3" s="1"/>
  <c r="D1518" i="3"/>
  <c r="C1518" i="3"/>
  <c r="B1518" i="3"/>
  <c r="A1518" i="3"/>
  <c r="E1518" i="3" s="1"/>
  <c r="D1517" i="3"/>
  <c r="C1517" i="3"/>
  <c r="B1517" i="3"/>
  <c r="A1517" i="3"/>
  <c r="E1517" i="3" s="1"/>
  <c r="D1516" i="3"/>
  <c r="C1516" i="3"/>
  <c r="B1516" i="3"/>
  <c r="A1516" i="3"/>
  <c r="E1516" i="3" s="1"/>
  <c r="D1515" i="3"/>
  <c r="C1515" i="3"/>
  <c r="B1515" i="3"/>
  <c r="A1515" i="3"/>
  <c r="E1515" i="3" s="1"/>
  <c r="D1514" i="3"/>
  <c r="C1514" i="3"/>
  <c r="B1514" i="3"/>
  <c r="A1514" i="3"/>
  <c r="E1514" i="3" s="1"/>
  <c r="D1513" i="3"/>
  <c r="C1513" i="3"/>
  <c r="B1513" i="3"/>
  <c r="A1513" i="3"/>
  <c r="E1513" i="3" s="1"/>
  <c r="D1512" i="3"/>
  <c r="C1512" i="3"/>
  <c r="B1512" i="3"/>
  <c r="A1512" i="3"/>
  <c r="E1512" i="3" s="1"/>
  <c r="D1511" i="3"/>
  <c r="C1511" i="3"/>
  <c r="B1511" i="3"/>
  <c r="A1511" i="3"/>
  <c r="E1511" i="3" s="1"/>
  <c r="D1510" i="3"/>
  <c r="C1510" i="3"/>
  <c r="B1510" i="3"/>
  <c r="A1510" i="3"/>
  <c r="E1510" i="3" s="1"/>
  <c r="D1509" i="3"/>
  <c r="C1509" i="3"/>
  <c r="B1509" i="3"/>
  <c r="A1509" i="3"/>
  <c r="E1509" i="3" s="1"/>
  <c r="D1508" i="3"/>
  <c r="C1508" i="3"/>
  <c r="B1508" i="3"/>
  <c r="A1508" i="3"/>
  <c r="E1508" i="3" s="1"/>
  <c r="D1507" i="3"/>
  <c r="C1507" i="3"/>
  <c r="B1507" i="3"/>
  <c r="A1507" i="3"/>
  <c r="E1507" i="3" s="1"/>
  <c r="D1506" i="3"/>
  <c r="C1506" i="3"/>
  <c r="B1506" i="3"/>
  <c r="A1506" i="3"/>
  <c r="E1506" i="3" s="1"/>
  <c r="D1505" i="3"/>
  <c r="C1505" i="3"/>
  <c r="B1505" i="3"/>
  <c r="A1505" i="3"/>
  <c r="E1505" i="3" s="1"/>
  <c r="D1504" i="3"/>
  <c r="C1504" i="3"/>
  <c r="B1504" i="3"/>
  <c r="A1504" i="3"/>
  <c r="E1504" i="3" s="1"/>
  <c r="E1503" i="3"/>
  <c r="D1503" i="3"/>
  <c r="C1503" i="3"/>
  <c r="B1503" i="3"/>
  <c r="A1503" i="3"/>
  <c r="D1502" i="3"/>
  <c r="C1502" i="3"/>
  <c r="B1502" i="3"/>
  <c r="A1502" i="3"/>
  <c r="E1502" i="3" s="1"/>
  <c r="E1501" i="3"/>
  <c r="D1501" i="3"/>
  <c r="C1501" i="3"/>
  <c r="B1501" i="3"/>
  <c r="A1501" i="3"/>
  <c r="D1500" i="3"/>
  <c r="C1500" i="3"/>
  <c r="B1500" i="3"/>
  <c r="A1500" i="3"/>
  <c r="E1500" i="3" s="1"/>
  <c r="D1499" i="3"/>
  <c r="C1499" i="3"/>
  <c r="B1499" i="3"/>
  <c r="A1499" i="3"/>
  <c r="E1499" i="3" s="1"/>
  <c r="D1498" i="3"/>
  <c r="C1498" i="3"/>
  <c r="B1498" i="3"/>
  <c r="A1498" i="3"/>
  <c r="E1498" i="3" s="1"/>
  <c r="D1497" i="3"/>
  <c r="C1497" i="3"/>
  <c r="B1497" i="3"/>
  <c r="A1497" i="3"/>
  <c r="E1497" i="3" s="1"/>
  <c r="D1496" i="3"/>
  <c r="C1496" i="3"/>
  <c r="B1496" i="3"/>
  <c r="A1496" i="3"/>
  <c r="E1496" i="3" s="1"/>
  <c r="D1495" i="3"/>
  <c r="C1495" i="3"/>
  <c r="B1495" i="3"/>
  <c r="A1495" i="3"/>
  <c r="E1495" i="3" s="1"/>
  <c r="D1494" i="3"/>
  <c r="C1494" i="3"/>
  <c r="B1494" i="3"/>
  <c r="A1494" i="3"/>
  <c r="E1494" i="3" s="1"/>
  <c r="D1493" i="3"/>
  <c r="C1493" i="3"/>
  <c r="B1493" i="3"/>
  <c r="A1493" i="3"/>
  <c r="E1493" i="3" s="1"/>
  <c r="D1492" i="3"/>
  <c r="C1492" i="3"/>
  <c r="B1492" i="3"/>
  <c r="A1492" i="3"/>
  <c r="E1492" i="3" s="1"/>
  <c r="D1491" i="3"/>
  <c r="C1491" i="3"/>
  <c r="B1491" i="3"/>
  <c r="A1491" i="3"/>
  <c r="E1491" i="3" s="1"/>
  <c r="D1490" i="3"/>
  <c r="C1490" i="3"/>
  <c r="B1490" i="3"/>
  <c r="A1490" i="3"/>
  <c r="E1490" i="3" s="1"/>
  <c r="D1489" i="3"/>
  <c r="C1489" i="3"/>
  <c r="B1489" i="3"/>
  <c r="A1489" i="3"/>
  <c r="E1489" i="3" s="1"/>
  <c r="D1488" i="3"/>
  <c r="C1488" i="3"/>
  <c r="B1488" i="3"/>
  <c r="A1488" i="3"/>
  <c r="E1488" i="3" s="1"/>
  <c r="D1487" i="3"/>
  <c r="C1487" i="3"/>
  <c r="B1487" i="3"/>
  <c r="A1487" i="3"/>
  <c r="E1487" i="3" s="1"/>
  <c r="D1486" i="3"/>
  <c r="C1486" i="3"/>
  <c r="B1486" i="3"/>
  <c r="A1486" i="3"/>
  <c r="E1486" i="3" s="1"/>
  <c r="D1485" i="3"/>
  <c r="C1485" i="3"/>
  <c r="B1485" i="3"/>
  <c r="A1485" i="3"/>
  <c r="E1485" i="3" s="1"/>
  <c r="D1484" i="3"/>
  <c r="C1484" i="3"/>
  <c r="B1484" i="3"/>
  <c r="A1484" i="3"/>
  <c r="E1484" i="3" s="1"/>
  <c r="D1483" i="3"/>
  <c r="C1483" i="3"/>
  <c r="B1483" i="3"/>
  <c r="A1483" i="3"/>
  <c r="E1483" i="3" s="1"/>
  <c r="E1482" i="3"/>
  <c r="D1482" i="3"/>
  <c r="C1482" i="3"/>
  <c r="B1482" i="3"/>
  <c r="A1482" i="3"/>
  <c r="D1481" i="3"/>
  <c r="C1481" i="3"/>
  <c r="B1481" i="3"/>
  <c r="A1481" i="3"/>
  <c r="E1481" i="3" s="1"/>
  <c r="D1480" i="3"/>
  <c r="C1480" i="3"/>
  <c r="B1480" i="3"/>
  <c r="A1480" i="3"/>
  <c r="E1480" i="3" s="1"/>
  <c r="D1479" i="3"/>
  <c r="C1479" i="3"/>
  <c r="B1479" i="3"/>
  <c r="A1479" i="3"/>
  <c r="E1479" i="3" s="1"/>
  <c r="D1478" i="3"/>
  <c r="C1478" i="3"/>
  <c r="B1478" i="3"/>
  <c r="A1478" i="3"/>
  <c r="E1478" i="3" s="1"/>
  <c r="D1477" i="3"/>
  <c r="C1477" i="3"/>
  <c r="B1477" i="3"/>
  <c r="A1477" i="3"/>
  <c r="E1477" i="3" s="1"/>
  <c r="D1476" i="3"/>
  <c r="C1476" i="3"/>
  <c r="B1476" i="3"/>
  <c r="A1476" i="3"/>
  <c r="E1476" i="3" s="1"/>
  <c r="D1475" i="3"/>
  <c r="C1475" i="3"/>
  <c r="B1475" i="3"/>
  <c r="A1475" i="3"/>
  <c r="E1475" i="3" s="1"/>
  <c r="D1474" i="3"/>
  <c r="C1474" i="3"/>
  <c r="B1474" i="3"/>
  <c r="A1474" i="3"/>
  <c r="E1474" i="3" s="1"/>
  <c r="D1473" i="3"/>
  <c r="C1473" i="3"/>
  <c r="B1473" i="3"/>
  <c r="A1473" i="3"/>
  <c r="E1473" i="3" s="1"/>
  <c r="D1472" i="3"/>
  <c r="C1472" i="3"/>
  <c r="B1472" i="3"/>
  <c r="A1472" i="3"/>
  <c r="E1472" i="3" s="1"/>
  <c r="E1471" i="3"/>
  <c r="D1471" i="3"/>
  <c r="C1471" i="3"/>
  <c r="B1471" i="3"/>
  <c r="A1471" i="3"/>
  <c r="D1470" i="3"/>
  <c r="C1470" i="3"/>
  <c r="B1470" i="3"/>
  <c r="A1470" i="3"/>
  <c r="E1470" i="3" s="1"/>
  <c r="E1469" i="3"/>
  <c r="D1469" i="3"/>
  <c r="C1469" i="3"/>
  <c r="B1469" i="3"/>
  <c r="A1469" i="3"/>
  <c r="D1468" i="3"/>
  <c r="C1468" i="3"/>
  <c r="B1468" i="3"/>
  <c r="A1468" i="3"/>
  <c r="E1468" i="3" s="1"/>
  <c r="D1467" i="3"/>
  <c r="C1467" i="3"/>
  <c r="B1467" i="3"/>
  <c r="A1467" i="3"/>
  <c r="E1467" i="3" s="1"/>
  <c r="D1466" i="3"/>
  <c r="C1466" i="3"/>
  <c r="B1466" i="3"/>
  <c r="A1466" i="3"/>
  <c r="E1466" i="3" s="1"/>
  <c r="D1465" i="3"/>
  <c r="C1465" i="3"/>
  <c r="B1465" i="3"/>
  <c r="A1465" i="3"/>
  <c r="E1465" i="3" s="1"/>
  <c r="D1464" i="3"/>
  <c r="C1464" i="3"/>
  <c r="B1464" i="3"/>
  <c r="A1464" i="3"/>
  <c r="E1464" i="3" s="1"/>
  <c r="D1463" i="3"/>
  <c r="C1463" i="3"/>
  <c r="B1463" i="3"/>
  <c r="A1463" i="3"/>
  <c r="E1463" i="3" s="1"/>
  <c r="D1462" i="3"/>
  <c r="C1462" i="3"/>
  <c r="B1462" i="3"/>
  <c r="A1462" i="3"/>
  <c r="E1462" i="3" s="1"/>
  <c r="D1461" i="3"/>
  <c r="C1461" i="3"/>
  <c r="B1461" i="3"/>
  <c r="A1461" i="3"/>
  <c r="E1461" i="3" s="1"/>
  <c r="D1460" i="3"/>
  <c r="C1460" i="3"/>
  <c r="B1460" i="3"/>
  <c r="A1460" i="3"/>
  <c r="E1460" i="3" s="1"/>
  <c r="D1459" i="3"/>
  <c r="C1459" i="3"/>
  <c r="B1459" i="3"/>
  <c r="A1459" i="3"/>
  <c r="E1459" i="3" s="1"/>
  <c r="D1458" i="3"/>
  <c r="C1458" i="3"/>
  <c r="B1458" i="3"/>
  <c r="A1458" i="3"/>
  <c r="E1458" i="3" s="1"/>
  <c r="D1457" i="3"/>
  <c r="C1457" i="3"/>
  <c r="B1457" i="3"/>
  <c r="A1457" i="3"/>
  <c r="E1457" i="3" s="1"/>
  <c r="D1456" i="3"/>
  <c r="C1456" i="3"/>
  <c r="B1456" i="3"/>
  <c r="A1456" i="3"/>
  <c r="E1456" i="3" s="1"/>
  <c r="D1455" i="3"/>
  <c r="C1455" i="3"/>
  <c r="B1455" i="3"/>
  <c r="A1455" i="3"/>
  <c r="E1455" i="3" s="1"/>
  <c r="D1454" i="3"/>
  <c r="C1454" i="3"/>
  <c r="B1454" i="3"/>
  <c r="A1454" i="3"/>
  <c r="E1454" i="3" s="1"/>
  <c r="D1453" i="3"/>
  <c r="C1453" i="3"/>
  <c r="B1453" i="3"/>
  <c r="A1453" i="3"/>
  <c r="E1453" i="3" s="1"/>
  <c r="E1452" i="3"/>
  <c r="D1452" i="3"/>
  <c r="C1452" i="3"/>
  <c r="B1452" i="3"/>
  <c r="A1452" i="3"/>
  <c r="D1451" i="3"/>
  <c r="C1451" i="3"/>
  <c r="B1451" i="3"/>
  <c r="A1451" i="3"/>
  <c r="E1451" i="3" s="1"/>
  <c r="E1450" i="3"/>
  <c r="D1450" i="3"/>
  <c r="C1450" i="3"/>
  <c r="B1450" i="3"/>
  <c r="A1450" i="3"/>
  <c r="D1449" i="3"/>
  <c r="C1449" i="3"/>
  <c r="B1449" i="3"/>
  <c r="A1449" i="3"/>
  <c r="E1449" i="3" s="1"/>
  <c r="D1448" i="3"/>
  <c r="C1448" i="3"/>
  <c r="B1448" i="3"/>
  <c r="A1448" i="3"/>
  <c r="E1448" i="3" s="1"/>
  <c r="D1447" i="3"/>
  <c r="C1447" i="3"/>
  <c r="B1447" i="3"/>
  <c r="A1447" i="3"/>
  <c r="E1447" i="3" s="1"/>
  <c r="D1446" i="3"/>
  <c r="C1446" i="3"/>
  <c r="B1446" i="3"/>
  <c r="A1446" i="3"/>
  <c r="E1446" i="3" s="1"/>
  <c r="D1445" i="3"/>
  <c r="C1445" i="3"/>
  <c r="B1445" i="3"/>
  <c r="A1445" i="3"/>
  <c r="E1445" i="3" s="1"/>
  <c r="D1444" i="3"/>
  <c r="C1444" i="3"/>
  <c r="B1444" i="3"/>
  <c r="A1444" i="3"/>
  <c r="E1444" i="3" s="1"/>
  <c r="D1443" i="3"/>
  <c r="C1443" i="3"/>
  <c r="B1443" i="3"/>
  <c r="A1443" i="3"/>
  <c r="E1443" i="3" s="1"/>
  <c r="D1442" i="3"/>
  <c r="C1442" i="3"/>
  <c r="B1442" i="3"/>
  <c r="A1442" i="3"/>
  <c r="E1442" i="3" s="1"/>
  <c r="D1441" i="3"/>
  <c r="C1441" i="3"/>
  <c r="B1441" i="3"/>
  <c r="A1441" i="3"/>
  <c r="E1441" i="3" s="1"/>
  <c r="D1440" i="3"/>
  <c r="C1440" i="3"/>
  <c r="B1440" i="3"/>
  <c r="A1440" i="3"/>
  <c r="E1440" i="3" s="1"/>
  <c r="E1439" i="3"/>
  <c r="D1439" i="3"/>
  <c r="C1439" i="3"/>
  <c r="B1439" i="3"/>
  <c r="A1439" i="3"/>
  <c r="D1438" i="3"/>
  <c r="C1438" i="3"/>
  <c r="B1438" i="3"/>
  <c r="A1438" i="3"/>
  <c r="E1438" i="3" s="1"/>
  <c r="E1437" i="3"/>
  <c r="D1437" i="3"/>
  <c r="C1437" i="3"/>
  <c r="B1437" i="3"/>
  <c r="A1437" i="3"/>
  <c r="D1436" i="3"/>
  <c r="C1436" i="3"/>
  <c r="B1436" i="3"/>
  <c r="A1436" i="3"/>
  <c r="E1436" i="3" s="1"/>
  <c r="D1435" i="3"/>
  <c r="C1435" i="3"/>
  <c r="B1435" i="3"/>
  <c r="A1435" i="3"/>
  <c r="E1435" i="3" s="1"/>
  <c r="D1434" i="3"/>
  <c r="C1434" i="3"/>
  <c r="B1434" i="3"/>
  <c r="A1434" i="3"/>
  <c r="E1434" i="3" s="1"/>
  <c r="D1433" i="3"/>
  <c r="C1433" i="3"/>
  <c r="B1433" i="3"/>
  <c r="A1433" i="3"/>
  <c r="E1433" i="3" s="1"/>
  <c r="D1432" i="3"/>
  <c r="C1432" i="3"/>
  <c r="B1432" i="3"/>
  <c r="A1432" i="3"/>
  <c r="E1432" i="3" s="1"/>
  <c r="D1431" i="3"/>
  <c r="C1431" i="3"/>
  <c r="B1431" i="3"/>
  <c r="A1431" i="3"/>
  <c r="E1431" i="3" s="1"/>
  <c r="D1430" i="3"/>
  <c r="C1430" i="3"/>
  <c r="B1430" i="3"/>
  <c r="A1430" i="3"/>
  <c r="E1430" i="3" s="1"/>
  <c r="D1429" i="3"/>
  <c r="C1429" i="3"/>
  <c r="B1429" i="3"/>
  <c r="A1429" i="3"/>
  <c r="E1429" i="3" s="1"/>
  <c r="D1428" i="3"/>
  <c r="C1428" i="3"/>
  <c r="B1428" i="3"/>
  <c r="A1428" i="3"/>
  <c r="E1428" i="3" s="1"/>
  <c r="D1427" i="3"/>
  <c r="C1427" i="3"/>
  <c r="B1427" i="3"/>
  <c r="A1427" i="3"/>
  <c r="E1427" i="3" s="1"/>
  <c r="D1426" i="3"/>
  <c r="C1426" i="3"/>
  <c r="B1426" i="3"/>
  <c r="A1426" i="3"/>
  <c r="E1426" i="3" s="1"/>
  <c r="D1425" i="3"/>
  <c r="C1425" i="3"/>
  <c r="B1425" i="3"/>
  <c r="A1425" i="3"/>
  <c r="E1425" i="3" s="1"/>
  <c r="D1424" i="3"/>
  <c r="C1424" i="3"/>
  <c r="B1424" i="3"/>
  <c r="A1424" i="3"/>
  <c r="E1424" i="3" s="1"/>
  <c r="D1423" i="3"/>
  <c r="C1423" i="3"/>
  <c r="B1423" i="3"/>
  <c r="A1423" i="3"/>
  <c r="E1423" i="3" s="1"/>
  <c r="D1422" i="3"/>
  <c r="C1422" i="3"/>
  <c r="B1422" i="3"/>
  <c r="A1422" i="3"/>
  <c r="E1422" i="3" s="1"/>
  <c r="D1421" i="3"/>
  <c r="C1421" i="3"/>
  <c r="B1421" i="3"/>
  <c r="A1421" i="3"/>
  <c r="E1421" i="3" s="1"/>
  <c r="E1420" i="3"/>
  <c r="D1420" i="3"/>
  <c r="C1420" i="3"/>
  <c r="B1420" i="3"/>
  <c r="A1420" i="3"/>
  <c r="D1419" i="3"/>
  <c r="C1419" i="3"/>
  <c r="B1419" i="3"/>
  <c r="A1419" i="3"/>
  <c r="E1419" i="3" s="1"/>
  <c r="E1418" i="3"/>
  <c r="D1418" i="3"/>
  <c r="C1418" i="3"/>
  <c r="B1418" i="3"/>
  <c r="A1418" i="3"/>
  <c r="D1417" i="3"/>
  <c r="C1417" i="3"/>
  <c r="B1417" i="3"/>
  <c r="A1417" i="3"/>
  <c r="E1417" i="3" s="1"/>
  <c r="D1416" i="3"/>
  <c r="C1416" i="3"/>
  <c r="B1416" i="3"/>
  <c r="A1416" i="3"/>
  <c r="E1416" i="3" s="1"/>
  <c r="D1415" i="3"/>
  <c r="C1415" i="3"/>
  <c r="B1415" i="3"/>
  <c r="A1415" i="3"/>
  <c r="E1415" i="3" s="1"/>
  <c r="D1414" i="3"/>
  <c r="C1414" i="3"/>
  <c r="B1414" i="3"/>
  <c r="A1414" i="3"/>
  <c r="E1414" i="3" s="1"/>
  <c r="D1413" i="3"/>
  <c r="C1413" i="3"/>
  <c r="B1413" i="3"/>
  <c r="A1413" i="3"/>
  <c r="E1413" i="3" s="1"/>
  <c r="D1412" i="3"/>
  <c r="C1412" i="3"/>
  <c r="B1412" i="3"/>
  <c r="A1412" i="3"/>
  <c r="E1412" i="3" s="1"/>
  <c r="D1411" i="3"/>
  <c r="C1411" i="3"/>
  <c r="B1411" i="3"/>
  <c r="A1411" i="3"/>
  <c r="E1411" i="3" s="1"/>
  <c r="D1410" i="3"/>
  <c r="C1410" i="3"/>
  <c r="B1410" i="3"/>
  <c r="A1410" i="3"/>
  <c r="E1410" i="3" s="1"/>
  <c r="D1409" i="3"/>
  <c r="C1409" i="3"/>
  <c r="B1409" i="3"/>
  <c r="A1409" i="3"/>
  <c r="E1409" i="3" s="1"/>
  <c r="D1408" i="3"/>
  <c r="C1408" i="3"/>
  <c r="B1408" i="3"/>
  <c r="A1408" i="3"/>
  <c r="E1408" i="3" s="1"/>
  <c r="E1407" i="3"/>
  <c r="D1407" i="3"/>
  <c r="C1407" i="3"/>
  <c r="B1407" i="3"/>
  <c r="A1407" i="3"/>
  <c r="D1406" i="3"/>
  <c r="C1406" i="3"/>
  <c r="B1406" i="3"/>
  <c r="A1406" i="3"/>
  <c r="E1406" i="3" s="1"/>
  <c r="E1405" i="3"/>
  <c r="D1405" i="3"/>
  <c r="C1405" i="3"/>
  <c r="B1405" i="3"/>
  <c r="A1405" i="3"/>
  <c r="D1404" i="3"/>
  <c r="C1404" i="3"/>
  <c r="B1404" i="3"/>
  <c r="A1404" i="3"/>
  <c r="E1404" i="3" s="1"/>
  <c r="D1403" i="3"/>
  <c r="C1403" i="3"/>
  <c r="B1403" i="3"/>
  <c r="A1403" i="3"/>
  <c r="E1403" i="3" s="1"/>
  <c r="D1402" i="3"/>
  <c r="C1402" i="3"/>
  <c r="B1402" i="3"/>
  <c r="A1402" i="3"/>
  <c r="E1402" i="3" s="1"/>
  <c r="D1401" i="3"/>
  <c r="C1401" i="3"/>
  <c r="B1401" i="3"/>
  <c r="A1401" i="3"/>
  <c r="E1401" i="3" s="1"/>
  <c r="D1400" i="3"/>
  <c r="C1400" i="3"/>
  <c r="B1400" i="3"/>
  <c r="A1400" i="3"/>
  <c r="E1400" i="3" s="1"/>
  <c r="D1399" i="3"/>
  <c r="C1399" i="3"/>
  <c r="B1399" i="3"/>
  <c r="A1399" i="3"/>
  <c r="E1399" i="3" s="1"/>
  <c r="D1398" i="3"/>
  <c r="C1398" i="3"/>
  <c r="B1398" i="3"/>
  <c r="A1398" i="3"/>
  <c r="E1398" i="3" s="1"/>
  <c r="D1397" i="3"/>
  <c r="C1397" i="3"/>
  <c r="B1397" i="3"/>
  <c r="A1397" i="3"/>
  <c r="E1397" i="3" s="1"/>
  <c r="D1396" i="3"/>
  <c r="C1396" i="3"/>
  <c r="B1396" i="3"/>
  <c r="A1396" i="3"/>
  <c r="E1396" i="3" s="1"/>
  <c r="D1395" i="3"/>
  <c r="C1395" i="3"/>
  <c r="B1395" i="3"/>
  <c r="A1395" i="3"/>
  <c r="E1395" i="3" s="1"/>
  <c r="D1394" i="3"/>
  <c r="C1394" i="3"/>
  <c r="B1394" i="3"/>
  <c r="A1394" i="3"/>
  <c r="E1394" i="3" s="1"/>
  <c r="D1393" i="3"/>
  <c r="C1393" i="3"/>
  <c r="B1393" i="3"/>
  <c r="A1393" i="3"/>
  <c r="E1393" i="3" s="1"/>
  <c r="D1392" i="3"/>
  <c r="C1392" i="3"/>
  <c r="B1392" i="3"/>
  <c r="A1392" i="3"/>
  <c r="E1392" i="3" s="1"/>
  <c r="D1391" i="3"/>
  <c r="C1391" i="3"/>
  <c r="B1391" i="3"/>
  <c r="A1391" i="3"/>
  <c r="E1391" i="3" s="1"/>
  <c r="D1390" i="3"/>
  <c r="C1390" i="3"/>
  <c r="B1390" i="3"/>
  <c r="A1390" i="3"/>
  <c r="E1390" i="3" s="1"/>
  <c r="D1389" i="3"/>
  <c r="C1389" i="3"/>
  <c r="B1389" i="3"/>
  <c r="A1389" i="3"/>
  <c r="E1389" i="3" s="1"/>
  <c r="E1388" i="3"/>
  <c r="D1388" i="3"/>
  <c r="C1388" i="3"/>
  <c r="B1388" i="3"/>
  <c r="A1388" i="3"/>
  <c r="D1387" i="3"/>
  <c r="C1387" i="3"/>
  <c r="B1387" i="3"/>
  <c r="A1387" i="3"/>
  <c r="E1387" i="3" s="1"/>
  <c r="E1386" i="3"/>
  <c r="D1386" i="3"/>
  <c r="C1386" i="3"/>
  <c r="B1386" i="3"/>
  <c r="A1386" i="3"/>
  <c r="D1385" i="3"/>
  <c r="C1385" i="3"/>
  <c r="B1385" i="3"/>
  <c r="A1385" i="3"/>
  <c r="E1385" i="3" s="1"/>
  <c r="D1384" i="3"/>
  <c r="C1384" i="3"/>
  <c r="B1384" i="3"/>
  <c r="A1384" i="3"/>
  <c r="E1384" i="3" s="1"/>
  <c r="D1383" i="3"/>
  <c r="C1383" i="3"/>
  <c r="B1383" i="3"/>
  <c r="A1383" i="3"/>
  <c r="E1383" i="3" s="1"/>
  <c r="D1382" i="3"/>
  <c r="C1382" i="3"/>
  <c r="B1382" i="3"/>
  <c r="A1382" i="3"/>
  <c r="E1382" i="3" s="1"/>
  <c r="D1381" i="3"/>
  <c r="C1381" i="3"/>
  <c r="B1381" i="3"/>
  <c r="A1381" i="3"/>
  <c r="E1381" i="3" s="1"/>
  <c r="D1380" i="3"/>
  <c r="C1380" i="3"/>
  <c r="B1380" i="3"/>
  <c r="A1380" i="3"/>
  <c r="E1380" i="3" s="1"/>
  <c r="D1379" i="3"/>
  <c r="C1379" i="3"/>
  <c r="B1379" i="3"/>
  <c r="A1379" i="3"/>
  <c r="E1379" i="3" s="1"/>
  <c r="D1378" i="3"/>
  <c r="C1378" i="3"/>
  <c r="B1378" i="3"/>
  <c r="A1378" i="3"/>
  <c r="E1378" i="3" s="1"/>
  <c r="D1377" i="3"/>
  <c r="C1377" i="3"/>
  <c r="B1377" i="3"/>
  <c r="A1377" i="3"/>
  <c r="E1377" i="3" s="1"/>
  <c r="D1376" i="3"/>
  <c r="C1376" i="3"/>
  <c r="B1376" i="3"/>
  <c r="A1376" i="3"/>
  <c r="E1376" i="3" s="1"/>
  <c r="E1375" i="3"/>
  <c r="D1375" i="3"/>
  <c r="C1375" i="3"/>
  <c r="B1375" i="3"/>
  <c r="A1375" i="3"/>
  <c r="D1374" i="3"/>
  <c r="C1374" i="3"/>
  <c r="B1374" i="3"/>
  <c r="A1374" i="3"/>
  <c r="E1374" i="3" s="1"/>
  <c r="E1373" i="3"/>
  <c r="D1373" i="3"/>
  <c r="C1373" i="3"/>
  <c r="B1373" i="3"/>
  <c r="A1373" i="3"/>
  <c r="D1372" i="3"/>
  <c r="C1372" i="3"/>
  <c r="B1372" i="3"/>
  <c r="A1372" i="3"/>
  <c r="E1372" i="3" s="1"/>
  <c r="D1371" i="3"/>
  <c r="C1371" i="3"/>
  <c r="B1371" i="3"/>
  <c r="A1371" i="3"/>
  <c r="E1371" i="3" s="1"/>
  <c r="D1370" i="3"/>
  <c r="C1370" i="3"/>
  <c r="B1370" i="3"/>
  <c r="A1370" i="3"/>
  <c r="E1370" i="3" s="1"/>
  <c r="D1369" i="3"/>
  <c r="C1369" i="3"/>
  <c r="B1369" i="3"/>
  <c r="A1369" i="3"/>
  <c r="E1369" i="3" s="1"/>
  <c r="D1368" i="3"/>
  <c r="C1368" i="3"/>
  <c r="B1368" i="3"/>
  <c r="A1368" i="3"/>
  <c r="E1368" i="3" s="1"/>
  <c r="D1367" i="3"/>
  <c r="C1367" i="3"/>
  <c r="B1367" i="3"/>
  <c r="A1367" i="3"/>
  <c r="E1367" i="3" s="1"/>
  <c r="D1366" i="3"/>
  <c r="C1366" i="3"/>
  <c r="B1366" i="3"/>
  <c r="A1366" i="3"/>
  <c r="E1366" i="3" s="1"/>
  <c r="D1365" i="3"/>
  <c r="C1365" i="3"/>
  <c r="B1365" i="3"/>
  <c r="A1365" i="3"/>
  <c r="E1365" i="3" s="1"/>
  <c r="D1364" i="3"/>
  <c r="C1364" i="3"/>
  <c r="B1364" i="3"/>
  <c r="A1364" i="3"/>
  <c r="E1364" i="3" s="1"/>
  <c r="D1363" i="3"/>
  <c r="C1363" i="3"/>
  <c r="B1363" i="3"/>
  <c r="A1363" i="3"/>
  <c r="E1363" i="3" s="1"/>
  <c r="D1362" i="3"/>
  <c r="C1362" i="3"/>
  <c r="B1362" i="3"/>
  <c r="A1362" i="3"/>
  <c r="E1362" i="3" s="1"/>
  <c r="D1361" i="3"/>
  <c r="C1361" i="3"/>
  <c r="B1361" i="3"/>
  <c r="A1361" i="3"/>
  <c r="E1361" i="3" s="1"/>
  <c r="D1360" i="3"/>
  <c r="C1360" i="3"/>
  <c r="B1360" i="3"/>
  <c r="A1360" i="3"/>
  <c r="E1360" i="3" s="1"/>
  <c r="D1359" i="3"/>
  <c r="C1359" i="3"/>
  <c r="B1359" i="3"/>
  <c r="A1359" i="3"/>
  <c r="E1359" i="3" s="1"/>
  <c r="D1358" i="3"/>
  <c r="C1358" i="3"/>
  <c r="B1358" i="3"/>
  <c r="A1358" i="3"/>
  <c r="E1358" i="3" s="1"/>
  <c r="D1357" i="3"/>
  <c r="C1357" i="3"/>
  <c r="B1357" i="3"/>
  <c r="A1357" i="3"/>
  <c r="E1357" i="3" s="1"/>
  <c r="E1356" i="3"/>
  <c r="D1356" i="3"/>
  <c r="C1356" i="3"/>
  <c r="B1356" i="3"/>
  <c r="A1356" i="3"/>
  <c r="D1355" i="3"/>
  <c r="C1355" i="3"/>
  <c r="B1355" i="3"/>
  <c r="A1355" i="3"/>
  <c r="E1355" i="3" s="1"/>
  <c r="E1354" i="3"/>
  <c r="D1354" i="3"/>
  <c r="C1354" i="3"/>
  <c r="B1354" i="3"/>
  <c r="A1354" i="3"/>
  <c r="D1353" i="3"/>
  <c r="C1353" i="3"/>
  <c r="B1353" i="3"/>
  <c r="A1353" i="3"/>
  <c r="E1353" i="3" s="1"/>
  <c r="D1352" i="3"/>
  <c r="C1352" i="3"/>
  <c r="B1352" i="3"/>
  <c r="A1352" i="3"/>
  <c r="E1352" i="3" s="1"/>
  <c r="D1351" i="3"/>
  <c r="C1351" i="3"/>
  <c r="B1351" i="3"/>
  <c r="A1351" i="3"/>
  <c r="E1351" i="3" s="1"/>
  <c r="D1350" i="3"/>
  <c r="C1350" i="3"/>
  <c r="B1350" i="3"/>
  <c r="A1350" i="3"/>
  <c r="E1350" i="3" s="1"/>
  <c r="D1349" i="3"/>
  <c r="C1349" i="3"/>
  <c r="B1349" i="3"/>
  <c r="A1349" i="3"/>
  <c r="E1349" i="3" s="1"/>
  <c r="D1348" i="3"/>
  <c r="C1348" i="3"/>
  <c r="B1348" i="3"/>
  <c r="A1348" i="3"/>
  <c r="E1348" i="3" s="1"/>
  <c r="D1347" i="3"/>
  <c r="C1347" i="3"/>
  <c r="B1347" i="3"/>
  <c r="A1347" i="3"/>
  <c r="E1347" i="3" s="1"/>
  <c r="D1346" i="3"/>
  <c r="C1346" i="3"/>
  <c r="B1346" i="3"/>
  <c r="A1346" i="3"/>
  <c r="E1346" i="3" s="1"/>
  <c r="D1345" i="3"/>
  <c r="C1345" i="3"/>
  <c r="B1345" i="3"/>
  <c r="A1345" i="3"/>
  <c r="E1345" i="3" s="1"/>
  <c r="D1344" i="3"/>
  <c r="C1344" i="3"/>
  <c r="B1344" i="3"/>
  <c r="A1344" i="3"/>
  <c r="E1344" i="3" s="1"/>
  <c r="E1343" i="3"/>
  <c r="D1343" i="3"/>
  <c r="C1343" i="3"/>
  <c r="B1343" i="3"/>
  <c r="A1343" i="3"/>
  <c r="D1342" i="3"/>
  <c r="C1342" i="3"/>
  <c r="B1342" i="3"/>
  <c r="A1342" i="3"/>
  <c r="E1342" i="3" s="1"/>
  <c r="E1341" i="3"/>
  <c r="D1341" i="3"/>
  <c r="C1341" i="3"/>
  <c r="B1341" i="3"/>
  <c r="A1341" i="3"/>
  <c r="D1340" i="3"/>
  <c r="C1340" i="3"/>
  <c r="B1340" i="3"/>
  <c r="A1340" i="3"/>
  <c r="E1340" i="3" s="1"/>
  <c r="D1339" i="3"/>
  <c r="C1339" i="3"/>
  <c r="B1339" i="3"/>
  <c r="A1339" i="3"/>
  <c r="E1339" i="3" s="1"/>
  <c r="D1338" i="3"/>
  <c r="C1338" i="3"/>
  <c r="B1338" i="3"/>
  <c r="A1338" i="3"/>
  <c r="E1338" i="3" s="1"/>
  <c r="D1337" i="3"/>
  <c r="C1337" i="3"/>
  <c r="B1337" i="3"/>
  <c r="A1337" i="3"/>
  <c r="E1337" i="3" s="1"/>
  <c r="D1336" i="3"/>
  <c r="C1336" i="3"/>
  <c r="B1336" i="3"/>
  <c r="A1336" i="3"/>
  <c r="E1336" i="3" s="1"/>
  <c r="D1335" i="3"/>
  <c r="C1335" i="3"/>
  <c r="B1335" i="3"/>
  <c r="A1335" i="3"/>
  <c r="E1335" i="3" s="1"/>
  <c r="D1334" i="3"/>
  <c r="C1334" i="3"/>
  <c r="B1334" i="3"/>
  <c r="A1334" i="3"/>
  <c r="E1334" i="3" s="1"/>
  <c r="D1333" i="3"/>
  <c r="C1333" i="3"/>
  <c r="B1333" i="3"/>
  <c r="A1333" i="3"/>
  <c r="E1333" i="3" s="1"/>
  <c r="D1332" i="3"/>
  <c r="C1332" i="3"/>
  <c r="B1332" i="3"/>
  <c r="A1332" i="3"/>
  <c r="E1332" i="3" s="1"/>
  <c r="D1331" i="3"/>
  <c r="C1331" i="3"/>
  <c r="B1331" i="3"/>
  <c r="A1331" i="3"/>
  <c r="E1331" i="3" s="1"/>
  <c r="D1330" i="3"/>
  <c r="C1330" i="3"/>
  <c r="B1330" i="3"/>
  <c r="A1330" i="3"/>
  <c r="E1330" i="3" s="1"/>
  <c r="D1329" i="3"/>
  <c r="C1329" i="3"/>
  <c r="B1329" i="3"/>
  <c r="A1329" i="3"/>
  <c r="E1329" i="3" s="1"/>
  <c r="D1328" i="3"/>
  <c r="C1328" i="3"/>
  <c r="B1328" i="3"/>
  <c r="A1328" i="3"/>
  <c r="E1328" i="3" s="1"/>
  <c r="D1327" i="3"/>
  <c r="C1327" i="3"/>
  <c r="B1327" i="3"/>
  <c r="A1327" i="3"/>
  <c r="E1327" i="3" s="1"/>
  <c r="D1326" i="3"/>
  <c r="C1326" i="3"/>
  <c r="B1326" i="3"/>
  <c r="A1326" i="3"/>
  <c r="E1326" i="3" s="1"/>
  <c r="D1325" i="3"/>
  <c r="C1325" i="3"/>
  <c r="B1325" i="3"/>
  <c r="A1325" i="3"/>
  <c r="E1325" i="3" s="1"/>
  <c r="E1324" i="3"/>
  <c r="D1324" i="3"/>
  <c r="C1324" i="3"/>
  <c r="B1324" i="3"/>
  <c r="A1324" i="3"/>
  <c r="D1323" i="3"/>
  <c r="C1323" i="3"/>
  <c r="B1323" i="3"/>
  <c r="A1323" i="3"/>
  <c r="E1323" i="3" s="1"/>
  <c r="E1322" i="3"/>
  <c r="D1322" i="3"/>
  <c r="C1322" i="3"/>
  <c r="B1322" i="3"/>
  <c r="A1322" i="3"/>
  <c r="D1321" i="3"/>
  <c r="C1321" i="3"/>
  <c r="B1321" i="3"/>
  <c r="A1321" i="3"/>
  <c r="E1321" i="3" s="1"/>
  <c r="D1320" i="3"/>
  <c r="C1320" i="3"/>
  <c r="B1320" i="3"/>
  <c r="A1320" i="3"/>
  <c r="E1320" i="3" s="1"/>
  <c r="D1319" i="3"/>
  <c r="C1319" i="3"/>
  <c r="B1319" i="3"/>
  <c r="A1319" i="3"/>
  <c r="E1319" i="3" s="1"/>
  <c r="D1318" i="3"/>
  <c r="C1318" i="3"/>
  <c r="B1318" i="3"/>
  <c r="A1318" i="3"/>
  <c r="E1318" i="3" s="1"/>
  <c r="D1317" i="3"/>
  <c r="C1317" i="3"/>
  <c r="B1317" i="3"/>
  <c r="A1317" i="3"/>
  <c r="E1317" i="3" s="1"/>
  <c r="D1316" i="3"/>
  <c r="C1316" i="3"/>
  <c r="B1316" i="3"/>
  <c r="A1316" i="3"/>
  <c r="E1316" i="3" s="1"/>
  <c r="D1315" i="3"/>
  <c r="C1315" i="3"/>
  <c r="B1315" i="3"/>
  <c r="A1315" i="3"/>
  <c r="E1315" i="3" s="1"/>
  <c r="D1314" i="3"/>
  <c r="C1314" i="3"/>
  <c r="B1314" i="3"/>
  <c r="A1314" i="3"/>
  <c r="E1314" i="3" s="1"/>
  <c r="D1313" i="3"/>
  <c r="C1313" i="3"/>
  <c r="B1313" i="3"/>
  <c r="A1313" i="3"/>
  <c r="E1313" i="3" s="1"/>
  <c r="D1312" i="3"/>
  <c r="C1312" i="3"/>
  <c r="B1312" i="3"/>
  <c r="A1312" i="3"/>
  <c r="E1312" i="3" s="1"/>
  <c r="E1311" i="3"/>
  <c r="D1311" i="3"/>
  <c r="C1311" i="3"/>
  <c r="B1311" i="3"/>
  <c r="A1311" i="3"/>
  <c r="D1310" i="3"/>
  <c r="C1310" i="3"/>
  <c r="B1310" i="3"/>
  <c r="A1310" i="3"/>
  <c r="E1310" i="3" s="1"/>
  <c r="E1309" i="3"/>
  <c r="D1309" i="3"/>
  <c r="C1309" i="3"/>
  <c r="B1309" i="3"/>
  <c r="A1309" i="3"/>
  <c r="D1308" i="3"/>
  <c r="C1308" i="3"/>
  <c r="B1308" i="3"/>
  <c r="A1308" i="3"/>
  <c r="E1308" i="3" s="1"/>
  <c r="D1307" i="3"/>
  <c r="C1307" i="3"/>
  <c r="B1307" i="3"/>
  <c r="A1307" i="3"/>
  <c r="E1307" i="3" s="1"/>
  <c r="D1306" i="3"/>
  <c r="C1306" i="3"/>
  <c r="B1306" i="3"/>
  <c r="A1306" i="3"/>
  <c r="E1306" i="3" s="1"/>
  <c r="D1305" i="3"/>
  <c r="C1305" i="3"/>
  <c r="B1305" i="3"/>
  <c r="A1305" i="3"/>
  <c r="E1305" i="3" s="1"/>
  <c r="D1304" i="3"/>
  <c r="C1304" i="3"/>
  <c r="B1304" i="3"/>
  <c r="A1304" i="3"/>
  <c r="E1304" i="3" s="1"/>
  <c r="D1303" i="3"/>
  <c r="C1303" i="3"/>
  <c r="B1303" i="3"/>
  <c r="A1303" i="3"/>
  <c r="E1303" i="3" s="1"/>
  <c r="D1302" i="3"/>
  <c r="C1302" i="3"/>
  <c r="B1302" i="3"/>
  <c r="A1302" i="3"/>
  <c r="E1302" i="3" s="1"/>
  <c r="D1301" i="3"/>
  <c r="C1301" i="3"/>
  <c r="B1301" i="3"/>
  <c r="A1301" i="3"/>
  <c r="E1301" i="3" s="1"/>
  <c r="D1300" i="3"/>
  <c r="C1300" i="3"/>
  <c r="B1300" i="3"/>
  <c r="A1300" i="3"/>
  <c r="E1300" i="3" s="1"/>
  <c r="D1299" i="3"/>
  <c r="C1299" i="3"/>
  <c r="B1299" i="3"/>
  <c r="A1299" i="3"/>
  <c r="E1299" i="3" s="1"/>
  <c r="D1298" i="3"/>
  <c r="C1298" i="3"/>
  <c r="B1298" i="3"/>
  <c r="A1298" i="3"/>
  <c r="E1298" i="3" s="1"/>
  <c r="D1297" i="3"/>
  <c r="C1297" i="3"/>
  <c r="B1297" i="3"/>
  <c r="A1297" i="3"/>
  <c r="E1297" i="3" s="1"/>
  <c r="D1296" i="3"/>
  <c r="C1296" i="3"/>
  <c r="B1296" i="3"/>
  <c r="A1296" i="3"/>
  <c r="E1296" i="3" s="1"/>
  <c r="D1295" i="3"/>
  <c r="C1295" i="3"/>
  <c r="B1295" i="3"/>
  <c r="A1295" i="3"/>
  <c r="E1295" i="3" s="1"/>
  <c r="D1294" i="3"/>
  <c r="C1294" i="3"/>
  <c r="B1294" i="3"/>
  <c r="A1294" i="3"/>
  <c r="E1294" i="3" s="1"/>
  <c r="D1293" i="3"/>
  <c r="C1293" i="3"/>
  <c r="B1293" i="3"/>
  <c r="A1293" i="3"/>
  <c r="E1293" i="3" s="1"/>
  <c r="E1292" i="3"/>
  <c r="D1292" i="3"/>
  <c r="C1292" i="3"/>
  <c r="B1292" i="3"/>
  <c r="A1292" i="3"/>
  <c r="D1291" i="3"/>
  <c r="C1291" i="3"/>
  <c r="B1291" i="3"/>
  <c r="A1291" i="3"/>
  <c r="E1291" i="3" s="1"/>
  <c r="E1290" i="3"/>
  <c r="D1290" i="3"/>
  <c r="C1290" i="3"/>
  <c r="B1290" i="3"/>
  <c r="A1290" i="3"/>
  <c r="D1289" i="3"/>
  <c r="C1289" i="3"/>
  <c r="B1289" i="3"/>
  <c r="A1289" i="3"/>
  <c r="E1289" i="3" s="1"/>
  <c r="D1288" i="3"/>
  <c r="C1288" i="3"/>
  <c r="B1288" i="3"/>
  <c r="A1288" i="3"/>
  <c r="E1288" i="3" s="1"/>
  <c r="D1287" i="3"/>
  <c r="C1287" i="3"/>
  <c r="B1287" i="3"/>
  <c r="A1287" i="3"/>
  <c r="E1287" i="3" s="1"/>
  <c r="D1286" i="3"/>
  <c r="C1286" i="3"/>
  <c r="B1286" i="3"/>
  <c r="A1286" i="3"/>
  <c r="E1286" i="3" s="1"/>
  <c r="D1285" i="3"/>
  <c r="C1285" i="3"/>
  <c r="B1285" i="3"/>
  <c r="A1285" i="3"/>
  <c r="E1285" i="3" s="1"/>
  <c r="D1284" i="3"/>
  <c r="C1284" i="3"/>
  <c r="B1284" i="3"/>
  <c r="A1284" i="3"/>
  <c r="E1284" i="3" s="1"/>
  <c r="D1283" i="3"/>
  <c r="C1283" i="3"/>
  <c r="B1283" i="3"/>
  <c r="A1283" i="3"/>
  <c r="E1283" i="3" s="1"/>
  <c r="D1282" i="3"/>
  <c r="C1282" i="3"/>
  <c r="B1282" i="3"/>
  <c r="A1282" i="3"/>
  <c r="E1282" i="3" s="1"/>
  <c r="D1281" i="3"/>
  <c r="C1281" i="3"/>
  <c r="B1281" i="3"/>
  <c r="A1281" i="3"/>
  <c r="E1281" i="3" s="1"/>
  <c r="D1280" i="3"/>
  <c r="C1280" i="3"/>
  <c r="B1280" i="3"/>
  <c r="A1280" i="3"/>
  <c r="E1280" i="3" s="1"/>
  <c r="E1279" i="3"/>
  <c r="D1279" i="3"/>
  <c r="C1279" i="3"/>
  <c r="B1279" i="3"/>
  <c r="A1279" i="3"/>
  <c r="D1278" i="3"/>
  <c r="C1278" i="3"/>
  <c r="B1278" i="3"/>
  <c r="A1278" i="3"/>
  <c r="E1278" i="3" s="1"/>
  <c r="E1277" i="3"/>
  <c r="D1277" i="3"/>
  <c r="C1277" i="3"/>
  <c r="B1277" i="3"/>
  <c r="A1277" i="3"/>
  <c r="D1276" i="3"/>
  <c r="C1276" i="3"/>
  <c r="B1276" i="3"/>
  <c r="A1276" i="3"/>
  <c r="E1276" i="3" s="1"/>
  <c r="D1275" i="3"/>
  <c r="C1275" i="3"/>
  <c r="B1275" i="3"/>
  <c r="A1275" i="3"/>
  <c r="E1275" i="3" s="1"/>
  <c r="D1274" i="3"/>
  <c r="C1274" i="3"/>
  <c r="B1274" i="3"/>
  <c r="A1274" i="3"/>
  <c r="E1274" i="3" s="1"/>
  <c r="D1273" i="3"/>
  <c r="C1273" i="3"/>
  <c r="B1273" i="3"/>
  <c r="A1273" i="3"/>
  <c r="E1273" i="3" s="1"/>
  <c r="D1272" i="3"/>
  <c r="C1272" i="3"/>
  <c r="B1272" i="3"/>
  <c r="A1272" i="3"/>
  <c r="E1272" i="3" s="1"/>
  <c r="D1271" i="3"/>
  <c r="C1271" i="3"/>
  <c r="B1271" i="3"/>
  <c r="A1271" i="3"/>
  <c r="E1271" i="3" s="1"/>
  <c r="D1270" i="3"/>
  <c r="C1270" i="3"/>
  <c r="B1270" i="3"/>
  <c r="A1270" i="3"/>
  <c r="E1270" i="3" s="1"/>
  <c r="D1269" i="3"/>
  <c r="C1269" i="3"/>
  <c r="B1269" i="3"/>
  <c r="A1269" i="3"/>
  <c r="E1269" i="3" s="1"/>
  <c r="D1268" i="3"/>
  <c r="C1268" i="3"/>
  <c r="B1268" i="3"/>
  <c r="A1268" i="3"/>
  <c r="E1268" i="3" s="1"/>
  <c r="D1267" i="3"/>
  <c r="C1267" i="3"/>
  <c r="B1267" i="3"/>
  <c r="A1267" i="3"/>
  <c r="E1267" i="3" s="1"/>
  <c r="D1266" i="3"/>
  <c r="C1266" i="3"/>
  <c r="B1266" i="3"/>
  <c r="A1266" i="3"/>
  <c r="E1266" i="3" s="1"/>
  <c r="D1265" i="3"/>
  <c r="C1265" i="3"/>
  <c r="B1265" i="3"/>
  <c r="A1265" i="3"/>
  <c r="E1265" i="3" s="1"/>
  <c r="D1264" i="3"/>
  <c r="C1264" i="3"/>
  <c r="B1264" i="3"/>
  <c r="A1264" i="3"/>
  <c r="E1264" i="3" s="1"/>
  <c r="D1263" i="3"/>
  <c r="C1263" i="3"/>
  <c r="B1263" i="3"/>
  <c r="A1263" i="3"/>
  <c r="E1263" i="3" s="1"/>
  <c r="D1262" i="3"/>
  <c r="C1262" i="3"/>
  <c r="B1262" i="3"/>
  <c r="A1262" i="3"/>
  <c r="E1262" i="3" s="1"/>
  <c r="D1261" i="3"/>
  <c r="C1261" i="3"/>
  <c r="B1261" i="3"/>
  <c r="A1261" i="3"/>
  <c r="E1261" i="3" s="1"/>
  <c r="D1260" i="3"/>
  <c r="C1260" i="3"/>
  <c r="B1260" i="3"/>
  <c r="A1260" i="3"/>
  <c r="E1260" i="3" s="1"/>
  <c r="D1259" i="3"/>
  <c r="C1259" i="3"/>
  <c r="B1259" i="3"/>
  <c r="A1259" i="3"/>
  <c r="E1259" i="3" s="1"/>
  <c r="E1258" i="3"/>
  <c r="D1258" i="3"/>
  <c r="C1258" i="3"/>
  <c r="B1258" i="3"/>
  <c r="A1258" i="3"/>
  <c r="D1257" i="3"/>
  <c r="C1257" i="3"/>
  <c r="B1257" i="3"/>
  <c r="A1257" i="3"/>
  <c r="E1257" i="3" s="1"/>
  <c r="D1256" i="3"/>
  <c r="C1256" i="3"/>
  <c r="B1256" i="3"/>
  <c r="A1256" i="3"/>
  <c r="E1256" i="3" s="1"/>
  <c r="D1255" i="3"/>
  <c r="C1255" i="3"/>
  <c r="B1255" i="3"/>
  <c r="A1255" i="3"/>
  <c r="E1255" i="3" s="1"/>
  <c r="D1254" i="3"/>
  <c r="C1254" i="3"/>
  <c r="B1254" i="3"/>
  <c r="A1254" i="3"/>
  <c r="E1254" i="3" s="1"/>
  <c r="D1253" i="3"/>
  <c r="C1253" i="3"/>
  <c r="B1253" i="3"/>
  <c r="A1253" i="3"/>
  <c r="E1253" i="3" s="1"/>
  <c r="E1252" i="3"/>
  <c r="D1252" i="3"/>
  <c r="C1252" i="3"/>
  <c r="B1252" i="3"/>
  <c r="A1252" i="3"/>
  <c r="D1251" i="3"/>
  <c r="C1251" i="3"/>
  <c r="B1251" i="3"/>
  <c r="A1251" i="3"/>
  <c r="E1251" i="3" s="1"/>
  <c r="D1250" i="3"/>
  <c r="C1250" i="3"/>
  <c r="B1250" i="3"/>
  <c r="A1250" i="3"/>
  <c r="E1250" i="3" s="1"/>
  <c r="D1249" i="3"/>
  <c r="C1249" i="3"/>
  <c r="B1249" i="3"/>
  <c r="A1249" i="3"/>
  <c r="E1249" i="3" s="1"/>
  <c r="D1248" i="3"/>
  <c r="C1248" i="3"/>
  <c r="B1248" i="3"/>
  <c r="A1248" i="3"/>
  <c r="E1248" i="3" s="1"/>
  <c r="E1247" i="3"/>
  <c r="D1247" i="3"/>
  <c r="C1247" i="3"/>
  <c r="B1247" i="3"/>
  <c r="A1247" i="3"/>
  <c r="D1246" i="3"/>
  <c r="C1246" i="3"/>
  <c r="B1246" i="3"/>
  <c r="A1246" i="3"/>
  <c r="E1246" i="3" s="1"/>
  <c r="E1245" i="3"/>
  <c r="D1245" i="3"/>
  <c r="C1245" i="3"/>
  <c r="B1245" i="3"/>
  <c r="A1245" i="3"/>
  <c r="D1244" i="3"/>
  <c r="C1244" i="3"/>
  <c r="B1244" i="3"/>
  <c r="A1244" i="3"/>
  <c r="E1244" i="3" s="1"/>
  <c r="D1243" i="3"/>
  <c r="C1243" i="3"/>
  <c r="B1243" i="3"/>
  <c r="A1243" i="3"/>
  <c r="E1243" i="3" s="1"/>
  <c r="D1242" i="3"/>
  <c r="C1242" i="3"/>
  <c r="B1242" i="3"/>
  <c r="A1242" i="3"/>
  <c r="E1242" i="3" s="1"/>
  <c r="D1241" i="3"/>
  <c r="C1241" i="3"/>
  <c r="B1241" i="3"/>
  <c r="A1241" i="3"/>
  <c r="E1241" i="3" s="1"/>
  <c r="D1240" i="3"/>
  <c r="C1240" i="3"/>
  <c r="B1240" i="3"/>
  <c r="A1240" i="3"/>
  <c r="E1240" i="3" s="1"/>
  <c r="D1239" i="3"/>
  <c r="C1239" i="3"/>
  <c r="B1239" i="3"/>
  <c r="A1239" i="3"/>
  <c r="E1239" i="3" s="1"/>
  <c r="D1238" i="3"/>
  <c r="C1238" i="3"/>
  <c r="B1238" i="3"/>
  <c r="A1238" i="3"/>
  <c r="E1238" i="3" s="1"/>
  <c r="D1237" i="3"/>
  <c r="C1237" i="3"/>
  <c r="B1237" i="3"/>
  <c r="A1237" i="3"/>
  <c r="E1237" i="3" s="1"/>
  <c r="D1236" i="3"/>
  <c r="C1236" i="3"/>
  <c r="B1236" i="3"/>
  <c r="A1236" i="3"/>
  <c r="E1236" i="3" s="1"/>
  <c r="D1235" i="3"/>
  <c r="C1235" i="3"/>
  <c r="B1235" i="3"/>
  <c r="A1235" i="3"/>
  <c r="E1235" i="3" s="1"/>
  <c r="D1234" i="3"/>
  <c r="C1234" i="3"/>
  <c r="B1234" i="3"/>
  <c r="A1234" i="3"/>
  <c r="E1234" i="3" s="1"/>
  <c r="D1233" i="3"/>
  <c r="C1233" i="3"/>
  <c r="B1233" i="3"/>
  <c r="A1233" i="3"/>
  <c r="E1233" i="3" s="1"/>
  <c r="D1232" i="3"/>
  <c r="C1232" i="3"/>
  <c r="B1232" i="3"/>
  <c r="A1232" i="3"/>
  <c r="E1232" i="3" s="1"/>
  <c r="D1231" i="3"/>
  <c r="C1231" i="3"/>
  <c r="B1231" i="3"/>
  <c r="A1231" i="3"/>
  <c r="E1231" i="3" s="1"/>
  <c r="D1230" i="3"/>
  <c r="C1230" i="3"/>
  <c r="B1230" i="3"/>
  <c r="A1230" i="3"/>
  <c r="E1230" i="3" s="1"/>
  <c r="D1229" i="3"/>
  <c r="C1229" i="3"/>
  <c r="B1229" i="3"/>
  <c r="A1229" i="3"/>
  <c r="E1229" i="3" s="1"/>
  <c r="D1228" i="3"/>
  <c r="C1228" i="3"/>
  <c r="B1228" i="3"/>
  <c r="A1228" i="3"/>
  <c r="E1228" i="3" s="1"/>
  <c r="D1227" i="3"/>
  <c r="C1227" i="3"/>
  <c r="B1227" i="3"/>
  <c r="A1227" i="3"/>
  <c r="E1227" i="3" s="1"/>
  <c r="E1226" i="3"/>
  <c r="D1226" i="3"/>
  <c r="C1226" i="3"/>
  <c r="B1226" i="3"/>
  <c r="A1226" i="3"/>
  <c r="D1225" i="3"/>
  <c r="C1225" i="3"/>
  <c r="B1225" i="3"/>
  <c r="A1225" i="3"/>
  <c r="E1225" i="3" s="1"/>
  <c r="D1224" i="3"/>
  <c r="C1224" i="3"/>
  <c r="B1224" i="3"/>
  <c r="A1224" i="3"/>
  <c r="E1224" i="3" s="1"/>
  <c r="D1223" i="3"/>
  <c r="C1223" i="3"/>
  <c r="B1223" i="3"/>
  <c r="A1223" i="3"/>
  <c r="E1223" i="3" s="1"/>
  <c r="D1222" i="3"/>
  <c r="C1222" i="3"/>
  <c r="B1222" i="3"/>
  <c r="A1222" i="3"/>
  <c r="E1222" i="3" s="1"/>
  <c r="D1221" i="3"/>
  <c r="C1221" i="3"/>
  <c r="B1221" i="3"/>
  <c r="A1221" i="3"/>
  <c r="E1221" i="3" s="1"/>
  <c r="E1220" i="3"/>
  <c r="D1220" i="3"/>
  <c r="C1220" i="3"/>
  <c r="B1220" i="3"/>
  <c r="A1220" i="3"/>
  <c r="D1219" i="3"/>
  <c r="C1219" i="3"/>
  <c r="B1219" i="3"/>
  <c r="A1219" i="3"/>
  <c r="E1219" i="3" s="1"/>
  <c r="D1218" i="3"/>
  <c r="C1218" i="3"/>
  <c r="B1218" i="3"/>
  <c r="A1218" i="3"/>
  <c r="E1218" i="3" s="1"/>
  <c r="D1217" i="3"/>
  <c r="C1217" i="3"/>
  <c r="B1217" i="3"/>
  <c r="A1217" i="3"/>
  <c r="E1217" i="3" s="1"/>
  <c r="D1216" i="3"/>
  <c r="C1216" i="3"/>
  <c r="B1216" i="3"/>
  <c r="A1216" i="3"/>
  <c r="E1216" i="3" s="1"/>
  <c r="E1215" i="3"/>
  <c r="D1215" i="3"/>
  <c r="C1215" i="3"/>
  <c r="B1215" i="3"/>
  <c r="A1215" i="3"/>
  <c r="D1214" i="3"/>
  <c r="C1214" i="3"/>
  <c r="B1214" i="3"/>
  <c r="A1214" i="3"/>
  <c r="E1214" i="3" s="1"/>
  <c r="E1213" i="3"/>
  <c r="D1213" i="3"/>
  <c r="C1213" i="3"/>
  <c r="B1213" i="3"/>
  <c r="A1213" i="3"/>
  <c r="D1212" i="3"/>
  <c r="C1212" i="3"/>
  <c r="B1212" i="3"/>
  <c r="A1212" i="3"/>
  <c r="E1212" i="3" s="1"/>
  <c r="D1211" i="3"/>
  <c r="C1211" i="3"/>
  <c r="B1211" i="3"/>
  <c r="A1211" i="3"/>
  <c r="E1211" i="3" s="1"/>
  <c r="D1210" i="3"/>
  <c r="C1210" i="3"/>
  <c r="B1210" i="3"/>
  <c r="A1210" i="3"/>
  <c r="E1210" i="3" s="1"/>
  <c r="D1209" i="3"/>
  <c r="C1209" i="3"/>
  <c r="B1209" i="3"/>
  <c r="A1209" i="3"/>
  <c r="E1209" i="3" s="1"/>
  <c r="D1208" i="3"/>
  <c r="C1208" i="3"/>
  <c r="B1208" i="3"/>
  <c r="A1208" i="3"/>
  <c r="E1208" i="3" s="1"/>
  <c r="D1207" i="3"/>
  <c r="C1207" i="3"/>
  <c r="B1207" i="3"/>
  <c r="A1207" i="3"/>
  <c r="E1207" i="3" s="1"/>
  <c r="D1206" i="3"/>
  <c r="C1206" i="3"/>
  <c r="B1206" i="3"/>
  <c r="A1206" i="3"/>
  <c r="E1206" i="3" s="1"/>
  <c r="D1205" i="3"/>
  <c r="C1205" i="3"/>
  <c r="B1205" i="3"/>
  <c r="A1205" i="3"/>
  <c r="E1205" i="3" s="1"/>
  <c r="D1204" i="3"/>
  <c r="C1204" i="3"/>
  <c r="B1204" i="3"/>
  <c r="A1204" i="3"/>
  <c r="E1204" i="3" s="1"/>
  <c r="D1203" i="3"/>
  <c r="C1203" i="3"/>
  <c r="B1203" i="3"/>
  <c r="A1203" i="3"/>
  <c r="E1203" i="3" s="1"/>
  <c r="D1202" i="3"/>
  <c r="C1202" i="3"/>
  <c r="B1202" i="3"/>
  <c r="A1202" i="3"/>
  <c r="E1202" i="3" s="1"/>
  <c r="D1201" i="3"/>
  <c r="C1201" i="3"/>
  <c r="B1201" i="3"/>
  <c r="A1201" i="3"/>
  <c r="E1201" i="3" s="1"/>
  <c r="D1200" i="3"/>
  <c r="C1200" i="3"/>
  <c r="B1200" i="3"/>
  <c r="A1200" i="3"/>
  <c r="E1200" i="3" s="1"/>
  <c r="D1199" i="3"/>
  <c r="C1199" i="3"/>
  <c r="B1199" i="3"/>
  <c r="A1199" i="3"/>
  <c r="E1199" i="3" s="1"/>
  <c r="D1198" i="3"/>
  <c r="C1198" i="3"/>
  <c r="B1198" i="3"/>
  <c r="A1198" i="3"/>
  <c r="E1198" i="3" s="1"/>
  <c r="D1197" i="3"/>
  <c r="C1197" i="3"/>
  <c r="B1197" i="3"/>
  <c r="A1197" i="3"/>
  <c r="E1197" i="3" s="1"/>
  <c r="D1196" i="3"/>
  <c r="C1196" i="3"/>
  <c r="B1196" i="3"/>
  <c r="A1196" i="3"/>
  <c r="E1196" i="3" s="1"/>
  <c r="D1195" i="3"/>
  <c r="C1195" i="3"/>
  <c r="B1195" i="3"/>
  <c r="A1195" i="3"/>
  <c r="E1195" i="3" s="1"/>
  <c r="E1194" i="3"/>
  <c r="D1194" i="3"/>
  <c r="C1194" i="3"/>
  <c r="B1194" i="3"/>
  <c r="A1194" i="3"/>
  <c r="D1193" i="3"/>
  <c r="C1193" i="3"/>
  <c r="B1193" i="3"/>
  <c r="A1193" i="3"/>
  <c r="E1193" i="3" s="1"/>
  <c r="D1192" i="3"/>
  <c r="C1192" i="3"/>
  <c r="B1192" i="3"/>
  <c r="A1192" i="3"/>
  <c r="E1192" i="3" s="1"/>
  <c r="D1191" i="3"/>
  <c r="C1191" i="3"/>
  <c r="B1191" i="3"/>
  <c r="A1191" i="3"/>
  <c r="E1191" i="3" s="1"/>
  <c r="D1190" i="3"/>
  <c r="C1190" i="3"/>
  <c r="B1190" i="3"/>
  <c r="A1190" i="3"/>
  <c r="E1190" i="3" s="1"/>
  <c r="D1189" i="3"/>
  <c r="C1189" i="3"/>
  <c r="B1189" i="3"/>
  <c r="A1189" i="3"/>
  <c r="E1189" i="3" s="1"/>
  <c r="E1188" i="3"/>
  <c r="D1188" i="3"/>
  <c r="C1188" i="3"/>
  <c r="B1188" i="3"/>
  <c r="A1188" i="3"/>
  <c r="D1187" i="3"/>
  <c r="C1187" i="3"/>
  <c r="B1187" i="3"/>
  <c r="A1187" i="3"/>
  <c r="E1187" i="3" s="1"/>
  <c r="D1186" i="3"/>
  <c r="C1186" i="3"/>
  <c r="B1186" i="3"/>
  <c r="A1186" i="3"/>
  <c r="E1186" i="3" s="1"/>
  <c r="D1185" i="3"/>
  <c r="C1185" i="3"/>
  <c r="B1185" i="3"/>
  <c r="A1185" i="3"/>
  <c r="E1185" i="3" s="1"/>
  <c r="D1184" i="3"/>
  <c r="C1184" i="3"/>
  <c r="B1184" i="3"/>
  <c r="A1184" i="3"/>
  <c r="E1184" i="3" s="1"/>
  <c r="E1183" i="3"/>
  <c r="D1183" i="3"/>
  <c r="C1183" i="3"/>
  <c r="B1183" i="3"/>
  <c r="A1183" i="3"/>
  <c r="D1182" i="3"/>
  <c r="C1182" i="3"/>
  <c r="B1182" i="3"/>
  <c r="A1182" i="3"/>
  <c r="E1182" i="3" s="1"/>
  <c r="E1181" i="3"/>
  <c r="D1181" i="3"/>
  <c r="C1181" i="3"/>
  <c r="B1181" i="3"/>
  <c r="A1181" i="3"/>
  <c r="D1180" i="3"/>
  <c r="C1180" i="3"/>
  <c r="B1180" i="3"/>
  <c r="A1180" i="3"/>
  <c r="E1180" i="3" s="1"/>
  <c r="D1179" i="3"/>
  <c r="C1179" i="3"/>
  <c r="B1179" i="3"/>
  <c r="A1179" i="3"/>
  <c r="E1179" i="3" s="1"/>
  <c r="D1178" i="3"/>
  <c r="C1178" i="3"/>
  <c r="B1178" i="3"/>
  <c r="A1178" i="3"/>
  <c r="E1178" i="3" s="1"/>
  <c r="D1177" i="3"/>
  <c r="C1177" i="3"/>
  <c r="B1177" i="3"/>
  <c r="A1177" i="3"/>
  <c r="E1177" i="3" s="1"/>
  <c r="D1176" i="3"/>
  <c r="C1176" i="3"/>
  <c r="B1176" i="3"/>
  <c r="A1176" i="3"/>
  <c r="E1176" i="3" s="1"/>
  <c r="D1175" i="3"/>
  <c r="C1175" i="3"/>
  <c r="B1175" i="3"/>
  <c r="A1175" i="3"/>
  <c r="E1175" i="3" s="1"/>
  <c r="D1174" i="3"/>
  <c r="C1174" i="3"/>
  <c r="B1174" i="3"/>
  <c r="A1174" i="3"/>
  <c r="E1174" i="3" s="1"/>
  <c r="D1173" i="3"/>
  <c r="C1173" i="3"/>
  <c r="B1173" i="3"/>
  <c r="A1173" i="3"/>
  <c r="E1173" i="3" s="1"/>
  <c r="D1172" i="3"/>
  <c r="C1172" i="3"/>
  <c r="B1172" i="3"/>
  <c r="A1172" i="3"/>
  <c r="E1172" i="3" s="1"/>
  <c r="D1171" i="3"/>
  <c r="C1171" i="3"/>
  <c r="B1171" i="3"/>
  <c r="A1171" i="3"/>
  <c r="E1171" i="3" s="1"/>
  <c r="D1170" i="3"/>
  <c r="C1170" i="3"/>
  <c r="B1170" i="3"/>
  <c r="A1170" i="3"/>
  <c r="E1170" i="3" s="1"/>
  <c r="D1169" i="3"/>
  <c r="C1169" i="3"/>
  <c r="B1169" i="3"/>
  <c r="A1169" i="3"/>
  <c r="E1169" i="3" s="1"/>
  <c r="D1168" i="3"/>
  <c r="C1168" i="3"/>
  <c r="B1168" i="3"/>
  <c r="A1168" i="3"/>
  <c r="E1168" i="3" s="1"/>
  <c r="D1167" i="3"/>
  <c r="C1167" i="3"/>
  <c r="B1167" i="3"/>
  <c r="A1167" i="3"/>
  <c r="E1167" i="3" s="1"/>
  <c r="D1166" i="3"/>
  <c r="C1166" i="3"/>
  <c r="B1166" i="3"/>
  <c r="A1166" i="3"/>
  <c r="E1166" i="3" s="1"/>
  <c r="D1165" i="3"/>
  <c r="C1165" i="3"/>
  <c r="B1165" i="3"/>
  <c r="A1165" i="3"/>
  <c r="E1165" i="3" s="1"/>
  <c r="D1164" i="3"/>
  <c r="C1164" i="3"/>
  <c r="B1164" i="3"/>
  <c r="A1164" i="3"/>
  <c r="E1164" i="3" s="1"/>
  <c r="D1163" i="3"/>
  <c r="C1163" i="3"/>
  <c r="B1163" i="3"/>
  <c r="A1163" i="3"/>
  <c r="E1163" i="3" s="1"/>
  <c r="E1162" i="3"/>
  <c r="D1162" i="3"/>
  <c r="C1162" i="3"/>
  <c r="B1162" i="3"/>
  <c r="A1162" i="3"/>
  <c r="D1161" i="3"/>
  <c r="C1161" i="3"/>
  <c r="B1161" i="3"/>
  <c r="A1161" i="3"/>
  <c r="E1161" i="3" s="1"/>
  <c r="D1160" i="3"/>
  <c r="C1160" i="3"/>
  <c r="B1160" i="3"/>
  <c r="A1160" i="3"/>
  <c r="E1160" i="3" s="1"/>
  <c r="D1159" i="3"/>
  <c r="C1159" i="3"/>
  <c r="B1159" i="3"/>
  <c r="A1159" i="3"/>
  <c r="E1159" i="3" s="1"/>
  <c r="D1158" i="3"/>
  <c r="C1158" i="3"/>
  <c r="B1158" i="3"/>
  <c r="A1158" i="3"/>
  <c r="E1158" i="3" s="1"/>
  <c r="D1157" i="3"/>
  <c r="C1157" i="3"/>
  <c r="B1157" i="3"/>
  <c r="A1157" i="3"/>
  <c r="E1157" i="3" s="1"/>
  <c r="E1156" i="3"/>
  <c r="D1156" i="3"/>
  <c r="C1156" i="3"/>
  <c r="B1156" i="3"/>
  <c r="A1156" i="3"/>
  <c r="D1155" i="3"/>
  <c r="C1155" i="3"/>
  <c r="B1155" i="3"/>
  <c r="A1155" i="3"/>
  <c r="E1155" i="3" s="1"/>
  <c r="D1154" i="3"/>
  <c r="C1154" i="3"/>
  <c r="B1154" i="3"/>
  <c r="A1154" i="3"/>
  <c r="E1154" i="3" s="1"/>
  <c r="D1153" i="3"/>
  <c r="C1153" i="3"/>
  <c r="B1153" i="3"/>
  <c r="A1153" i="3"/>
  <c r="E1153" i="3" s="1"/>
  <c r="D1152" i="3"/>
  <c r="C1152" i="3"/>
  <c r="B1152" i="3"/>
  <c r="A1152" i="3"/>
  <c r="E1152" i="3" s="1"/>
  <c r="E1151" i="3"/>
  <c r="D1151" i="3"/>
  <c r="C1151" i="3"/>
  <c r="B1151" i="3"/>
  <c r="A1151" i="3"/>
  <c r="D1150" i="3"/>
  <c r="C1150" i="3"/>
  <c r="B1150" i="3"/>
  <c r="A1150" i="3"/>
  <c r="E1150" i="3" s="1"/>
  <c r="E1149" i="3"/>
  <c r="D1149" i="3"/>
  <c r="C1149" i="3"/>
  <c r="B1149" i="3"/>
  <c r="A1149" i="3"/>
  <c r="D1148" i="3"/>
  <c r="C1148" i="3"/>
  <c r="B1148" i="3"/>
  <c r="A1148" i="3"/>
  <c r="E1148" i="3" s="1"/>
  <c r="D1147" i="3"/>
  <c r="C1147" i="3"/>
  <c r="B1147" i="3"/>
  <c r="A1147" i="3"/>
  <c r="E1147" i="3" s="1"/>
  <c r="D1146" i="3"/>
  <c r="C1146" i="3"/>
  <c r="B1146" i="3"/>
  <c r="A1146" i="3"/>
  <c r="E1146" i="3" s="1"/>
  <c r="D1145" i="3"/>
  <c r="C1145" i="3"/>
  <c r="B1145" i="3"/>
  <c r="A1145" i="3"/>
  <c r="E1145" i="3" s="1"/>
  <c r="D1144" i="3"/>
  <c r="C1144" i="3"/>
  <c r="B1144" i="3"/>
  <c r="A1144" i="3"/>
  <c r="E1144" i="3" s="1"/>
  <c r="D1143" i="3"/>
  <c r="C1143" i="3"/>
  <c r="B1143" i="3"/>
  <c r="A1143" i="3"/>
  <c r="E1143" i="3" s="1"/>
  <c r="D1142" i="3"/>
  <c r="C1142" i="3"/>
  <c r="B1142" i="3"/>
  <c r="A1142" i="3"/>
  <c r="E1142" i="3" s="1"/>
  <c r="D1141" i="3"/>
  <c r="C1141" i="3"/>
  <c r="B1141" i="3"/>
  <c r="A1141" i="3"/>
  <c r="E1141" i="3" s="1"/>
  <c r="D1140" i="3"/>
  <c r="C1140" i="3"/>
  <c r="B1140" i="3"/>
  <c r="A1140" i="3"/>
  <c r="E1140" i="3" s="1"/>
  <c r="D1139" i="3"/>
  <c r="C1139" i="3"/>
  <c r="B1139" i="3"/>
  <c r="A1139" i="3"/>
  <c r="E1139" i="3" s="1"/>
  <c r="D1138" i="3"/>
  <c r="C1138" i="3"/>
  <c r="B1138" i="3"/>
  <c r="A1138" i="3"/>
  <c r="E1138" i="3" s="1"/>
  <c r="D1137" i="3"/>
  <c r="C1137" i="3"/>
  <c r="B1137" i="3"/>
  <c r="A1137" i="3"/>
  <c r="E1137" i="3" s="1"/>
  <c r="D1136" i="3"/>
  <c r="C1136" i="3"/>
  <c r="B1136" i="3"/>
  <c r="A1136" i="3"/>
  <c r="E1136" i="3" s="1"/>
  <c r="D1135" i="3"/>
  <c r="C1135" i="3"/>
  <c r="B1135" i="3"/>
  <c r="A1135" i="3"/>
  <c r="E1135" i="3" s="1"/>
  <c r="D1134" i="3"/>
  <c r="C1134" i="3"/>
  <c r="B1134" i="3"/>
  <c r="A1134" i="3"/>
  <c r="E1134" i="3" s="1"/>
  <c r="D1133" i="3"/>
  <c r="C1133" i="3"/>
  <c r="B1133" i="3"/>
  <c r="A1133" i="3"/>
  <c r="E1133" i="3" s="1"/>
  <c r="D1132" i="3"/>
  <c r="C1132" i="3"/>
  <c r="B1132" i="3"/>
  <c r="A1132" i="3"/>
  <c r="E1132" i="3" s="1"/>
  <c r="D1131" i="3"/>
  <c r="C1131" i="3"/>
  <c r="B1131" i="3"/>
  <c r="A1131" i="3"/>
  <c r="E1131" i="3" s="1"/>
  <c r="E1130" i="3"/>
  <c r="D1130" i="3"/>
  <c r="C1130" i="3"/>
  <c r="B1130" i="3"/>
  <c r="A1130" i="3"/>
  <c r="D1129" i="3"/>
  <c r="C1129" i="3"/>
  <c r="B1129" i="3"/>
  <c r="A1129" i="3"/>
  <c r="E1129" i="3" s="1"/>
  <c r="D1128" i="3"/>
  <c r="C1128" i="3"/>
  <c r="B1128" i="3"/>
  <c r="A1128" i="3"/>
  <c r="E1128" i="3" s="1"/>
  <c r="D1127" i="3"/>
  <c r="C1127" i="3"/>
  <c r="B1127" i="3"/>
  <c r="A1127" i="3"/>
  <c r="E1127" i="3" s="1"/>
  <c r="D1126" i="3"/>
  <c r="C1126" i="3"/>
  <c r="B1126" i="3"/>
  <c r="A1126" i="3"/>
  <c r="E1126" i="3" s="1"/>
  <c r="D1125" i="3"/>
  <c r="C1125" i="3"/>
  <c r="B1125" i="3"/>
  <c r="A1125" i="3"/>
  <c r="E1125" i="3" s="1"/>
  <c r="E1124" i="3"/>
  <c r="D1124" i="3"/>
  <c r="C1124" i="3"/>
  <c r="B1124" i="3"/>
  <c r="A1124" i="3"/>
  <c r="D1123" i="3"/>
  <c r="C1123" i="3"/>
  <c r="B1123" i="3"/>
  <c r="A1123" i="3"/>
  <c r="E1123" i="3" s="1"/>
  <c r="D1122" i="3"/>
  <c r="C1122" i="3"/>
  <c r="B1122" i="3"/>
  <c r="A1122" i="3"/>
  <c r="E1122" i="3" s="1"/>
  <c r="D1121" i="3"/>
  <c r="C1121" i="3"/>
  <c r="B1121" i="3"/>
  <c r="A1121" i="3"/>
  <c r="E1121" i="3" s="1"/>
  <c r="D1120" i="3"/>
  <c r="C1120" i="3"/>
  <c r="B1120" i="3"/>
  <c r="A1120" i="3"/>
  <c r="E1120" i="3" s="1"/>
  <c r="E1119" i="3"/>
  <c r="D1119" i="3"/>
  <c r="C1119" i="3"/>
  <c r="B1119" i="3"/>
  <c r="A1119" i="3"/>
  <c r="D1118" i="3"/>
  <c r="C1118" i="3"/>
  <c r="B1118" i="3"/>
  <c r="A1118" i="3"/>
  <c r="E1118" i="3" s="1"/>
  <c r="E1117" i="3"/>
  <c r="D1117" i="3"/>
  <c r="C1117" i="3"/>
  <c r="B1117" i="3"/>
  <c r="A1117" i="3"/>
  <c r="D1116" i="3"/>
  <c r="C1116" i="3"/>
  <c r="B1116" i="3"/>
  <c r="A1116" i="3"/>
  <c r="E1116" i="3" s="1"/>
  <c r="D1115" i="3"/>
  <c r="C1115" i="3"/>
  <c r="B1115" i="3"/>
  <c r="A1115" i="3"/>
  <c r="E1115" i="3" s="1"/>
  <c r="D1114" i="3"/>
  <c r="C1114" i="3"/>
  <c r="B1114" i="3"/>
  <c r="A1114" i="3"/>
  <c r="E1114" i="3" s="1"/>
  <c r="D1113" i="3"/>
  <c r="C1113" i="3"/>
  <c r="B1113" i="3"/>
  <c r="A1113" i="3"/>
  <c r="E1113" i="3" s="1"/>
  <c r="D1112" i="3"/>
  <c r="C1112" i="3"/>
  <c r="B1112" i="3"/>
  <c r="A1112" i="3"/>
  <c r="E1112" i="3" s="1"/>
  <c r="D1111" i="3"/>
  <c r="C1111" i="3"/>
  <c r="B1111" i="3"/>
  <c r="A1111" i="3"/>
  <c r="E1111" i="3" s="1"/>
  <c r="D1110" i="3"/>
  <c r="C1110" i="3"/>
  <c r="B1110" i="3"/>
  <c r="A1110" i="3"/>
  <c r="E1110" i="3" s="1"/>
  <c r="D1109" i="3"/>
  <c r="C1109" i="3"/>
  <c r="B1109" i="3"/>
  <c r="A1109" i="3"/>
  <c r="E1109" i="3" s="1"/>
  <c r="D1108" i="3"/>
  <c r="C1108" i="3"/>
  <c r="B1108" i="3"/>
  <c r="A1108" i="3"/>
  <c r="E1108" i="3" s="1"/>
  <c r="D1107" i="3"/>
  <c r="C1107" i="3"/>
  <c r="B1107" i="3"/>
  <c r="A1107" i="3"/>
  <c r="E1107" i="3" s="1"/>
  <c r="D1106" i="3"/>
  <c r="C1106" i="3"/>
  <c r="B1106" i="3"/>
  <c r="A1106" i="3"/>
  <c r="E1106" i="3" s="1"/>
  <c r="D1105" i="3"/>
  <c r="C1105" i="3"/>
  <c r="B1105" i="3"/>
  <c r="A1105" i="3"/>
  <c r="E1105" i="3" s="1"/>
  <c r="D1104" i="3"/>
  <c r="C1104" i="3"/>
  <c r="B1104" i="3"/>
  <c r="A1104" i="3"/>
  <c r="E1104" i="3" s="1"/>
  <c r="D1103" i="3"/>
  <c r="C1103" i="3"/>
  <c r="B1103" i="3"/>
  <c r="A1103" i="3"/>
  <c r="E1103" i="3" s="1"/>
  <c r="D1102" i="3"/>
  <c r="C1102" i="3"/>
  <c r="B1102" i="3"/>
  <c r="A1102" i="3"/>
  <c r="E1102" i="3" s="1"/>
  <c r="D1101" i="3"/>
  <c r="C1101" i="3"/>
  <c r="B1101" i="3"/>
  <c r="A1101" i="3"/>
  <c r="E1101" i="3" s="1"/>
  <c r="D1100" i="3"/>
  <c r="C1100" i="3"/>
  <c r="B1100" i="3"/>
  <c r="A1100" i="3"/>
  <c r="E1100" i="3" s="1"/>
  <c r="D1099" i="3"/>
  <c r="C1099" i="3"/>
  <c r="B1099" i="3"/>
  <c r="A1099" i="3"/>
  <c r="E1099" i="3" s="1"/>
  <c r="E1098" i="3"/>
  <c r="D1098" i="3"/>
  <c r="C1098" i="3"/>
  <c r="B1098" i="3"/>
  <c r="A1098" i="3"/>
  <c r="D1097" i="3"/>
  <c r="C1097" i="3"/>
  <c r="B1097" i="3"/>
  <c r="A1097" i="3"/>
  <c r="E1097" i="3" s="1"/>
  <c r="D1096" i="3"/>
  <c r="C1096" i="3"/>
  <c r="B1096" i="3"/>
  <c r="A1096" i="3"/>
  <c r="E1096" i="3" s="1"/>
  <c r="D1095" i="3"/>
  <c r="C1095" i="3"/>
  <c r="B1095" i="3"/>
  <c r="A1095" i="3"/>
  <c r="E1095" i="3" s="1"/>
  <c r="D1094" i="3"/>
  <c r="C1094" i="3"/>
  <c r="B1094" i="3"/>
  <c r="A1094" i="3"/>
  <c r="E1094" i="3" s="1"/>
  <c r="D1093" i="3"/>
  <c r="C1093" i="3"/>
  <c r="B1093" i="3"/>
  <c r="A1093" i="3"/>
  <c r="E1093" i="3" s="1"/>
  <c r="E1092" i="3"/>
  <c r="D1092" i="3"/>
  <c r="C1092" i="3"/>
  <c r="B1092" i="3"/>
  <c r="A1092" i="3"/>
  <c r="D1091" i="3"/>
  <c r="C1091" i="3"/>
  <c r="B1091" i="3"/>
  <c r="A1091" i="3"/>
  <c r="E1091" i="3" s="1"/>
  <c r="D1090" i="3"/>
  <c r="C1090" i="3"/>
  <c r="B1090" i="3"/>
  <c r="A1090" i="3"/>
  <c r="E1090" i="3" s="1"/>
  <c r="D1089" i="3"/>
  <c r="C1089" i="3"/>
  <c r="B1089" i="3"/>
  <c r="A1089" i="3"/>
  <c r="E1089" i="3" s="1"/>
  <c r="D1088" i="3"/>
  <c r="C1088" i="3"/>
  <c r="B1088" i="3"/>
  <c r="A1088" i="3"/>
  <c r="E1088" i="3" s="1"/>
  <c r="E1087" i="3"/>
  <c r="D1087" i="3"/>
  <c r="C1087" i="3"/>
  <c r="B1087" i="3"/>
  <c r="A1087" i="3"/>
  <c r="D1086" i="3"/>
  <c r="C1086" i="3"/>
  <c r="B1086" i="3"/>
  <c r="A1086" i="3"/>
  <c r="E1086" i="3" s="1"/>
  <c r="E1085" i="3"/>
  <c r="D1085" i="3"/>
  <c r="C1085" i="3"/>
  <c r="B1085" i="3"/>
  <c r="A1085" i="3"/>
  <c r="D1084" i="3"/>
  <c r="C1084" i="3"/>
  <c r="B1084" i="3"/>
  <c r="A1084" i="3"/>
  <c r="E1084" i="3" s="1"/>
  <c r="D1083" i="3"/>
  <c r="C1083" i="3"/>
  <c r="B1083" i="3"/>
  <c r="A1083" i="3"/>
  <c r="E1083" i="3" s="1"/>
  <c r="D1082" i="3"/>
  <c r="C1082" i="3"/>
  <c r="B1082" i="3"/>
  <c r="A1082" i="3"/>
  <c r="E1082" i="3" s="1"/>
  <c r="D1081" i="3"/>
  <c r="C1081" i="3"/>
  <c r="B1081" i="3"/>
  <c r="A1081" i="3"/>
  <c r="E1081" i="3" s="1"/>
  <c r="D1080" i="3"/>
  <c r="C1080" i="3"/>
  <c r="B1080" i="3"/>
  <c r="A1080" i="3"/>
  <c r="E1080" i="3" s="1"/>
  <c r="D1079" i="3"/>
  <c r="C1079" i="3"/>
  <c r="B1079" i="3"/>
  <c r="A1079" i="3"/>
  <c r="E1079" i="3" s="1"/>
  <c r="D1078" i="3"/>
  <c r="C1078" i="3"/>
  <c r="B1078" i="3"/>
  <c r="A1078" i="3"/>
  <c r="E1078" i="3" s="1"/>
  <c r="D1077" i="3"/>
  <c r="C1077" i="3"/>
  <c r="B1077" i="3"/>
  <c r="A1077" i="3"/>
  <c r="E1077" i="3" s="1"/>
  <c r="D1076" i="3"/>
  <c r="C1076" i="3"/>
  <c r="B1076" i="3"/>
  <c r="A1076" i="3"/>
  <c r="E1076" i="3" s="1"/>
  <c r="D1075" i="3"/>
  <c r="C1075" i="3"/>
  <c r="B1075" i="3"/>
  <c r="A1075" i="3"/>
  <c r="E1075" i="3" s="1"/>
  <c r="D1074" i="3"/>
  <c r="C1074" i="3"/>
  <c r="B1074" i="3"/>
  <c r="A1074" i="3"/>
  <c r="E1074" i="3" s="1"/>
  <c r="D1073" i="3"/>
  <c r="C1073" i="3"/>
  <c r="B1073" i="3"/>
  <c r="A1073" i="3"/>
  <c r="E1073" i="3" s="1"/>
  <c r="D1072" i="3"/>
  <c r="C1072" i="3"/>
  <c r="B1072" i="3"/>
  <c r="A1072" i="3"/>
  <c r="E1072" i="3" s="1"/>
  <c r="D1071" i="3"/>
  <c r="C1071" i="3"/>
  <c r="B1071" i="3"/>
  <c r="A1071" i="3"/>
  <c r="E1071" i="3" s="1"/>
  <c r="D1070" i="3"/>
  <c r="C1070" i="3"/>
  <c r="B1070" i="3"/>
  <c r="A1070" i="3"/>
  <c r="E1070" i="3" s="1"/>
  <c r="D1069" i="3"/>
  <c r="C1069" i="3"/>
  <c r="B1069" i="3"/>
  <c r="A1069" i="3"/>
  <c r="E1069" i="3" s="1"/>
  <c r="D1068" i="3"/>
  <c r="C1068" i="3"/>
  <c r="B1068" i="3"/>
  <c r="A1068" i="3"/>
  <c r="E1068" i="3" s="1"/>
  <c r="D1067" i="3"/>
  <c r="C1067" i="3"/>
  <c r="B1067" i="3"/>
  <c r="A1067" i="3"/>
  <c r="E1067" i="3" s="1"/>
  <c r="E1066" i="3"/>
  <c r="D1066" i="3"/>
  <c r="C1066" i="3"/>
  <c r="B1066" i="3"/>
  <c r="A1066" i="3"/>
  <c r="D1065" i="3"/>
  <c r="C1065" i="3"/>
  <c r="B1065" i="3"/>
  <c r="A1065" i="3"/>
  <c r="E1065" i="3" s="1"/>
  <c r="D1064" i="3"/>
  <c r="C1064" i="3"/>
  <c r="B1064" i="3"/>
  <c r="A1064" i="3"/>
  <c r="E1064" i="3" s="1"/>
  <c r="D1063" i="3"/>
  <c r="C1063" i="3"/>
  <c r="B1063" i="3"/>
  <c r="A1063" i="3"/>
  <c r="E1063" i="3" s="1"/>
  <c r="D1062" i="3"/>
  <c r="C1062" i="3"/>
  <c r="B1062" i="3"/>
  <c r="A1062" i="3"/>
  <c r="E1062" i="3" s="1"/>
  <c r="D1061" i="3"/>
  <c r="C1061" i="3"/>
  <c r="B1061" i="3"/>
  <c r="A1061" i="3"/>
  <c r="E1061" i="3" s="1"/>
  <c r="E1060" i="3"/>
  <c r="D1060" i="3"/>
  <c r="C1060" i="3"/>
  <c r="B1060" i="3"/>
  <c r="A1060" i="3"/>
  <c r="D1059" i="3"/>
  <c r="C1059" i="3"/>
  <c r="B1059" i="3"/>
  <c r="A1059" i="3"/>
  <c r="E1059" i="3" s="1"/>
  <c r="D1058" i="3"/>
  <c r="C1058" i="3"/>
  <c r="B1058" i="3"/>
  <c r="A1058" i="3"/>
  <c r="E1058" i="3" s="1"/>
  <c r="D1057" i="3"/>
  <c r="C1057" i="3"/>
  <c r="B1057" i="3"/>
  <c r="A1057" i="3"/>
  <c r="E1057" i="3" s="1"/>
  <c r="D1056" i="3"/>
  <c r="C1056" i="3"/>
  <c r="B1056" i="3"/>
  <c r="A1056" i="3"/>
  <c r="E1056" i="3" s="1"/>
  <c r="E1055" i="3"/>
  <c r="D1055" i="3"/>
  <c r="C1055" i="3"/>
  <c r="B1055" i="3"/>
  <c r="A1055" i="3"/>
  <c r="D1054" i="3"/>
  <c r="C1054" i="3"/>
  <c r="B1054" i="3"/>
  <c r="A1054" i="3"/>
  <c r="E1054" i="3" s="1"/>
  <c r="E1053" i="3"/>
  <c r="D1053" i="3"/>
  <c r="C1053" i="3"/>
  <c r="B1053" i="3"/>
  <c r="A1053" i="3"/>
  <c r="D1052" i="3"/>
  <c r="C1052" i="3"/>
  <c r="B1052" i="3"/>
  <c r="A1052" i="3"/>
  <c r="E1052" i="3" s="1"/>
  <c r="D1051" i="3"/>
  <c r="C1051" i="3"/>
  <c r="B1051" i="3"/>
  <c r="A1051" i="3"/>
  <c r="E1051" i="3" s="1"/>
  <c r="D1050" i="3"/>
  <c r="C1050" i="3"/>
  <c r="B1050" i="3"/>
  <c r="A1050" i="3"/>
  <c r="E1050" i="3" s="1"/>
  <c r="D1049" i="3"/>
  <c r="C1049" i="3"/>
  <c r="B1049" i="3"/>
  <c r="A1049" i="3"/>
  <c r="E1049" i="3" s="1"/>
  <c r="D1048" i="3"/>
  <c r="C1048" i="3"/>
  <c r="B1048" i="3"/>
  <c r="A1048" i="3"/>
  <c r="E1048" i="3" s="1"/>
  <c r="D1047" i="3"/>
  <c r="C1047" i="3"/>
  <c r="B1047" i="3"/>
  <c r="A1047" i="3"/>
  <c r="E1047" i="3" s="1"/>
  <c r="D1046" i="3"/>
  <c r="C1046" i="3"/>
  <c r="B1046" i="3"/>
  <c r="A1046" i="3"/>
  <c r="E1046" i="3" s="1"/>
  <c r="D1045" i="3"/>
  <c r="C1045" i="3"/>
  <c r="B1045" i="3"/>
  <c r="A1045" i="3"/>
  <c r="E1045" i="3" s="1"/>
  <c r="D1044" i="3"/>
  <c r="C1044" i="3"/>
  <c r="B1044" i="3"/>
  <c r="A1044" i="3"/>
  <c r="E1044" i="3" s="1"/>
  <c r="D1043" i="3"/>
  <c r="C1043" i="3"/>
  <c r="B1043" i="3"/>
  <c r="A1043" i="3"/>
  <c r="E1043" i="3" s="1"/>
  <c r="D1042" i="3"/>
  <c r="C1042" i="3"/>
  <c r="B1042" i="3"/>
  <c r="A1042" i="3"/>
  <c r="E1042" i="3" s="1"/>
  <c r="D1041" i="3"/>
  <c r="C1041" i="3"/>
  <c r="B1041" i="3"/>
  <c r="A1041" i="3"/>
  <c r="E1041" i="3" s="1"/>
  <c r="D1040" i="3"/>
  <c r="C1040" i="3"/>
  <c r="B1040" i="3"/>
  <c r="A1040" i="3"/>
  <c r="E1040" i="3" s="1"/>
  <c r="D1039" i="3"/>
  <c r="C1039" i="3"/>
  <c r="B1039" i="3"/>
  <c r="A1039" i="3"/>
  <c r="E1039" i="3" s="1"/>
  <c r="D1038" i="3"/>
  <c r="C1038" i="3"/>
  <c r="B1038" i="3"/>
  <c r="A1038" i="3"/>
  <c r="E1038" i="3" s="1"/>
  <c r="D1037" i="3"/>
  <c r="C1037" i="3"/>
  <c r="B1037" i="3"/>
  <c r="A1037" i="3"/>
  <c r="E1037" i="3" s="1"/>
  <c r="D1036" i="3"/>
  <c r="C1036" i="3"/>
  <c r="B1036" i="3"/>
  <c r="A1036" i="3"/>
  <c r="E1036" i="3" s="1"/>
  <c r="D1035" i="3"/>
  <c r="C1035" i="3"/>
  <c r="B1035" i="3"/>
  <c r="A1035" i="3"/>
  <c r="E1035" i="3" s="1"/>
  <c r="E1034" i="3"/>
  <c r="D1034" i="3"/>
  <c r="C1034" i="3"/>
  <c r="B1034" i="3"/>
  <c r="A1034" i="3"/>
  <c r="D1033" i="3"/>
  <c r="C1033" i="3"/>
  <c r="B1033" i="3"/>
  <c r="A1033" i="3"/>
  <c r="E1033" i="3" s="1"/>
  <c r="D1032" i="3"/>
  <c r="C1032" i="3"/>
  <c r="B1032" i="3"/>
  <c r="A1032" i="3"/>
  <c r="E1032" i="3" s="1"/>
  <c r="D1031" i="3"/>
  <c r="C1031" i="3"/>
  <c r="B1031" i="3"/>
  <c r="A1031" i="3"/>
  <c r="E1031" i="3" s="1"/>
  <c r="D1030" i="3"/>
  <c r="C1030" i="3"/>
  <c r="B1030" i="3"/>
  <c r="A1030" i="3"/>
  <c r="E1030" i="3" s="1"/>
  <c r="D1029" i="3"/>
  <c r="C1029" i="3"/>
  <c r="B1029" i="3"/>
  <c r="A1029" i="3"/>
  <c r="E1029" i="3" s="1"/>
  <c r="E1028" i="3"/>
  <c r="D1028" i="3"/>
  <c r="C1028" i="3"/>
  <c r="B1028" i="3"/>
  <c r="A1028" i="3"/>
  <c r="D1027" i="3"/>
  <c r="C1027" i="3"/>
  <c r="B1027" i="3"/>
  <c r="A1027" i="3"/>
  <c r="E1027" i="3" s="1"/>
  <c r="D1026" i="3"/>
  <c r="C1026" i="3"/>
  <c r="B1026" i="3"/>
  <c r="A1026" i="3"/>
  <c r="E1026" i="3" s="1"/>
  <c r="D1025" i="3"/>
  <c r="C1025" i="3"/>
  <c r="B1025" i="3"/>
  <c r="A1025" i="3"/>
  <c r="E1025" i="3" s="1"/>
  <c r="D1024" i="3"/>
  <c r="C1024" i="3"/>
  <c r="B1024" i="3"/>
  <c r="A1024" i="3"/>
  <c r="E1024" i="3" s="1"/>
  <c r="E1023" i="3"/>
  <c r="D1023" i="3"/>
  <c r="C1023" i="3"/>
  <c r="B1023" i="3"/>
  <c r="A1023" i="3"/>
  <c r="D1022" i="3"/>
  <c r="C1022" i="3"/>
  <c r="B1022" i="3"/>
  <c r="A1022" i="3"/>
  <c r="E1022" i="3" s="1"/>
  <c r="E1021" i="3"/>
  <c r="D1021" i="3"/>
  <c r="C1021" i="3"/>
  <c r="B1021" i="3"/>
  <c r="A1021" i="3"/>
  <c r="D1020" i="3"/>
  <c r="C1020" i="3"/>
  <c r="B1020" i="3"/>
  <c r="A1020" i="3"/>
  <c r="E1020" i="3" s="1"/>
  <c r="D1019" i="3"/>
  <c r="C1019" i="3"/>
  <c r="B1019" i="3"/>
  <c r="A1019" i="3"/>
  <c r="E1019" i="3" s="1"/>
  <c r="D1018" i="3"/>
  <c r="C1018" i="3"/>
  <c r="B1018" i="3"/>
  <c r="A1018" i="3"/>
  <c r="E1018" i="3" s="1"/>
  <c r="D1017" i="3"/>
  <c r="C1017" i="3"/>
  <c r="B1017" i="3"/>
  <c r="A1017" i="3"/>
  <c r="E1017" i="3" s="1"/>
  <c r="D1016" i="3"/>
  <c r="C1016" i="3"/>
  <c r="B1016" i="3"/>
  <c r="A1016" i="3"/>
  <c r="E1016" i="3" s="1"/>
  <c r="D1015" i="3"/>
  <c r="C1015" i="3"/>
  <c r="B1015" i="3"/>
  <c r="A1015" i="3"/>
  <c r="E1015" i="3" s="1"/>
  <c r="D1014" i="3"/>
  <c r="C1014" i="3"/>
  <c r="B1014" i="3"/>
  <c r="A1014" i="3"/>
  <c r="E1014" i="3" s="1"/>
  <c r="D1013" i="3"/>
  <c r="C1013" i="3"/>
  <c r="B1013" i="3"/>
  <c r="A1013" i="3"/>
  <c r="E1013" i="3" s="1"/>
  <c r="D1012" i="3"/>
  <c r="C1012" i="3"/>
  <c r="B1012" i="3"/>
  <c r="A1012" i="3"/>
  <c r="E1012" i="3" s="1"/>
  <c r="D1011" i="3"/>
  <c r="C1011" i="3"/>
  <c r="B1011" i="3"/>
  <c r="A1011" i="3"/>
  <c r="E1011" i="3" s="1"/>
  <c r="D1010" i="3"/>
  <c r="C1010" i="3"/>
  <c r="B1010" i="3"/>
  <c r="A1010" i="3"/>
  <c r="E1010" i="3" s="1"/>
  <c r="D1009" i="3"/>
  <c r="C1009" i="3"/>
  <c r="B1009" i="3"/>
  <c r="A1009" i="3"/>
  <c r="E1009" i="3" s="1"/>
  <c r="D1008" i="3"/>
  <c r="C1008" i="3"/>
  <c r="B1008" i="3"/>
  <c r="A1008" i="3"/>
  <c r="E1008" i="3" s="1"/>
  <c r="D1007" i="3"/>
  <c r="C1007" i="3"/>
  <c r="B1007" i="3"/>
  <c r="A1007" i="3"/>
  <c r="E1007" i="3" s="1"/>
  <c r="D1006" i="3"/>
  <c r="C1006" i="3"/>
  <c r="B1006" i="3"/>
  <c r="A1006" i="3"/>
  <c r="E1006" i="3" s="1"/>
  <c r="D1005" i="3"/>
  <c r="C1005" i="3"/>
  <c r="B1005" i="3"/>
  <c r="A1005" i="3"/>
  <c r="E1005" i="3" s="1"/>
  <c r="D1004" i="3"/>
  <c r="C1004" i="3"/>
  <c r="B1004" i="3"/>
  <c r="A1004" i="3"/>
  <c r="E1004" i="3" s="1"/>
  <c r="D1003" i="3"/>
  <c r="C1003" i="3"/>
  <c r="B1003" i="3"/>
  <c r="A1003" i="3"/>
  <c r="E1003" i="3" s="1"/>
  <c r="E1002" i="3"/>
  <c r="D1002" i="3"/>
  <c r="C1002" i="3"/>
  <c r="B1002" i="3"/>
  <c r="A1002" i="3"/>
  <c r="D1001" i="3"/>
  <c r="C1001" i="3"/>
  <c r="B1001" i="3"/>
  <c r="A1001" i="3"/>
  <c r="E1001" i="3" s="1"/>
  <c r="D1000" i="3"/>
  <c r="C1000" i="3"/>
  <c r="B1000" i="3"/>
  <c r="A1000" i="3"/>
  <c r="E1000" i="3" s="1"/>
  <c r="D999" i="3"/>
  <c r="C999" i="3"/>
  <c r="B999" i="3"/>
  <c r="A999" i="3"/>
  <c r="E999" i="3" s="1"/>
  <c r="D998" i="3"/>
  <c r="C998" i="3"/>
  <c r="B998" i="3"/>
  <c r="A998" i="3"/>
  <c r="E998" i="3" s="1"/>
  <c r="D997" i="3"/>
  <c r="C997" i="3"/>
  <c r="B997" i="3"/>
  <c r="A997" i="3"/>
  <c r="E997" i="3" s="1"/>
  <c r="E996" i="3"/>
  <c r="D996" i="3"/>
  <c r="C996" i="3"/>
  <c r="B996" i="3"/>
  <c r="A996" i="3"/>
  <c r="D995" i="3"/>
  <c r="C995" i="3"/>
  <c r="B995" i="3"/>
  <c r="A995" i="3"/>
  <c r="E995" i="3" s="1"/>
  <c r="D994" i="3"/>
  <c r="C994" i="3"/>
  <c r="B994" i="3"/>
  <c r="A994" i="3"/>
  <c r="E994" i="3" s="1"/>
  <c r="D993" i="3"/>
  <c r="C993" i="3"/>
  <c r="B993" i="3"/>
  <c r="A993" i="3"/>
  <c r="E993" i="3" s="1"/>
  <c r="D992" i="3"/>
  <c r="C992" i="3"/>
  <c r="B992" i="3"/>
  <c r="A992" i="3"/>
  <c r="E992" i="3" s="1"/>
  <c r="E991" i="3"/>
  <c r="D991" i="3"/>
  <c r="C991" i="3"/>
  <c r="B991" i="3"/>
  <c r="A991" i="3"/>
  <c r="D990" i="3"/>
  <c r="C990" i="3"/>
  <c r="B990" i="3"/>
  <c r="A990" i="3"/>
  <c r="E990" i="3" s="1"/>
  <c r="E989" i="3"/>
  <c r="D989" i="3"/>
  <c r="C989" i="3"/>
  <c r="B989" i="3"/>
  <c r="A989" i="3"/>
  <c r="D988" i="3"/>
  <c r="C988" i="3"/>
  <c r="B988" i="3"/>
  <c r="A988" i="3"/>
  <c r="E988" i="3" s="1"/>
  <c r="D987" i="3"/>
  <c r="C987" i="3"/>
  <c r="B987" i="3"/>
  <c r="A987" i="3"/>
  <c r="E987" i="3" s="1"/>
  <c r="D986" i="3"/>
  <c r="C986" i="3"/>
  <c r="B986" i="3"/>
  <c r="A986" i="3"/>
  <c r="E986" i="3" s="1"/>
  <c r="D985" i="3"/>
  <c r="C985" i="3"/>
  <c r="B985" i="3"/>
  <c r="A985" i="3"/>
  <c r="E985" i="3" s="1"/>
  <c r="D984" i="3"/>
  <c r="C984" i="3"/>
  <c r="B984" i="3"/>
  <c r="A984" i="3"/>
  <c r="E984" i="3" s="1"/>
  <c r="D983" i="3"/>
  <c r="C983" i="3"/>
  <c r="B983" i="3"/>
  <c r="A983" i="3"/>
  <c r="E983" i="3" s="1"/>
  <c r="D982" i="3"/>
  <c r="C982" i="3"/>
  <c r="B982" i="3"/>
  <c r="A982" i="3"/>
  <c r="E982" i="3" s="1"/>
  <c r="D981" i="3"/>
  <c r="C981" i="3"/>
  <c r="B981" i="3"/>
  <c r="A981" i="3"/>
  <c r="E981" i="3" s="1"/>
  <c r="D980" i="3"/>
  <c r="C980" i="3"/>
  <c r="B980" i="3"/>
  <c r="A980" i="3"/>
  <c r="E980" i="3" s="1"/>
  <c r="D979" i="3"/>
  <c r="C979" i="3"/>
  <c r="B979" i="3"/>
  <c r="A979" i="3"/>
  <c r="E979" i="3" s="1"/>
  <c r="D978" i="3"/>
  <c r="C978" i="3"/>
  <c r="B978" i="3"/>
  <c r="A978" i="3"/>
  <c r="E978" i="3" s="1"/>
  <c r="D977" i="3"/>
  <c r="C977" i="3"/>
  <c r="B977" i="3"/>
  <c r="A977" i="3"/>
  <c r="E977" i="3" s="1"/>
  <c r="D976" i="3"/>
  <c r="C976" i="3"/>
  <c r="B976" i="3"/>
  <c r="A976" i="3"/>
  <c r="E976" i="3" s="1"/>
  <c r="D975" i="3"/>
  <c r="C975" i="3"/>
  <c r="B975" i="3"/>
  <c r="A975" i="3"/>
  <c r="E975" i="3" s="1"/>
  <c r="D974" i="3"/>
  <c r="C974" i="3"/>
  <c r="B974" i="3"/>
  <c r="A974" i="3"/>
  <c r="E974" i="3" s="1"/>
  <c r="D973" i="3"/>
  <c r="C973" i="3"/>
  <c r="B973" i="3"/>
  <c r="A973" i="3"/>
  <c r="E973" i="3" s="1"/>
  <c r="D972" i="3"/>
  <c r="C972" i="3"/>
  <c r="B972" i="3"/>
  <c r="A972" i="3"/>
  <c r="E972" i="3" s="1"/>
  <c r="D971" i="3"/>
  <c r="C971" i="3"/>
  <c r="B971" i="3"/>
  <c r="A971" i="3"/>
  <c r="E971" i="3" s="1"/>
  <c r="E970" i="3"/>
  <c r="D970" i="3"/>
  <c r="C970" i="3"/>
  <c r="B970" i="3"/>
  <c r="A970" i="3"/>
  <c r="D969" i="3"/>
  <c r="C969" i="3"/>
  <c r="B969" i="3"/>
  <c r="A969" i="3"/>
  <c r="E969" i="3" s="1"/>
  <c r="D968" i="3"/>
  <c r="C968" i="3"/>
  <c r="B968" i="3"/>
  <c r="A968" i="3"/>
  <c r="E968" i="3" s="1"/>
  <c r="D967" i="3"/>
  <c r="C967" i="3"/>
  <c r="B967" i="3"/>
  <c r="A967" i="3"/>
  <c r="E967" i="3" s="1"/>
  <c r="D966" i="3"/>
  <c r="C966" i="3"/>
  <c r="B966" i="3"/>
  <c r="A966" i="3"/>
  <c r="E966" i="3" s="1"/>
  <c r="D965" i="3"/>
  <c r="C965" i="3"/>
  <c r="B965" i="3"/>
  <c r="A965" i="3"/>
  <c r="E965" i="3" s="1"/>
  <c r="E964" i="3"/>
  <c r="D964" i="3"/>
  <c r="C964" i="3"/>
  <c r="B964" i="3"/>
  <c r="A964" i="3"/>
  <c r="D963" i="3"/>
  <c r="C963" i="3"/>
  <c r="B963" i="3"/>
  <c r="A963" i="3"/>
  <c r="E963" i="3" s="1"/>
  <c r="D962" i="3"/>
  <c r="C962" i="3"/>
  <c r="B962" i="3"/>
  <c r="A962" i="3"/>
  <c r="E962" i="3" s="1"/>
  <c r="D961" i="3"/>
  <c r="C961" i="3"/>
  <c r="B961" i="3"/>
  <c r="A961" i="3"/>
  <c r="E961" i="3" s="1"/>
  <c r="D960" i="3"/>
  <c r="C960" i="3"/>
  <c r="B960" i="3"/>
  <c r="A960" i="3"/>
  <c r="E960" i="3" s="1"/>
  <c r="E959" i="3"/>
  <c r="D959" i="3"/>
  <c r="C959" i="3"/>
  <c r="B959" i="3"/>
  <c r="A959" i="3"/>
  <c r="D958" i="3"/>
  <c r="C958" i="3"/>
  <c r="B958" i="3"/>
  <c r="A958" i="3"/>
  <c r="E958" i="3" s="1"/>
  <c r="E957" i="3"/>
  <c r="D957" i="3"/>
  <c r="C957" i="3"/>
  <c r="B957" i="3"/>
  <c r="A957" i="3"/>
  <c r="D956" i="3"/>
  <c r="C956" i="3"/>
  <c r="B956" i="3"/>
  <c r="A956" i="3"/>
  <c r="E956" i="3" s="1"/>
  <c r="D955" i="3"/>
  <c r="C955" i="3"/>
  <c r="B955" i="3"/>
  <c r="A955" i="3"/>
  <c r="E955" i="3" s="1"/>
  <c r="D954" i="3"/>
  <c r="C954" i="3"/>
  <c r="B954" i="3"/>
  <c r="A954" i="3"/>
  <c r="E954" i="3" s="1"/>
  <c r="D953" i="3"/>
  <c r="C953" i="3"/>
  <c r="B953" i="3"/>
  <c r="A953" i="3"/>
  <c r="E953" i="3" s="1"/>
  <c r="D952" i="3"/>
  <c r="C952" i="3"/>
  <c r="B952" i="3"/>
  <c r="A952" i="3"/>
  <c r="E952" i="3" s="1"/>
  <c r="D951" i="3"/>
  <c r="C951" i="3"/>
  <c r="B951" i="3"/>
  <c r="A951" i="3"/>
  <c r="E951" i="3" s="1"/>
  <c r="D950" i="3"/>
  <c r="C950" i="3"/>
  <c r="B950" i="3"/>
  <c r="A950" i="3"/>
  <c r="E950" i="3" s="1"/>
  <c r="D949" i="3"/>
  <c r="C949" i="3"/>
  <c r="B949" i="3"/>
  <c r="A949" i="3"/>
  <c r="E949" i="3" s="1"/>
  <c r="D948" i="3"/>
  <c r="C948" i="3"/>
  <c r="B948" i="3"/>
  <c r="A948" i="3"/>
  <c r="E948" i="3" s="1"/>
  <c r="D947" i="3"/>
  <c r="C947" i="3"/>
  <c r="B947" i="3"/>
  <c r="A947" i="3"/>
  <c r="E947" i="3" s="1"/>
  <c r="D946" i="3"/>
  <c r="C946" i="3"/>
  <c r="B946" i="3"/>
  <c r="A946" i="3"/>
  <c r="E946" i="3" s="1"/>
  <c r="D945" i="3"/>
  <c r="C945" i="3"/>
  <c r="B945" i="3"/>
  <c r="A945" i="3"/>
  <c r="E945" i="3" s="1"/>
  <c r="D944" i="3"/>
  <c r="C944" i="3"/>
  <c r="B944" i="3"/>
  <c r="A944" i="3"/>
  <c r="E944" i="3" s="1"/>
  <c r="D943" i="3"/>
  <c r="C943" i="3"/>
  <c r="B943" i="3"/>
  <c r="A943" i="3"/>
  <c r="E943" i="3" s="1"/>
  <c r="D942" i="3"/>
  <c r="C942" i="3"/>
  <c r="B942" i="3"/>
  <c r="A942" i="3"/>
  <c r="E942" i="3" s="1"/>
  <c r="D941" i="3"/>
  <c r="C941" i="3"/>
  <c r="B941" i="3"/>
  <c r="A941" i="3"/>
  <c r="E941" i="3" s="1"/>
  <c r="D940" i="3"/>
  <c r="C940" i="3"/>
  <c r="B940" i="3"/>
  <c r="A940" i="3"/>
  <c r="E940" i="3" s="1"/>
  <c r="D939" i="3"/>
  <c r="C939" i="3"/>
  <c r="B939" i="3"/>
  <c r="A939" i="3"/>
  <c r="E939" i="3" s="1"/>
  <c r="E938" i="3"/>
  <c r="D938" i="3"/>
  <c r="C938" i="3"/>
  <c r="B938" i="3"/>
  <c r="A938" i="3"/>
  <c r="D937" i="3"/>
  <c r="C937" i="3"/>
  <c r="B937" i="3"/>
  <c r="A937" i="3"/>
  <c r="E937" i="3" s="1"/>
  <c r="D936" i="3"/>
  <c r="C936" i="3"/>
  <c r="B936" i="3"/>
  <c r="A936" i="3"/>
  <c r="E936" i="3" s="1"/>
  <c r="D935" i="3"/>
  <c r="C935" i="3"/>
  <c r="B935" i="3"/>
  <c r="A935" i="3"/>
  <c r="E935" i="3" s="1"/>
  <c r="D934" i="3"/>
  <c r="C934" i="3"/>
  <c r="B934" i="3"/>
  <c r="A934" i="3"/>
  <c r="E934" i="3" s="1"/>
  <c r="D933" i="3"/>
  <c r="C933" i="3"/>
  <c r="B933" i="3"/>
  <c r="A933" i="3"/>
  <c r="E933" i="3" s="1"/>
  <c r="E932" i="3"/>
  <c r="D932" i="3"/>
  <c r="C932" i="3"/>
  <c r="B932" i="3"/>
  <c r="A932" i="3"/>
  <c r="D931" i="3"/>
  <c r="C931" i="3"/>
  <c r="B931" i="3"/>
  <c r="A931" i="3"/>
  <c r="E931" i="3" s="1"/>
  <c r="D930" i="3"/>
  <c r="C930" i="3"/>
  <c r="B930" i="3"/>
  <c r="A930" i="3"/>
  <c r="E930" i="3" s="1"/>
  <c r="D929" i="3"/>
  <c r="C929" i="3"/>
  <c r="B929" i="3"/>
  <c r="A929" i="3"/>
  <c r="E929" i="3" s="1"/>
  <c r="D928" i="3"/>
  <c r="C928" i="3"/>
  <c r="B928" i="3"/>
  <c r="A928" i="3"/>
  <c r="E928" i="3" s="1"/>
  <c r="E927" i="3"/>
  <c r="D927" i="3"/>
  <c r="C927" i="3"/>
  <c r="B927" i="3"/>
  <c r="A927" i="3"/>
  <c r="D926" i="3"/>
  <c r="C926" i="3"/>
  <c r="B926" i="3"/>
  <c r="A926" i="3"/>
  <c r="E926" i="3" s="1"/>
  <c r="E925" i="3"/>
  <c r="D925" i="3"/>
  <c r="C925" i="3"/>
  <c r="B925" i="3"/>
  <c r="A925" i="3"/>
  <c r="D924" i="3"/>
  <c r="C924" i="3"/>
  <c r="B924" i="3"/>
  <c r="A924" i="3"/>
  <c r="E924" i="3" s="1"/>
  <c r="D923" i="3"/>
  <c r="C923" i="3"/>
  <c r="B923" i="3"/>
  <c r="A923" i="3"/>
  <c r="E923" i="3" s="1"/>
  <c r="D922" i="3"/>
  <c r="C922" i="3"/>
  <c r="B922" i="3"/>
  <c r="A922" i="3"/>
  <c r="E922" i="3" s="1"/>
  <c r="D921" i="3"/>
  <c r="C921" i="3"/>
  <c r="B921" i="3"/>
  <c r="A921" i="3"/>
  <c r="E921" i="3" s="1"/>
  <c r="D920" i="3"/>
  <c r="C920" i="3"/>
  <c r="B920" i="3"/>
  <c r="A920" i="3"/>
  <c r="E920" i="3" s="1"/>
  <c r="D919" i="3"/>
  <c r="C919" i="3"/>
  <c r="B919" i="3"/>
  <c r="A919" i="3"/>
  <c r="E919" i="3" s="1"/>
  <c r="D918" i="3"/>
  <c r="C918" i="3"/>
  <c r="B918" i="3"/>
  <c r="A918" i="3"/>
  <c r="E918" i="3" s="1"/>
  <c r="D917" i="3"/>
  <c r="C917" i="3"/>
  <c r="B917" i="3"/>
  <c r="A917" i="3"/>
  <c r="E917" i="3" s="1"/>
  <c r="D916" i="3"/>
  <c r="C916" i="3"/>
  <c r="B916" i="3"/>
  <c r="A916" i="3"/>
  <c r="E916" i="3" s="1"/>
  <c r="D915" i="3"/>
  <c r="C915" i="3"/>
  <c r="B915" i="3"/>
  <c r="A915" i="3"/>
  <c r="E915" i="3" s="1"/>
  <c r="D914" i="3"/>
  <c r="C914" i="3"/>
  <c r="B914" i="3"/>
  <c r="A914" i="3"/>
  <c r="E914" i="3" s="1"/>
  <c r="D913" i="3"/>
  <c r="C913" i="3"/>
  <c r="B913" i="3"/>
  <c r="A913" i="3"/>
  <c r="E913" i="3" s="1"/>
  <c r="D912" i="3"/>
  <c r="C912" i="3"/>
  <c r="B912" i="3"/>
  <c r="A912" i="3"/>
  <c r="E912" i="3" s="1"/>
  <c r="D911" i="3"/>
  <c r="C911" i="3"/>
  <c r="B911" i="3"/>
  <c r="A911" i="3"/>
  <c r="E911" i="3" s="1"/>
  <c r="D910" i="3"/>
  <c r="C910" i="3"/>
  <c r="B910" i="3"/>
  <c r="A910" i="3"/>
  <c r="E910" i="3" s="1"/>
  <c r="D909" i="3"/>
  <c r="C909" i="3"/>
  <c r="B909" i="3"/>
  <c r="A909" i="3"/>
  <c r="E909" i="3" s="1"/>
  <c r="D908" i="3"/>
  <c r="C908" i="3"/>
  <c r="B908" i="3"/>
  <c r="A908" i="3"/>
  <c r="E908" i="3" s="1"/>
  <c r="D907" i="3"/>
  <c r="C907" i="3"/>
  <c r="B907" i="3"/>
  <c r="A907" i="3"/>
  <c r="E907" i="3" s="1"/>
  <c r="E906" i="3"/>
  <c r="D906" i="3"/>
  <c r="C906" i="3"/>
  <c r="B906" i="3"/>
  <c r="A906" i="3"/>
  <c r="D905" i="3"/>
  <c r="C905" i="3"/>
  <c r="B905" i="3"/>
  <c r="A905" i="3"/>
  <c r="E905" i="3" s="1"/>
  <c r="D904" i="3"/>
  <c r="C904" i="3"/>
  <c r="B904" i="3"/>
  <c r="A904" i="3"/>
  <c r="E904" i="3" s="1"/>
  <c r="D903" i="3"/>
  <c r="C903" i="3"/>
  <c r="B903" i="3"/>
  <c r="A903" i="3"/>
  <c r="E903" i="3" s="1"/>
  <c r="D902" i="3"/>
  <c r="C902" i="3"/>
  <c r="B902" i="3"/>
  <c r="A902" i="3"/>
  <c r="E902" i="3" s="1"/>
  <c r="D901" i="3"/>
  <c r="C901" i="3"/>
  <c r="B901" i="3"/>
  <c r="A901" i="3"/>
  <c r="E901" i="3" s="1"/>
  <c r="E900" i="3"/>
  <c r="D900" i="3"/>
  <c r="C900" i="3"/>
  <c r="B900" i="3"/>
  <c r="A900" i="3"/>
  <c r="D899" i="3"/>
  <c r="C899" i="3"/>
  <c r="B899" i="3"/>
  <c r="A899" i="3"/>
  <c r="E899" i="3" s="1"/>
  <c r="D898" i="3"/>
  <c r="C898" i="3"/>
  <c r="B898" i="3"/>
  <c r="A898" i="3"/>
  <c r="E898" i="3" s="1"/>
  <c r="D897" i="3"/>
  <c r="C897" i="3"/>
  <c r="B897" i="3"/>
  <c r="A897" i="3"/>
  <c r="E897" i="3" s="1"/>
  <c r="D896" i="3"/>
  <c r="C896" i="3"/>
  <c r="B896" i="3"/>
  <c r="A896" i="3"/>
  <c r="E896" i="3" s="1"/>
  <c r="E895" i="3"/>
  <c r="D895" i="3"/>
  <c r="C895" i="3"/>
  <c r="B895" i="3"/>
  <c r="A895" i="3"/>
  <c r="D894" i="3"/>
  <c r="C894" i="3"/>
  <c r="B894" i="3"/>
  <c r="A894" i="3"/>
  <c r="E894" i="3" s="1"/>
  <c r="E893" i="3"/>
  <c r="D893" i="3"/>
  <c r="C893" i="3"/>
  <c r="B893" i="3"/>
  <c r="A893" i="3"/>
  <c r="D892" i="3"/>
  <c r="C892" i="3"/>
  <c r="B892" i="3"/>
  <c r="A892" i="3"/>
  <c r="E892" i="3" s="1"/>
  <c r="D891" i="3"/>
  <c r="C891" i="3"/>
  <c r="B891" i="3"/>
  <c r="A891" i="3"/>
  <c r="E891" i="3" s="1"/>
  <c r="D890" i="3"/>
  <c r="C890" i="3"/>
  <c r="B890" i="3"/>
  <c r="A890" i="3"/>
  <c r="E890" i="3" s="1"/>
  <c r="D889" i="3"/>
  <c r="C889" i="3"/>
  <c r="B889" i="3"/>
  <c r="A889" i="3"/>
  <c r="E889" i="3" s="1"/>
  <c r="D888" i="3"/>
  <c r="C888" i="3"/>
  <c r="B888" i="3"/>
  <c r="A888" i="3"/>
  <c r="E888" i="3" s="1"/>
  <c r="D887" i="3"/>
  <c r="C887" i="3"/>
  <c r="B887" i="3"/>
  <c r="A887" i="3"/>
  <c r="E887" i="3" s="1"/>
  <c r="D886" i="3"/>
  <c r="C886" i="3"/>
  <c r="B886" i="3"/>
  <c r="A886" i="3"/>
  <c r="E886" i="3" s="1"/>
  <c r="D885" i="3"/>
  <c r="C885" i="3"/>
  <c r="B885" i="3"/>
  <c r="A885" i="3"/>
  <c r="E885" i="3" s="1"/>
  <c r="D884" i="3"/>
  <c r="C884" i="3"/>
  <c r="B884" i="3"/>
  <c r="A884" i="3"/>
  <c r="E884" i="3" s="1"/>
  <c r="D883" i="3"/>
  <c r="C883" i="3"/>
  <c r="B883" i="3"/>
  <c r="A883" i="3"/>
  <c r="E883" i="3" s="1"/>
  <c r="D882" i="3"/>
  <c r="C882" i="3"/>
  <c r="B882" i="3"/>
  <c r="A882" i="3"/>
  <c r="E882" i="3" s="1"/>
  <c r="D881" i="3"/>
  <c r="C881" i="3"/>
  <c r="B881" i="3"/>
  <c r="A881" i="3"/>
  <c r="E881" i="3" s="1"/>
  <c r="D880" i="3"/>
  <c r="C880" i="3"/>
  <c r="B880" i="3"/>
  <c r="A880" i="3"/>
  <c r="E880" i="3" s="1"/>
  <c r="D879" i="3"/>
  <c r="C879" i="3"/>
  <c r="B879" i="3"/>
  <c r="A879" i="3"/>
  <c r="E879" i="3" s="1"/>
  <c r="D878" i="3"/>
  <c r="C878" i="3"/>
  <c r="B878" i="3"/>
  <c r="A878" i="3"/>
  <c r="E878" i="3" s="1"/>
  <c r="D877" i="3"/>
  <c r="C877" i="3"/>
  <c r="B877" i="3"/>
  <c r="A877" i="3"/>
  <c r="E877" i="3" s="1"/>
  <c r="D876" i="3"/>
  <c r="C876" i="3"/>
  <c r="B876" i="3"/>
  <c r="A876" i="3"/>
  <c r="E876" i="3" s="1"/>
  <c r="D875" i="3"/>
  <c r="C875" i="3"/>
  <c r="B875" i="3"/>
  <c r="A875" i="3"/>
  <c r="E875" i="3" s="1"/>
  <c r="E874" i="3"/>
  <c r="D874" i="3"/>
  <c r="C874" i="3"/>
  <c r="B874" i="3"/>
  <c r="A874" i="3"/>
  <c r="D873" i="3"/>
  <c r="C873" i="3"/>
  <c r="B873" i="3"/>
  <c r="A873" i="3"/>
  <c r="E873" i="3" s="1"/>
  <c r="D872" i="3"/>
  <c r="C872" i="3"/>
  <c r="B872" i="3"/>
  <c r="A872" i="3"/>
  <c r="E872" i="3" s="1"/>
  <c r="D871" i="3"/>
  <c r="C871" i="3"/>
  <c r="B871" i="3"/>
  <c r="A871" i="3"/>
  <c r="E871" i="3" s="1"/>
  <c r="D870" i="3"/>
  <c r="C870" i="3"/>
  <c r="B870" i="3"/>
  <c r="A870" i="3"/>
  <c r="E870" i="3" s="1"/>
  <c r="D869" i="3"/>
  <c r="C869" i="3"/>
  <c r="B869" i="3"/>
  <c r="A869" i="3"/>
  <c r="E869" i="3" s="1"/>
  <c r="E868" i="3"/>
  <c r="D868" i="3"/>
  <c r="C868" i="3"/>
  <c r="B868" i="3"/>
  <c r="A868" i="3"/>
  <c r="D867" i="3"/>
  <c r="C867" i="3"/>
  <c r="B867" i="3"/>
  <c r="A867" i="3"/>
  <c r="E867" i="3" s="1"/>
  <c r="D866" i="3"/>
  <c r="C866" i="3"/>
  <c r="B866" i="3"/>
  <c r="A866" i="3"/>
  <c r="E866" i="3" s="1"/>
  <c r="D865" i="3"/>
  <c r="C865" i="3"/>
  <c r="B865" i="3"/>
  <c r="A865" i="3"/>
  <c r="E865" i="3" s="1"/>
  <c r="D864" i="3"/>
  <c r="C864" i="3"/>
  <c r="B864" i="3"/>
  <c r="A864" i="3"/>
  <c r="E864" i="3" s="1"/>
  <c r="E863" i="3"/>
  <c r="D863" i="3"/>
  <c r="C863" i="3"/>
  <c r="B863" i="3"/>
  <c r="A863" i="3"/>
  <c r="D862" i="3"/>
  <c r="C862" i="3"/>
  <c r="B862" i="3"/>
  <c r="A862" i="3"/>
  <c r="E862" i="3" s="1"/>
  <c r="E861" i="3"/>
  <c r="D861" i="3"/>
  <c r="C861" i="3"/>
  <c r="B861" i="3"/>
  <c r="A861" i="3"/>
  <c r="D860" i="3"/>
  <c r="C860" i="3"/>
  <c r="B860" i="3"/>
  <c r="A860" i="3"/>
  <c r="E860" i="3" s="1"/>
  <c r="D859" i="3"/>
  <c r="C859" i="3"/>
  <c r="B859" i="3"/>
  <c r="A859" i="3"/>
  <c r="E859" i="3" s="1"/>
  <c r="D858" i="3"/>
  <c r="C858" i="3"/>
  <c r="B858" i="3"/>
  <c r="A858" i="3"/>
  <c r="E858" i="3" s="1"/>
  <c r="D857" i="3"/>
  <c r="C857" i="3"/>
  <c r="B857" i="3"/>
  <c r="A857" i="3"/>
  <c r="E857" i="3" s="1"/>
  <c r="D856" i="3"/>
  <c r="C856" i="3"/>
  <c r="B856" i="3"/>
  <c r="A856" i="3"/>
  <c r="E856" i="3" s="1"/>
  <c r="D855" i="3"/>
  <c r="C855" i="3"/>
  <c r="B855" i="3"/>
  <c r="A855" i="3"/>
  <c r="E855" i="3" s="1"/>
  <c r="D854" i="3"/>
  <c r="C854" i="3"/>
  <c r="B854" i="3"/>
  <c r="A854" i="3"/>
  <c r="E854" i="3" s="1"/>
  <c r="D853" i="3"/>
  <c r="C853" i="3"/>
  <c r="B853" i="3"/>
  <c r="A853" i="3"/>
  <c r="E853" i="3" s="1"/>
  <c r="D852" i="3"/>
  <c r="C852" i="3"/>
  <c r="B852" i="3"/>
  <c r="A852" i="3"/>
  <c r="E852" i="3" s="1"/>
  <c r="D851" i="3"/>
  <c r="C851" i="3"/>
  <c r="B851" i="3"/>
  <c r="A851" i="3"/>
  <c r="E851" i="3" s="1"/>
  <c r="D850" i="3"/>
  <c r="C850" i="3"/>
  <c r="B850" i="3"/>
  <c r="A850" i="3"/>
  <c r="E850" i="3" s="1"/>
  <c r="D849" i="3"/>
  <c r="C849" i="3"/>
  <c r="B849" i="3"/>
  <c r="A849" i="3"/>
  <c r="E849" i="3" s="1"/>
  <c r="D848" i="3"/>
  <c r="C848" i="3"/>
  <c r="B848" i="3"/>
  <c r="A848" i="3"/>
  <c r="E848" i="3" s="1"/>
  <c r="D847" i="3"/>
  <c r="C847" i="3"/>
  <c r="B847" i="3"/>
  <c r="A847" i="3"/>
  <c r="E847" i="3" s="1"/>
  <c r="D846" i="3"/>
  <c r="C846" i="3"/>
  <c r="B846" i="3"/>
  <c r="A846" i="3"/>
  <c r="E846" i="3" s="1"/>
  <c r="D845" i="3"/>
  <c r="C845" i="3"/>
  <c r="B845" i="3"/>
  <c r="A845" i="3"/>
  <c r="E845" i="3" s="1"/>
  <c r="D844" i="3"/>
  <c r="C844" i="3"/>
  <c r="B844" i="3"/>
  <c r="A844" i="3"/>
  <c r="E844" i="3" s="1"/>
  <c r="D843" i="3"/>
  <c r="C843" i="3"/>
  <c r="B843" i="3"/>
  <c r="A843" i="3"/>
  <c r="E843" i="3" s="1"/>
  <c r="E842" i="3"/>
  <c r="D842" i="3"/>
  <c r="C842" i="3"/>
  <c r="B842" i="3"/>
  <c r="A842" i="3"/>
  <c r="D841" i="3"/>
  <c r="C841" i="3"/>
  <c r="B841" i="3"/>
  <c r="A841" i="3"/>
  <c r="E841" i="3" s="1"/>
  <c r="D840" i="3"/>
  <c r="C840" i="3"/>
  <c r="B840" i="3"/>
  <c r="A840" i="3"/>
  <c r="E840" i="3" s="1"/>
  <c r="D839" i="3"/>
  <c r="C839" i="3"/>
  <c r="B839" i="3"/>
  <c r="A839" i="3"/>
  <c r="E839" i="3" s="1"/>
  <c r="D838" i="3"/>
  <c r="C838" i="3"/>
  <c r="B838" i="3"/>
  <c r="A838" i="3"/>
  <c r="E838" i="3" s="1"/>
  <c r="D837" i="3"/>
  <c r="C837" i="3"/>
  <c r="B837" i="3"/>
  <c r="A837" i="3"/>
  <c r="E837" i="3" s="1"/>
  <c r="E836" i="3"/>
  <c r="D836" i="3"/>
  <c r="C836" i="3"/>
  <c r="B836" i="3"/>
  <c r="A836" i="3"/>
  <c r="D835" i="3"/>
  <c r="C835" i="3"/>
  <c r="B835" i="3"/>
  <c r="A835" i="3"/>
  <c r="E835" i="3" s="1"/>
  <c r="D834" i="3"/>
  <c r="C834" i="3"/>
  <c r="B834" i="3"/>
  <c r="A834" i="3"/>
  <c r="E834" i="3" s="1"/>
  <c r="D833" i="3"/>
  <c r="C833" i="3"/>
  <c r="B833" i="3"/>
  <c r="A833" i="3"/>
  <c r="E833" i="3" s="1"/>
  <c r="D832" i="3"/>
  <c r="C832" i="3"/>
  <c r="B832" i="3"/>
  <c r="A832" i="3"/>
  <c r="E832" i="3" s="1"/>
  <c r="E831" i="3"/>
  <c r="D831" i="3"/>
  <c r="C831" i="3"/>
  <c r="B831" i="3"/>
  <c r="A831" i="3"/>
  <c r="D830" i="3"/>
  <c r="C830" i="3"/>
  <c r="B830" i="3"/>
  <c r="A830" i="3"/>
  <c r="E830" i="3" s="1"/>
  <c r="E829" i="3"/>
  <c r="D829" i="3"/>
  <c r="C829" i="3"/>
  <c r="B829" i="3"/>
  <c r="A829" i="3"/>
  <c r="D828" i="3"/>
  <c r="C828" i="3"/>
  <c r="B828" i="3"/>
  <c r="A828" i="3"/>
  <c r="E828" i="3" s="1"/>
  <c r="D827" i="3"/>
  <c r="C827" i="3"/>
  <c r="B827" i="3"/>
  <c r="A827" i="3"/>
  <c r="E827" i="3" s="1"/>
  <c r="D826" i="3"/>
  <c r="C826" i="3"/>
  <c r="B826" i="3"/>
  <c r="A826" i="3"/>
  <c r="E826" i="3" s="1"/>
  <c r="D825" i="3"/>
  <c r="C825" i="3"/>
  <c r="B825" i="3"/>
  <c r="A825" i="3"/>
  <c r="E825" i="3" s="1"/>
  <c r="D824" i="3"/>
  <c r="C824" i="3"/>
  <c r="B824" i="3"/>
  <c r="A824" i="3"/>
  <c r="E824" i="3" s="1"/>
  <c r="D823" i="3"/>
  <c r="C823" i="3"/>
  <c r="B823" i="3"/>
  <c r="A823" i="3"/>
  <c r="E823" i="3" s="1"/>
  <c r="D822" i="3"/>
  <c r="C822" i="3"/>
  <c r="B822" i="3"/>
  <c r="A822" i="3"/>
  <c r="E822" i="3" s="1"/>
  <c r="D821" i="3"/>
  <c r="C821" i="3"/>
  <c r="B821" i="3"/>
  <c r="A821" i="3"/>
  <c r="E821" i="3" s="1"/>
  <c r="D820" i="3"/>
  <c r="C820" i="3"/>
  <c r="B820" i="3"/>
  <c r="A820" i="3"/>
  <c r="E820" i="3" s="1"/>
  <c r="D819" i="3"/>
  <c r="C819" i="3"/>
  <c r="B819" i="3"/>
  <c r="A819" i="3"/>
  <c r="E819" i="3" s="1"/>
  <c r="D818" i="3"/>
  <c r="C818" i="3"/>
  <c r="B818" i="3"/>
  <c r="A818" i="3"/>
  <c r="E818" i="3" s="1"/>
  <c r="D817" i="3"/>
  <c r="C817" i="3"/>
  <c r="B817" i="3"/>
  <c r="A817" i="3"/>
  <c r="E817" i="3" s="1"/>
  <c r="D816" i="3"/>
  <c r="C816" i="3"/>
  <c r="B816" i="3"/>
  <c r="A816" i="3"/>
  <c r="E816" i="3" s="1"/>
  <c r="D815" i="3"/>
  <c r="C815" i="3"/>
  <c r="B815" i="3"/>
  <c r="A815" i="3"/>
  <c r="E815" i="3" s="1"/>
  <c r="D814" i="3"/>
  <c r="C814" i="3"/>
  <c r="B814" i="3"/>
  <c r="A814" i="3"/>
  <c r="E814" i="3" s="1"/>
  <c r="D813" i="3"/>
  <c r="C813" i="3"/>
  <c r="B813" i="3"/>
  <c r="A813" i="3"/>
  <c r="E813" i="3" s="1"/>
  <c r="D812" i="3"/>
  <c r="C812" i="3"/>
  <c r="B812" i="3"/>
  <c r="A812" i="3"/>
  <c r="E812" i="3" s="1"/>
  <c r="D811" i="3"/>
  <c r="C811" i="3"/>
  <c r="B811" i="3"/>
  <c r="A811" i="3"/>
  <c r="E811" i="3" s="1"/>
  <c r="E810" i="3"/>
  <c r="D810" i="3"/>
  <c r="C810" i="3"/>
  <c r="B810" i="3"/>
  <c r="A810" i="3"/>
  <c r="D809" i="3"/>
  <c r="C809" i="3"/>
  <c r="B809" i="3"/>
  <c r="A809" i="3"/>
  <c r="E809" i="3" s="1"/>
  <c r="D808" i="3"/>
  <c r="C808" i="3"/>
  <c r="B808" i="3"/>
  <c r="A808" i="3"/>
  <c r="E808" i="3" s="1"/>
  <c r="D807" i="3"/>
  <c r="C807" i="3"/>
  <c r="B807" i="3"/>
  <c r="A807" i="3"/>
  <c r="E807" i="3" s="1"/>
  <c r="D806" i="3"/>
  <c r="C806" i="3"/>
  <c r="B806" i="3"/>
  <c r="A806" i="3"/>
  <c r="E806" i="3" s="1"/>
  <c r="D805" i="3"/>
  <c r="C805" i="3"/>
  <c r="B805" i="3"/>
  <c r="A805" i="3"/>
  <c r="E805" i="3" s="1"/>
  <c r="E804" i="3"/>
  <c r="D804" i="3"/>
  <c r="C804" i="3"/>
  <c r="B804" i="3"/>
  <c r="A804" i="3"/>
  <c r="D803" i="3"/>
  <c r="C803" i="3"/>
  <c r="B803" i="3"/>
  <c r="A803" i="3"/>
  <c r="E803" i="3" s="1"/>
  <c r="D802" i="3"/>
  <c r="C802" i="3"/>
  <c r="B802" i="3"/>
  <c r="A802" i="3"/>
  <c r="E802" i="3" s="1"/>
  <c r="D801" i="3"/>
  <c r="C801" i="3"/>
  <c r="B801" i="3"/>
  <c r="A801" i="3"/>
  <c r="E801" i="3" s="1"/>
  <c r="D800" i="3"/>
  <c r="C800" i="3"/>
  <c r="B800" i="3"/>
  <c r="A800" i="3"/>
  <c r="E800" i="3" s="1"/>
  <c r="E799" i="3"/>
  <c r="D799" i="3"/>
  <c r="C799" i="3"/>
  <c r="B799" i="3"/>
  <c r="A799" i="3"/>
  <c r="D798" i="3"/>
  <c r="C798" i="3"/>
  <c r="B798" i="3"/>
  <c r="A798" i="3"/>
  <c r="E798" i="3" s="1"/>
  <c r="E797" i="3"/>
  <c r="D797" i="3"/>
  <c r="C797" i="3"/>
  <c r="B797" i="3"/>
  <c r="A797" i="3"/>
  <c r="D796" i="3"/>
  <c r="C796" i="3"/>
  <c r="B796" i="3"/>
  <c r="A796" i="3"/>
  <c r="E796" i="3" s="1"/>
  <c r="D795" i="3"/>
  <c r="C795" i="3"/>
  <c r="B795" i="3"/>
  <c r="A795" i="3"/>
  <c r="E795" i="3" s="1"/>
  <c r="D794" i="3"/>
  <c r="C794" i="3"/>
  <c r="B794" i="3"/>
  <c r="A794" i="3"/>
  <c r="E794" i="3" s="1"/>
  <c r="D793" i="3"/>
  <c r="C793" i="3"/>
  <c r="B793" i="3"/>
  <c r="A793" i="3"/>
  <c r="E793" i="3" s="1"/>
  <c r="D792" i="3"/>
  <c r="C792" i="3"/>
  <c r="B792" i="3"/>
  <c r="A792" i="3"/>
  <c r="E792" i="3" s="1"/>
  <c r="D791" i="3"/>
  <c r="C791" i="3"/>
  <c r="B791" i="3"/>
  <c r="A791" i="3"/>
  <c r="E791" i="3" s="1"/>
  <c r="D790" i="3"/>
  <c r="C790" i="3"/>
  <c r="B790" i="3"/>
  <c r="A790" i="3"/>
  <c r="E790" i="3" s="1"/>
  <c r="D789" i="3"/>
  <c r="C789" i="3"/>
  <c r="B789" i="3"/>
  <c r="A789" i="3"/>
  <c r="E789" i="3" s="1"/>
  <c r="D788" i="3"/>
  <c r="C788" i="3"/>
  <c r="B788" i="3"/>
  <c r="A788" i="3"/>
  <c r="E788" i="3" s="1"/>
  <c r="D787" i="3"/>
  <c r="C787" i="3"/>
  <c r="B787" i="3"/>
  <c r="A787" i="3"/>
  <c r="E787" i="3" s="1"/>
  <c r="D786" i="3"/>
  <c r="C786" i="3"/>
  <c r="B786" i="3"/>
  <c r="A786" i="3"/>
  <c r="E786" i="3" s="1"/>
  <c r="D785" i="3"/>
  <c r="C785" i="3"/>
  <c r="B785" i="3"/>
  <c r="A785" i="3"/>
  <c r="E785" i="3" s="1"/>
  <c r="D784" i="3"/>
  <c r="C784" i="3"/>
  <c r="B784" i="3"/>
  <c r="A784" i="3"/>
  <c r="E784" i="3" s="1"/>
  <c r="D783" i="3"/>
  <c r="C783" i="3"/>
  <c r="B783" i="3"/>
  <c r="A783" i="3"/>
  <c r="E783" i="3" s="1"/>
  <c r="D782" i="3"/>
  <c r="C782" i="3"/>
  <c r="B782" i="3"/>
  <c r="A782" i="3"/>
  <c r="E782" i="3" s="1"/>
  <c r="D781" i="3"/>
  <c r="C781" i="3"/>
  <c r="B781" i="3"/>
  <c r="A781" i="3"/>
  <c r="E781" i="3" s="1"/>
  <c r="D780" i="3"/>
  <c r="C780" i="3"/>
  <c r="B780" i="3"/>
  <c r="A780" i="3"/>
  <c r="E780" i="3" s="1"/>
  <c r="D779" i="3"/>
  <c r="C779" i="3"/>
  <c r="B779" i="3"/>
  <c r="A779" i="3"/>
  <c r="E779" i="3" s="1"/>
  <c r="E778" i="3"/>
  <c r="D778" i="3"/>
  <c r="C778" i="3"/>
  <c r="B778" i="3"/>
  <c r="A778" i="3"/>
  <c r="D777" i="3"/>
  <c r="C777" i="3"/>
  <c r="B777" i="3"/>
  <c r="A777" i="3"/>
  <c r="E777" i="3" s="1"/>
  <c r="D776" i="3"/>
  <c r="C776" i="3"/>
  <c r="B776" i="3"/>
  <c r="A776" i="3"/>
  <c r="E776" i="3" s="1"/>
  <c r="D775" i="3"/>
  <c r="C775" i="3"/>
  <c r="B775" i="3"/>
  <c r="A775" i="3"/>
  <c r="E775" i="3" s="1"/>
  <c r="D774" i="3"/>
  <c r="C774" i="3"/>
  <c r="B774" i="3"/>
  <c r="A774" i="3"/>
  <c r="E774" i="3" s="1"/>
  <c r="D773" i="3"/>
  <c r="C773" i="3"/>
  <c r="B773" i="3"/>
  <c r="A773" i="3"/>
  <c r="E773" i="3" s="1"/>
  <c r="E772" i="3"/>
  <c r="D772" i="3"/>
  <c r="C772" i="3"/>
  <c r="B772" i="3"/>
  <c r="A772" i="3"/>
  <c r="D771" i="3"/>
  <c r="C771" i="3"/>
  <c r="B771" i="3"/>
  <c r="A771" i="3"/>
  <c r="E771" i="3" s="1"/>
  <c r="D770" i="3"/>
  <c r="C770" i="3"/>
  <c r="B770" i="3"/>
  <c r="A770" i="3"/>
  <c r="E770" i="3" s="1"/>
  <c r="D769" i="3"/>
  <c r="C769" i="3"/>
  <c r="B769" i="3"/>
  <c r="A769" i="3"/>
  <c r="E769" i="3" s="1"/>
  <c r="D768" i="3"/>
  <c r="C768" i="3"/>
  <c r="B768" i="3"/>
  <c r="A768" i="3"/>
  <c r="E768" i="3" s="1"/>
  <c r="E767" i="3"/>
  <c r="D767" i="3"/>
  <c r="C767" i="3"/>
  <c r="B767" i="3"/>
  <c r="A767" i="3"/>
  <c r="D766" i="3"/>
  <c r="C766" i="3"/>
  <c r="B766" i="3"/>
  <c r="A766" i="3"/>
  <c r="E766" i="3" s="1"/>
  <c r="E765" i="3"/>
  <c r="D765" i="3"/>
  <c r="C765" i="3"/>
  <c r="B765" i="3"/>
  <c r="A765" i="3"/>
  <c r="D764" i="3"/>
  <c r="C764" i="3"/>
  <c r="B764" i="3"/>
  <c r="A764" i="3"/>
  <c r="E764" i="3" s="1"/>
  <c r="D763" i="3"/>
  <c r="C763" i="3"/>
  <c r="B763" i="3"/>
  <c r="A763" i="3"/>
  <c r="E763" i="3" s="1"/>
  <c r="D762" i="3"/>
  <c r="C762" i="3"/>
  <c r="B762" i="3"/>
  <c r="A762" i="3"/>
  <c r="E762" i="3" s="1"/>
  <c r="D761" i="3"/>
  <c r="C761" i="3"/>
  <c r="B761" i="3"/>
  <c r="A761" i="3"/>
  <c r="E761" i="3" s="1"/>
  <c r="D760" i="3"/>
  <c r="C760" i="3"/>
  <c r="B760" i="3"/>
  <c r="A760" i="3"/>
  <c r="E760" i="3" s="1"/>
  <c r="D759" i="3"/>
  <c r="C759" i="3"/>
  <c r="B759" i="3"/>
  <c r="A759" i="3"/>
  <c r="E759" i="3" s="1"/>
  <c r="D758" i="3"/>
  <c r="C758" i="3"/>
  <c r="B758" i="3"/>
  <c r="A758" i="3"/>
  <c r="E758" i="3" s="1"/>
  <c r="D757" i="3"/>
  <c r="C757" i="3"/>
  <c r="B757" i="3"/>
  <c r="A757" i="3"/>
  <c r="E757" i="3" s="1"/>
  <c r="D756" i="3"/>
  <c r="C756" i="3"/>
  <c r="B756" i="3"/>
  <c r="A756" i="3"/>
  <c r="E756" i="3" s="1"/>
  <c r="D755" i="3"/>
  <c r="C755" i="3"/>
  <c r="B755" i="3"/>
  <c r="A755" i="3"/>
  <c r="E755" i="3" s="1"/>
  <c r="D754" i="3"/>
  <c r="C754" i="3"/>
  <c r="B754" i="3"/>
  <c r="A754" i="3"/>
  <c r="E754" i="3" s="1"/>
  <c r="D753" i="3"/>
  <c r="C753" i="3"/>
  <c r="B753" i="3"/>
  <c r="A753" i="3"/>
  <c r="E753" i="3" s="1"/>
  <c r="D752" i="3"/>
  <c r="C752" i="3"/>
  <c r="B752" i="3"/>
  <c r="A752" i="3"/>
  <c r="E752" i="3" s="1"/>
  <c r="D751" i="3"/>
  <c r="C751" i="3"/>
  <c r="B751" i="3"/>
  <c r="A751" i="3"/>
  <c r="E751" i="3" s="1"/>
  <c r="D750" i="3"/>
  <c r="C750" i="3"/>
  <c r="B750" i="3"/>
  <c r="A750" i="3"/>
  <c r="E750" i="3" s="1"/>
  <c r="D749" i="3"/>
  <c r="C749" i="3"/>
  <c r="B749" i="3"/>
  <c r="A749" i="3"/>
  <c r="E749" i="3" s="1"/>
  <c r="D748" i="3"/>
  <c r="C748" i="3"/>
  <c r="B748" i="3"/>
  <c r="A748" i="3"/>
  <c r="E748" i="3" s="1"/>
  <c r="D747" i="3"/>
  <c r="C747" i="3"/>
  <c r="B747" i="3"/>
  <c r="A747" i="3"/>
  <c r="E747" i="3" s="1"/>
  <c r="E746" i="3"/>
  <c r="D746" i="3"/>
  <c r="C746" i="3"/>
  <c r="B746" i="3"/>
  <c r="A746" i="3"/>
  <c r="D745" i="3"/>
  <c r="C745" i="3"/>
  <c r="B745" i="3"/>
  <c r="A745" i="3"/>
  <c r="E745" i="3" s="1"/>
  <c r="D744" i="3"/>
  <c r="C744" i="3"/>
  <c r="B744" i="3"/>
  <c r="A744" i="3"/>
  <c r="E744" i="3" s="1"/>
  <c r="D743" i="3"/>
  <c r="C743" i="3"/>
  <c r="B743" i="3"/>
  <c r="A743" i="3"/>
  <c r="E743" i="3" s="1"/>
  <c r="D742" i="3"/>
  <c r="C742" i="3"/>
  <c r="B742" i="3"/>
  <c r="A742" i="3"/>
  <c r="E742" i="3" s="1"/>
  <c r="D741" i="3"/>
  <c r="C741" i="3"/>
  <c r="B741" i="3"/>
  <c r="A741" i="3"/>
  <c r="E741" i="3" s="1"/>
  <c r="E740" i="3"/>
  <c r="D740" i="3"/>
  <c r="C740" i="3"/>
  <c r="B740" i="3"/>
  <c r="A740" i="3"/>
  <c r="D739" i="3"/>
  <c r="C739" i="3"/>
  <c r="B739" i="3"/>
  <c r="A739" i="3"/>
  <c r="E739" i="3" s="1"/>
  <c r="D738" i="3"/>
  <c r="C738" i="3"/>
  <c r="B738" i="3"/>
  <c r="A738" i="3"/>
  <c r="E738" i="3" s="1"/>
  <c r="D737" i="3"/>
  <c r="C737" i="3"/>
  <c r="B737" i="3"/>
  <c r="A737" i="3"/>
  <c r="E737" i="3" s="1"/>
  <c r="D736" i="3"/>
  <c r="C736" i="3"/>
  <c r="B736" i="3"/>
  <c r="A736" i="3"/>
  <c r="E736" i="3" s="1"/>
  <c r="E735" i="3"/>
  <c r="D735" i="3"/>
  <c r="C735" i="3"/>
  <c r="B735" i="3"/>
  <c r="A735" i="3"/>
  <c r="D734" i="3"/>
  <c r="C734" i="3"/>
  <c r="B734" i="3"/>
  <c r="A734" i="3"/>
  <c r="E734" i="3" s="1"/>
  <c r="E733" i="3"/>
  <c r="D733" i="3"/>
  <c r="C733" i="3"/>
  <c r="B733" i="3"/>
  <c r="A733" i="3"/>
  <c r="D732" i="3"/>
  <c r="C732" i="3"/>
  <c r="B732" i="3"/>
  <c r="A732" i="3"/>
  <c r="E732" i="3" s="1"/>
  <c r="D731" i="3"/>
  <c r="C731" i="3"/>
  <c r="B731" i="3"/>
  <c r="A731" i="3"/>
  <c r="E731" i="3" s="1"/>
  <c r="D730" i="3"/>
  <c r="C730" i="3"/>
  <c r="B730" i="3"/>
  <c r="A730" i="3"/>
  <c r="E730" i="3" s="1"/>
  <c r="D729" i="3"/>
  <c r="C729" i="3"/>
  <c r="B729" i="3"/>
  <c r="A729" i="3"/>
  <c r="E729" i="3" s="1"/>
  <c r="D728" i="3"/>
  <c r="C728" i="3"/>
  <c r="B728" i="3"/>
  <c r="A728" i="3"/>
  <c r="E728" i="3" s="1"/>
  <c r="D727" i="3"/>
  <c r="C727" i="3"/>
  <c r="B727" i="3"/>
  <c r="A727" i="3"/>
  <c r="E727" i="3" s="1"/>
  <c r="D726" i="3"/>
  <c r="C726" i="3"/>
  <c r="B726" i="3"/>
  <c r="A726" i="3"/>
  <c r="E726" i="3" s="1"/>
  <c r="D725" i="3"/>
  <c r="C725" i="3"/>
  <c r="B725" i="3"/>
  <c r="A725" i="3"/>
  <c r="E725" i="3" s="1"/>
  <c r="D724" i="3"/>
  <c r="C724" i="3"/>
  <c r="B724" i="3"/>
  <c r="A724" i="3"/>
  <c r="E724" i="3" s="1"/>
  <c r="D723" i="3"/>
  <c r="C723" i="3"/>
  <c r="B723" i="3"/>
  <c r="A723" i="3"/>
  <c r="E723" i="3" s="1"/>
  <c r="D722" i="3"/>
  <c r="C722" i="3"/>
  <c r="B722" i="3"/>
  <c r="A722" i="3"/>
  <c r="E722" i="3" s="1"/>
  <c r="D721" i="3"/>
  <c r="C721" i="3"/>
  <c r="B721" i="3"/>
  <c r="A721" i="3"/>
  <c r="E721" i="3" s="1"/>
  <c r="D720" i="3"/>
  <c r="C720" i="3"/>
  <c r="B720" i="3"/>
  <c r="A720" i="3"/>
  <c r="E720" i="3" s="1"/>
  <c r="D719" i="3"/>
  <c r="C719" i="3"/>
  <c r="B719" i="3"/>
  <c r="A719" i="3"/>
  <c r="E719" i="3" s="1"/>
  <c r="D718" i="3"/>
  <c r="C718" i="3"/>
  <c r="B718" i="3"/>
  <c r="A718" i="3"/>
  <c r="E718" i="3" s="1"/>
  <c r="D717" i="3"/>
  <c r="C717" i="3"/>
  <c r="B717" i="3"/>
  <c r="A717" i="3"/>
  <c r="E717" i="3" s="1"/>
  <c r="D716" i="3"/>
  <c r="C716" i="3"/>
  <c r="B716" i="3"/>
  <c r="A716" i="3"/>
  <c r="E716" i="3" s="1"/>
  <c r="D715" i="3"/>
  <c r="C715" i="3"/>
  <c r="B715" i="3"/>
  <c r="A715" i="3"/>
  <c r="E715" i="3" s="1"/>
  <c r="E714" i="3"/>
  <c r="D714" i="3"/>
  <c r="C714" i="3"/>
  <c r="B714" i="3"/>
  <c r="A714" i="3"/>
  <c r="D713" i="3"/>
  <c r="C713" i="3"/>
  <c r="B713" i="3"/>
  <c r="A713" i="3"/>
  <c r="E713" i="3" s="1"/>
  <c r="D712" i="3"/>
  <c r="C712" i="3"/>
  <c r="B712" i="3"/>
  <c r="A712" i="3"/>
  <c r="E712" i="3" s="1"/>
  <c r="D711" i="3"/>
  <c r="C711" i="3"/>
  <c r="B711" i="3"/>
  <c r="A711" i="3"/>
  <c r="E711" i="3" s="1"/>
  <c r="D710" i="3"/>
  <c r="C710" i="3"/>
  <c r="B710" i="3"/>
  <c r="A710" i="3"/>
  <c r="E710" i="3" s="1"/>
  <c r="D709" i="3"/>
  <c r="C709" i="3"/>
  <c r="B709" i="3"/>
  <c r="A709" i="3"/>
  <c r="E709" i="3" s="1"/>
  <c r="E708" i="3"/>
  <c r="D708" i="3"/>
  <c r="C708" i="3"/>
  <c r="B708" i="3"/>
  <c r="A708" i="3"/>
  <c r="D707" i="3"/>
  <c r="C707" i="3"/>
  <c r="B707" i="3"/>
  <c r="A707" i="3"/>
  <c r="E707" i="3" s="1"/>
  <c r="D706" i="3"/>
  <c r="C706" i="3"/>
  <c r="B706" i="3"/>
  <c r="A706" i="3"/>
  <c r="E706" i="3" s="1"/>
  <c r="D705" i="3"/>
  <c r="C705" i="3"/>
  <c r="B705" i="3"/>
  <c r="A705" i="3"/>
  <c r="E705" i="3" s="1"/>
  <c r="D704" i="3"/>
  <c r="C704" i="3"/>
  <c r="B704" i="3"/>
  <c r="A704" i="3"/>
  <c r="E704" i="3" s="1"/>
  <c r="E703" i="3"/>
  <c r="D703" i="3"/>
  <c r="C703" i="3"/>
  <c r="B703" i="3"/>
  <c r="A703" i="3"/>
  <c r="D702" i="3"/>
  <c r="C702" i="3"/>
  <c r="B702" i="3"/>
  <c r="A702" i="3"/>
  <c r="E702" i="3" s="1"/>
  <c r="E701" i="3"/>
  <c r="D701" i="3"/>
  <c r="C701" i="3"/>
  <c r="B701" i="3"/>
  <c r="A701" i="3"/>
  <c r="D700" i="3"/>
  <c r="C700" i="3"/>
  <c r="B700" i="3"/>
  <c r="A700" i="3"/>
  <c r="E700" i="3" s="1"/>
  <c r="D699" i="3"/>
  <c r="C699" i="3"/>
  <c r="B699" i="3"/>
  <c r="A699" i="3"/>
  <c r="E699" i="3" s="1"/>
  <c r="D698" i="3"/>
  <c r="C698" i="3"/>
  <c r="B698" i="3"/>
  <c r="A698" i="3"/>
  <c r="E698" i="3" s="1"/>
  <c r="D697" i="3"/>
  <c r="C697" i="3"/>
  <c r="B697" i="3"/>
  <c r="A697" i="3"/>
  <c r="E697" i="3" s="1"/>
  <c r="D696" i="3"/>
  <c r="C696" i="3"/>
  <c r="B696" i="3"/>
  <c r="A696" i="3"/>
  <c r="E696" i="3" s="1"/>
  <c r="D695" i="3"/>
  <c r="C695" i="3"/>
  <c r="B695" i="3"/>
  <c r="A695" i="3"/>
  <c r="E695" i="3" s="1"/>
  <c r="D694" i="3"/>
  <c r="C694" i="3"/>
  <c r="B694" i="3"/>
  <c r="A694" i="3"/>
  <c r="E694" i="3" s="1"/>
  <c r="D693" i="3"/>
  <c r="C693" i="3"/>
  <c r="B693" i="3"/>
  <c r="A693" i="3"/>
  <c r="E693" i="3" s="1"/>
  <c r="D692" i="3"/>
  <c r="C692" i="3"/>
  <c r="B692" i="3"/>
  <c r="A692" i="3"/>
  <c r="E692" i="3" s="1"/>
  <c r="D691" i="3"/>
  <c r="C691" i="3"/>
  <c r="B691" i="3"/>
  <c r="A691" i="3"/>
  <c r="E691" i="3" s="1"/>
  <c r="D690" i="3"/>
  <c r="C690" i="3"/>
  <c r="B690" i="3"/>
  <c r="A690" i="3"/>
  <c r="E690" i="3" s="1"/>
  <c r="D689" i="3"/>
  <c r="C689" i="3"/>
  <c r="B689" i="3"/>
  <c r="A689" i="3"/>
  <c r="E689" i="3" s="1"/>
  <c r="D688" i="3"/>
  <c r="C688" i="3"/>
  <c r="B688" i="3"/>
  <c r="A688" i="3"/>
  <c r="E688" i="3" s="1"/>
  <c r="D687" i="3"/>
  <c r="C687" i="3"/>
  <c r="B687" i="3"/>
  <c r="A687" i="3"/>
  <c r="E687" i="3" s="1"/>
  <c r="D686" i="3"/>
  <c r="C686" i="3"/>
  <c r="B686" i="3"/>
  <c r="A686" i="3"/>
  <c r="E686" i="3" s="1"/>
  <c r="D685" i="3"/>
  <c r="C685" i="3"/>
  <c r="B685" i="3"/>
  <c r="A685" i="3"/>
  <c r="E685" i="3" s="1"/>
  <c r="D684" i="3"/>
  <c r="C684" i="3"/>
  <c r="B684" i="3"/>
  <c r="A684" i="3"/>
  <c r="E684" i="3" s="1"/>
  <c r="D683" i="3"/>
  <c r="C683" i="3"/>
  <c r="B683" i="3"/>
  <c r="A683" i="3"/>
  <c r="E683" i="3" s="1"/>
  <c r="E682" i="3"/>
  <c r="D682" i="3"/>
  <c r="C682" i="3"/>
  <c r="B682" i="3"/>
  <c r="A682" i="3"/>
  <c r="D681" i="3"/>
  <c r="C681" i="3"/>
  <c r="B681" i="3"/>
  <c r="A681" i="3"/>
  <c r="E681" i="3" s="1"/>
  <c r="D680" i="3"/>
  <c r="C680" i="3"/>
  <c r="B680" i="3"/>
  <c r="A680" i="3"/>
  <c r="E680" i="3" s="1"/>
  <c r="D679" i="3"/>
  <c r="C679" i="3"/>
  <c r="B679" i="3"/>
  <c r="A679" i="3"/>
  <c r="E679" i="3" s="1"/>
  <c r="D678" i="3"/>
  <c r="C678" i="3"/>
  <c r="B678" i="3"/>
  <c r="A678" i="3"/>
  <c r="E678" i="3" s="1"/>
  <c r="D677" i="3"/>
  <c r="C677" i="3"/>
  <c r="B677" i="3"/>
  <c r="A677" i="3"/>
  <c r="E677" i="3" s="1"/>
  <c r="E676" i="3"/>
  <c r="D676" i="3"/>
  <c r="C676" i="3"/>
  <c r="B676" i="3"/>
  <c r="A676" i="3"/>
  <c r="D675" i="3"/>
  <c r="C675" i="3"/>
  <c r="B675" i="3"/>
  <c r="A675" i="3"/>
  <c r="E675" i="3" s="1"/>
  <c r="D674" i="3"/>
  <c r="C674" i="3"/>
  <c r="B674" i="3"/>
  <c r="A674" i="3"/>
  <c r="E674" i="3" s="1"/>
  <c r="D673" i="3"/>
  <c r="C673" i="3"/>
  <c r="B673" i="3"/>
  <c r="A673" i="3"/>
  <c r="E673" i="3" s="1"/>
  <c r="D672" i="3"/>
  <c r="C672" i="3"/>
  <c r="B672" i="3"/>
  <c r="A672" i="3"/>
  <c r="E672" i="3" s="1"/>
  <c r="E671" i="3"/>
  <c r="D671" i="3"/>
  <c r="C671" i="3"/>
  <c r="B671" i="3"/>
  <c r="A671" i="3"/>
  <c r="D670" i="3"/>
  <c r="C670" i="3"/>
  <c r="B670" i="3"/>
  <c r="A670" i="3"/>
  <c r="E670" i="3" s="1"/>
  <c r="E669" i="3"/>
  <c r="D669" i="3"/>
  <c r="C669" i="3"/>
  <c r="B669" i="3"/>
  <c r="A669" i="3"/>
  <c r="D668" i="3"/>
  <c r="C668" i="3"/>
  <c r="B668" i="3"/>
  <c r="A668" i="3"/>
  <c r="E668" i="3" s="1"/>
  <c r="D667" i="3"/>
  <c r="C667" i="3"/>
  <c r="B667" i="3"/>
  <c r="A667" i="3"/>
  <c r="E667" i="3" s="1"/>
  <c r="D666" i="3"/>
  <c r="C666" i="3"/>
  <c r="B666" i="3"/>
  <c r="A666" i="3"/>
  <c r="E666" i="3" s="1"/>
  <c r="D665" i="3"/>
  <c r="C665" i="3"/>
  <c r="B665" i="3"/>
  <c r="A665" i="3"/>
  <c r="E665" i="3" s="1"/>
  <c r="D664" i="3"/>
  <c r="C664" i="3"/>
  <c r="B664" i="3"/>
  <c r="A664" i="3"/>
  <c r="E664" i="3" s="1"/>
  <c r="D663" i="3"/>
  <c r="C663" i="3"/>
  <c r="B663" i="3"/>
  <c r="A663" i="3"/>
  <c r="E663" i="3" s="1"/>
  <c r="D662" i="3"/>
  <c r="C662" i="3"/>
  <c r="B662" i="3"/>
  <c r="A662" i="3"/>
  <c r="E662" i="3" s="1"/>
  <c r="D661" i="3"/>
  <c r="C661" i="3"/>
  <c r="B661" i="3"/>
  <c r="A661" i="3"/>
  <c r="E661" i="3" s="1"/>
  <c r="D660" i="3"/>
  <c r="C660" i="3"/>
  <c r="B660" i="3"/>
  <c r="A660" i="3"/>
  <c r="E660" i="3" s="1"/>
  <c r="D659" i="3"/>
  <c r="C659" i="3"/>
  <c r="B659" i="3"/>
  <c r="A659" i="3"/>
  <c r="E659" i="3" s="1"/>
  <c r="D658" i="3"/>
  <c r="C658" i="3"/>
  <c r="B658" i="3"/>
  <c r="A658" i="3"/>
  <c r="E658" i="3" s="1"/>
  <c r="D657" i="3"/>
  <c r="C657" i="3"/>
  <c r="B657" i="3"/>
  <c r="A657" i="3"/>
  <c r="E657" i="3" s="1"/>
  <c r="D656" i="3"/>
  <c r="C656" i="3"/>
  <c r="B656" i="3"/>
  <c r="A656" i="3"/>
  <c r="E656" i="3" s="1"/>
  <c r="D655" i="3"/>
  <c r="C655" i="3"/>
  <c r="B655" i="3"/>
  <c r="A655" i="3"/>
  <c r="E655" i="3" s="1"/>
  <c r="D654" i="3"/>
  <c r="C654" i="3"/>
  <c r="B654" i="3"/>
  <c r="A654" i="3"/>
  <c r="E654" i="3" s="1"/>
  <c r="D653" i="3"/>
  <c r="C653" i="3"/>
  <c r="B653" i="3"/>
  <c r="A653" i="3"/>
  <c r="E653" i="3" s="1"/>
  <c r="D652" i="3"/>
  <c r="C652" i="3"/>
  <c r="B652" i="3"/>
  <c r="A652" i="3"/>
  <c r="E652" i="3" s="1"/>
  <c r="D651" i="3"/>
  <c r="C651" i="3"/>
  <c r="B651" i="3"/>
  <c r="A651" i="3"/>
  <c r="E651" i="3" s="1"/>
  <c r="E650" i="3"/>
  <c r="D650" i="3"/>
  <c r="C650" i="3"/>
  <c r="B650" i="3"/>
  <c r="A650" i="3"/>
  <c r="D649" i="3"/>
  <c r="C649" i="3"/>
  <c r="B649" i="3"/>
  <c r="A649" i="3"/>
  <c r="E649" i="3" s="1"/>
  <c r="D648" i="3"/>
  <c r="C648" i="3"/>
  <c r="B648" i="3"/>
  <c r="A648" i="3"/>
  <c r="E648" i="3" s="1"/>
  <c r="D647" i="3"/>
  <c r="C647" i="3"/>
  <c r="B647" i="3"/>
  <c r="A647" i="3"/>
  <c r="E647" i="3" s="1"/>
  <c r="D646" i="3"/>
  <c r="C646" i="3"/>
  <c r="B646" i="3"/>
  <c r="A646" i="3"/>
  <c r="E646" i="3" s="1"/>
  <c r="D645" i="3"/>
  <c r="C645" i="3"/>
  <c r="B645" i="3"/>
  <c r="A645" i="3"/>
  <c r="E645" i="3" s="1"/>
  <c r="E644" i="3"/>
  <c r="D644" i="3"/>
  <c r="C644" i="3"/>
  <c r="B644" i="3"/>
  <c r="A644" i="3"/>
  <c r="D643" i="3"/>
  <c r="C643" i="3"/>
  <c r="B643" i="3"/>
  <c r="A643" i="3"/>
  <c r="E643" i="3" s="1"/>
  <c r="D642" i="3"/>
  <c r="C642" i="3"/>
  <c r="B642" i="3"/>
  <c r="A642" i="3"/>
  <c r="E642" i="3" s="1"/>
  <c r="D641" i="3"/>
  <c r="C641" i="3"/>
  <c r="B641" i="3"/>
  <c r="A641" i="3"/>
  <c r="E641" i="3" s="1"/>
  <c r="D640" i="3"/>
  <c r="C640" i="3"/>
  <c r="B640" i="3"/>
  <c r="A640" i="3"/>
  <c r="E640" i="3" s="1"/>
  <c r="E639" i="3"/>
  <c r="D639" i="3"/>
  <c r="C639" i="3"/>
  <c r="B639" i="3"/>
  <c r="A639" i="3"/>
  <c r="D638" i="3"/>
  <c r="C638" i="3"/>
  <c r="B638" i="3"/>
  <c r="A638" i="3"/>
  <c r="E638" i="3" s="1"/>
  <c r="E637" i="3"/>
  <c r="D637" i="3"/>
  <c r="C637" i="3"/>
  <c r="B637" i="3"/>
  <c r="A637" i="3"/>
  <c r="D636" i="3"/>
  <c r="C636" i="3"/>
  <c r="B636" i="3"/>
  <c r="A636" i="3"/>
  <c r="E636" i="3" s="1"/>
  <c r="D635" i="3"/>
  <c r="C635" i="3"/>
  <c r="B635" i="3"/>
  <c r="A635" i="3"/>
  <c r="E635" i="3" s="1"/>
  <c r="D634" i="3"/>
  <c r="C634" i="3"/>
  <c r="B634" i="3"/>
  <c r="A634" i="3"/>
  <c r="E634" i="3" s="1"/>
  <c r="D633" i="3"/>
  <c r="C633" i="3"/>
  <c r="B633" i="3"/>
  <c r="A633" i="3"/>
  <c r="E633" i="3" s="1"/>
  <c r="D632" i="3"/>
  <c r="C632" i="3"/>
  <c r="B632" i="3"/>
  <c r="A632" i="3"/>
  <c r="E632" i="3" s="1"/>
  <c r="D631" i="3"/>
  <c r="C631" i="3"/>
  <c r="B631" i="3"/>
  <c r="A631" i="3"/>
  <c r="E631" i="3" s="1"/>
  <c r="D630" i="3"/>
  <c r="C630" i="3"/>
  <c r="B630" i="3"/>
  <c r="A630" i="3"/>
  <c r="E630" i="3" s="1"/>
  <c r="D629" i="3"/>
  <c r="C629" i="3"/>
  <c r="B629" i="3"/>
  <c r="A629" i="3"/>
  <c r="E629" i="3" s="1"/>
  <c r="D628" i="3"/>
  <c r="C628" i="3"/>
  <c r="B628" i="3"/>
  <c r="A628" i="3"/>
  <c r="E628" i="3" s="1"/>
  <c r="D627" i="3"/>
  <c r="C627" i="3"/>
  <c r="B627" i="3"/>
  <c r="A627" i="3"/>
  <c r="E627" i="3" s="1"/>
  <c r="D626" i="3"/>
  <c r="C626" i="3"/>
  <c r="B626" i="3"/>
  <c r="A626" i="3"/>
  <c r="E626" i="3" s="1"/>
  <c r="D625" i="3"/>
  <c r="C625" i="3"/>
  <c r="B625" i="3"/>
  <c r="A625" i="3"/>
  <c r="E625" i="3" s="1"/>
  <c r="D624" i="3"/>
  <c r="C624" i="3"/>
  <c r="B624" i="3"/>
  <c r="A624" i="3"/>
  <c r="E624" i="3" s="1"/>
  <c r="D623" i="3"/>
  <c r="C623" i="3"/>
  <c r="B623" i="3"/>
  <c r="A623" i="3"/>
  <c r="E623" i="3" s="1"/>
  <c r="D622" i="3"/>
  <c r="C622" i="3"/>
  <c r="B622" i="3"/>
  <c r="A622" i="3"/>
  <c r="E622" i="3" s="1"/>
  <c r="D621" i="3"/>
  <c r="C621" i="3"/>
  <c r="B621" i="3"/>
  <c r="A621" i="3"/>
  <c r="E621" i="3" s="1"/>
  <c r="D620" i="3"/>
  <c r="C620" i="3"/>
  <c r="B620" i="3"/>
  <c r="A620" i="3"/>
  <c r="E620" i="3" s="1"/>
  <c r="D619" i="3"/>
  <c r="C619" i="3"/>
  <c r="B619" i="3"/>
  <c r="A619" i="3"/>
  <c r="E619" i="3" s="1"/>
  <c r="E618" i="3"/>
  <c r="D618" i="3"/>
  <c r="C618" i="3"/>
  <c r="B618" i="3"/>
  <c r="A618" i="3"/>
  <c r="D617" i="3"/>
  <c r="C617" i="3"/>
  <c r="B617" i="3"/>
  <c r="A617" i="3"/>
  <c r="E617" i="3" s="1"/>
  <c r="D616" i="3"/>
  <c r="C616" i="3"/>
  <c r="B616" i="3"/>
  <c r="A616" i="3"/>
  <c r="E616" i="3" s="1"/>
  <c r="D615" i="3"/>
  <c r="C615" i="3"/>
  <c r="B615" i="3"/>
  <c r="A615" i="3"/>
  <c r="E615" i="3" s="1"/>
  <c r="D614" i="3"/>
  <c r="C614" i="3"/>
  <c r="B614" i="3"/>
  <c r="A614" i="3"/>
  <c r="E614" i="3" s="1"/>
  <c r="D613" i="3"/>
  <c r="C613" i="3"/>
  <c r="B613" i="3"/>
  <c r="A613" i="3"/>
  <c r="E613" i="3" s="1"/>
  <c r="E612" i="3"/>
  <c r="D612" i="3"/>
  <c r="C612" i="3"/>
  <c r="B612" i="3"/>
  <c r="A612" i="3"/>
  <c r="D611" i="3"/>
  <c r="C611" i="3"/>
  <c r="B611" i="3"/>
  <c r="A611" i="3"/>
  <c r="E611" i="3" s="1"/>
  <c r="D610" i="3"/>
  <c r="C610" i="3"/>
  <c r="B610" i="3"/>
  <c r="A610" i="3"/>
  <c r="E610" i="3" s="1"/>
  <c r="D609" i="3"/>
  <c r="C609" i="3"/>
  <c r="B609" i="3"/>
  <c r="A609" i="3"/>
  <c r="E609" i="3" s="1"/>
  <c r="D608" i="3"/>
  <c r="C608" i="3"/>
  <c r="B608" i="3"/>
  <c r="A608" i="3"/>
  <c r="E608" i="3" s="1"/>
  <c r="E607" i="3"/>
  <c r="D607" i="3"/>
  <c r="C607" i="3"/>
  <c r="B607" i="3"/>
  <c r="A607" i="3"/>
  <c r="D606" i="3"/>
  <c r="C606" i="3"/>
  <c r="B606" i="3"/>
  <c r="A606" i="3"/>
  <c r="E606" i="3" s="1"/>
  <c r="E605" i="3"/>
  <c r="D605" i="3"/>
  <c r="C605" i="3"/>
  <c r="B605" i="3"/>
  <c r="A605" i="3"/>
  <c r="D604" i="3"/>
  <c r="C604" i="3"/>
  <c r="B604" i="3"/>
  <c r="A604" i="3"/>
  <c r="E604" i="3" s="1"/>
  <c r="D603" i="3"/>
  <c r="C603" i="3"/>
  <c r="B603" i="3"/>
  <c r="A603" i="3"/>
  <c r="E603" i="3" s="1"/>
  <c r="D602" i="3"/>
  <c r="C602" i="3"/>
  <c r="B602" i="3"/>
  <c r="A602" i="3"/>
  <c r="E602" i="3" s="1"/>
  <c r="D601" i="3"/>
  <c r="C601" i="3"/>
  <c r="B601" i="3"/>
  <c r="A601" i="3"/>
  <c r="E601" i="3" s="1"/>
  <c r="D600" i="3"/>
  <c r="C600" i="3"/>
  <c r="B600" i="3"/>
  <c r="A600" i="3"/>
  <c r="E600" i="3" s="1"/>
  <c r="D599" i="3"/>
  <c r="C599" i="3"/>
  <c r="B599" i="3"/>
  <c r="A599" i="3"/>
  <c r="E599" i="3" s="1"/>
  <c r="D598" i="3"/>
  <c r="C598" i="3"/>
  <c r="B598" i="3"/>
  <c r="A598" i="3"/>
  <c r="E598" i="3" s="1"/>
  <c r="D597" i="3"/>
  <c r="C597" i="3"/>
  <c r="B597" i="3"/>
  <c r="A597" i="3"/>
  <c r="E597" i="3" s="1"/>
  <c r="D596" i="3"/>
  <c r="C596" i="3"/>
  <c r="B596" i="3"/>
  <c r="A596" i="3"/>
  <c r="E596" i="3" s="1"/>
  <c r="D595" i="3"/>
  <c r="C595" i="3"/>
  <c r="B595" i="3"/>
  <c r="A595" i="3"/>
  <c r="E595" i="3" s="1"/>
  <c r="D594" i="3"/>
  <c r="C594" i="3"/>
  <c r="B594" i="3"/>
  <c r="A594" i="3"/>
  <c r="E594" i="3" s="1"/>
  <c r="D593" i="3"/>
  <c r="C593" i="3"/>
  <c r="B593" i="3"/>
  <c r="A593" i="3"/>
  <c r="E593" i="3" s="1"/>
  <c r="D592" i="3"/>
  <c r="C592" i="3"/>
  <c r="B592" i="3"/>
  <c r="A592" i="3"/>
  <c r="E592" i="3" s="1"/>
  <c r="D591" i="3"/>
  <c r="C591" i="3"/>
  <c r="B591" i="3"/>
  <c r="A591" i="3"/>
  <c r="E591" i="3" s="1"/>
  <c r="D590" i="3"/>
  <c r="C590" i="3"/>
  <c r="B590" i="3"/>
  <c r="A590" i="3"/>
  <c r="E590" i="3" s="1"/>
  <c r="D589" i="3"/>
  <c r="C589" i="3"/>
  <c r="B589" i="3"/>
  <c r="A589" i="3"/>
  <c r="E589" i="3" s="1"/>
  <c r="D588" i="3"/>
  <c r="C588" i="3"/>
  <c r="B588" i="3"/>
  <c r="A588" i="3"/>
  <c r="E588" i="3" s="1"/>
  <c r="D587" i="3"/>
  <c r="C587" i="3"/>
  <c r="B587" i="3"/>
  <c r="A587" i="3"/>
  <c r="E587" i="3" s="1"/>
  <c r="E586" i="3"/>
  <c r="D586" i="3"/>
  <c r="C586" i="3"/>
  <c r="B586" i="3"/>
  <c r="A586" i="3"/>
  <c r="D585" i="3"/>
  <c r="C585" i="3"/>
  <c r="B585" i="3"/>
  <c r="A585" i="3"/>
  <c r="E585" i="3" s="1"/>
  <c r="D584" i="3"/>
  <c r="C584" i="3"/>
  <c r="B584" i="3"/>
  <c r="A584" i="3"/>
  <c r="E584" i="3" s="1"/>
  <c r="D583" i="3"/>
  <c r="C583" i="3"/>
  <c r="B583" i="3"/>
  <c r="A583" i="3"/>
  <c r="E583" i="3" s="1"/>
  <c r="D582" i="3"/>
  <c r="C582" i="3"/>
  <c r="B582" i="3"/>
  <c r="A582" i="3"/>
  <c r="E582" i="3" s="1"/>
  <c r="D581" i="3"/>
  <c r="C581" i="3"/>
  <c r="B581" i="3"/>
  <c r="A581" i="3"/>
  <c r="E581" i="3" s="1"/>
  <c r="E580" i="3"/>
  <c r="D580" i="3"/>
  <c r="C580" i="3"/>
  <c r="B580" i="3"/>
  <c r="A580" i="3"/>
  <c r="D579" i="3"/>
  <c r="C579" i="3"/>
  <c r="B579" i="3"/>
  <c r="A579" i="3"/>
  <c r="E579" i="3" s="1"/>
  <c r="D578" i="3"/>
  <c r="C578" i="3"/>
  <c r="B578" i="3"/>
  <c r="A578" i="3"/>
  <c r="E578" i="3" s="1"/>
  <c r="D577" i="3"/>
  <c r="C577" i="3"/>
  <c r="B577" i="3"/>
  <c r="A577" i="3"/>
  <c r="E577" i="3" s="1"/>
  <c r="D576" i="3"/>
  <c r="C576" i="3"/>
  <c r="B576" i="3"/>
  <c r="A576" i="3"/>
  <c r="E576" i="3" s="1"/>
  <c r="E575" i="3"/>
  <c r="D575" i="3"/>
  <c r="C575" i="3"/>
  <c r="B575" i="3"/>
  <c r="A575" i="3"/>
  <c r="D574" i="3"/>
  <c r="C574" i="3"/>
  <c r="B574" i="3"/>
  <c r="A574" i="3"/>
  <c r="E574" i="3" s="1"/>
  <c r="E573" i="3"/>
  <c r="D573" i="3"/>
  <c r="C573" i="3"/>
  <c r="B573" i="3"/>
  <c r="A573" i="3"/>
  <c r="D572" i="3"/>
  <c r="C572" i="3"/>
  <c r="B572" i="3"/>
  <c r="A572" i="3"/>
  <c r="E572" i="3" s="1"/>
  <c r="D571" i="3"/>
  <c r="C571" i="3"/>
  <c r="B571" i="3"/>
  <c r="A571" i="3"/>
  <c r="E571" i="3" s="1"/>
  <c r="D570" i="3"/>
  <c r="C570" i="3"/>
  <c r="B570" i="3"/>
  <c r="A570" i="3"/>
  <c r="E570" i="3" s="1"/>
  <c r="D569" i="3"/>
  <c r="C569" i="3"/>
  <c r="B569" i="3"/>
  <c r="A569" i="3"/>
  <c r="E569" i="3" s="1"/>
  <c r="D568" i="3"/>
  <c r="C568" i="3"/>
  <c r="B568" i="3"/>
  <c r="A568" i="3"/>
  <c r="E568" i="3" s="1"/>
  <c r="D567" i="3"/>
  <c r="C567" i="3"/>
  <c r="B567" i="3"/>
  <c r="A567" i="3"/>
  <c r="E567" i="3" s="1"/>
  <c r="D566" i="3"/>
  <c r="C566" i="3"/>
  <c r="B566" i="3"/>
  <c r="A566" i="3"/>
  <c r="E566" i="3" s="1"/>
  <c r="D565" i="3"/>
  <c r="C565" i="3"/>
  <c r="B565" i="3"/>
  <c r="A565" i="3"/>
  <c r="E565" i="3" s="1"/>
  <c r="D564" i="3"/>
  <c r="C564" i="3"/>
  <c r="B564" i="3"/>
  <c r="A564" i="3"/>
  <c r="E564" i="3" s="1"/>
  <c r="D563" i="3"/>
  <c r="C563" i="3"/>
  <c r="B563" i="3"/>
  <c r="A563" i="3"/>
  <c r="E563" i="3" s="1"/>
  <c r="D562" i="3"/>
  <c r="C562" i="3"/>
  <c r="B562" i="3"/>
  <c r="A562" i="3"/>
  <c r="E562" i="3" s="1"/>
  <c r="D561" i="3"/>
  <c r="C561" i="3"/>
  <c r="B561" i="3"/>
  <c r="A561" i="3"/>
  <c r="E561" i="3" s="1"/>
  <c r="D560" i="3"/>
  <c r="C560" i="3"/>
  <c r="B560" i="3"/>
  <c r="A560" i="3"/>
  <c r="E560" i="3" s="1"/>
  <c r="D559" i="3"/>
  <c r="C559" i="3"/>
  <c r="B559" i="3"/>
  <c r="A559" i="3"/>
  <c r="E559" i="3" s="1"/>
  <c r="D558" i="3"/>
  <c r="C558" i="3"/>
  <c r="B558" i="3"/>
  <c r="A558" i="3"/>
  <c r="E558" i="3" s="1"/>
  <c r="D557" i="3"/>
  <c r="C557" i="3"/>
  <c r="B557" i="3"/>
  <c r="A557" i="3"/>
  <c r="E557" i="3" s="1"/>
  <c r="D556" i="3"/>
  <c r="C556" i="3"/>
  <c r="B556" i="3"/>
  <c r="A556" i="3"/>
  <c r="E556" i="3" s="1"/>
  <c r="D555" i="3"/>
  <c r="C555" i="3"/>
  <c r="B555" i="3"/>
  <c r="A555" i="3"/>
  <c r="E555" i="3" s="1"/>
  <c r="E554" i="3"/>
  <c r="D554" i="3"/>
  <c r="C554" i="3"/>
  <c r="B554" i="3"/>
  <c r="A554" i="3"/>
  <c r="D553" i="3"/>
  <c r="C553" i="3"/>
  <c r="B553" i="3"/>
  <c r="A553" i="3"/>
  <c r="E553" i="3" s="1"/>
  <c r="D552" i="3"/>
  <c r="C552" i="3"/>
  <c r="B552" i="3"/>
  <c r="A552" i="3"/>
  <c r="E552" i="3" s="1"/>
  <c r="D551" i="3"/>
  <c r="C551" i="3"/>
  <c r="B551" i="3"/>
  <c r="A551" i="3"/>
  <c r="E551" i="3" s="1"/>
  <c r="D550" i="3"/>
  <c r="C550" i="3"/>
  <c r="B550" i="3"/>
  <c r="A550" i="3"/>
  <c r="E550" i="3" s="1"/>
  <c r="D549" i="3"/>
  <c r="C549" i="3"/>
  <c r="B549" i="3"/>
  <c r="A549" i="3"/>
  <c r="E549" i="3" s="1"/>
  <c r="E548" i="3"/>
  <c r="D548" i="3"/>
  <c r="C548" i="3"/>
  <c r="B548" i="3"/>
  <c r="A548" i="3"/>
  <c r="D547" i="3"/>
  <c r="C547" i="3"/>
  <c r="B547" i="3"/>
  <c r="A547" i="3"/>
  <c r="E547" i="3" s="1"/>
  <c r="D546" i="3"/>
  <c r="C546" i="3"/>
  <c r="B546" i="3"/>
  <c r="A546" i="3"/>
  <c r="E546" i="3" s="1"/>
  <c r="D545" i="3"/>
  <c r="C545" i="3"/>
  <c r="B545" i="3"/>
  <c r="A545" i="3"/>
  <c r="E545" i="3" s="1"/>
  <c r="D544" i="3"/>
  <c r="C544" i="3"/>
  <c r="B544" i="3"/>
  <c r="A544" i="3"/>
  <c r="E544" i="3" s="1"/>
  <c r="E543" i="3"/>
  <c r="D543" i="3"/>
  <c r="C543" i="3"/>
  <c r="B543" i="3"/>
  <c r="A543" i="3"/>
  <c r="D542" i="3"/>
  <c r="C542" i="3"/>
  <c r="B542" i="3"/>
  <c r="A542" i="3"/>
  <c r="E542" i="3" s="1"/>
  <c r="E541" i="3"/>
  <c r="D541" i="3"/>
  <c r="C541" i="3"/>
  <c r="B541" i="3"/>
  <c r="A541" i="3"/>
  <c r="D540" i="3"/>
  <c r="C540" i="3"/>
  <c r="B540" i="3"/>
  <c r="A540" i="3"/>
  <c r="E540" i="3" s="1"/>
  <c r="D539" i="3"/>
  <c r="C539" i="3"/>
  <c r="B539" i="3"/>
  <c r="A539" i="3"/>
  <c r="E539" i="3" s="1"/>
  <c r="D538" i="3"/>
  <c r="C538" i="3"/>
  <c r="B538" i="3"/>
  <c r="A538" i="3"/>
  <c r="E538" i="3" s="1"/>
  <c r="D537" i="3"/>
  <c r="C537" i="3"/>
  <c r="B537" i="3"/>
  <c r="A537" i="3"/>
  <c r="E537" i="3" s="1"/>
  <c r="D536" i="3"/>
  <c r="C536" i="3"/>
  <c r="B536" i="3"/>
  <c r="A536" i="3"/>
  <c r="E536" i="3" s="1"/>
  <c r="D535" i="3"/>
  <c r="C535" i="3"/>
  <c r="B535" i="3"/>
  <c r="A535" i="3"/>
  <c r="E535" i="3" s="1"/>
  <c r="D534" i="3"/>
  <c r="C534" i="3"/>
  <c r="B534" i="3"/>
  <c r="A534" i="3"/>
  <c r="E534" i="3" s="1"/>
  <c r="D533" i="3"/>
  <c r="C533" i="3"/>
  <c r="B533" i="3"/>
  <c r="A533" i="3"/>
  <c r="E533" i="3" s="1"/>
  <c r="D532" i="3"/>
  <c r="C532" i="3"/>
  <c r="B532" i="3"/>
  <c r="A532" i="3"/>
  <c r="E532" i="3" s="1"/>
  <c r="D531" i="3"/>
  <c r="C531" i="3"/>
  <c r="B531" i="3"/>
  <c r="A531" i="3"/>
  <c r="E531" i="3" s="1"/>
  <c r="D530" i="3"/>
  <c r="C530" i="3"/>
  <c r="B530" i="3"/>
  <c r="A530" i="3"/>
  <c r="E530" i="3" s="1"/>
  <c r="D529" i="3"/>
  <c r="C529" i="3"/>
  <c r="B529" i="3"/>
  <c r="A529" i="3"/>
  <c r="E529" i="3" s="1"/>
  <c r="D528" i="3"/>
  <c r="C528" i="3"/>
  <c r="B528" i="3"/>
  <c r="A528" i="3"/>
  <c r="E528" i="3" s="1"/>
  <c r="D527" i="3"/>
  <c r="C527" i="3"/>
  <c r="B527" i="3"/>
  <c r="A527" i="3"/>
  <c r="E527" i="3" s="1"/>
  <c r="D526" i="3"/>
  <c r="C526" i="3"/>
  <c r="B526" i="3"/>
  <c r="A526" i="3"/>
  <c r="E526" i="3" s="1"/>
  <c r="D525" i="3"/>
  <c r="C525" i="3"/>
  <c r="B525" i="3"/>
  <c r="A525" i="3"/>
  <c r="E525" i="3" s="1"/>
  <c r="D524" i="3"/>
  <c r="C524" i="3"/>
  <c r="B524" i="3"/>
  <c r="A524" i="3"/>
  <c r="E524" i="3" s="1"/>
  <c r="D523" i="3"/>
  <c r="C523" i="3"/>
  <c r="B523" i="3"/>
  <c r="A523" i="3"/>
  <c r="E523" i="3" s="1"/>
  <c r="E522" i="3"/>
  <c r="D522" i="3"/>
  <c r="C522" i="3"/>
  <c r="B522" i="3"/>
  <c r="A522" i="3"/>
  <c r="D521" i="3"/>
  <c r="C521" i="3"/>
  <c r="B521" i="3"/>
  <c r="A521" i="3"/>
  <c r="E521" i="3" s="1"/>
  <c r="D520" i="3"/>
  <c r="C520" i="3"/>
  <c r="B520" i="3"/>
  <c r="A520" i="3"/>
  <c r="E520" i="3" s="1"/>
  <c r="D519" i="3"/>
  <c r="C519" i="3"/>
  <c r="B519" i="3"/>
  <c r="A519" i="3"/>
  <c r="E519" i="3" s="1"/>
  <c r="D518" i="3"/>
  <c r="C518" i="3"/>
  <c r="B518" i="3"/>
  <c r="A518" i="3"/>
  <c r="E518" i="3" s="1"/>
  <c r="D517" i="3"/>
  <c r="C517" i="3"/>
  <c r="B517" i="3"/>
  <c r="A517" i="3"/>
  <c r="E517" i="3" s="1"/>
  <c r="E516" i="3"/>
  <c r="D516" i="3"/>
  <c r="C516" i="3"/>
  <c r="B516" i="3"/>
  <c r="A516" i="3"/>
  <c r="D515" i="3"/>
  <c r="C515" i="3"/>
  <c r="B515" i="3"/>
  <c r="A515" i="3"/>
  <c r="E515" i="3" s="1"/>
  <c r="D514" i="3"/>
  <c r="C514" i="3"/>
  <c r="B514" i="3"/>
  <c r="A514" i="3"/>
  <c r="E514" i="3" s="1"/>
  <c r="D513" i="3"/>
  <c r="C513" i="3"/>
  <c r="B513" i="3"/>
  <c r="A513" i="3"/>
  <c r="E513" i="3" s="1"/>
  <c r="D512" i="3"/>
  <c r="C512" i="3"/>
  <c r="B512" i="3"/>
  <c r="A512" i="3"/>
  <c r="E512" i="3" s="1"/>
  <c r="E511" i="3"/>
  <c r="D511" i="3"/>
  <c r="C511" i="3"/>
  <c r="B511" i="3"/>
  <c r="A511" i="3"/>
  <c r="D510" i="3"/>
  <c r="C510" i="3"/>
  <c r="B510" i="3"/>
  <c r="A510" i="3"/>
  <c r="E510" i="3" s="1"/>
  <c r="E509" i="3"/>
  <c r="D509" i="3"/>
  <c r="C509" i="3"/>
  <c r="B509" i="3"/>
  <c r="A509" i="3"/>
  <c r="D508" i="3"/>
  <c r="C508" i="3"/>
  <c r="B508" i="3"/>
  <c r="A508" i="3"/>
  <c r="E508" i="3" s="1"/>
  <c r="D507" i="3"/>
  <c r="C507" i="3"/>
  <c r="B507" i="3"/>
  <c r="A507" i="3"/>
  <c r="E507" i="3" s="1"/>
  <c r="D506" i="3"/>
  <c r="C506" i="3"/>
  <c r="B506" i="3"/>
  <c r="A506" i="3"/>
  <c r="E506" i="3" s="1"/>
  <c r="D505" i="3"/>
  <c r="C505" i="3"/>
  <c r="B505" i="3"/>
  <c r="A505" i="3"/>
  <c r="E505" i="3" s="1"/>
  <c r="D504" i="3"/>
  <c r="C504" i="3"/>
  <c r="B504" i="3"/>
  <c r="A504" i="3"/>
  <c r="E504" i="3" s="1"/>
  <c r="D503" i="3"/>
  <c r="C503" i="3"/>
  <c r="B503" i="3"/>
  <c r="A503" i="3"/>
  <c r="E503" i="3" s="1"/>
  <c r="D502" i="3"/>
  <c r="C502" i="3"/>
  <c r="B502" i="3"/>
  <c r="A502" i="3"/>
  <c r="E502" i="3" s="1"/>
  <c r="D501" i="3"/>
  <c r="C501" i="3"/>
  <c r="B501" i="3"/>
  <c r="A501" i="3"/>
  <c r="E501" i="3" s="1"/>
  <c r="D500" i="3"/>
  <c r="C500" i="3"/>
  <c r="B500" i="3"/>
  <c r="A500" i="3"/>
  <c r="E500" i="3" s="1"/>
  <c r="D499" i="3"/>
  <c r="C499" i="3"/>
  <c r="B499" i="3"/>
  <c r="A499" i="3"/>
  <c r="E499" i="3" s="1"/>
  <c r="D498" i="3"/>
  <c r="C498" i="3"/>
  <c r="B498" i="3"/>
  <c r="A498" i="3"/>
  <c r="E498" i="3" s="1"/>
  <c r="D497" i="3"/>
  <c r="C497" i="3"/>
  <c r="B497" i="3"/>
  <c r="A497" i="3"/>
  <c r="E497" i="3" s="1"/>
  <c r="D496" i="3"/>
  <c r="C496" i="3"/>
  <c r="B496" i="3"/>
  <c r="A496" i="3"/>
  <c r="E496" i="3" s="1"/>
  <c r="D495" i="3"/>
  <c r="C495" i="3"/>
  <c r="B495" i="3"/>
  <c r="A495" i="3"/>
  <c r="E495" i="3" s="1"/>
  <c r="D494" i="3"/>
  <c r="C494" i="3"/>
  <c r="B494" i="3"/>
  <c r="A494" i="3"/>
  <c r="E494" i="3" s="1"/>
  <c r="D493" i="3"/>
  <c r="C493" i="3"/>
  <c r="B493" i="3"/>
  <c r="A493" i="3"/>
  <c r="E493" i="3" s="1"/>
  <c r="D492" i="3"/>
  <c r="C492" i="3"/>
  <c r="B492" i="3"/>
  <c r="A492" i="3"/>
  <c r="E492" i="3" s="1"/>
  <c r="D491" i="3"/>
  <c r="C491" i="3"/>
  <c r="B491" i="3"/>
  <c r="A491" i="3"/>
  <c r="E491" i="3" s="1"/>
  <c r="E490" i="3"/>
  <c r="D490" i="3"/>
  <c r="C490" i="3"/>
  <c r="B490" i="3"/>
  <c r="A490" i="3"/>
  <c r="D489" i="3"/>
  <c r="C489" i="3"/>
  <c r="B489" i="3"/>
  <c r="A489" i="3"/>
  <c r="E489" i="3" s="1"/>
  <c r="D488" i="3"/>
  <c r="C488" i="3"/>
  <c r="B488" i="3"/>
  <c r="A488" i="3"/>
  <c r="E488" i="3" s="1"/>
  <c r="D487" i="3"/>
  <c r="C487" i="3"/>
  <c r="B487" i="3"/>
  <c r="A487" i="3"/>
  <c r="E487" i="3" s="1"/>
  <c r="D486" i="3"/>
  <c r="C486" i="3"/>
  <c r="B486" i="3"/>
  <c r="A486" i="3"/>
  <c r="E486" i="3" s="1"/>
  <c r="D485" i="3"/>
  <c r="C485" i="3"/>
  <c r="B485" i="3"/>
  <c r="A485" i="3"/>
  <c r="E485" i="3" s="1"/>
  <c r="E484" i="3"/>
  <c r="D484" i="3"/>
  <c r="C484" i="3"/>
  <c r="B484" i="3"/>
  <c r="A484" i="3"/>
  <c r="D483" i="3"/>
  <c r="C483" i="3"/>
  <c r="B483" i="3"/>
  <c r="A483" i="3"/>
  <c r="E483" i="3" s="1"/>
  <c r="D482" i="3"/>
  <c r="C482" i="3"/>
  <c r="B482" i="3"/>
  <c r="A482" i="3"/>
  <c r="E482" i="3" s="1"/>
  <c r="D481" i="3"/>
  <c r="C481" i="3"/>
  <c r="B481" i="3"/>
  <c r="A481" i="3"/>
  <c r="E481" i="3" s="1"/>
  <c r="D480" i="3"/>
  <c r="C480" i="3"/>
  <c r="B480" i="3"/>
  <c r="A480" i="3"/>
  <c r="E480" i="3" s="1"/>
  <c r="E479" i="3"/>
  <c r="D479" i="3"/>
  <c r="C479" i="3"/>
  <c r="B479" i="3"/>
  <c r="A479" i="3"/>
  <c r="D478" i="3"/>
  <c r="C478" i="3"/>
  <c r="B478" i="3"/>
  <c r="A478" i="3"/>
  <c r="E478" i="3" s="1"/>
  <c r="E477" i="3"/>
  <c r="D477" i="3"/>
  <c r="C477" i="3"/>
  <c r="B477" i="3"/>
  <c r="A477" i="3"/>
  <c r="D476" i="3"/>
  <c r="C476" i="3"/>
  <c r="B476" i="3"/>
  <c r="A476" i="3"/>
  <c r="E476" i="3" s="1"/>
  <c r="D475" i="3"/>
  <c r="C475" i="3"/>
  <c r="B475" i="3"/>
  <c r="A475" i="3"/>
  <c r="E475" i="3" s="1"/>
  <c r="D474" i="3"/>
  <c r="C474" i="3"/>
  <c r="B474" i="3"/>
  <c r="A474" i="3"/>
  <c r="E474" i="3" s="1"/>
  <c r="D473" i="3"/>
  <c r="C473" i="3"/>
  <c r="B473" i="3"/>
  <c r="A473" i="3"/>
  <c r="E473" i="3" s="1"/>
  <c r="D472" i="3"/>
  <c r="C472" i="3"/>
  <c r="B472" i="3"/>
  <c r="A472" i="3"/>
  <c r="E472" i="3" s="1"/>
  <c r="D471" i="3"/>
  <c r="C471" i="3"/>
  <c r="B471" i="3"/>
  <c r="A471" i="3"/>
  <c r="E471" i="3" s="1"/>
  <c r="D470" i="3"/>
  <c r="C470" i="3"/>
  <c r="B470" i="3"/>
  <c r="A470" i="3"/>
  <c r="E470" i="3" s="1"/>
  <c r="D469" i="3"/>
  <c r="C469" i="3"/>
  <c r="B469" i="3"/>
  <c r="A469" i="3"/>
  <c r="E469" i="3" s="1"/>
  <c r="D468" i="3"/>
  <c r="C468" i="3"/>
  <c r="B468" i="3"/>
  <c r="A468" i="3"/>
  <c r="E468" i="3" s="1"/>
  <c r="D467" i="3"/>
  <c r="C467" i="3"/>
  <c r="B467" i="3"/>
  <c r="A467" i="3"/>
  <c r="E467" i="3" s="1"/>
  <c r="D466" i="3"/>
  <c r="C466" i="3"/>
  <c r="B466" i="3"/>
  <c r="A466" i="3"/>
  <c r="E466" i="3" s="1"/>
  <c r="D465" i="3"/>
  <c r="C465" i="3"/>
  <c r="B465" i="3"/>
  <c r="A465" i="3"/>
  <c r="E465" i="3" s="1"/>
  <c r="D464" i="3"/>
  <c r="C464" i="3"/>
  <c r="B464" i="3"/>
  <c r="A464" i="3"/>
  <c r="E464" i="3" s="1"/>
  <c r="D463" i="3"/>
  <c r="C463" i="3"/>
  <c r="B463" i="3"/>
  <c r="A463" i="3"/>
  <c r="E463" i="3" s="1"/>
  <c r="D462" i="3"/>
  <c r="C462" i="3"/>
  <c r="B462" i="3"/>
  <c r="A462" i="3"/>
  <c r="E462" i="3" s="1"/>
  <c r="D461" i="3"/>
  <c r="C461" i="3"/>
  <c r="B461" i="3"/>
  <c r="A461" i="3"/>
  <c r="E461" i="3" s="1"/>
  <c r="D460" i="3"/>
  <c r="C460" i="3"/>
  <c r="B460" i="3"/>
  <c r="A460" i="3"/>
  <c r="E460" i="3" s="1"/>
  <c r="D459" i="3"/>
  <c r="C459" i="3"/>
  <c r="B459" i="3"/>
  <c r="A459" i="3"/>
  <c r="E459" i="3" s="1"/>
  <c r="E458" i="3"/>
  <c r="D458" i="3"/>
  <c r="C458" i="3"/>
  <c r="B458" i="3"/>
  <c r="A458" i="3"/>
  <c r="D457" i="3"/>
  <c r="C457" i="3"/>
  <c r="B457" i="3"/>
  <c r="A457" i="3"/>
  <c r="E457" i="3" s="1"/>
  <c r="D456" i="3"/>
  <c r="C456" i="3"/>
  <c r="B456" i="3"/>
  <c r="A456" i="3"/>
  <c r="E456" i="3" s="1"/>
  <c r="D455" i="3"/>
  <c r="C455" i="3"/>
  <c r="B455" i="3"/>
  <c r="A455" i="3"/>
  <c r="E455" i="3" s="1"/>
  <c r="D454" i="3"/>
  <c r="C454" i="3"/>
  <c r="B454" i="3"/>
  <c r="A454" i="3"/>
  <c r="E454" i="3" s="1"/>
  <c r="D453" i="3"/>
  <c r="C453" i="3"/>
  <c r="B453" i="3"/>
  <c r="A453" i="3"/>
  <c r="E453" i="3" s="1"/>
  <c r="E452" i="3"/>
  <c r="D452" i="3"/>
  <c r="C452" i="3"/>
  <c r="B452" i="3"/>
  <c r="A452" i="3"/>
  <c r="D451" i="3"/>
  <c r="C451" i="3"/>
  <c r="B451" i="3"/>
  <c r="A451" i="3"/>
  <c r="E451" i="3" s="1"/>
  <c r="D450" i="3"/>
  <c r="C450" i="3"/>
  <c r="B450" i="3"/>
  <c r="A450" i="3"/>
  <c r="E450" i="3" s="1"/>
  <c r="D449" i="3"/>
  <c r="C449" i="3"/>
  <c r="B449" i="3"/>
  <c r="A449" i="3"/>
  <c r="E449" i="3" s="1"/>
  <c r="D448" i="3"/>
  <c r="C448" i="3"/>
  <c r="B448" i="3"/>
  <c r="A448" i="3"/>
  <c r="E448" i="3" s="1"/>
  <c r="E447" i="3"/>
  <c r="D447" i="3"/>
  <c r="C447" i="3"/>
  <c r="B447" i="3"/>
  <c r="A447" i="3"/>
  <c r="D446" i="3"/>
  <c r="C446" i="3"/>
  <c r="B446" i="3"/>
  <c r="A446" i="3"/>
  <c r="E446" i="3" s="1"/>
  <c r="E445" i="3"/>
  <c r="D445" i="3"/>
  <c r="C445" i="3"/>
  <c r="B445" i="3"/>
  <c r="A445" i="3"/>
  <c r="D444" i="3"/>
  <c r="C444" i="3"/>
  <c r="B444" i="3"/>
  <c r="A444" i="3"/>
  <c r="E444" i="3" s="1"/>
  <c r="D443" i="3"/>
  <c r="C443" i="3"/>
  <c r="B443" i="3"/>
  <c r="A443" i="3"/>
  <c r="E443" i="3" s="1"/>
  <c r="D442" i="3"/>
  <c r="C442" i="3"/>
  <c r="B442" i="3"/>
  <c r="A442" i="3"/>
  <c r="E442" i="3" s="1"/>
  <c r="D441" i="3"/>
  <c r="C441" i="3"/>
  <c r="B441" i="3"/>
  <c r="A441" i="3"/>
  <c r="E441" i="3" s="1"/>
  <c r="D440" i="3"/>
  <c r="C440" i="3"/>
  <c r="B440" i="3"/>
  <c r="A440" i="3"/>
  <c r="E440" i="3" s="1"/>
  <c r="D439" i="3"/>
  <c r="C439" i="3"/>
  <c r="B439" i="3"/>
  <c r="A439" i="3"/>
  <c r="E439" i="3" s="1"/>
  <c r="D438" i="3"/>
  <c r="C438" i="3"/>
  <c r="B438" i="3"/>
  <c r="A438" i="3"/>
  <c r="E438" i="3" s="1"/>
  <c r="D437" i="3"/>
  <c r="C437" i="3"/>
  <c r="B437" i="3"/>
  <c r="A437" i="3"/>
  <c r="E437" i="3" s="1"/>
  <c r="D436" i="3"/>
  <c r="C436" i="3"/>
  <c r="B436" i="3"/>
  <c r="A436" i="3"/>
  <c r="E436" i="3" s="1"/>
  <c r="D435" i="3"/>
  <c r="C435" i="3"/>
  <c r="B435" i="3"/>
  <c r="A435" i="3"/>
  <c r="E435" i="3" s="1"/>
  <c r="D434" i="3"/>
  <c r="C434" i="3"/>
  <c r="B434" i="3"/>
  <c r="A434" i="3"/>
  <c r="E434" i="3" s="1"/>
  <c r="D433" i="3"/>
  <c r="C433" i="3"/>
  <c r="B433" i="3"/>
  <c r="A433" i="3"/>
  <c r="E433" i="3" s="1"/>
  <c r="D432" i="3"/>
  <c r="C432" i="3"/>
  <c r="B432" i="3"/>
  <c r="A432" i="3"/>
  <c r="E432" i="3" s="1"/>
  <c r="D431" i="3"/>
  <c r="C431" i="3"/>
  <c r="B431" i="3"/>
  <c r="A431" i="3"/>
  <c r="E431" i="3" s="1"/>
  <c r="D430" i="3"/>
  <c r="C430" i="3"/>
  <c r="B430" i="3"/>
  <c r="A430" i="3"/>
  <c r="E430" i="3" s="1"/>
  <c r="D429" i="3"/>
  <c r="C429" i="3"/>
  <c r="B429" i="3"/>
  <c r="A429" i="3"/>
  <c r="E429" i="3" s="1"/>
  <c r="D428" i="3"/>
  <c r="C428" i="3"/>
  <c r="B428" i="3"/>
  <c r="A428" i="3"/>
  <c r="E428" i="3" s="1"/>
  <c r="D427" i="3"/>
  <c r="C427" i="3"/>
  <c r="B427" i="3"/>
  <c r="A427" i="3"/>
  <c r="E427" i="3" s="1"/>
  <c r="E426" i="3"/>
  <c r="D426" i="3"/>
  <c r="C426" i="3"/>
  <c r="B426" i="3"/>
  <c r="A426" i="3"/>
  <c r="D425" i="3"/>
  <c r="C425" i="3"/>
  <c r="B425" i="3"/>
  <c r="A425" i="3"/>
  <c r="E425" i="3" s="1"/>
  <c r="D424" i="3"/>
  <c r="C424" i="3"/>
  <c r="B424" i="3"/>
  <c r="A424" i="3"/>
  <c r="E424" i="3" s="1"/>
  <c r="D423" i="3"/>
  <c r="C423" i="3"/>
  <c r="B423" i="3"/>
  <c r="A423" i="3"/>
  <c r="E423" i="3" s="1"/>
  <c r="D422" i="3"/>
  <c r="C422" i="3"/>
  <c r="B422" i="3"/>
  <c r="A422" i="3"/>
  <c r="E422" i="3" s="1"/>
  <c r="D421" i="3"/>
  <c r="C421" i="3"/>
  <c r="B421" i="3"/>
  <c r="A421" i="3"/>
  <c r="E421" i="3" s="1"/>
  <c r="E420" i="3"/>
  <c r="D420" i="3"/>
  <c r="C420" i="3"/>
  <c r="B420" i="3"/>
  <c r="A420" i="3"/>
  <c r="D419" i="3"/>
  <c r="C419" i="3"/>
  <c r="B419" i="3"/>
  <c r="A419" i="3"/>
  <c r="E419" i="3" s="1"/>
  <c r="D418" i="3"/>
  <c r="C418" i="3"/>
  <c r="B418" i="3"/>
  <c r="A418" i="3"/>
  <c r="E418" i="3" s="1"/>
  <c r="D417" i="3"/>
  <c r="C417" i="3"/>
  <c r="B417" i="3"/>
  <c r="A417" i="3"/>
  <c r="E417" i="3" s="1"/>
  <c r="D416" i="3"/>
  <c r="C416" i="3"/>
  <c r="B416" i="3"/>
  <c r="A416" i="3"/>
  <c r="E416" i="3" s="1"/>
  <c r="E415" i="3"/>
  <c r="D415" i="3"/>
  <c r="C415" i="3"/>
  <c r="B415" i="3"/>
  <c r="A415" i="3"/>
  <c r="D414" i="3"/>
  <c r="C414" i="3"/>
  <c r="B414" i="3"/>
  <c r="A414" i="3"/>
  <c r="E414" i="3" s="1"/>
  <c r="E413" i="3"/>
  <c r="D413" i="3"/>
  <c r="C413" i="3"/>
  <c r="B413" i="3"/>
  <c r="A413" i="3"/>
  <c r="D412" i="3"/>
  <c r="C412" i="3"/>
  <c r="B412" i="3"/>
  <c r="A412" i="3"/>
  <c r="E412" i="3" s="1"/>
  <c r="D411" i="3"/>
  <c r="C411" i="3"/>
  <c r="B411" i="3"/>
  <c r="A411" i="3"/>
  <c r="E411" i="3" s="1"/>
  <c r="D410" i="3"/>
  <c r="C410" i="3"/>
  <c r="B410" i="3"/>
  <c r="A410" i="3"/>
  <c r="E410" i="3" s="1"/>
  <c r="D409" i="3"/>
  <c r="C409" i="3"/>
  <c r="B409" i="3"/>
  <c r="A409" i="3"/>
  <c r="E409" i="3" s="1"/>
  <c r="D408" i="3"/>
  <c r="C408" i="3"/>
  <c r="B408" i="3"/>
  <c r="A408" i="3"/>
  <c r="E408" i="3" s="1"/>
  <c r="D407" i="3"/>
  <c r="C407" i="3"/>
  <c r="B407" i="3"/>
  <c r="A407" i="3"/>
  <c r="E407" i="3" s="1"/>
  <c r="D406" i="3"/>
  <c r="C406" i="3"/>
  <c r="B406" i="3"/>
  <c r="A406" i="3"/>
  <c r="E406" i="3" s="1"/>
  <c r="D405" i="3"/>
  <c r="C405" i="3"/>
  <c r="B405" i="3"/>
  <c r="A405" i="3"/>
  <c r="E405" i="3" s="1"/>
  <c r="D404" i="3"/>
  <c r="C404" i="3"/>
  <c r="B404" i="3"/>
  <c r="A404" i="3"/>
  <c r="E404" i="3" s="1"/>
  <c r="D403" i="3"/>
  <c r="C403" i="3"/>
  <c r="B403" i="3"/>
  <c r="A403" i="3"/>
  <c r="E403" i="3" s="1"/>
  <c r="D402" i="3"/>
  <c r="C402" i="3"/>
  <c r="B402" i="3"/>
  <c r="A402" i="3"/>
  <c r="E402" i="3" s="1"/>
  <c r="D401" i="3"/>
  <c r="C401" i="3"/>
  <c r="B401" i="3"/>
  <c r="A401" i="3"/>
  <c r="E401" i="3" s="1"/>
  <c r="D400" i="3"/>
  <c r="C400" i="3"/>
  <c r="B400" i="3"/>
  <c r="A400" i="3"/>
  <c r="E400" i="3" s="1"/>
  <c r="D399" i="3"/>
  <c r="C399" i="3"/>
  <c r="B399" i="3"/>
  <c r="A399" i="3"/>
  <c r="E399" i="3" s="1"/>
  <c r="D398" i="3"/>
  <c r="C398" i="3"/>
  <c r="B398" i="3"/>
  <c r="A398" i="3"/>
  <c r="E398" i="3" s="1"/>
  <c r="D397" i="3"/>
  <c r="C397" i="3"/>
  <c r="B397" i="3"/>
  <c r="A397" i="3"/>
  <c r="E397" i="3" s="1"/>
  <c r="D396" i="3"/>
  <c r="C396" i="3"/>
  <c r="B396" i="3"/>
  <c r="A396" i="3"/>
  <c r="E396" i="3" s="1"/>
  <c r="D395" i="3"/>
  <c r="C395" i="3"/>
  <c r="B395" i="3"/>
  <c r="A395" i="3"/>
  <c r="E395" i="3" s="1"/>
  <c r="E394" i="3"/>
  <c r="D394" i="3"/>
  <c r="C394" i="3"/>
  <c r="B394" i="3"/>
  <c r="A394" i="3"/>
  <c r="D393" i="3"/>
  <c r="C393" i="3"/>
  <c r="B393" i="3"/>
  <c r="A393" i="3"/>
  <c r="E393" i="3" s="1"/>
  <c r="D392" i="3"/>
  <c r="C392" i="3"/>
  <c r="B392" i="3"/>
  <c r="A392" i="3"/>
  <c r="E392" i="3" s="1"/>
  <c r="D391" i="3"/>
  <c r="C391" i="3"/>
  <c r="B391" i="3"/>
  <c r="A391" i="3"/>
  <c r="E391" i="3" s="1"/>
  <c r="D390" i="3"/>
  <c r="C390" i="3"/>
  <c r="B390" i="3"/>
  <c r="A390" i="3"/>
  <c r="E390" i="3" s="1"/>
  <c r="D389" i="3"/>
  <c r="C389" i="3"/>
  <c r="B389" i="3"/>
  <c r="A389" i="3"/>
  <c r="E389" i="3" s="1"/>
  <c r="E388" i="3"/>
  <c r="D388" i="3"/>
  <c r="C388" i="3"/>
  <c r="B388" i="3"/>
  <c r="A388" i="3"/>
  <c r="D387" i="3"/>
  <c r="C387" i="3"/>
  <c r="B387" i="3"/>
  <c r="A387" i="3"/>
  <c r="E387" i="3" s="1"/>
  <c r="D386" i="3"/>
  <c r="C386" i="3"/>
  <c r="B386" i="3"/>
  <c r="A386" i="3"/>
  <c r="E386" i="3" s="1"/>
  <c r="D385" i="3"/>
  <c r="C385" i="3"/>
  <c r="B385" i="3"/>
  <c r="A385" i="3"/>
  <c r="E385" i="3" s="1"/>
  <c r="D384" i="3"/>
  <c r="C384" i="3"/>
  <c r="B384" i="3"/>
  <c r="A384" i="3"/>
  <c r="E384" i="3" s="1"/>
  <c r="E383" i="3"/>
  <c r="D383" i="3"/>
  <c r="C383" i="3"/>
  <c r="B383" i="3"/>
  <c r="A383" i="3"/>
  <c r="D382" i="3"/>
  <c r="C382" i="3"/>
  <c r="B382" i="3"/>
  <c r="A382" i="3"/>
  <c r="E382" i="3" s="1"/>
  <c r="E381" i="3"/>
  <c r="D381" i="3"/>
  <c r="C381" i="3"/>
  <c r="B381" i="3"/>
  <c r="A381" i="3"/>
  <c r="D380" i="3"/>
  <c r="C380" i="3"/>
  <c r="B380" i="3"/>
  <c r="A380" i="3"/>
  <c r="E380" i="3" s="1"/>
  <c r="D379" i="3"/>
  <c r="C379" i="3"/>
  <c r="B379" i="3"/>
  <c r="A379" i="3"/>
  <c r="E379" i="3" s="1"/>
  <c r="D378" i="3"/>
  <c r="C378" i="3"/>
  <c r="B378" i="3"/>
  <c r="A378" i="3"/>
  <c r="E378" i="3" s="1"/>
  <c r="D377" i="3"/>
  <c r="C377" i="3"/>
  <c r="B377" i="3"/>
  <c r="A377" i="3"/>
  <c r="E377" i="3" s="1"/>
  <c r="D376" i="3"/>
  <c r="C376" i="3"/>
  <c r="B376" i="3"/>
  <c r="A376" i="3"/>
  <c r="E376" i="3" s="1"/>
  <c r="D375" i="3"/>
  <c r="C375" i="3"/>
  <c r="B375" i="3"/>
  <c r="A375" i="3"/>
  <c r="E375" i="3" s="1"/>
  <c r="D374" i="3"/>
  <c r="C374" i="3"/>
  <c r="B374" i="3"/>
  <c r="A374" i="3"/>
  <c r="E374" i="3" s="1"/>
  <c r="D373" i="3"/>
  <c r="C373" i="3"/>
  <c r="B373" i="3"/>
  <c r="A373" i="3"/>
  <c r="E373" i="3" s="1"/>
  <c r="D372" i="3"/>
  <c r="C372" i="3"/>
  <c r="B372" i="3"/>
  <c r="A372" i="3"/>
  <c r="E372" i="3" s="1"/>
  <c r="D371" i="3"/>
  <c r="C371" i="3"/>
  <c r="B371" i="3"/>
  <c r="A371" i="3"/>
  <c r="E371" i="3" s="1"/>
  <c r="D370" i="3"/>
  <c r="C370" i="3"/>
  <c r="B370" i="3"/>
  <c r="A370" i="3"/>
  <c r="E370" i="3" s="1"/>
  <c r="D369" i="3"/>
  <c r="C369" i="3"/>
  <c r="B369" i="3"/>
  <c r="A369" i="3"/>
  <c r="E369" i="3" s="1"/>
  <c r="D368" i="3"/>
  <c r="C368" i="3"/>
  <c r="B368" i="3"/>
  <c r="A368" i="3"/>
  <c r="E368" i="3" s="1"/>
  <c r="D367" i="3"/>
  <c r="C367" i="3"/>
  <c r="B367" i="3"/>
  <c r="A367" i="3"/>
  <c r="E367" i="3" s="1"/>
  <c r="D366" i="3"/>
  <c r="C366" i="3"/>
  <c r="B366" i="3"/>
  <c r="A366" i="3"/>
  <c r="E366" i="3" s="1"/>
  <c r="D365" i="3"/>
  <c r="C365" i="3"/>
  <c r="B365" i="3"/>
  <c r="A365" i="3"/>
  <c r="E365" i="3" s="1"/>
  <c r="D364" i="3"/>
  <c r="C364" i="3"/>
  <c r="B364" i="3"/>
  <c r="A364" i="3"/>
  <c r="E364" i="3" s="1"/>
  <c r="D363" i="3"/>
  <c r="C363" i="3"/>
  <c r="B363" i="3"/>
  <c r="A363" i="3"/>
  <c r="E363" i="3" s="1"/>
  <c r="E362" i="3"/>
  <c r="D362" i="3"/>
  <c r="C362" i="3"/>
  <c r="B362" i="3"/>
  <c r="A362" i="3"/>
  <c r="D361" i="3"/>
  <c r="C361" i="3"/>
  <c r="B361" i="3"/>
  <c r="A361" i="3"/>
  <c r="E361" i="3" s="1"/>
  <c r="D360" i="3"/>
  <c r="C360" i="3"/>
  <c r="B360" i="3"/>
  <c r="A360" i="3"/>
  <c r="E360" i="3" s="1"/>
  <c r="D359" i="3"/>
  <c r="C359" i="3"/>
  <c r="B359" i="3"/>
  <c r="A359" i="3"/>
  <c r="E359" i="3" s="1"/>
  <c r="D358" i="3"/>
  <c r="C358" i="3"/>
  <c r="B358" i="3"/>
  <c r="A358" i="3"/>
  <c r="E358" i="3" s="1"/>
  <c r="D357" i="3"/>
  <c r="C357" i="3"/>
  <c r="B357" i="3"/>
  <c r="A357" i="3"/>
  <c r="E357" i="3" s="1"/>
  <c r="E356" i="3"/>
  <c r="D356" i="3"/>
  <c r="C356" i="3"/>
  <c r="B356" i="3"/>
  <c r="A356" i="3"/>
  <c r="D355" i="3"/>
  <c r="C355" i="3"/>
  <c r="B355" i="3"/>
  <c r="A355" i="3"/>
  <c r="E355" i="3" s="1"/>
  <c r="D354" i="3"/>
  <c r="C354" i="3"/>
  <c r="B354" i="3"/>
  <c r="A354" i="3"/>
  <c r="E354" i="3" s="1"/>
  <c r="D353" i="3"/>
  <c r="C353" i="3"/>
  <c r="B353" i="3"/>
  <c r="A353" i="3"/>
  <c r="E353" i="3" s="1"/>
  <c r="D352" i="3"/>
  <c r="C352" i="3"/>
  <c r="B352" i="3"/>
  <c r="A352" i="3"/>
  <c r="E352" i="3" s="1"/>
  <c r="E351" i="3"/>
  <c r="D351" i="3"/>
  <c r="C351" i="3"/>
  <c r="B351" i="3"/>
  <c r="A351" i="3"/>
  <c r="D350" i="3"/>
  <c r="C350" i="3"/>
  <c r="B350" i="3"/>
  <c r="A350" i="3"/>
  <c r="E350" i="3" s="1"/>
  <c r="E349" i="3"/>
  <c r="D349" i="3"/>
  <c r="C349" i="3"/>
  <c r="B349" i="3"/>
  <c r="A349" i="3"/>
  <c r="D348" i="3"/>
  <c r="C348" i="3"/>
  <c r="B348" i="3"/>
  <c r="A348" i="3"/>
  <c r="E348" i="3" s="1"/>
  <c r="D347" i="3"/>
  <c r="C347" i="3"/>
  <c r="B347" i="3"/>
  <c r="A347" i="3"/>
  <c r="E347" i="3" s="1"/>
  <c r="D346" i="3"/>
  <c r="C346" i="3"/>
  <c r="B346" i="3"/>
  <c r="A346" i="3"/>
  <c r="E346" i="3" s="1"/>
  <c r="D345" i="3"/>
  <c r="C345" i="3"/>
  <c r="B345" i="3"/>
  <c r="A345" i="3"/>
  <c r="E345" i="3" s="1"/>
  <c r="D344" i="3"/>
  <c r="C344" i="3"/>
  <c r="B344" i="3"/>
  <c r="A344" i="3"/>
  <c r="E344" i="3" s="1"/>
  <c r="D343" i="3"/>
  <c r="C343" i="3"/>
  <c r="B343" i="3"/>
  <c r="A343" i="3"/>
  <c r="E343" i="3" s="1"/>
  <c r="D342" i="3"/>
  <c r="C342" i="3"/>
  <c r="B342" i="3"/>
  <c r="A342" i="3"/>
  <c r="E342" i="3" s="1"/>
  <c r="D341" i="3"/>
  <c r="C341" i="3"/>
  <c r="B341" i="3"/>
  <c r="A341" i="3"/>
  <c r="E341" i="3" s="1"/>
  <c r="D340" i="3"/>
  <c r="C340" i="3"/>
  <c r="B340" i="3"/>
  <c r="A340" i="3"/>
  <c r="E340" i="3" s="1"/>
  <c r="D339" i="3"/>
  <c r="C339" i="3"/>
  <c r="B339" i="3"/>
  <c r="A339" i="3"/>
  <c r="E339" i="3" s="1"/>
  <c r="D338" i="3"/>
  <c r="C338" i="3"/>
  <c r="B338" i="3"/>
  <c r="A338" i="3"/>
  <c r="E338" i="3" s="1"/>
  <c r="D337" i="3"/>
  <c r="C337" i="3"/>
  <c r="B337" i="3"/>
  <c r="A337" i="3"/>
  <c r="E337" i="3" s="1"/>
  <c r="D336" i="3"/>
  <c r="C336" i="3"/>
  <c r="B336" i="3"/>
  <c r="A336" i="3"/>
  <c r="E336" i="3" s="1"/>
  <c r="D335" i="3"/>
  <c r="C335" i="3"/>
  <c r="B335" i="3"/>
  <c r="A335" i="3"/>
  <c r="E335" i="3" s="1"/>
  <c r="D334" i="3"/>
  <c r="C334" i="3"/>
  <c r="B334" i="3"/>
  <c r="A334" i="3"/>
  <c r="E334" i="3" s="1"/>
  <c r="D333" i="3"/>
  <c r="C333" i="3"/>
  <c r="B333" i="3"/>
  <c r="A333" i="3"/>
  <c r="E333" i="3" s="1"/>
  <c r="D332" i="3"/>
  <c r="C332" i="3"/>
  <c r="B332" i="3"/>
  <c r="A332" i="3"/>
  <c r="E332" i="3" s="1"/>
  <c r="D331" i="3"/>
  <c r="C331" i="3"/>
  <c r="B331" i="3"/>
  <c r="A331" i="3"/>
  <c r="E331" i="3" s="1"/>
  <c r="E330" i="3"/>
  <c r="D330" i="3"/>
  <c r="C330" i="3"/>
  <c r="B330" i="3"/>
  <c r="A330" i="3"/>
  <c r="D329" i="3"/>
  <c r="C329" i="3"/>
  <c r="B329" i="3"/>
  <c r="A329" i="3"/>
  <c r="E329" i="3" s="1"/>
  <c r="D328" i="3"/>
  <c r="C328" i="3"/>
  <c r="B328" i="3"/>
  <c r="A328" i="3"/>
  <c r="E328" i="3" s="1"/>
  <c r="D327" i="3"/>
  <c r="C327" i="3"/>
  <c r="B327" i="3"/>
  <c r="A327" i="3"/>
  <c r="E327" i="3" s="1"/>
  <c r="D326" i="3"/>
  <c r="C326" i="3"/>
  <c r="B326" i="3"/>
  <c r="A326" i="3"/>
  <c r="E326" i="3" s="1"/>
  <c r="D325" i="3"/>
  <c r="C325" i="3"/>
  <c r="B325" i="3"/>
  <c r="A325" i="3"/>
  <c r="E325" i="3" s="1"/>
  <c r="E324" i="3"/>
  <c r="D324" i="3"/>
  <c r="C324" i="3"/>
  <c r="B324" i="3"/>
  <c r="A324" i="3"/>
  <c r="D323" i="3"/>
  <c r="C323" i="3"/>
  <c r="B323" i="3"/>
  <c r="A323" i="3"/>
  <c r="E323" i="3" s="1"/>
  <c r="D322" i="3"/>
  <c r="C322" i="3"/>
  <c r="B322" i="3"/>
  <c r="A322" i="3"/>
  <c r="E322" i="3" s="1"/>
  <c r="D321" i="3"/>
  <c r="C321" i="3"/>
  <c r="B321" i="3"/>
  <c r="A321" i="3"/>
  <c r="E321" i="3" s="1"/>
  <c r="D320" i="3"/>
  <c r="C320" i="3"/>
  <c r="B320" i="3"/>
  <c r="A320" i="3"/>
  <c r="E320" i="3" s="1"/>
  <c r="E319" i="3"/>
  <c r="D319" i="3"/>
  <c r="C319" i="3"/>
  <c r="B319" i="3"/>
  <c r="A319" i="3"/>
  <c r="D318" i="3"/>
  <c r="C318" i="3"/>
  <c r="B318" i="3"/>
  <c r="A318" i="3"/>
  <c r="E318" i="3" s="1"/>
  <c r="E317" i="3"/>
  <c r="D317" i="3"/>
  <c r="C317" i="3"/>
  <c r="B317" i="3"/>
  <c r="A317" i="3"/>
  <c r="D316" i="3"/>
  <c r="C316" i="3"/>
  <c r="B316" i="3"/>
  <c r="A316" i="3"/>
  <c r="E316" i="3" s="1"/>
  <c r="D315" i="3"/>
  <c r="C315" i="3"/>
  <c r="B315" i="3"/>
  <c r="A315" i="3"/>
  <c r="E315" i="3" s="1"/>
  <c r="D314" i="3"/>
  <c r="C314" i="3"/>
  <c r="B314" i="3"/>
  <c r="A314" i="3"/>
  <c r="E314" i="3" s="1"/>
  <c r="D313" i="3"/>
  <c r="C313" i="3"/>
  <c r="B313" i="3"/>
  <c r="A313" i="3"/>
  <c r="E313" i="3" s="1"/>
  <c r="D312" i="3"/>
  <c r="C312" i="3"/>
  <c r="B312" i="3"/>
  <c r="A312" i="3"/>
  <c r="E312" i="3" s="1"/>
  <c r="D311" i="3"/>
  <c r="C311" i="3"/>
  <c r="B311" i="3"/>
  <c r="A311" i="3"/>
  <c r="E311" i="3" s="1"/>
  <c r="D310" i="3"/>
  <c r="C310" i="3"/>
  <c r="B310" i="3"/>
  <c r="A310" i="3"/>
  <c r="E310" i="3" s="1"/>
  <c r="D309" i="3"/>
  <c r="C309" i="3"/>
  <c r="B309" i="3"/>
  <c r="A309" i="3"/>
  <c r="E309" i="3" s="1"/>
  <c r="D308" i="3"/>
  <c r="C308" i="3"/>
  <c r="B308" i="3"/>
  <c r="A308" i="3"/>
  <c r="E308" i="3" s="1"/>
  <c r="D307" i="3"/>
  <c r="C307" i="3"/>
  <c r="B307" i="3"/>
  <c r="A307" i="3"/>
  <c r="E307" i="3" s="1"/>
  <c r="D306" i="3"/>
  <c r="C306" i="3"/>
  <c r="B306" i="3"/>
  <c r="A306" i="3"/>
  <c r="E306" i="3" s="1"/>
  <c r="D305" i="3"/>
  <c r="C305" i="3"/>
  <c r="B305" i="3"/>
  <c r="A305" i="3"/>
  <c r="E305" i="3" s="1"/>
  <c r="D304" i="3"/>
  <c r="C304" i="3"/>
  <c r="B304" i="3"/>
  <c r="A304" i="3"/>
  <c r="E304" i="3" s="1"/>
  <c r="D303" i="3"/>
  <c r="C303" i="3"/>
  <c r="B303" i="3"/>
  <c r="A303" i="3"/>
  <c r="E303" i="3" s="1"/>
  <c r="D302" i="3"/>
  <c r="C302" i="3"/>
  <c r="B302" i="3"/>
  <c r="A302" i="3"/>
  <c r="E302" i="3" s="1"/>
  <c r="D301" i="3"/>
  <c r="C301" i="3"/>
  <c r="B301" i="3"/>
  <c r="A301" i="3"/>
  <c r="E301" i="3" s="1"/>
  <c r="D300" i="3"/>
  <c r="C300" i="3"/>
  <c r="B300" i="3"/>
  <c r="A300" i="3"/>
  <c r="E300" i="3" s="1"/>
  <c r="D299" i="3"/>
  <c r="C299" i="3"/>
  <c r="B299" i="3"/>
  <c r="A299" i="3"/>
  <c r="E299" i="3" s="1"/>
  <c r="E298" i="3"/>
  <c r="D298" i="3"/>
  <c r="C298" i="3"/>
  <c r="B298" i="3"/>
  <c r="A298" i="3"/>
  <c r="D297" i="3"/>
  <c r="C297" i="3"/>
  <c r="B297" i="3"/>
  <c r="A297" i="3"/>
  <c r="E297" i="3" s="1"/>
  <c r="D296" i="3"/>
  <c r="C296" i="3"/>
  <c r="B296" i="3"/>
  <c r="A296" i="3"/>
  <c r="E296" i="3" s="1"/>
  <c r="D295" i="3"/>
  <c r="C295" i="3"/>
  <c r="B295" i="3"/>
  <c r="A295" i="3"/>
  <c r="E295" i="3" s="1"/>
  <c r="D294" i="3"/>
  <c r="C294" i="3"/>
  <c r="B294" i="3"/>
  <c r="A294" i="3"/>
  <c r="E294" i="3" s="1"/>
  <c r="D293" i="3"/>
  <c r="C293" i="3"/>
  <c r="B293" i="3"/>
  <c r="A293" i="3"/>
  <c r="E293" i="3" s="1"/>
  <c r="E292" i="3"/>
  <c r="D292" i="3"/>
  <c r="C292" i="3"/>
  <c r="B292" i="3"/>
  <c r="A292" i="3"/>
  <c r="D291" i="3"/>
  <c r="C291" i="3"/>
  <c r="B291" i="3"/>
  <c r="A291" i="3"/>
  <c r="E291" i="3" s="1"/>
  <c r="D290" i="3"/>
  <c r="C290" i="3"/>
  <c r="B290" i="3"/>
  <c r="A290" i="3"/>
  <c r="E290" i="3" s="1"/>
  <c r="D289" i="3"/>
  <c r="C289" i="3"/>
  <c r="B289" i="3"/>
  <c r="A289" i="3"/>
  <c r="E289" i="3" s="1"/>
  <c r="D288" i="3"/>
  <c r="C288" i="3"/>
  <c r="B288" i="3"/>
  <c r="A288" i="3"/>
  <c r="E288" i="3" s="1"/>
  <c r="E287" i="3"/>
  <c r="D287" i="3"/>
  <c r="C287" i="3"/>
  <c r="B287" i="3"/>
  <c r="A287" i="3"/>
  <c r="D286" i="3"/>
  <c r="C286" i="3"/>
  <c r="B286" i="3"/>
  <c r="A286" i="3"/>
  <c r="E286" i="3" s="1"/>
  <c r="E285" i="3"/>
  <c r="D285" i="3"/>
  <c r="C285" i="3"/>
  <c r="B285" i="3"/>
  <c r="A285" i="3"/>
  <c r="D284" i="3"/>
  <c r="C284" i="3"/>
  <c r="B284" i="3"/>
  <c r="A284" i="3"/>
  <c r="E284" i="3" s="1"/>
  <c r="D283" i="3"/>
  <c r="C283" i="3"/>
  <c r="B283" i="3"/>
  <c r="A283" i="3"/>
  <c r="E283" i="3" s="1"/>
  <c r="D282" i="3"/>
  <c r="C282" i="3"/>
  <c r="B282" i="3"/>
  <c r="A282" i="3"/>
  <c r="E282" i="3" s="1"/>
  <c r="D281" i="3"/>
  <c r="C281" i="3"/>
  <c r="B281" i="3"/>
  <c r="A281" i="3"/>
  <c r="E281" i="3" s="1"/>
  <c r="D280" i="3"/>
  <c r="C280" i="3"/>
  <c r="B280" i="3"/>
  <c r="A280" i="3"/>
  <c r="E280" i="3" s="1"/>
  <c r="D279" i="3"/>
  <c r="C279" i="3"/>
  <c r="B279" i="3"/>
  <c r="A279" i="3"/>
  <c r="E279" i="3" s="1"/>
  <c r="D278" i="3"/>
  <c r="C278" i="3"/>
  <c r="B278" i="3"/>
  <c r="A278" i="3"/>
  <c r="E278" i="3" s="1"/>
  <c r="D277" i="3"/>
  <c r="C277" i="3"/>
  <c r="B277" i="3"/>
  <c r="A277" i="3"/>
  <c r="E277" i="3" s="1"/>
  <c r="D276" i="3"/>
  <c r="C276" i="3"/>
  <c r="B276" i="3"/>
  <c r="A276" i="3"/>
  <c r="E276" i="3" s="1"/>
  <c r="D275" i="3"/>
  <c r="C275" i="3"/>
  <c r="B275" i="3"/>
  <c r="A275" i="3"/>
  <c r="E275" i="3" s="1"/>
  <c r="D274" i="3"/>
  <c r="C274" i="3"/>
  <c r="B274" i="3"/>
  <c r="A274" i="3"/>
  <c r="E274" i="3" s="1"/>
  <c r="D273" i="3"/>
  <c r="C273" i="3"/>
  <c r="B273" i="3"/>
  <c r="A273" i="3"/>
  <c r="E273" i="3" s="1"/>
  <c r="D272" i="3"/>
  <c r="C272" i="3"/>
  <c r="B272" i="3"/>
  <c r="A272" i="3"/>
  <c r="E272" i="3" s="1"/>
  <c r="D271" i="3"/>
  <c r="C271" i="3"/>
  <c r="B271" i="3"/>
  <c r="A271" i="3"/>
  <c r="E271" i="3" s="1"/>
  <c r="D270" i="3"/>
  <c r="C270" i="3"/>
  <c r="B270" i="3"/>
  <c r="A270" i="3"/>
  <c r="E270" i="3" s="1"/>
  <c r="D269" i="3"/>
  <c r="C269" i="3"/>
  <c r="B269" i="3"/>
  <c r="A269" i="3"/>
  <c r="E269" i="3" s="1"/>
  <c r="D268" i="3"/>
  <c r="C268" i="3"/>
  <c r="B268" i="3"/>
  <c r="A268" i="3"/>
  <c r="E268" i="3" s="1"/>
  <c r="D267" i="3"/>
  <c r="C267" i="3"/>
  <c r="B267" i="3"/>
  <c r="A267" i="3"/>
  <c r="E267" i="3" s="1"/>
  <c r="E266" i="3"/>
  <c r="D266" i="3"/>
  <c r="C266" i="3"/>
  <c r="B266" i="3"/>
  <c r="A266" i="3"/>
  <c r="D265" i="3"/>
  <c r="C265" i="3"/>
  <c r="B265" i="3"/>
  <c r="A265" i="3"/>
  <c r="E265" i="3" s="1"/>
  <c r="D264" i="3"/>
  <c r="C264" i="3"/>
  <c r="B264" i="3"/>
  <c r="A264" i="3"/>
  <c r="E264" i="3" s="1"/>
  <c r="D263" i="3"/>
  <c r="C263" i="3"/>
  <c r="B263" i="3"/>
  <c r="A263" i="3"/>
  <c r="E263" i="3" s="1"/>
  <c r="D262" i="3"/>
  <c r="C262" i="3"/>
  <c r="B262" i="3"/>
  <c r="A262" i="3"/>
  <c r="E262" i="3" s="1"/>
  <c r="D261" i="3"/>
  <c r="C261" i="3"/>
  <c r="B261" i="3"/>
  <c r="A261" i="3"/>
  <c r="E261" i="3" s="1"/>
  <c r="E260" i="3"/>
  <c r="D260" i="3"/>
  <c r="C260" i="3"/>
  <c r="B260" i="3"/>
  <c r="A260" i="3"/>
  <c r="D259" i="3"/>
  <c r="C259" i="3"/>
  <c r="B259" i="3"/>
  <c r="A259" i="3"/>
  <c r="E259" i="3" s="1"/>
  <c r="D258" i="3"/>
  <c r="C258" i="3"/>
  <c r="B258" i="3"/>
  <c r="A258" i="3"/>
  <c r="E258" i="3" s="1"/>
  <c r="D257" i="3"/>
  <c r="C257" i="3"/>
  <c r="B257" i="3"/>
  <c r="A257" i="3"/>
  <c r="E257" i="3" s="1"/>
  <c r="D256" i="3"/>
  <c r="C256" i="3"/>
  <c r="B256" i="3"/>
  <c r="A256" i="3"/>
  <c r="E256" i="3" s="1"/>
  <c r="E255" i="3"/>
  <c r="D255" i="3"/>
  <c r="C255" i="3"/>
  <c r="B255" i="3"/>
  <c r="A255" i="3"/>
  <c r="D254" i="3"/>
  <c r="C254" i="3"/>
  <c r="B254" i="3"/>
  <c r="A254" i="3"/>
  <c r="E254" i="3" s="1"/>
  <c r="E253" i="3"/>
  <c r="D253" i="3"/>
  <c r="C253" i="3"/>
  <c r="B253" i="3"/>
  <c r="A253" i="3"/>
  <c r="D252" i="3"/>
  <c r="C252" i="3"/>
  <c r="B252" i="3"/>
  <c r="A252" i="3"/>
  <c r="E252" i="3" s="1"/>
  <c r="D251" i="3"/>
  <c r="C251" i="3"/>
  <c r="B251" i="3"/>
  <c r="A251" i="3"/>
  <c r="E251" i="3" s="1"/>
  <c r="D250" i="3"/>
  <c r="C250" i="3"/>
  <c r="B250" i="3"/>
  <c r="A250" i="3"/>
  <c r="E250" i="3" s="1"/>
  <c r="D249" i="3"/>
  <c r="C249" i="3"/>
  <c r="B249" i="3"/>
  <c r="A249" i="3"/>
  <c r="E249" i="3" s="1"/>
  <c r="D248" i="3"/>
  <c r="C248" i="3"/>
  <c r="B248" i="3"/>
  <c r="A248" i="3"/>
  <c r="E248" i="3" s="1"/>
  <c r="D247" i="3"/>
  <c r="C247" i="3"/>
  <c r="B247" i="3"/>
  <c r="A247" i="3"/>
  <c r="E247" i="3" s="1"/>
  <c r="D246" i="3"/>
  <c r="C246" i="3"/>
  <c r="B246" i="3"/>
  <c r="A246" i="3"/>
  <c r="E246" i="3" s="1"/>
  <c r="D245" i="3"/>
  <c r="C245" i="3"/>
  <c r="B245" i="3"/>
  <c r="A245" i="3"/>
  <c r="E245" i="3" s="1"/>
  <c r="D244" i="3"/>
  <c r="C244" i="3"/>
  <c r="B244" i="3"/>
  <c r="A244" i="3"/>
  <c r="E244" i="3" s="1"/>
  <c r="D243" i="3"/>
  <c r="C243" i="3"/>
  <c r="B243" i="3"/>
  <c r="A243" i="3"/>
  <c r="E243" i="3" s="1"/>
  <c r="D242" i="3"/>
  <c r="C242" i="3"/>
  <c r="B242" i="3"/>
  <c r="A242" i="3"/>
  <c r="E242" i="3" s="1"/>
  <c r="D241" i="3"/>
  <c r="C241" i="3"/>
  <c r="B241" i="3"/>
  <c r="A241" i="3"/>
  <c r="E241" i="3" s="1"/>
  <c r="D240" i="3"/>
  <c r="C240" i="3"/>
  <c r="B240" i="3"/>
  <c r="A240" i="3"/>
  <c r="E240" i="3" s="1"/>
  <c r="D239" i="3"/>
  <c r="C239" i="3"/>
  <c r="B239" i="3"/>
  <c r="A239" i="3"/>
  <c r="E239" i="3" s="1"/>
  <c r="D238" i="3"/>
  <c r="C238" i="3"/>
  <c r="B238" i="3"/>
  <c r="A238" i="3"/>
  <c r="E238" i="3" s="1"/>
  <c r="D237" i="3"/>
  <c r="C237" i="3"/>
  <c r="B237" i="3"/>
  <c r="A237" i="3"/>
  <c r="E237" i="3" s="1"/>
  <c r="D236" i="3"/>
  <c r="C236" i="3"/>
  <c r="B236" i="3"/>
  <c r="A236" i="3"/>
  <c r="E236" i="3" s="1"/>
  <c r="D235" i="3"/>
  <c r="C235" i="3"/>
  <c r="B235" i="3"/>
  <c r="A235" i="3"/>
  <c r="E235" i="3" s="1"/>
  <c r="E234" i="3"/>
  <c r="D234" i="3"/>
  <c r="C234" i="3"/>
  <c r="B234" i="3"/>
  <c r="A234" i="3"/>
  <c r="D233" i="3"/>
  <c r="C233" i="3"/>
  <c r="B233" i="3"/>
  <c r="A233" i="3"/>
  <c r="E233" i="3" s="1"/>
  <c r="D232" i="3"/>
  <c r="C232" i="3"/>
  <c r="B232" i="3"/>
  <c r="A232" i="3"/>
  <c r="E232" i="3" s="1"/>
  <c r="D231" i="3"/>
  <c r="C231" i="3"/>
  <c r="B231" i="3"/>
  <c r="A231" i="3"/>
  <c r="E231" i="3" s="1"/>
  <c r="D230" i="3"/>
  <c r="C230" i="3"/>
  <c r="B230" i="3"/>
  <c r="A230" i="3"/>
  <c r="E230" i="3" s="1"/>
  <c r="D229" i="3"/>
  <c r="C229" i="3"/>
  <c r="B229" i="3"/>
  <c r="A229" i="3"/>
  <c r="E229" i="3" s="1"/>
  <c r="E228" i="3"/>
  <c r="D228" i="3"/>
  <c r="C228" i="3"/>
  <c r="B228" i="3"/>
  <c r="A228" i="3"/>
  <c r="D227" i="3"/>
  <c r="C227" i="3"/>
  <c r="B227" i="3"/>
  <c r="A227" i="3"/>
  <c r="E227" i="3" s="1"/>
  <c r="D226" i="3"/>
  <c r="C226" i="3"/>
  <c r="B226" i="3"/>
  <c r="A226" i="3"/>
  <c r="E226" i="3" s="1"/>
  <c r="D225" i="3"/>
  <c r="C225" i="3"/>
  <c r="B225" i="3"/>
  <c r="A225" i="3"/>
  <c r="E225" i="3" s="1"/>
  <c r="D224" i="3"/>
  <c r="C224" i="3"/>
  <c r="B224" i="3"/>
  <c r="A224" i="3"/>
  <c r="E224" i="3" s="1"/>
  <c r="E223" i="3"/>
  <c r="D223" i="3"/>
  <c r="C223" i="3"/>
  <c r="B223" i="3"/>
  <c r="A223" i="3"/>
  <c r="D222" i="3"/>
  <c r="C222" i="3"/>
  <c r="B222" i="3"/>
  <c r="A222" i="3"/>
  <c r="E222" i="3" s="1"/>
  <c r="E221" i="3"/>
  <c r="D221" i="3"/>
  <c r="C221" i="3"/>
  <c r="B221" i="3"/>
  <c r="A221" i="3"/>
  <c r="D220" i="3"/>
  <c r="C220" i="3"/>
  <c r="B220" i="3"/>
  <c r="A220" i="3"/>
  <c r="E220" i="3" s="1"/>
  <c r="D219" i="3"/>
  <c r="C219" i="3"/>
  <c r="B219" i="3"/>
  <c r="A219" i="3"/>
  <c r="E219" i="3" s="1"/>
  <c r="D218" i="3"/>
  <c r="C218" i="3"/>
  <c r="B218" i="3"/>
  <c r="A218" i="3"/>
  <c r="E218" i="3" s="1"/>
  <c r="D217" i="3"/>
  <c r="C217" i="3"/>
  <c r="B217" i="3"/>
  <c r="A217" i="3"/>
  <c r="E217" i="3" s="1"/>
  <c r="D216" i="3"/>
  <c r="C216" i="3"/>
  <c r="B216" i="3"/>
  <c r="A216" i="3"/>
  <c r="E216" i="3" s="1"/>
  <c r="D215" i="3"/>
  <c r="C215" i="3"/>
  <c r="B215" i="3"/>
  <c r="A215" i="3"/>
  <c r="E215" i="3" s="1"/>
  <c r="D214" i="3"/>
  <c r="C214" i="3"/>
  <c r="B214" i="3"/>
  <c r="A214" i="3"/>
  <c r="E214" i="3" s="1"/>
  <c r="D213" i="3"/>
  <c r="C213" i="3"/>
  <c r="B213" i="3"/>
  <c r="A213" i="3"/>
  <c r="E213" i="3" s="1"/>
  <c r="D212" i="3"/>
  <c r="C212" i="3"/>
  <c r="B212" i="3"/>
  <c r="A212" i="3"/>
  <c r="E212" i="3" s="1"/>
  <c r="D211" i="3"/>
  <c r="C211" i="3"/>
  <c r="B211" i="3"/>
  <c r="A211" i="3"/>
  <c r="E211" i="3" s="1"/>
  <c r="D210" i="3"/>
  <c r="C210" i="3"/>
  <c r="B210" i="3"/>
  <c r="A210" i="3"/>
  <c r="E210" i="3" s="1"/>
  <c r="D209" i="3"/>
  <c r="C209" i="3"/>
  <c r="B209" i="3"/>
  <c r="A209" i="3"/>
  <c r="E209" i="3" s="1"/>
  <c r="D208" i="3"/>
  <c r="C208" i="3"/>
  <c r="B208" i="3"/>
  <c r="A208" i="3"/>
  <c r="E208" i="3" s="1"/>
  <c r="D207" i="3"/>
  <c r="C207" i="3"/>
  <c r="B207" i="3"/>
  <c r="A207" i="3"/>
  <c r="E207" i="3" s="1"/>
  <c r="D206" i="3"/>
  <c r="C206" i="3"/>
  <c r="B206" i="3"/>
  <c r="A206" i="3"/>
  <c r="E206" i="3" s="1"/>
  <c r="D205" i="3"/>
  <c r="C205" i="3"/>
  <c r="B205" i="3"/>
  <c r="A205" i="3"/>
  <c r="E205" i="3" s="1"/>
  <c r="D204" i="3"/>
  <c r="C204" i="3"/>
  <c r="B204" i="3"/>
  <c r="A204" i="3"/>
  <c r="E204" i="3" s="1"/>
  <c r="D203" i="3"/>
  <c r="C203" i="3"/>
  <c r="B203" i="3"/>
  <c r="A203" i="3"/>
  <c r="E203" i="3" s="1"/>
  <c r="E202" i="3"/>
  <c r="D202" i="3"/>
  <c r="C202" i="3"/>
  <c r="B202" i="3"/>
  <c r="A202" i="3"/>
  <c r="D201" i="3"/>
  <c r="C201" i="3"/>
  <c r="B201" i="3"/>
  <c r="A201" i="3"/>
  <c r="E201" i="3" s="1"/>
  <c r="D200" i="3"/>
  <c r="C200" i="3"/>
  <c r="B200" i="3"/>
  <c r="A200" i="3"/>
  <c r="E200" i="3" s="1"/>
  <c r="D199" i="3"/>
  <c r="C199" i="3"/>
  <c r="B199" i="3"/>
  <c r="A199" i="3"/>
  <c r="E199" i="3" s="1"/>
  <c r="D198" i="3"/>
  <c r="C198" i="3"/>
  <c r="B198" i="3"/>
  <c r="A198" i="3"/>
  <c r="E198" i="3" s="1"/>
  <c r="D197" i="3"/>
  <c r="C197" i="3"/>
  <c r="B197" i="3"/>
  <c r="A197" i="3"/>
  <c r="E197" i="3" s="1"/>
  <c r="E196" i="3"/>
  <c r="D196" i="3"/>
  <c r="C196" i="3"/>
  <c r="B196" i="3"/>
  <c r="A196" i="3"/>
  <c r="D195" i="3"/>
  <c r="C195" i="3"/>
  <c r="B195" i="3"/>
  <c r="A195" i="3"/>
  <c r="E195" i="3" s="1"/>
  <c r="D194" i="3"/>
  <c r="C194" i="3"/>
  <c r="B194" i="3"/>
  <c r="A194" i="3"/>
  <c r="E194" i="3" s="1"/>
  <c r="D193" i="3"/>
  <c r="C193" i="3"/>
  <c r="B193" i="3"/>
  <c r="A193" i="3"/>
  <c r="E193" i="3" s="1"/>
  <c r="D192" i="3"/>
  <c r="C192" i="3"/>
  <c r="B192" i="3"/>
  <c r="A192" i="3"/>
  <c r="E192" i="3" s="1"/>
  <c r="E191" i="3"/>
  <c r="D191" i="3"/>
  <c r="C191" i="3"/>
  <c r="B191" i="3"/>
  <c r="A191" i="3"/>
  <c r="D190" i="3"/>
  <c r="C190" i="3"/>
  <c r="B190" i="3"/>
  <c r="A190" i="3"/>
  <c r="E190" i="3" s="1"/>
  <c r="E189" i="3"/>
  <c r="D189" i="3"/>
  <c r="C189" i="3"/>
  <c r="B189" i="3"/>
  <c r="A189" i="3"/>
  <c r="D188" i="3"/>
  <c r="C188" i="3"/>
  <c r="B188" i="3"/>
  <c r="A188" i="3"/>
  <c r="E188" i="3" s="1"/>
  <c r="D187" i="3"/>
  <c r="C187" i="3"/>
  <c r="B187" i="3"/>
  <c r="A187" i="3"/>
  <c r="E187" i="3" s="1"/>
  <c r="D186" i="3"/>
  <c r="C186" i="3"/>
  <c r="B186" i="3"/>
  <c r="A186" i="3"/>
  <c r="E186" i="3" s="1"/>
  <c r="D185" i="3"/>
  <c r="C185" i="3"/>
  <c r="B185" i="3"/>
  <c r="A185" i="3"/>
  <c r="E185" i="3" s="1"/>
  <c r="D184" i="3"/>
  <c r="C184" i="3"/>
  <c r="B184" i="3"/>
  <c r="A184" i="3"/>
  <c r="E184" i="3" s="1"/>
  <c r="D183" i="3"/>
  <c r="C183" i="3"/>
  <c r="B183" i="3"/>
  <c r="A183" i="3"/>
  <c r="E183" i="3" s="1"/>
  <c r="D182" i="3"/>
  <c r="C182" i="3"/>
  <c r="B182" i="3"/>
  <c r="A182" i="3"/>
  <c r="E182" i="3" s="1"/>
  <c r="D181" i="3"/>
  <c r="C181" i="3"/>
  <c r="B181" i="3"/>
  <c r="A181" i="3"/>
  <c r="E181" i="3" s="1"/>
  <c r="D180" i="3"/>
  <c r="C180" i="3"/>
  <c r="B180" i="3"/>
  <c r="A180" i="3"/>
  <c r="E180" i="3" s="1"/>
  <c r="D179" i="3"/>
  <c r="C179" i="3"/>
  <c r="B179" i="3"/>
  <c r="A179" i="3"/>
  <c r="E179" i="3" s="1"/>
  <c r="D178" i="3"/>
  <c r="C178" i="3"/>
  <c r="B178" i="3"/>
  <c r="A178" i="3"/>
  <c r="E178" i="3" s="1"/>
  <c r="D177" i="3"/>
  <c r="C177" i="3"/>
  <c r="B177" i="3"/>
  <c r="A177" i="3"/>
  <c r="E177" i="3" s="1"/>
  <c r="D176" i="3"/>
  <c r="C176" i="3"/>
  <c r="B176" i="3"/>
  <c r="A176" i="3"/>
  <c r="E176" i="3" s="1"/>
  <c r="D175" i="3"/>
  <c r="C175" i="3"/>
  <c r="B175" i="3"/>
  <c r="A175" i="3"/>
  <c r="E175" i="3" s="1"/>
  <c r="D174" i="3"/>
  <c r="C174" i="3"/>
  <c r="B174" i="3"/>
  <c r="A174" i="3"/>
  <c r="E174" i="3" s="1"/>
  <c r="D173" i="3"/>
  <c r="C173" i="3"/>
  <c r="B173" i="3"/>
  <c r="A173" i="3"/>
  <c r="E173" i="3" s="1"/>
  <c r="D172" i="3"/>
  <c r="C172" i="3"/>
  <c r="B172" i="3"/>
  <c r="A172" i="3"/>
  <c r="E172" i="3" s="1"/>
  <c r="D171" i="3"/>
  <c r="C171" i="3"/>
  <c r="B171" i="3"/>
  <c r="A171" i="3"/>
  <c r="E171" i="3" s="1"/>
  <c r="E170" i="3"/>
  <c r="D170" i="3"/>
  <c r="C170" i="3"/>
  <c r="B170" i="3"/>
  <c r="A170" i="3"/>
  <c r="D169" i="3"/>
  <c r="C169" i="3"/>
  <c r="B169" i="3"/>
  <c r="A169" i="3"/>
  <c r="E169" i="3" s="1"/>
  <c r="D168" i="3"/>
  <c r="C168" i="3"/>
  <c r="B168" i="3"/>
  <c r="A168" i="3"/>
  <c r="E168" i="3" s="1"/>
  <c r="D167" i="3"/>
  <c r="C167" i="3"/>
  <c r="B167" i="3"/>
  <c r="A167" i="3"/>
  <c r="E167" i="3" s="1"/>
  <c r="D166" i="3"/>
  <c r="C166" i="3"/>
  <c r="B166" i="3"/>
  <c r="A166" i="3"/>
  <c r="E166" i="3" s="1"/>
  <c r="D165" i="3"/>
  <c r="C165" i="3"/>
  <c r="B165" i="3"/>
  <c r="A165" i="3"/>
  <c r="E165" i="3" s="1"/>
  <c r="E164" i="3"/>
  <c r="D164" i="3"/>
  <c r="C164" i="3"/>
  <c r="B164" i="3"/>
  <c r="A164" i="3"/>
  <c r="D163" i="3"/>
  <c r="C163" i="3"/>
  <c r="B163" i="3"/>
  <c r="A163" i="3"/>
  <c r="E163" i="3" s="1"/>
  <c r="D162" i="3"/>
  <c r="C162" i="3"/>
  <c r="B162" i="3"/>
  <c r="A162" i="3"/>
  <c r="E162" i="3" s="1"/>
  <c r="D161" i="3"/>
  <c r="C161" i="3"/>
  <c r="B161" i="3"/>
  <c r="A161" i="3"/>
  <c r="E161" i="3" s="1"/>
  <c r="D160" i="3"/>
  <c r="C160" i="3"/>
  <c r="B160" i="3"/>
  <c r="A160" i="3"/>
  <c r="E160" i="3" s="1"/>
  <c r="E159" i="3"/>
  <c r="D159" i="3"/>
  <c r="C159" i="3"/>
  <c r="B159" i="3"/>
  <c r="A159" i="3"/>
  <c r="D158" i="3"/>
  <c r="C158" i="3"/>
  <c r="B158" i="3"/>
  <c r="A158" i="3"/>
  <c r="E158" i="3" s="1"/>
  <c r="E157" i="3"/>
  <c r="D157" i="3"/>
  <c r="C157" i="3"/>
  <c r="B157" i="3"/>
  <c r="A157" i="3"/>
  <c r="D156" i="3"/>
  <c r="C156" i="3"/>
  <c r="B156" i="3"/>
  <c r="A156" i="3"/>
  <c r="E156" i="3" s="1"/>
  <c r="D155" i="3"/>
  <c r="C155" i="3"/>
  <c r="B155" i="3"/>
  <c r="A155" i="3"/>
  <c r="E155" i="3" s="1"/>
  <c r="D154" i="3"/>
  <c r="C154" i="3"/>
  <c r="B154" i="3"/>
  <c r="A154" i="3"/>
  <c r="E154" i="3" s="1"/>
  <c r="D153" i="3"/>
  <c r="C153" i="3"/>
  <c r="B153" i="3"/>
  <c r="A153" i="3"/>
  <c r="E153" i="3" s="1"/>
  <c r="D152" i="3"/>
  <c r="C152" i="3"/>
  <c r="B152" i="3"/>
  <c r="A152" i="3"/>
  <c r="E152" i="3" s="1"/>
  <c r="D151" i="3"/>
  <c r="C151" i="3"/>
  <c r="B151" i="3"/>
  <c r="A151" i="3"/>
  <c r="E151" i="3" s="1"/>
  <c r="D150" i="3"/>
  <c r="C150" i="3"/>
  <c r="B150" i="3"/>
  <c r="A150" i="3"/>
  <c r="E150" i="3" s="1"/>
  <c r="D149" i="3"/>
  <c r="C149" i="3"/>
  <c r="B149" i="3"/>
  <c r="A149" i="3"/>
  <c r="E149" i="3" s="1"/>
  <c r="D148" i="3"/>
  <c r="C148" i="3"/>
  <c r="B148" i="3"/>
  <c r="A148" i="3"/>
  <c r="E148" i="3" s="1"/>
  <c r="D147" i="3"/>
  <c r="C147" i="3"/>
  <c r="B147" i="3"/>
  <c r="A147" i="3"/>
  <c r="E147" i="3" s="1"/>
  <c r="D146" i="3"/>
  <c r="C146" i="3"/>
  <c r="B146" i="3"/>
  <c r="A146" i="3"/>
  <c r="E146" i="3" s="1"/>
  <c r="D145" i="3"/>
  <c r="C145" i="3"/>
  <c r="B145" i="3"/>
  <c r="A145" i="3"/>
  <c r="E145" i="3" s="1"/>
  <c r="D144" i="3"/>
  <c r="C144" i="3"/>
  <c r="B144" i="3"/>
  <c r="A144" i="3"/>
  <c r="E144" i="3" s="1"/>
  <c r="D143" i="3"/>
  <c r="C143" i="3"/>
  <c r="B143" i="3"/>
  <c r="A143" i="3"/>
  <c r="E143" i="3" s="1"/>
  <c r="D142" i="3"/>
  <c r="C142" i="3"/>
  <c r="B142" i="3"/>
  <c r="A142" i="3"/>
  <c r="E142" i="3" s="1"/>
  <c r="D141" i="3"/>
  <c r="C141" i="3"/>
  <c r="B141" i="3"/>
  <c r="A141" i="3"/>
  <c r="E141" i="3" s="1"/>
  <c r="D140" i="3"/>
  <c r="C140" i="3"/>
  <c r="B140" i="3"/>
  <c r="A140" i="3"/>
  <c r="E140" i="3" s="1"/>
  <c r="D139" i="3"/>
  <c r="C139" i="3"/>
  <c r="B139" i="3"/>
  <c r="A139" i="3"/>
  <c r="E139" i="3" s="1"/>
  <c r="E138" i="3"/>
  <c r="D138" i="3"/>
  <c r="C138" i="3"/>
  <c r="B138" i="3"/>
  <c r="A138" i="3"/>
  <c r="D137" i="3"/>
  <c r="C137" i="3"/>
  <c r="B137" i="3"/>
  <c r="A137" i="3"/>
  <c r="E137" i="3" s="1"/>
  <c r="D136" i="3"/>
  <c r="C136" i="3"/>
  <c r="B136" i="3"/>
  <c r="A136" i="3"/>
  <c r="E136" i="3" s="1"/>
  <c r="D135" i="3"/>
  <c r="C135" i="3"/>
  <c r="B135" i="3"/>
  <c r="A135" i="3"/>
  <c r="E135" i="3" s="1"/>
  <c r="D134" i="3"/>
  <c r="C134" i="3"/>
  <c r="B134" i="3"/>
  <c r="A134" i="3"/>
  <c r="E134" i="3" s="1"/>
  <c r="D133" i="3"/>
  <c r="C133" i="3"/>
  <c r="B133" i="3"/>
  <c r="A133" i="3"/>
  <c r="E133" i="3" s="1"/>
  <c r="E132" i="3"/>
  <c r="D132" i="3"/>
  <c r="C132" i="3"/>
  <c r="B132" i="3"/>
  <c r="A132" i="3"/>
  <c r="D131" i="3"/>
  <c r="C131" i="3"/>
  <c r="B131" i="3"/>
  <c r="A131" i="3"/>
  <c r="E131" i="3" s="1"/>
  <c r="D130" i="3"/>
  <c r="C130" i="3"/>
  <c r="B130" i="3"/>
  <c r="A130" i="3"/>
  <c r="E130" i="3" s="1"/>
  <c r="D129" i="3"/>
  <c r="C129" i="3"/>
  <c r="B129" i="3"/>
  <c r="A129" i="3"/>
  <c r="E129" i="3" s="1"/>
  <c r="D128" i="3"/>
  <c r="C128" i="3"/>
  <c r="B128" i="3"/>
  <c r="A128" i="3"/>
  <c r="E128" i="3" s="1"/>
  <c r="E127" i="3"/>
  <c r="D127" i="3"/>
  <c r="C127" i="3"/>
  <c r="B127" i="3"/>
  <c r="A127" i="3"/>
  <c r="D126" i="3"/>
  <c r="C126" i="3"/>
  <c r="B126" i="3"/>
  <c r="A126" i="3"/>
  <c r="E126" i="3" s="1"/>
  <c r="E125" i="3"/>
  <c r="D125" i="3"/>
  <c r="C125" i="3"/>
  <c r="B125" i="3"/>
  <c r="A125" i="3"/>
  <c r="D124" i="3"/>
  <c r="C124" i="3"/>
  <c r="B124" i="3"/>
  <c r="A124" i="3"/>
  <c r="E124" i="3" s="1"/>
  <c r="D123" i="3"/>
  <c r="C123" i="3"/>
  <c r="B123" i="3"/>
  <c r="A123" i="3"/>
  <c r="E123" i="3" s="1"/>
  <c r="D122" i="3"/>
  <c r="C122" i="3"/>
  <c r="B122" i="3"/>
  <c r="A122" i="3"/>
  <c r="E122" i="3" s="1"/>
  <c r="D121" i="3"/>
  <c r="C121" i="3"/>
  <c r="B121" i="3"/>
  <c r="A121" i="3"/>
  <c r="E121" i="3" s="1"/>
  <c r="D120" i="3"/>
  <c r="C120" i="3"/>
  <c r="B120" i="3"/>
  <c r="A120" i="3"/>
  <c r="E120" i="3" s="1"/>
  <c r="D119" i="3"/>
  <c r="C119" i="3"/>
  <c r="B119" i="3"/>
  <c r="A119" i="3"/>
  <c r="E119" i="3" s="1"/>
  <c r="D118" i="3"/>
  <c r="C118" i="3"/>
  <c r="B118" i="3"/>
  <c r="A118" i="3"/>
  <c r="E118" i="3" s="1"/>
  <c r="D117" i="3"/>
  <c r="C117" i="3"/>
  <c r="B117" i="3"/>
  <c r="A117" i="3"/>
  <c r="E117" i="3" s="1"/>
  <c r="D116" i="3"/>
  <c r="C116" i="3"/>
  <c r="B116" i="3"/>
  <c r="A116" i="3"/>
  <c r="E116" i="3" s="1"/>
  <c r="D115" i="3"/>
  <c r="C115" i="3"/>
  <c r="B115" i="3"/>
  <c r="A115" i="3"/>
  <c r="E115" i="3" s="1"/>
  <c r="D114" i="3"/>
  <c r="C114" i="3"/>
  <c r="B114" i="3"/>
  <c r="A114" i="3"/>
  <c r="E114" i="3" s="1"/>
  <c r="D113" i="3"/>
  <c r="C113" i="3"/>
  <c r="B113" i="3"/>
  <c r="A113" i="3"/>
  <c r="E113" i="3" s="1"/>
  <c r="D112" i="3"/>
  <c r="C112" i="3"/>
  <c r="B112" i="3"/>
  <c r="A112" i="3"/>
  <c r="E112" i="3" s="1"/>
  <c r="D111" i="3"/>
  <c r="C111" i="3"/>
  <c r="B111" i="3"/>
  <c r="A111" i="3"/>
  <c r="E111" i="3" s="1"/>
  <c r="D110" i="3"/>
  <c r="C110" i="3"/>
  <c r="B110" i="3"/>
  <c r="A110" i="3"/>
  <c r="E110" i="3" s="1"/>
  <c r="D109" i="3"/>
  <c r="C109" i="3"/>
  <c r="B109" i="3"/>
  <c r="A109" i="3"/>
  <c r="E109" i="3" s="1"/>
  <c r="D108" i="3"/>
  <c r="C108" i="3"/>
  <c r="B108" i="3"/>
  <c r="A108" i="3"/>
  <c r="E108" i="3" s="1"/>
  <c r="D107" i="3"/>
  <c r="C107" i="3"/>
  <c r="B107" i="3"/>
  <c r="A107" i="3"/>
  <c r="E107" i="3" s="1"/>
  <c r="E106" i="3"/>
  <c r="D106" i="3"/>
  <c r="C106" i="3"/>
  <c r="B106" i="3"/>
  <c r="A106" i="3"/>
  <c r="D105" i="3"/>
  <c r="C105" i="3"/>
  <c r="B105" i="3"/>
  <c r="A105" i="3"/>
  <c r="E105" i="3" s="1"/>
  <c r="D104" i="3"/>
  <c r="C104" i="3"/>
  <c r="B104" i="3"/>
  <c r="A104" i="3"/>
  <c r="E104" i="3" s="1"/>
  <c r="D103" i="3"/>
  <c r="C103" i="3"/>
  <c r="B103" i="3"/>
  <c r="A103" i="3"/>
  <c r="E103" i="3" s="1"/>
  <c r="D102" i="3"/>
  <c r="C102" i="3"/>
  <c r="B102" i="3"/>
  <c r="A102" i="3"/>
  <c r="E102" i="3" s="1"/>
  <c r="D101" i="3"/>
  <c r="C101" i="3"/>
  <c r="B101" i="3"/>
  <c r="A101" i="3"/>
  <c r="E101" i="3" s="1"/>
  <c r="E100" i="3"/>
  <c r="D100" i="3"/>
  <c r="C100" i="3"/>
  <c r="B100" i="3"/>
  <c r="A100" i="3"/>
  <c r="D99" i="3"/>
  <c r="C99" i="3"/>
  <c r="B99" i="3"/>
  <c r="A99" i="3"/>
  <c r="E99" i="3" s="1"/>
  <c r="D98" i="3"/>
  <c r="C98" i="3"/>
  <c r="B98" i="3"/>
  <c r="A98" i="3"/>
  <c r="E98" i="3" s="1"/>
  <c r="D97" i="3"/>
  <c r="C97" i="3"/>
  <c r="B97" i="3"/>
  <c r="A97" i="3"/>
  <c r="E97" i="3" s="1"/>
  <c r="D96" i="3"/>
  <c r="C96" i="3"/>
  <c r="B96" i="3"/>
  <c r="A96" i="3"/>
  <c r="E96" i="3" s="1"/>
  <c r="E95" i="3"/>
  <c r="D95" i="3"/>
  <c r="C95" i="3"/>
  <c r="B95" i="3"/>
  <c r="A95" i="3"/>
  <c r="D94" i="3"/>
  <c r="C94" i="3"/>
  <c r="B94" i="3"/>
  <c r="A94" i="3"/>
  <c r="E94" i="3" s="1"/>
  <c r="E93" i="3"/>
  <c r="D93" i="3"/>
  <c r="C93" i="3"/>
  <c r="B93" i="3"/>
  <c r="A93" i="3"/>
  <c r="D92" i="3"/>
  <c r="C92" i="3"/>
  <c r="B92" i="3"/>
  <c r="A92" i="3"/>
  <c r="E92" i="3" s="1"/>
  <c r="D91" i="3"/>
  <c r="C91" i="3"/>
  <c r="B91" i="3"/>
  <c r="A91" i="3"/>
  <c r="E91" i="3" s="1"/>
  <c r="D90" i="3"/>
  <c r="C90" i="3"/>
  <c r="B90" i="3"/>
  <c r="A90" i="3"/>
  <c r="E90" i="3" s="1"/>
  <c r="D89" i="3"/>
  <c r="C89" i="3"/>
  <c r="B89" i="3"/>
  <c r="A89" i="3"/>
  <c r="E89" i="3" s="1"/>
  <c r="D88" i="3"/>
  <c r="C88" i="3"/>
  <c r="B88" i="3"/>
  <c r="A88" i="3"/>
  <c r="E88" i="3" s="1"/>
  <c r="D87" i="3"/>
  <c r="C87" i="3"/>
  <c r="B87" i="3"/>
  <c r="A87" i="3"/>
  <c r="E87" i="3" s="1"/>
  <c r="D86" i="3"/>
  <c r="C86" i="3"/>
  <c r="B86" i="3"/>
  <c r="A86" i="3"/>
  <c r="E86" i="3" s="1"/>
  <c r="D85" i="3"/>
  <c r="C85" i="3"/>
  <c r="B85" i="3"/>
  <c r="A85" i="3"/>
  <c r="E85" i="3" s="1"/>
  <c r="D84" i="3"/>
  <c r="C84" i="3"/>
  <c r="B84" i="3"/>
  <c r="A84" i="3"/>
  <c r="E84" i="3" s="1"/>
  <c r="D83" i="3"/>
  <c r="C83" i="3"/>
  <c r="B83" i="3"/>
  <c r="A83" i="3"/>
  <c r="E83" i="3" s="1"/>
  <c r="D82" i="3"/>
  <c r="C82" i="3"/>
  <c r="B82" i="3"/>
  <c r="A82" i="3"/>
  <c r="E82" i="3" s="1"/>
  <c r="D81" i="3"/>
  <c r="C81" i="3"/>
  <c r="B81" i="3"/>
  <c r="A81" i="3"/>
  <c r="E81" i="3" s="1"/>
  <c r="D80" i="3"/>
  <c r="C80" i="3"/>
  <c r="B80" i="3"/>
  <c r="A80" i="3"/>
  <c r="E80" i="3" s="1"/>
  <c r="D79" i="3"/>
  <c r="C79" i="3"/>
  <c r="B79" i="3"/>
  <c r="A79" i="3"/>
  <c r="E79" i="3" s="1"/>
  <c r="D78" i="3"/>
  <c r="C78" i="3"/>
  <c r="B78" i="3"/>
  <c r="A78" i="3"/>
  <c r="E78" i="3" s="1"/>
  <c r="D77" i="3"/>
  <c r="C77" i="3"/>
  <c r="B77" i="3"/>
  <c r="A77" i="3"/>
  <c r="E77" i="3" s="1"/>
  <c r="D76" i="3"/>
  <c r="C76" i="3"/>
  <c r="B76" i="3"/>
  <c r="A76" i="3"/>
  <c r="E76" i="3" s="1"/>
  <c r="D75" i="3"/>
  <c r="C75" i="3"/>
  <c r="B75" i="3"/>
  <c r="A75" i="3"/>
  <c r="E75" i="3" s="1"/>
  <c r="E74" i="3"/>
  <c r="D74" i="3"/>
  <c r="C74" i="3"/>
  <c r="B74" i="3"/>
  <c r="A74" i="3"/>
  <c r="D73" i="3"/>
  <c r="C73" i="3"/>
  <c r="B73" i="3"/>
  <c r="A73" i="3"/>
  <c r="E73" i="3" s="1"/>
  <c r="D72" i="3"/>
  <c r="C72" i="3"/>
  <c r="B72" i="3"/>
  <c r="A72" i="3"/>
  <c r="E72" i="3" s="1"/>
  <c r="D71" i="3"/>
  <c r="C71" i="3"/>
  <c r="B71" i="3"/>
  <c r="A71" i="3"/>
  <c r="E71" i="3" s="1"/>
  <c r="D70" i="3"/>
  <c r="C70" i="3"/>
  <c r="B70" i="3"/>
  <c r="A70" i="3"/>
  <c r="E70" i="3" s="1"/>
  <c r="D69" i="3"/>
  <c r="C69" i="3"/>
  <c r="B69" i="3"/>
  <c r="A69" i="3"/>
  <c r="E69" i="3" s="1"/>
  <c r="E68" i="3"/>
  <c r="D68" i="3"/>
  <c r="C68" i="3"/>
  <c r="B68" i="3"/>
  <c r="A68" i="3"/>
  <c r="D67" i="3"/>
  <c r="C67" i="3"/>
  <c r="B67" i="3"/>
  <c r="A67" i="3"/>
  <c r="E67" i="3" s="1"/>
  <c r="D66" i="3"/>
  <c r="C66" i="3"/>
  <c r="B66" i="3"/>
  <c r="A66" i="3"/>
  <c r="E66" i="3" s="1"/>
  <c r="D65" i="3"/>
  <c r="C65" i="3"/>
  <c r="B65" i="3"/>
  <c r="A65" i="3"/>
  <c r="E65" i="3" s="1"/>
  <c r="D64" i="3"/>
  <c r="C64" i="3"/>
  <c r="B64" i="3"/>
  <c r="A64" i="3"/>
  <c r="E64" i="3" s="1"/>
  <c r="E63" i="3"/>
  <c r="D63" i="3"/>
  <c r="C63" i="3"/>
  <c r="B63" i="3"/>
  <c r="A63" i="3"/>
  <c r="D62" i="3"/>
  <c r="C62" i="3"/>
  <c r="B62" i="3"/>
  <c r="A62" i="3"/>
  <c r="E62" i="3" s="1"/>
  <c r="E61" i="3"/>
  <c r="D61" i="3"/>
  <c r="C61" i="3"/>
  <c r="B61" i="3"/>
  <c r="A61" i="3"/>
  <c r="D60" i="3"/>
  <c r="C60" i="3"/>
  <c r="B60" i="3"/>
  <c r="A60" i="3"/>
  <c r="E60" i="3" s="1"/>
  <c r="D59" i="3"/>
  <c r="C59" i="3"/>
  <c r="B59" i="3"/>
  <c r="A59" i="3"/>
  <c r="E59" i="3" s="1"/>
  <c r="D58" i="3"/>
  <c r="C58" i="3"/>
  <c r="B58" i="3"/>
  <c r="A58" i="3"/>
  <c r="E58" i="3" s="1"/>
  <c r="D57" i="3"/>
  <c r="C57" i="3"/>
  <c r="B57" i="3"/>
  <c r="A57" i="3"/>
  <c r="E57" i="3" s="1"/>
  <c r="D56" i="3"/>
  <c r="C56" i="3"/>
  <c r="B56" i="3"/>
  <c r="A56" i="3"/>
  <c r="E56" i="3" s="1"/>
  <c r="D55" i="3"/>
  <c r="C55" i="3"/>
  <c r="B55" i="3"/>
  <c r="A55" i="3"/>
  <c r="E55" i="3" s="1"/>
  <c r="D54" i="3"/>
  <c r="C54" i="3"/>
  <c r="B54" i="3"/>
  <c r="A54" i="3"/>
  <c r="E54" i="3" s="1"/>
  <c r="D53" i="3"/>
  <c r="C53" i="3"/>
  <c r="B53" i="3"/>
  <c r="A53" i="3"/>
  <c r="E53" i="3" s="1"/>
  <c r="D52" i="3"/>
  <c r="C52" i="3"/>
  <c r="B52" i="3"/>
  <c r="A52" i="3"/>
  <c r="E52" i="3" s="1"/>
  <c r="D51" i="3"/>
  <c r="C51" i="3"/>
  <c r="B51" i="3"/>
  <c r="A51" i="3"/>
  <c r="E51" i="3" s="1"/>
  <c r="D50" i="3"/>
  <c r="C50" i="3"/>
  <c r="B50" i="3"/>
  <c r="A50" i="3"/>
  <c r="E50" i="3" s="1"/>
  <c r="D49" i="3"/>
  <c r="C49" i="3"/>
  <c r="B49" i="3"/>
  <c r="A49" i="3"/>
  <c r="E49" i="3" s="1"/>
  <c r="D48" i="3"/>
  <c r="C48" i="3"/>
  <c r="B48" i="3"/>
  <c r="A48" i="3"/>
  <c r="E48" i="3" s="1"/>
  <c r="D47" i="3"/>
  <c r="C47" i="3"/>
  <c r="B47" i="3"/>
  <c r="A47" i="3"/>
  <c r="E47" i="3" s="1"/>
  <c r="D46" i="3"/>
  <c r="C46" i="3"/>
  <c r="B46" i="3"/>
  <c r="A46" i="3"/>
  <c r="E46" i="3" s="1"/>
  <c r="D45" i="3"/>
  <c r="C45" i="3"/>
  <c r="B45" i="3"/>
  <c r="A45" i="3"/>
  <c r="E45" i="3" s="1"/>
  <c r="D44" i="3"/>
  <c r="C44" i="3"/>
  <c r="B44" i="3"/>
  <c r="A44" i="3"/>
  <c r="E44" i="3" s="1"/>
  <c r="D43" i="3"/>
  <c r="C43" i="3"/>
  <c r="B43" i="3"/>
  <c r="A43" i="3"/>
  <c r="E43" i="3" s="1"/>
  <c r="E42" i="3"/>
  <c r="D42" i="3"/>
  <c r="C42" i="3"/>
  <c r="B42" i="3"/>
  <c r="A42" i="3"/>
  <c r="D41" i="3"/>
  <c r="C41" i="3"/>
  <c r="B41" i="3"/>
  <c r="A41" i="3"/>
  <c r="E41" i="3" s="1"/>
  <c r="D40" i="3"/>
  <c r="C40" i="3"/>
  <c r="B40" i="3"/>
  <c r="A40" i="3"/>
  <c r="E40" i="3" s="1"/>
  <c r="D39" i="3"/>
  <c r="C39" i="3"/>
  <c r="B39" i="3"/>
  <c r="A39" i="3"/>
  <c r="E39" i="3" s="1"/>
  <c r="D38" i="3"/>
  <c r="C38" i="3"/>
  <c r="B38" i="3"/>
  <c r="A38" i="3"/>
  <c r="E38" i="3" s="1"/>
  <c r="D37" i="3"/>
  <c r="C37" i="3"/>
  <c r="B37" i="3"/>
  <c r="A37" i="3"/>
  <c r="E37" i="3" s="1"/>
  <c r="E36" i="3"/>
  <c r="D36" i="3"/>
  <c r="C36" i="3"/>
  <c r="B36" i="3"/>
  <c r="A36" i="3"/>
  <c r="D35" i="3"/>
  <c r="C35" i="3"/>
  <c r="B35" i="3"/>
  <c r="A35" i="3"/>
  <c r="E35" i="3" s="1"/>
  <c r="D34" i="3"/>
  <c r="C34" i="3"/>
  <c r="B34" i="3"/>
  <c r="A34" i="3"/>
  <c r="E34" i="3" s="1"/>
  <c r="D33" i="3"/>
  <c r="C33" i="3"/>
  <c r="B33" i="3"/>
  <c r="A33" i="3"/>
  <c r="E33" i="3" s="1"/>
  <c r="D32" i="3"/>
  <c r="C32" i="3"/>
  <c r="B32" i="3"/>
  <c r="A32" i="3"/>
  <c r="E32" i="3" s="1"/>
  <c r="E31" i="3"/>
  <c r="D31" i="3"/>
  <c r="C31" i="3"/>
  <c r="B31" i="3"/>
  <c r="A31" i="3"/>
  <c r="D30" i="3"/>
  <c r="C30" i="3"/>
  <c r="B30" i="3"/>
  <c r="A30" i="3"/>
  <c r="E30" i="3" s="1"/>
  <c r="E29" i="3"/>
  <c r="D29" i="3"/>
  <c r="C29" i="3"/>
  <c r="B29" i="3"/>
  <c r="A29" i="3"/>
  <c r="D28" i="3"/>
  <c r="C28" i="3"/>
  <c r="B28" i="3"/>
  <c r="A28" i="3"/>
  <c r="E28" i="3" s="1"/>
  <c r="D27" i="3"/>
  <c r="C27" i="3"/>
  <c r="B27" i="3"/>
  <c r="A27" i="3"/>
  <c r="E27" i="3" s="1"/>
  <c r="D26" i="3"/>
  <c r="C26" i="3"/>
  <c r="B26" i="3"/>
  <c r="A26" i="3"/>
  <c r="E26" i="3" s="1"/>
  <c r="D25" i="3"/>
  <c r="C25" i="3"/>
  <c r="B25" i="3"/>
  <c r="A25" i="3"/>
  <c r="E25" i="3" s="1"/>
  <c r="D24" i="3"/>
  <c r="C24" i="3"/>
  <c r="B24" i="3"/>
  <c r="A24" i="3"/>
  <c r="E24" i="3" s="1"/>
  <c r="D23" i="3"/>
  <c r="C23" i="3"/>
  <c r="B23" i="3"/>
  <c r="A23" i="3"/>
  <c r="E23" i="3" s="1"/>
  <c r="D22" i="3"/>
  <c r="C22" i="3"/>
  <c r="B22" i="3"/>
  <c r="A22" i="3"/>
  <c r="E22" i="3" s="1"/>
  <c r="D21" i="3"/>
  <c r="C21" i="3"/>
  <c r="B21" i="3"/>
  <c r="A21" i="3"/>
  <c r="E21" i="3" s="1"/>
  <c r="D20" i="3"/>
  <c r="C20" i="3"/>
  <c r="B20" i="3"/>
  <c r="A20" i="3"/>
  <c r="E20" i="3" s="1"/>
  <c r="D19" i="3"/>
  <c r="C19" i="3"/>
  <c r="B19" i="3"/>
  <c r="A19" i="3"/>
  <c r="E19" i="3" s="1"/>
  <c r="D18" i="3"/>
  <c r="C18" i="3"/>
  <c r="B18" i="3"/>
  <c r="A18" i="3"/>
  <c r="E18" i="3" s="1"/>
  <c r="D17" i="3"/>
  <c r="C17" i="3"/>
  <c r="B17" i="3"/>
  <c r="A17" i="3"/>
  <c r="E17" i="3" s="1"/>
  <c r="D16" i="3"/>
  <c r="C16" i="3"/>
  <c r="B16" i="3"/>
  <c r="A16" i="3"/>
  <c r="E16" i="3" s="1"/>
  <c r="D15" i="3"/>
  <c r="C15" i="3"/>
  <c r="B15" i="3"/>
  <c r="A15" i="3"/>
  <c r="E15" i="3" s="1"/>
  <c r="D14" i="3"/>
  <c r="C14" i="3"/>
  <c r="B14" i="3"/>
  <c r="A14" i="3"/>
  <c r="E14" i="3" s="1"/>
  <c r="D13" i="3"/>
  <c r="C13" i="3"/>
  <c r="B13" i="3"/>
  <c r="A13" i="3"/>
  <c r="E13" i="3" s="1"/>
  <c r="D12" i="3"/>
  <c r="C12" i="3"/>
  <c r="B12" i="3"/>
  <c r="A12" i="3"/>
  <c r="E12" i="3" s="1"/>
  <c r="D11" i="3"/>
  <c r="C11" i="3"/>
  <c r="B11" i="3"/>
  <c r="A11" i="3"/>
  <c r="E11" i="3" s="1"/>
  <c r="E10" i="3"/>
  <c r="D10" i="3"/>
  <c r="C10" i="3"/>
  <c r="B10" i="3"/>
  <c r="A10" i="3"/>
  <c r="D9" i="3"/>
  <c r="C9" i="3"/>
  <c r="B9" i="3"/>
  <c r="A9" i="3"/>
  <c r="E9" i="3" s="1"/>
  <c r="D8" i="3"/>
  <c r="C8" i="3"/>
  <c r="B8" i="3"/>
  <c r="A8" i="3"/>
  <c r="E8" i="3" s="1"/>
  <c r="D7" i="3"/>
  <c r="C7" i="3"/>
  <c r="B7" i="3"/>
  <c r="A7" i="3"/>
  <c r="E7" i="3" s="1"/>
  <c r="D6" i="3"/>
  <c r="C6" i="3"/>
  <c r="B6" i="3"/>
  <c r="A6" i="3"/>
  <c r="E6" i="3" s="1"/>
  <c r="D5" i="3"/>
  <c r="C5" i="3"/>
  <c r="B5" i="3"/>
  <c r="A5" i="3"/>
  <c r="E5" i="3" s="1"/>
  <c r="E4" i="3"/>
  <c r="D4" i="3"/>
  <c r="C4" i="3"/>
  <c r="B4" i="3"/>
  <c r="A4" i="3"/>
  <c r="D3" i="3"/>
  <c r="C3" i="3"/>
  <c r="B3" i="3"/>
  <c r="A3" i="3"/>
  <c r="E3" i="3" s="1"/>
  <c r="G1663" i="1"/>
  <c r="G1662" i="1"/>
  <c r="G1661" i="1"/>
  <c r="G1660" i="1"/>
  <c r="G1658" i="1"/>
  <c r="G1657" i="1"/>
  <c r="G1656" i="1"/>
  <c r="G1655" i="1"/>
  <c r="G1654" i="1"/>
  <c r="G1653" i="1"/>
  <c r="G1652" i="1"/>
  <c r="G1651" i="1"/>
  <c r="G1650" i="1"/>
  <c r="G1649" i="1"/>
  <c r="G1648" i="1"/>
  <c r="G1647" i="1"/>
  <c r="G1646" i="1"/>
  <c r="G1645" i="1"/>
  <c r="G1644" i="1"/>
  <c r="G1643" i="1"/>
  <c r="G1642" i="1"/>
  <c r="G1641" i="1"/>
  <c r="G1640" i="1"/>
  <c r="G1639" i="1"/>
  <c r="G1638" i="1"/>
  <c r="G1637" i="1"/>
  <c r="G1636" i="1"/>
  <c r="G1635" i="1"/>
  <c r="G1633" i="1"/>
  <c r="G1632" i="1"/>
  <c r="G1631" i="1"/>
  <c r="G1630" i="1"/>
  <c r="G1629" i="1"/>
  <c r="G1628" i="1"/>
  <c r="G1627" i="1"/>
  <c r="G1626" i="1"/>
  <c r="G1625" i="1"/>
  <c r="G1624" i="1"/>
  <c r="G1623" i="1"/>
  <c r="G1622" i="1"/>
  <c r="G1621" i="1"/>
  <c r="G1620" i="1"/>
  <c r="G1618" i="1"/>
  <c r="G1617" i="1"/>
  <c r="G1616" i="1"/>
  <c r="G1615" i="1"/>
  <c r="G1614" i="1"/>
  <c r="G1613" i="1"/>
  <c r="G1612" i="1"/>
  <c r="G1611" i="1"/>
  <c r="G1610" i="1"/>
  <c r="G1609" i="1"/>
  <c r="G1608" i="1"/>
  <c r="G1607" i="1"/>
  <c r="G1606" i="1"/>
  <c r="G1605" i="1"/>
  <c r="G1604" i="1"/>
  <c r="G1603" i="1"/>
  <c r="G1602" i="1"/>
  <c r="G1601" i="1"/>
  <c r="G1600" i="1"/>
  <c r="G1599" i="1"/>
  <c r="G1598" i="1"/>
  <c r="G1597" i="1"/>
  <c r="G1596" i="1"/>
  <c r="G1595" i="1"/>
  <c r="G1594" i="1"/>
  <c r="G1593" i="1"/>
  <c r="G1592" i="1"/>
  <c r="G1591" i="1"/>
  <c r="G1589" i="1"/>
  <c r="G1588" i="1"/>
  <c r="G1587" i="1"/>
  <c r="G1586" i="1"/>
  <c r="G1585" i="1"/>
  <c r="G1584" i="1"/>
  <c r="G1583" i="1"/>
  <c r="G1582" i="1"/>
  <c r="G1581" i="1"/>
  <c r="G1580" i="1"/>
  <c r="G1579" i="1"/>
  <c r="G1578" i="1"/>
  <c r="G1577" i="1"/>
  <c r="G1576" i="1"/>
  <c r="G1575" i="1"/>
  <c r="G1574" i="1"/>
  <c r="G1573" i="1"/>
  <c r="G1572" i="1"/>
  <c r="G1571" i="1"/>
  <c r="G1570" i="1"/>
  <c r="G1569" i="1"/>
  <c r="G1568" i="1"/>
  <c r="G1567" i="1"/>
  <c r="G1566" i="1"/>
  <c r="G1565" i="1"/>
  <c r="G1564" i="1"/>
  <c r="G1563" i="1"/>
  <c r="G1562" i="1"/>
  <c r="G1560" i="1"/>
  <c r="G1559" i="1"/>
  <c r="G1558" i="1"/>
  <c r="G1557" i="1"/>
  <c r="G1556" i="1"/>
  <c r="G1555" i="1"/>
  <c r="G1554" i="1"/>
  <c r="G1553" i="1"/>
  <c r="G1552" i="1"/>
  <c r="G1551" i="1"/>
  <c r="G1550" i="1"/>
  <c r="G1549" i="1"/>
  <c r="G1548" i="1"/>
  <c r="G1547" i="1"/>
  <c r="G1546" i="1"/>
  <c r="G1545" i="1"/>
  <c r="G1544" i="1"/>
  <c r="G1543" i="1"/>
  <c r="G1542" i="1"/>
  <c r="G1541" i="1"/>
  <c r="G1540" i="1"/>
  <c r="G1539" i="1"/>
  <c r="G1538" i="1"/>
  <c r="G1536" i="1"/>
  <c r="G1535" i="1"/>
  <c r="G1534" i="1"/>
  <c r="G1533" i="1"/>
  <c r="G1532" i="1"/>
  <c r="G1531" i="1"/>
  <c r="G1529" i="1"/>
  <c r="G1528" i="1"/>
  <c r="G1527" i="1"/>
  <c r="G1526" i="1"/>
  <c r="G1525" i="1"/>
  <c r="G1524" i="1"/>
  <c r="G1523" i="1"/>
  <c r="G1522" i="1"/>
  <c r="G1521" i="1"/>
  <c r="G1520" i="1"/>
  <c r="G1519" i="1"/>
  <c r="G1518" i="1"/>
  <c r="G1517" i="1"/>
  <c r="G1516" i="1"/>
  <c r="G1515" i="1"/>
  <c r="G1514" i="1"/>
  <c r="G1513" i="1"/>
  <c r="G1512" i="1"/>
  <c r="G1511" i="1"/>
  <c r="G1510" i="1"/>
  <c r="G1509" i="1"/>
  <c r="G1508" i="1"/>
  <c r="G1507" i="1"/>
  <c r="G1506" i="1"/>
  <c r="G1505" i="1"/>
  <c r="G1504" i="1"/>
  <c r="G1503" i="1"/>
  <c r="G1502" i="1"/>
  <c r="G1501" i="1"/>
  <c r="G1500" i="1"/>
  <c r="G1499" i="1"/>
  <c r="G1498" i="1"/>
  <c r="G1497" i="1"/>
  <c r="G1496" i="1"/>
  <c r="G1495" i="1"/>
  <c r="G1494" i="1"/>
  <c r="G1493" i="1"/>
  <c r="G1492" i="1"/>
  <c r="G1491" i="1"/>
  <c r="G1490" i="1"/>
  <c r="G1489" i="1"/>
  <c r="G1488" i="1"/>
  <c r="G1486" i="1"/>
  <c r="G1485" i="1"/>
  <c r="G1484" i="1"/>
  <c r="G1483" i="1"/>
  <c r="G1482" i="1"/>
  <c r="G1481" i="1"/>
  <c r="G1480" i="1"/>
  <c r="G1479" i="1"/>
  <c r="G1478" i="1"/>
  <c r="G1476" i="1"/>
  <c r="G1475" i="1"/>
  <c r="G1474" i="1"/>
  <c r="G1473" i="1"/>
  <c r="G1471" i="1"/>
  <c r="G1470" i="1"/>
  <c r="G1469" i="1"/>
  <c r="G1468" i="1"/>
  <c r="G1467" i="1"/>
  <c r="G1466" i="1"/>
  <c r="G1465" i="1"/>
  <c r="G1464" i="1"/>
  <c r="G1463" i="1"/>
  <c r="G1462" i="1"/>
  <c r="G1461" i="1"/>
  <c r="G1460" i="1"/>
  <c r="G1459" i="1"/>
  <c r="G1458" i="1"/>
  <c r="G1457" i="1"/>
  <c r="G1456" i="1"/>
  <c r="G1455" i="1"/>
  <c r="G1453" i="1"/>
  <c r="G1452" i="1"/>
  <c r="G1451" i="1"/>
  <c r="G1450" i="1"/>
  <c r="G1449" i="1"/>
  <c r="G1448" i="1"/>
  <c r="G1447" i="1"/>
  <c r="G1446" i="1"/>
  <c r="G1445" i="1"/>
  <c r="G1444" i="1"/>
  <c r="G1443" i="1"/>
  <c r="G1442" i="1"/>
  <c r="G1441" i="1"/>
  <c r="G1440" i="1"/>
  <c r="G1439" i="1"/>
  <c r="G1438" i="1"/>
  <c r="G1437" i="1"/>
  <c r="G1436" i="1"/>
  <c r="G1435" i="1"/>
  <c r="G1434" i="1"/>
  <c r="G1433" i="1"/>
  <c r="G1432" i="1"/>
  <c r="G1431" i="1"/>
  <c r="G1430" i="1"/>
  <c r="G1429" i="1"/>
  <c r="G1428" i="1"/>
  <c r="G1426" i="1"/>
  <c r="G1425" i="1"/>
  <c r="G1424" i="1"/>
  <c r="G1423" i="1"/>
  <c r="G1422" i="1"/>
  <c r="G1421" i="1"/>
  <c r="G1420" i="1"/>
  <c r="G1419" i="1"/>
  <c r="G1418" i="1"/>
  <c r="G1417" i="1"/>
  <c r="G1416" i="1"/>
  <c r="G1415" i="1"/>
  <c r="G1414" i="1"/>
  <c r="G1413" i="1"/>
  <c r="G1412" i="1"/>
  <c r="G1411" i="1"/>
  <c r="G1410" i="1"/>
  <c r="G1409" i="1"/>
  <c r="G1408" i="1"/>
  <c r="G1407" i="1"/>
  <c r="G1406" i="1"/>
  <c r="G1405" i="1"/>
  <c r="G1404" i="1"/>
  <c r="G1403" i="1"/>
  <c r="G1402" i="1"/>
  <c r="G1401" i="1"/>
  <c r="G1400" i="1"/>
  <c r="G1399" i="1"/>
  <c r="G1398" i="1"/>
  <c r="G1397" i="1"/>
  <c r="G1396" i="1"/>
  <c r="G1394" i="1"/>
  <c r="G1393" i="1"/>
  <c r="G1392" i="1"/>
  <c r="G1391" i="1"/>
  <c r="G1390" i="1"/>
  <c r="G1389" i="1"/>
  <c r="G1388" i="1"/>
  <c r="G1387" i="1"/>
  <c r="G1386" i="1"/>
  <c r="G1385" i="1"/>
  <c r="G1384" i="1"/>
  <c r="G1383" i="1"/>
  <c r="G1382" i="1"/>
  <c r="G1381" i="1"/>
  <c r="G1380" i="1"/>
  <c r="G1379" i="1"/>
  <c r="G1378" i="1"/>
  <c r="G1377" i="1"/>
  <c r="G1376" i="1"/>
  <c r="G1375" i="1"/>
  <c r="G1373" i="1"/>
  <c r="G1372" i="1"/>
  <c r="G1371" i="1"/>
  <c r="G1370" i="1"/>
  <c r="G1369" i="1"/>
  <c r="G1368" i="1"/>
  <c r="G1367" i="1"/>
  <c r="G1366" i="1"/>
  <c r="G1365" i="1"/>
  <c r="G1364" i="1"/>
  <c r="G1363" i="1"/>
  <c r="G1362" i="1"/>
  <c r="G1361" i="1"/>
  <c r="G1360" i="1"/>
  <c r="G1359" i="1"/>
  <c r="G1358" i="1"/>
  <c r="G1357" i="1"/>
  <c r="G1356" i="1"/>
  <c r="G1355" i="1"/>
  <c r="G1354" i="1"/>
  <c r="G1353" i="1"/>
  <c r="G1352" i="1"/>
  <c r="G1351" i="1"/>
  <c r="G1350" i="1"/>
  <c r="G1349" i="1"/>
  <c r="G1348" i="1"/>
  <c r="G1347" i="1"/>
  <c r="G1346" i="1"/>
  <c r="G1345" i="1"/>
  <c r="G1344" i="1"/>
  <c r="G1343" i="1"/>
  <c r="G1342" i="1"/>
  <c r="G1340" i="1"/>
  <c r="G1339" i="1"/>
  <c r="G1338" i="1"/>
  <c r="G1337" i="1"/>
  <c r="G1336" i="1"/>
  <c r="G1335" i="1"/>
  <c r="G1334" i="1"/>
  <c r="G1333" i="1"/>
  <c r="G1332" i="1"/>
  <c r="G1331" i="1"/>
  <c r="G1330" i="1"/>
  <c r="G1329" i="1"/>
  <c r="G1328" i="1"/>
  <c r="G1327" i="1"/>
  <c r="G1326" i="1"/>
  <c r="G1325" i="1"/>
  <c r="G1324" i="1"/>
  <c r="G1323" i="1"/>
  <c r="G1322" i="1"/>
  <c r="G1321" i="1"/>
  <c r="G1320" i="1"/>
  <c r="G1319" i="1"/>
  <c r="G1318" i="1"/>
  <c r="G1317" i="1"/>
  <c r="G1316" i="1"/>
  <c r="G1315" i="1"/>
  <c r="G1314" i="1"/>
  <c r="G1313" i="1"/>
  <c r="G1312" i="1"/>
  <c r="G1311" i="1"/>
  <c r="G1310" i="1"/>
  <c r="G1309" i="1"/>
  <c r="G1308" i="1"/>
  <c r="G1307" i="1"/>
  <c r="G1306" i="1"/>
  <c r="G1305" i="1"/>
  <c r="G1304" i="1"/>
  <c r="G1303" i="1"/>
  <c r="G1302" i="1"/>
  <c r="G1301" i="1"/>
  <c r="G1300" i="1"/>
  <c r="G1299" i="1"/>
  <c r="G1298" i="1"/>
  <c r="G1297" i="1"/>
  <c r="G1296" i="1"/>
  <c r="G1295" i="1"/>
  <c r="G1294" i="1"/>
  <c r="G1293" i="1"/>
  <c r="G1292" i="1"/>
  <c r="G1291" i="1"/>
  <c r="G1290" i="1"/>
  <c r="G1289" i="1"/>
  <c r="G1288" i="1"/>
  <c r="G1287" i="1"/>
  <c r="G1286" i="1"/>
  <c r="G1285" i="1"/>
  <c r="G1284" i="1"/>
  <c r="G1283" i="1"/>
  <c r="G1282" i="1"/>
  <c r="G1281" i="1"/>
  <c r="G1280" i="1"/>
  <c r="G1279" i="1"/>
  <c r="G1278" i="1"/>
  <c r="G1277" i="1"/>
  <c r="G1276" i="1"/>
  <c r="G1275" i="1"/>
  <c r="G1274" i="1"/>
  <c r="G1273" i="1"/>
  <c r="G1272" i="1"/>
  <c r="G1271" i="1"/>
  <c r="G1270" i="1"/>
  <c r="G1269" i="1"/>
  <c r="G1268" i="1"/>
  <c r="G1267" i="1"/>
  <c r="G1266" i="1"/>
  <c r="G1265" i="1"/>
  <c r="G1264" i="1"/>
  <c r="G1263" i="1"/>
  <c r="G1262" i="1"/>
  <c r="G1261" i="1"/>
  <c r="G1260" i="1"/>
  <c r="G1259" i="1"/>
  <c r="G1258" i="1"/>
  <c r="G1257" i="1"/>
  <c r="G1256" i="1"/>
  <c r="G1255" i="1"/>
  <c r="G1254" i="1"/>
  <c r="G1253" i="1"/>
  <c r="G1252" i="1"/>
  <c r="G1251" i="1"/>
  <c r="G1250" i="1"/>
  <c r="G1249" i="1"/>
  <c r="G1248" i="1"/>
  <c r="G1247" i="1"/>
  <c r="G1246" i="1"/>
  <c r="G1245" i="1"/>
  <c r="G1244" i="1"/>
  <c r="G1243" i="1"/>
  <c r="G1242" i="1"/>
  <c r="G1241" i="1"/>
  <c r="G1240" i="1"/>
  <c r="G1239" i="1"/>
  <c r="G1238" i="1"/>
  <c r="G1237" i="1"/>
  <c r="G1236" i="1"/>
  <c r="G1235" i="1"/>
  <c r="G1234" i="1"/>
  <c r="G1233" i="1"/>
  <c r="G1232" i="1"/>
  <c r="G1231" i="1"/>
  <c r="G1230" i="1"/>
  <c r="G1228" i="1"/>
  <c r="G1227" i="1"/>
  <c r="G1226" i="1"/>
  <c r="G1225" i="1"/>
  <c r="G1224" i="1"/>
  <c r="G1223" i="1"/>
  <c r="G1222" i="1"/>
  <c r="G1221" i="1"/>
  <c r="G1220" i="1"/>
  <c r="G1219" i="1"/>
  <c r="G1218" i="1"/>
  <c r="G1217" i="1"/>
  <c r="G1216" i="1"/>
  <c r="G1215" i="1"/>
  <c r="G1214" i="1"/>
  <c r="G1213" i="1"/>
  <c r="G1212" i="1"/>
  <c r="G1211" i="1"/>
  <c r="G1210" i="1"/>
  <c r="G1208" i="1"/>
  <c r="G1207" i="1"/>
  <c r="G1206" i="1"/>
  <c r="G1205" i="1"/>
  <c r="G1204" i="1"/>
  <c r="G1203" i="1"/>
  <c r="G1202" i="1"/>
  <c r="G1201" i="1"/>
  <c r="G1200" i="1"/>
  <c r="G1199" i="1"/>
  <c r="G1198" i="1"/>
  <c r="G1197" i="1"/>
  <c r="G1196" i="1"/>
  <c r="G1195" i="1"/>
  <c r="G1194" i="1"/>
  <c r="G1193" i="1"/>
  <c r="G1192" i="1"/>
  <c r="G1191" i="1"/>
  <c r="G1190" i="1"/>
  <c r="G1189" i="1"/>
  <c r="G1188" i="1"/>
  <c r="G1187" i="1"/>
  <c r="G1186" i="1"/>
  <c r="G1185" i="1"/>
  <c r="G1184" i="1"/>
  <c r="G1183" i="1"/>
  <c r="G1182" i="1"/>
  <c r="G1181" i="1"/>
  <c r="G1180" i="1"/>
  <c r="G1179" i="1"/>
  <c r="G1178" i="1"/>
  <c r="G1177" i="1"/>
  <c r="G1176" i="1"/>
  <c r="G1175" i="1"/>
  <c r="G1174" i="1"/>
  <c r="G1173" i="1"/>
  <c r="G1172" i="1"/>
  <c r="G1171" i="1"/>
  <c r="G1170" i="1"/>
  <c r="G1169" i="1"/>
  <c r="G1168" i="1"/>
  <c r="G1167" i="1"/>
  <c r="G1166" i="1"/>
  <c r="G1165" i="1"/>
  <c r="G1164" i="1"/>
  <c r="G1163" i="1"/>
  <c r="G1162" i="1"/>
  <c r="G1161" i="1"/>
  <c r="G1160" i="1"/>
  <c r="G1159" i="1"/>
  <c r="G1158" i="1"/>
  <c r="G1157" i="1"/>
  <c r="G1156" i="1"/>
  <c r="G1155" i="1"/>
  <c r="G1154" i="1"/>
  <c r="G1153" i="1"/>
  <c r="G1152" i="1"/>
  <c r="G1151" i="1"/>
  <c r="G1150" i="1"/>
  <c r="G1149" i="1"/>
  <c r="G1148" i="1"/>
  <c r="G1147" i="1"/>
  <c r="G1146" i="1"/>
  <c r="G1145" i="1"/>
  <c r="G1144" i="1"/>
  <c r="G1143" i="1"/>
  <c r="G1142" i="1"/>
  <c r="G1141" i="1"/>
  <c r="G1140" i="1"/>
  <c r="G1139" i="1"/>
  <c r="G1138" i="1"/>
  <c r="G1137" i="1"/>
  <c r="G1136" i="1"/>
  <c r="G1135" i="1"/>
  <c r="G1134" i="1"/>
  <c r="G1133" i="1"/>
  <c r="G1132" i="1"/>
  <c r="G1131" i="1"/>
  <c r="G1128" i="1"/>
  <c r="G1127" i="1"/>
  <c r="G1125" i="1"/>
  <c r="G1124" i="1"/>
  <c r="G1123" i="1"/>
  <c r="G1122" i="1"/>
  <c r="G1121" i="1"/>
  <c r="G1120" i="1"/>
  <c r="G1119" i="1"/>
  <c r="G1118" i="1"/>
  <c r="G1117" i="1"/>
  <c r="G1116" i="1"/>
  <c r="G1115" i="1"/>
  <c r="G1114" i="1"/>
  <c r="G1113" i="1"/>
  <c r="G1112" i="1"/>
  <c r="G1111" i="1"/>
  <c r="G1110" i="1"/>
  <c r="G1109" i="1"/>
  <c r="G1108" i="1"/>
  <c r="G1107" i="1"/>
  <c r="G1106" i="1"/>
  <c r="G1105" i="1"/>
  <c r="G1104" i="1"/>
  <c r="G1103" i="1"/>
  <c r="G1102" i="1"/>
  <c r="G1101" i="1"/>
  <c r="G1100" i="1"/>
  <c r="G1099" i="1"/>
  <c r="G1098" i="1"/>
  <c r="G1097" i="1"/>
  <c r="G1096" i="1"/>
  <c r="G1095" i="1"/>
  <c r="G1094" i="1"/>
  <c r="G1093" i="1"/>
  <c r="G1092" i="1"/>
  <c r="G1091" i="1"/>
  <c r="G1090" i="1"/>
  <c r="G1089" i="1"/>
  <c r="G1088" i="1"/>
  <c r="G1087" i="1"/>
  <c r="G1086" i="1"/>
  <c r="G1085" i="1"/>
  <c r="G1084" i="1"/>
  <c r="G1083" i="1"/>
  <c r="G1082" i="1"/>
  <c r="G1081" i="1"/>
  <c r="G1080" i="1"/>
  <c r="G1079" i="1"/>
  <c r="G1078" i="1"/>
  <c r="G1077" i="1"/>
  <c r="G1076" i="1"/>
  <c r="G1075" i="1"/>
  <c r="G1074" i="1"/>
  <c r="G1073" i="1"/>
  <c r="G1072" i="1"/>
  <c r="G1071" i="1"/>
  <c r="G1070" i="1"/>
  <c r="G1069" i="1"/>
  <c r="G1068" i="1"/>
  <c r="G1067" i="1"/>
  <c r="G1066" i="1"/>
  <c r="G1065" i="1"/>
  <c r="G1064" i="1"/>
  <c r="G1063" i="1"/>
  <c r="G1062" i="1"/>
  <c r="G1061" i="1"/>
  <c r="G1060" i="1"/>
  <c r="G1059" i="1"/>
  <c r="G1058" i="1"/>
  <c r="G1057" i="1"/>
  <c r="G1056" i="1"/>
  <c r="G1055" i="1"/>
  <c r="G1054" i="1"/>
  <c r="G1053" i="1"/>
  <c r="G1052" i="1"/>
  <c r="G1051" i="1"/>
  <c r="G1050" i="1"/>
  <c r="G1049" i="1"/>
  <c r="G1048" i="1"/>
  <c r="G1047" i="1"/>
  <c r="G1046" i="1"/>
  <c r="G1045" i="1"/>
  <c r="G1044" i="1"/>
  <c r="G1043" i="1"/>
  <c r="G1042" i="1"/>
  <c r="G1041" i="1"/>
  <c r="G1040" i="1"/>
  <c r="G1039" i="1"/>
  <c r="G1038" i="1"/>
  <c r="G1037" i="1"/>
  <c r="G1036" i="1"/>
  <c r="G1035" i="1"/>
  <c r="G1034" i="1"/>
  <c r="G1033" i="1"/>
  <c r="G1032" i="1"/>
  <c r="G1031" i="1"/>
  <c r="G1030" i="1"/>
  <c r="G1029" i="1"/>
  <c r="G1028" i="1"/>
  <c r="G1027" i="1"/>
  <c r="G1026" i="1"/>
  <c r="G1025" i="1"/>
  <c r="G1024" i="1"/>
  <c r="G1023" i="1"/>
  <c r="G1022" i="1"/>
  <c r="G1021" i="1"/>
  <c r="G1020" i="1"/>
  <c r="G1019" i="1"/>
  <c r="G1018" i="1"/>
  <c r="G1017" i="1"/>
  <c r="G1016" i="1"/>
  <c r="G1015" i="1"/>
  <c r="G1014" i="1"/>
  <c r="G1013" i="1"/>
  <c r="G1012" i="1"/>
  <c r="G1011" i="1"/>
  <c r="G1010" i="1"/>
  <c r="G1009" i="1"/>
  <c r="G1008" i="1"/>
  <c r="G1007" i="1"/>
  <c r="G1006" i="1"/>
  <c r="G1005" i="1"/>
  <c r="G1004" i="1"/>
  <c r="G1003" i="1"/>
  <c r="G1002" i="1"/>
  <c r="G1001" i="1"/>
  <c r="G1000" i="1"/>
  <c r="G999" i="1"/>
  <c r="G998" i="1"/>
  <c r="G997" i="1"/>
  <c r="G996" i="1"/>
  <c r="G995" i="1"/>
  <c r="G994" i="1"/>
  <c r="G993" i="1"/>
  <c r="G992" i="1"/>
  <c r="G991" i="1"/>
  <c r="G990" i="1"/>
  <c r="G989" i="1"/>
  <c r="G987" i="1"/>
  <c r="G986" i="1"/>
  <c r="G985" i="1"/>
  <c r="G984" i="1"/>
  <c r="G983" i="1"/>
  <c r="G982" i="1"/>
  <c r="G981" i="1"/>
  <c r="G980" i="1"/>
  <c r="G979" i="1"/>
  <c r="G978" i="1"/>
  <c r="G977" i="1"/>
  <c r="G976" i="1"/>
  <c r="G975" i="1"/>
  <c r="G974" i="1"/>
  <c r="G973" i="1"/>
  <c r="G972" i="1"/>
  <c r="G971" i="1"/>
  <c r="G970" i="1"/>
  <c r="G969" i="1"/>
  <c r="G968" i="1"/>
  <c r="G967" i="1"/>
  <c r="G966" i="1"/>
  <c r="G965" i="1"/>
  <c r="G964" i="1"/>
  <c r="G962" i="1"/>
  <c r="G961" i="1"/>
  <c r="G960" i="1"/>
  <c r="G959" i="1"/>
  <c r="G958" i="1"/>
  <c r="G957" i="1"/>
  <c r="G956" i="1"/>
  <c r="G955" i="1"/>
  <c r="G954" i="1"/>
  <c r="G953" i="1"/>
  <c r="G952" i="1"/>
  <c r="G951" i="1"/>
  <c r="G950" i="1"/>
  <c r="G949"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2" i="1"/>
  <c r="G781" i="1"/>
  <c r="G780" i="1"/>
  <c r="G779" i="1"/>
  <c r="G778" i="1"/>
  <c r="G777" i="1"/>
  <c r="G776" i="1"/>
  <c r="G775" i="1"/>
  <c r="G774" i="1"/>
  <c r="G773" i="1"/>
  <c r="G772" i="1"/>
  <c r="G770" i="1"/>
  <c r="G769" i="1"/>
  <c r="G768" i="1"/>
  <c r="G767" i="1"/>
  <c r="G766" i="1"/>
  <c r="G765" i="1"/>
  <c r="G764"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717" i="1"/>
  <c r="G716" i="1"/>
  <c r="G715" i="1"/>
  <c r="G713" i="1"/>
  <c r="G711" i="1"/>
  <c r="G710" i="1"/>
  <c r="G709" i="1"/>
  <c r="G708" i="1"/>
  <c r="G707" i="1"/>
  <c r="G706" i="1"/>
  <c r="G705" i="1"/>
  <c r="G704" i="1"/>
  <c r="G703" i="1"/>
  <c r="G702" i="1"/>
  <c r="G701" i="1"/>
  <c r="G700" i="1"/>
  <c r="G699" i="1"/>
  <c r="G698" i="1"/>
  <c r="G696" i="1"/>
  <c r="G695" i="1"/>
  <c r="G694" i="1"/>
  <c r="G693" i="1"/>
  <c r="G692" i="1"/>
  <c r="G691" i="1"/>
  <c r="G690" i="1"/>
  <c r="G688" i="1"/>
  <c r="G687"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8" i="1"/>
  <c r="G587" i="1"/>
  <c r="G586" i="1"/>
  <c r="G585" i="1"/>
  <c r="G584" i="1"/>
  <c r="G583" i="1"/>
  <c r="G582" i="1"/>
  <c r="G581" i="1"/>
  <c r="G580" i="1"/>
  <c r="G579" i="1"/>
  <c r="G578" i="1"/>
  <c r="G577" i="1"/>
  <c r="G576" i="1"/>
  <c r="G575" i="1"/>
  <c r="G574" i="1"/>
  <c r="G572" i="1"/>
  <c r="G571" i="1"/>
  <c r="G570" i="1"/>
  <c r="G569" i="1"/>
  <c r="G568" i="1"/>
  <c r="G567" i="1"/>
  <c r="G566" i="1"/>
  <c r="G565" i="1"/>
  <c r="G564" i="1"/>
  <c r="G563" i="1"/>
  <c r="G562" i="1"/>
  <c r="G561" i="1"/>
  <c r="G560" i="1"/>
  <c r="G559" i="1"/>
  <c r="G558" i="1"/>
  <c r="G557" i="1"/>
  <c r="G556" i="1"/>
  <c r="G555" i="1"/>
  <c r="G554" i="1"/>
  <c r="G553"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499" i="1"/>
  <c r="G498" i="1"/>
  <c r="G497" i="1"/>
  <c r="G496" i="1"/>
  <c r="G495" i="1"/>
  <c r="G494" i="1"/>
  <c r="G493" i="1"/>
  <c r="G492" i="1"/>
  <c r="G490" i="1"/>
  <c r="G489" i="1"/>
  <c r="G488" i="1"/>
  <c r="G487" i="1"/>
  <c r="G486" i="1"/>
  <c r="G485" i="1"/>
  <c r="G484" i="1"/>
  <c r="G483" i="1"/>
  <c r="G482" i="1"/>
  <c r="G481"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2" i="1"/>
  <c r="G451" i="1"/>
  <c r="G450" i="1"/>
  <c r="G449" i="1"/>
  <c r="G448" i="1"/>
  <c r="G447" i="1"/>
  <c r="G446" i="1"/>
  <c r="G445" i="1"/>
  <c r="G444" i="1"/>
  <c r="G443" i="1"/>
  <c r="G442" i="1"/>
  <c r="G441" i="1"/>
  <c r="G440" i="1"/>
  <c r="G439" i="1"/>
  <c r="G438" i="1"/>
  <c r="G437" i="1"/>
  <c r="G436" i="1"/>
  <c r="G435" i="1"/>
  <c r="G434" i="1"/>
  <c r="G433"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8" i="1"/>
  <c r="G307" i="1"/>
  <c r="G306" i="1"/>
  <c r="G305" i="1"/>
  <c r="G304" i="1"/>
  <c r="G303" i="1"/>
  <c r="G302" i="1"/>
  <c r="G301" i="1"/>
  <c r="G300" i="1"/>
  <c r="G299" i="1"/>
  <c r="G298" i="1"/>
  <c r="G297" i="1"/>
  <c r="G296" i="1"/>
  <c r="G295" i="1"/>
  <c r="G294" i="1"/>
  <c r="G293" i="1"/>
  <c r="G292" i="1"/>
  <c r="G291" i="1"/>
  <c r="G290" i="1"/>
  <c r="G289" i="1"/>
  <c r="G288" i="1"/>
  <c r="G287" i="1"/>
  <c r="G286" i="1"/>
  <c r="G285" i="1"/>
  <c r="G283" i="1"/>
  <c r="G282" i="1"/>
  <c r="G281" i="1"/>
  <c r="G280" i="1"/>
  <c r="G279" i="1"/>
  <c r="G278" i="1"/>
  <c r="G277" i="1"/>
  <c r="G276" i="1"/>
  <c r="G275" i="1"/>
  <c r="G274" i="1"/>
  <c r="G273" i="1"/>
  <c r="G272" i="1"/>
  <c r="G271" i="1"/>
  <c r="G270" i="1"/>
  <c r="G269" i="1"/>
  <c r="G268" i="1"/>
  <c r="G266" i="1"/>
  <c r="G265" i="1"/>
  <c r="G264" i="1"/>
  <c r="G263" i="1"/>
  <c r="G262" i="1"/>
  <c r="G261" i="1"/>
  <c r="G260" i="1"/>
  <c r="G259" i="1"/>
  <c r="G258" i="1"/>
  <c r="G257" i="1"/>
  <c r="G256" i="1"/>
  <c r="G255" i="1"/>
  <c r="G254" i="1"/>
  <c r="G253" i="1"/>
  <c r="G252" i="1"/>
  <c r="G251" i="1"/>
  <c r="G250" i="1"/>
  <c r="G249" i="1"/>
  <c r="G248" i="1"/>
  <c r="G247" i="1"/>
  <c r="G246" i="1"/>
  <c r="G245" i="1"/>
  <c r="G244" i="1"/>
  <c r="G243"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2" i="1"/>
  <c r="G141" i="1"/>
  <c r="G140" i="1"/>
  <c r="G139" i="1"/>
  <c r="G138" i="1"/>
  <c r="G137" i="1"/>
  <c r="G136" i="1"/>
  <c r="G135" i="1"/>
  <c r="G134" i="1"/>
  <c r="G133" i="1"/>
  <c r="G132" i="1"/>
  <c r="G131" i="1"/>
  <c r="G130" i="1"/>
  <c r="G129" i="1"/>
  <c r="G128" i="1"/>
  <c r="G127"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6" i="1"/>
  <c r="G94" i="1"/>
  <c r="G93" i="1"/>
  <c r="G92" i="1"/>
  <c r="G91" i="1"/>
  <c r="G90" i="1"/>
  <c r="G89" i="1"/>
  <c r="G88" i="1"/>
  <c r="G87" i="1"/>
  <c r="G86" i="1"/>
  <c r="G85" i="1"/>
  <c r="G84" i="1"/>
  <c r="G83" i="1"/>
  <c r="G82" i="1"/>
  <c r="G81" i="1"/>
  <c r="G80" i="1"/>
  <c r="G79" i="1"/>
  <c r="G78"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3" i="1"/>
  <c r="G2" i="1"/>
</calcChain>
</file>

<file path=xl/sharedStrings.xml><?xml version="1.0" encoding="utf-8"?>
<sst xmlns="http://schemas.openxmlformats.org/spreadsheetml/2006/main" count="8415" uniqueCount="1009">
  <si>
    <t>BMP</t>
  </si>
  <si>
    <t>Setor</t>
  </si>
  <si>
    <t>Local</t>
  </si>
  <si>
    <t>Estado</t>
  </si>
  <si>
    <t>Descrição do item</t>
  </si>
  <si>
    <t>LAPT</t>
  </si>
  <si>
    <t>E0051 Sala 1</t>
  </si>
  <si>
    <t>Em utilização</t>
  </si>
  <si>
    <t>APR-P</t>
  </si>
  <si>
    <t>E0076 SALA 13</t>
  </si>
  <si>
    <t>LAPR</t>
  </si>
  <si>
    <t>E0037 sala 06</t>
  </si>
  <si>
    <t>E0051 Sala 5 - Almoxarifado</t>
  </si>
  <si>
    <t>E0076 Sala 10</t>
  </si>
  <si>
    <t>E0077 Sala 3</t>
  </si>
  <si>
    <t>LAII</t>
  </si>
  <si>
    <t>E0077 Sala 121</t>
  </si>
  <si>
    <t>E0077 Sala 110</t>
  </si>
  <si>
    <t>E0050 Sala 7</t>
  </si>
  <si>
    <t>E0050 SALA 02</t>
  </si>
  <si>
    <t>Separado para descarga</t>
  </si>
  <si>
    <t>LAAQ</t>
  </si>
  <si>
    <t>E0076 Sala 117</t>
  </si>
  <si>
    <t>E0037 Sala 02</t>
  </si>
  <si>
    <t>LAME</t>
  </si>
  <si>
    <t>E0033 lame</t>
  </si>
  <si>
    <t>E0031 SALA 02</t>
  </si>
  <si>
    <t>E0037 SALA 02</t>
  </si>
  <si>
    <t>E0077 Sala 8</t>
  </si>
  <si>
    <t>E0045 001</t>
  </si>
  <si>
    <t>E0076 Sala 2</t>
  </si>
  <si>
    <t>Transferido</t>
  </si>
  <si>
    <t>E0050 Sala 11</t>
  </si>
  <si>
    <t>LAPM</t>
  </si>
  <si>
    <t>E0077 Sala 15</t>
  </si>
  <si>
    <t>APR-PPP</t>
  </si>
  <si>
    <t>E0050 Sala 1</t>
  </si>
  <si>
    <t>E0031 BOX 01</t>
  </si>
  <si>
    <t>E0076 SALA 16</t>
  </si>
  <si>
    <t>E0077 Sala 113</t>
  </si>
  <si>
    <t>E0044 LAPM-SC</t>
  </si>
  <si>
    <t>E0031 SALA 03</t>
  </si>
  <si>
    <t>E0077 Sala 111</t>
  </si>
  <si>
    <t>E0077 Sala 114</t>
  </si>
  <si>
    <t>E0037 sala 05</t>
  </si>
  <si>
    <t>LASI</t>
  </si>
  <si>
    <t>E0076 Sala 102</t>
  </si>
  <si>
    <t>E0077 Sala 116</t>
  </si>
  <si>
    <t>E0077 Sala 2</t>
  </si>
  <si>
    <t>E0077 Sala 119</t>
  </si>
  <si>
    <t>E0077 Sala 109</t>
  </si>
  <si>
    <t>E0031 SALA 01</t>
  </si>
  <si>
    <t>E0076 Sala 11</t>
  </si>
  <si>
    <t>E0077 Sala 117</t>
  </si>
  <si>
    <t>E0077 Sala 101</t>
  </si>
  <si>
    <t>E0051 Sala 2</t>
  </si>
  <si>
    <t>APR-PSC</t>
  </si>
  <si>
    <t>E0076 SALA 110</t>
  </si>
  <si>
    <t>E0042 Sala 3</t>
  </si>
  <si>
    <t>E0076 SALA 106</t>
  </si>
  <si>
    <t>E0050 Sala 9</t>
  </si>
  <si>
    <t>E0076 SALA 06</t>
  </si>
  <si>
    <t>E0077 Sala 4</t>
  </si>
  <si>
    <t>E0037 Sala 07</t>
  </si>
  <si>
    <t>E0077 Sala 103</t>
  </si>
  <si>
    <t>E0076 Sala 115</t>
  </si>
  <si>
    <t>E0076 SALA 19</t>
  </si>
  <si>
    <t>E0076 HALL ENTRADA</t>
  </si>
  <si>
    <t>E0076 Sala 19</t>
  </si>
  <si>
    <t>E0076 SALA 101</t>
  </si>
  <si>
    <t>E0031 BOX 04</t>
  </si>
  <si>
    <t>E0077 Sala 7</t>
  </si>
  <si>
    <t>E0076 Sala 15</t>
  </si>
  <si>
    <t>E0042 LATERAL (área estufa segregada)</t>
  </si>
  <si>
    <t>E0031 SALA 05</t>
  </si>
  <si>
    <t>E0076 SALA 112</t>
  </si>
  <si>
    <t>E0077 Sala 118</t>
  </si>
  <si>
    <t>E0076 Sala 121</t>
  </si>
  <si>
    <t>E0050 Sala 12</t>
  </si>
  <si>
    <t>E0077 Corredor</t>
  </si>
  <si>
    <t>E0076 SALA 103 (Almoxarifado)</t>
  </si>
  <si>
    <t>E0077 Sala 102</t>
  </si>
  <si>
    <t>E0050 Corredor e Área Externa</t>
  </si>
  <si>
    <t>E0077 Sala 108</t>
  </si>
  <si>
    <t>E0077 Sala 112</t>
  </si>
  <si>
    <t>E0076 Exclusão SIGAD 251769</t>
  </si>
  <si>
    <t>E0037 SALA 03</t>
  </si>
  <si>
    <t>E0076 SALA 15</t>
  </si>
  <si>
    <t>E0050 Sala 3</t>
  </si>
  <si>
    <t>E0077 Sala 13</t>
  </si>
  <si>
    <t>E0077 Sala 11</t>
  </si>
  <si>
    <t>E0050 Sala 04</t>
  </si>
  <si>
    <t>E0076 Sala 112</t>
  </si>
  <si>
    <t>E0077 Sala 123</t>
  </si>
  <si>
    <t>em utilização</t>
  </si>
  <si>
    <t>E0043 LAPM-SC</t>
  </si>
  <si>
    <t>E0076 SALA 07 (COPA)</t>
  </si>
  <si>
    <t>E0076 SALA 117</t>
  </si>
  <si>
    <t>Corrigir descrição: 6 gavetas</t>
  </si>
  <si>
    <t>E0076 Sala 17</t>
  </si>
  <si>
    <t>E0077 Sala 120 (Copa)</t>
  </si>
  <si>
    <t>E0050 Sala 10</t>
  </si>
  <si>
    <t>E0077 sala 106</t>
  </si>
  <si>
    <t>E0051 Sala 4</t>
  </si>
  <si>
    <t>E0076 SALA 10</t>
  </si>
  <si>
    <t>E0076 Sala 119</t>
  </si>
  <si>
    <t>E0076 SALA 20</t>
  </si>
  <si>
    <t>E0076 SALA 17</t>
  </si>
  <si>
    <t>E0076 Sala do servidor</t>
  </si>
  <si>
    <t>E0077 Sala 115</t>
  </si>
  <si>
    <t>E0046</t>
  </si>
  <si>
    <t>E0076 SALA 11</t>
  </si>
  <si>
    <t>E0076 SALA 12 (APM)</t>
  </si>
  <si>
    <t>E0076 Sala 13</t>
  </si>
  <si>
    <t>Emprestado</t>
  </si>
  <si>
    <t>E0077 SALA 08</t>
  </si>
  <si>
    <t>Em utilização - feito ofício p/ tranf.</t>
  </si>
  <si>
    <t>E0076 - SALA 19</t>
  </si>
  <si>
    <t>E0033 LAME</t>
  </si>
  <si>
    <t>E0053</t>
  </si>
  <si>
    <t>E0077 SALA 15</t>
  </si>
  <si>
    <t>E0076 SALA 14</t>
  </si>
  <si>
    <t>E0042 ÁREA EXTERNA</t>
  </si>
  <si>
    <t>E0031 COPA</t>
  </si>
  <si>
    <t>DESCARTE</t>
  </si>
  <si>
    <t>E0077 Sala 104</t>
  </si>
  <si>
    <t>E0031 BOX 05</t>
  </si>
  <si>
    <t>E0031 ÁREA EXTERNA</t>
  </si>
  <si>
    <t>E0050 WC MASCULINO</t>
  </si>
  <si>
    <t>E0077 Área externa (ao lado do prédio da AIE)</t>
  </si>
  <si>
    <t>E0031 BOX 02</t>
  </si>
  <si>
    <t>E0042 SALA DE ESTOCAGEM - PISO SUPERIOR</t>
  </si>
  <si>
    <t>E0042 Sala 2</t>
  </si>
  <si>
    <t>E0076 WC FEMININO</t>
  </si>
  <si>
    <t>E0037 SALA 06</t>
  </si>
  <si>
    <t xml:space="preserve">Transferido </t>
  </si>
  <si>
    <t>E0076 CORREDOR SUPERIOR</t>
  </si>
  <si>
    <t>E0031 BANHEIRO FEMININO</t>
  </si>
  <si>
    <t>E0031 BOX 03</t>
  </si>
  <si>
    <t>E0037 SALA 04</t>
  </si>
  <si>
    <t>E0050 Sala 8 - Copa</t>
  </si>
  <si>
    <t>E0042 Sala 1</t>
  </si>
  <si>
    <t>LAAI</t>
  </si>
  <si>
    <t>E0077 SALA 119</t>
  </si>
  <si>
    <t>E0037 CORREDOR</t>
  </si>
  <si>
    <t>Descarte</t>
  </si>
  <si>
    <t>E0076 - SALA 13</t>
  </si>
  <si>
    <t>SEPARADO PARA DESCARGA</t>
  </si>
  <si>
    <t>E0077 SALA 109</t>
  </si>
  <si>
    <t>E0050 FUNDOS</t>
  </si>
  <si>
    <t>Emprestado para o Plínio</t>
  </si>
  <si>
    <t>E0045 FUNDOS</t>
  </si>
  <si>
    <t>E0043 ÁREA EXTERNA (em frente sala estufas)</t>
  </si>
  <si>
    <t>E0042 LAPR</t>
  </si>
  <si>
    <t>E0076 SALA 114</t>
  </si>
  <si>
    <t>E0076 SALA 09</t>
  </si>
  <si>
    <t>LAPM-SC</t>
  </si>
  <si>
    <t xml:space="preserve">E0046 </t>
  </si>
  <si>
    <t xml:space="preserve">E0031 SALA 02 </t>
  </si>
  <si>
    <t>E0077 SALA 101</t>
  </si>
  <si>
    <t>Relatório de BMP da APR-P de 05 de outubro de 2023</t>
  </si>
  <si>
    <t>Item da APP-P?</t>
  </si>
  <si>
    <t>Descrição</t>
  </si>
  <si>
    <t>Sim</t>
  </si>
  <si>
    <t>Gerador De Hidrogenio Pg-H100 100cc/Min - N9306058</t>
  </si>
  <si>
    <t>Termometro Digital Portatil Com Sensor Tipo Ke Marca Homis 6802</t>
  </si>
  <si>
    <t>Densimetro Digital C/ Resolucao De 0,01gcm3 C/Capacidaade De 0,01a 300g C/ Voltagem: Ac115 240 V</t>
  </si>
  <si>
    <t>Viscosímetro Brookfield Mod Lvdv Ii + Pro 11</t>
  </si>
  <si>
    <t>Durômetro Digital Mod. Gsd709.</t>
  </si>
  <si>
    <t>Titulador Potenciômetro Mod. 798 Mpt Marca Metrohn.</t>
  </si>
  <si>
    <t>Durometro Portatil P/ Medição De Dureza De Borrachas E Plasticos Escala De 0-100, Tipo Zwick, Mod. 3114.</t>
  </si>
  <si>
    <t>Termo Higrometro Registrador Marca Dickson</t>
  </si>
  <si>
    <t>Termohigrografo Marca Sato.</t>
  </si>
  <si>
    <t>Termometro De Vidro Com Junta Esmerilhada Para Encaixe Marca Incoterm.</t>
  </si>
  <si>
    <t>Linha De Transferencia L1362301 Interface Pyris 1 Tga E Spectrum One Marca E Fab Perkinelmer</t>
  </si>
  <si>
    <t>Durometro Digital Para Ensaio Shore A Mod S1a</t>
  </si>
  <si>
    <t>Paquimetro Digital Absolute Digimatic Marca Mitutoyo.</t>
  </si>
  <si>
    <t>Paquimetro Digital Com Marcador Digital 300 Mm,Em Aco Com Digito Grande Marca Digimess.</t>
  </si>
  <si>
    <t>Aparelho Weather Ometer Incluindo 20 Porta Amostrastico Sl 3t 02 Conjuntyos De Peças E Partes 01 Sistema De Controle E Mediçao Da Temperatura De Painel Negro Duplo 01 Sistema De Controle E Mediçao Duplo De Comprimento De Onda 01 Conjunto De Rodizios Espe</t>
  </si>
  <si>
    <t>Digital, 5770 Display Digital 3 1/2 Digito Tipo Lcd, Teste De Continuidade Audivel E Diodo, Teste DeTransitor 9hfe E Teste Logico, Selecao De Escala Manual Fabricado</t>
  </si>
  <si>
    <t>Medidor De Vacuo Marca Sensum Mod Dw 133 Com 1 Cabeça Sensora N/S 051117 Mod Cmw1 1 Cabeça Sensora N/S 051118 Mod Cmw 1</t>
  </si>
  <si>
    <t>Termohigrografo Digital Marca Sato Mod Skl 200 Th Ii</t>
  </si>
  <si>
    <t>Viscosímetro Brookfild , Mod. Lvt , Com 8 Velocidades : 60 , 30 , 12 , 6 , 3 , 1,5 , 0,6 E 0,3 Rpm , Permitindo Leituras Em 16 Escalas , Sendo A Menor De 0 A 100 Cps E A Máxima De 0 A 2.000 000 , 110v E 60 Hz .</t>
  </si>
  <si>
    <t>Viscosimetro Marca Brookfield Mod Hbt Com 7 Fusos De Aço 302</t>
  </si>
  <si>
    <t>Misturador Interno De Rotores P/ Ensaios De Laboratorio Velocidade Motores 60 A 200 Rpm, Com Pilao Pneumatico</t>
  </si>
  <si>
    <t>Termo-Criostato Marca Haake Mod. Fk-865, 110/220v, Composto De 3 Termometros De 140mm</t>
  </si>
  <si>
    <t>Dinamometro Circular Marca Chatilcon , Mod. Td5</t>
  </si>
  <si>
    <t>Paquímetro Marca Mitutoyo , 750mm 30 , Ref. 534-107 .</t>
  </si>
  <si>
    <t>Micrometro Externo Marca Mitutoyo, Cod. 104-140, Com 4 Hastes Intercambiaveis (100, 125, 150, 175mm) Capacidade 100-200mm</t>
  </si>
  <si>
    <t>Grindometro (Segundo Hegman) Tkb</t>
  </si>
  <si>
    <t>Calorimetro Mod C-2000 P/Alta Pressao E Medidas De Explosivos Incluindo: Ika Kv 600 Sistema De Resfriamento C2000 1ka Unidade De Mediçao C62 Ika Vaso De Decomposiçao De Alta Pressao Ref 32650-00 00 C62 1 1ka Kit De Ferramentas C62 2 Cadinhos De Aço C</t>
  </si>
  <si>
    <t>Termo Higrometro Marca Testo Modelo 608 H1</t>
  </si>
  <si>
    <t>Viscometro Digital Ltdv, Marca Brookfield</t>
  </si>
  <si>
    <t>Aparelho Medidor De Ponto De Fusao Buchi Mod B 545 Marca Optimelt</t>
  </si>
  <si>
    <t>Control De Vacuo E Acess</t>
  </si>
  <si>
    <t>Termo Higrometro Mod Sk L200th Ii Ref 8171 00 Marca Sato</t>
  </si>
  <si>
    <t>Termo Higrometro Digital Portatil De Parede E Mesa C/ Relogio Mod H+210 Instrutherm</t>
  </si>
  <si>
    <t>Termo Higrometro Digital Portatil E Impressora Mod Ht 158 Instrutherm</t>
  </si>
  <si>
    <t>Termometro Digital Portatil Com Sensor De Temperatura</t>
  </si>
  <si>
    <t>Regulador De Pressao Tipo Equipamento E Manometros Pressao Max Saida 0 A 10 Kfg/Cm2 Pressao Max Ent 0 A 315 Kgf/Cm2 Mod Ajustavel Marca Air Liquide</t>
  </si>
  <si>
    <t>Banho Termostatico Com Refrigeraçao -82ºC + 20ºC Mod Flash 82 E110202 220v Potencia 4250 W</t>
  </si>
  <si>
    <t>Acessorio De Spray Chilling Completo</t>
  </si>
  <si>
    <t>Calorímetro Isoperibólico (Itd291800is)</t>
  </si>
  <si>
    <t>Ultra Termostato-Criostato Marca Optherm, Mod. E8 De -25 A 150oc.</t>
  </si>
  <si>
    <t>Ponta De Temperatura Tipo K 80 Pk 01 Fl Marca Termopar</t>
  </si>
  <si>
    <t>Ponta De Temperatura Tipo K 80 Pk 27 Fl Marca Termopar</t>
  </si>
  <si>
    <t>Ponta De Temperatura Tipo K 80 Pk 22 Fl Marca Termopar</t>
  </si>
  <si>
    <t>Ponta De Temperatura Tipo K 80 Pk 24 Fl Marca Termopar</t>
  </si>
  <si>
    <t>Ponta De Temperatura Tipo K 80 Pk 25 Fl Marca Termopar</t>
  </si>
  <si>
    <t>Ponta De Temperatura Tipo K 80 Pk 03 Fl Marca Termopar</t>
  </si>
  <si>
    <t>Paquimetro Digital 150 Mm Meta Stainless Hardened</t>
  </si>
  <si>
    <t>Paquimetro Digital Com Medida Ate 600 Mm Marca Digimess Mat 24 Aço Temperado Inox E Lapidada C/ Baterias Tipo Sr 44</t>
  </si>
  <si>
    <t>Valvula Reguladora De Pressao Marca Air Liquide</t>
  </si>
  <si>
    <t>Cronometro De Precisão Marca Technos Leitura 1/60s</t>
  </si>
  <si>
    <t>Cronometro Digital Portatil Lcd 6 Digitos</t>
  </si>
  <si>
    <t>Stereo Discovery V12 Incluindo: Discovery V12 Discovery V12 Iluminaçao Por Luz Incidente Iluminaçao Por Luz Transmitida Iluminaçao Por Luz Incidente Por Leds Platina Motorizada Com Modulos Axiovision Camera Digital Software E Hardware P/ Axiovision</t>
  </si>
  <si>
    <t>Multimetro Mini-Multimetro Marca Minipa Et 2053 Dmm 10 Funçoes Com Dimensoes Reduzidas Palm Size 18x72x38 Na Cor Verde Com Bordas Amarelas</t>
  </si>
  <si>
    <t>Termometro Digital Mt 600 Marca Minipa Na Cor Cinza Com Borda Amarela Contendo 2 Canais Rs 232 + Data Logg Conteudo Baterias 1.5 V/Aaa Termopar Tipo K + Cabo Rs-232</t>
  </si>
  <si>
    <t>Suporte Universal Com Base, Marca Mitutoyo, Mod.213101</t>
  </si>
  <si>
    <t>Manometro Digital Diametro 100 Mm 0-250 Kgf Conexao De 1/2 Bsp Total Inox</t>
  </si>
  <si>
    <t>Vacuometro Marca Salcas Mostrador Com Diametro 100 Mm Escala De 0 A 760 Mm De Hg</t>
  </si>
  <si>
    <t>Manometro Digital Diametro De 0-250 Kgf/Cm2 Saida Reta Diametro 1/2 1/2 Bsp Classe 0.1% Precisao Diametro 100 Em Inox</t>
  </si>
  <si>
    <t>Termometro Digital Marca Testo Mod 608 H1</t>
  </si>
  <si>
    <t>Balança Automatica De Balcão Marca Filizola Mod 2034 Cap Para 20 K Div Em 25g Plataforma De 36 X 40cm Nº 29560</t>
  </si>
  <si>
    <t>Balança Tipo Fixa De Piso Marca Toledo Mostrador Fm 200 Kg X 200g Mod 2151 Cap Total 2250 Kg Plataforma De 1,83 X 1,22 M Execução De Armação Inteira</t>
  </si>
  <si>
    <t>Balança Tipo Mecanica Automatica Marca Toledo Mod 2071 Mostrador 50kg X 50 G Equipada Com Carrinho Cap De 50kg</t>
  </si>
  <si>
    <t>Balança Tipo Portatil Marca Toledo Mod 2181 Mostrador 50kg X 50g Cap Total 75 Kg Plataforma 61x76cm</t>
  </si>
  <si>
    <t>Balança Tipo Eletronica Marca Toledo Mod 2086 , 220v , 60hz Com Cap 150 Kg</t>
  </si>
  <si>
    <t>Balança Analítica 81/220 G 0,01/0,1 Mg.</t>
  </si>
  <si>
    <t>Balança De Precisão Mod Pb8001-S Marca Mattler</t>
  </si>
  <si>
    <t>Balança Analítica Mod E12140 Marca Explorer</t>
  </si>
  <si>
    <t>Multimetro Digital Et-140 Marca Minipa</t>
  </si>
  <si>
    <t>Termohigrometro Registrador Datalogger Marca Dickson Mod Tp 125</t>
  </si>
  <si>
    <t>Balança Digital Marca Ohaus Toledo Mkod Explorer Ano 2005 Cap Max 4100 Kg - Min 5 G</t>
  </si>
  <si>
    <t>Balança Digital Marca Toledo Mod 3400/3 Ano 2005 Cap Max 5,000 Kg - Min 0,020 Kg</t>
  </si>
  <si>
    <t>Balança Precisão Adventurer Marca Ohaus Toledo Mod Ara520 Ano 2005 Cap Max 1500 Kg - Min 0,5 G</t>
  </si>
  <si>
    <t>Balança Digital Marca Toledo Mod 2003/1 - 2090 Ano 2005 Cap Max 10 Kg - Min 0,02 Kg</t>
  </si>
  <si>
    <t>Balança Eletronica Digital Tipo Piso Com Plataforma Med 1,2mx1,2m Em Aço Carbono Marca Toledo Mod 2003/29 2180 Ano 2005 Carga Max 500 Kg - Min 2kg</t>
  </si>
  <si>
    <t>Multímetro Digital Et-2210 Minipa.</t>
  </si>
  <si>
    <t>Alicate Amp Et 3360 T Minipa</t>
  </si>
  <si>
    <t>Termo Higrometro Dig Mt 241 Minipa</t>
  </si>
  <si>
    <t>Test Kit 3m 701</t>
  </si>
  <si>
    <t>Registrador Grafico De Temperatura Umidade Extech Instruments Mod Rh520</t>
  </si>
  <si>
    <t>Durometro Digital 162642 + Suporte De Bancada 163047 Marva Voltest</t>
  </si>
  <si>
    <t>Balança Eletronica Marca Micronal Mod B3600 3600g</t>
  </si>
  <si>
    <t>Torre Para Resfriamento De Agua Mod 82sg Marca Alpina</t>
  </si>
  <si>
    <t>Termometro Decimal Escala 10c A 50c Divisao 0,1c Marca Incoterm.</t>
  </si>
  <si>
    <t>Termometro Decimal Escala -10c A 200c Divisao 0,2c Marca Incoterm.</t>
  </si>
  <si>
    <t>Vacuometro Inox 0=63mm Saida Vertical 760 Mm Hgr 1/4npt</t>
  </si>
  <si>
    <t>Vacuometro Inox 0=63mm Saida Vertical 760 Mm Hgr 1/4 Npt Diafragma Inox</t>
  </si>
  <si>
    <t>Manometro Inox 63 Mm Escala 0-10 Rosca 1/4 Npt</t>
  </si>
  <si>
    <t>Manometro Inox 100 Mm Escala 1 A 5 Kg Rosca 1/2 Npt</t>
  </si>
  <si>
    <t>Termometro Bimetalico Industrial Inox Carbono Acabamento Preto 0 80 Mm Haste 1/4 X ?? Escala 0 100º L Rosca</t>
  </si>
  <si>
    <t>Balança Automatica Tipo Bancada Mod 2200 Plataforma 051x051m Carga Maxima Até 85 Kilos</t>
  </si>
  <si>
    <t>Balança Eletronica Marca Cahn Mod Gram 220v 50/60 Hz</t>
  </si>
  <si>
    <t>Balança Eletronica Marca Digipeso Mod Dp 30006, Capacidade Para 06 Kg</t>
  </si>
  <si>
    <t>Balança Filizola Mod 2103 Carga Max 300 Kg Com Divisões De 200 G</t>
  </si>
  <si>
    <t>Balança Analitica Marca Mettler, Mod. H.35ar.</t>
  </si>
  <si>
    <t>Balança De Precisão Marca Metter Toledo 81009 Mod. Pb8001-S</t>
  </si>
  <si>
    <t>Multímetro Mod Et2042 Faixa Ac 200mv 2v 20v 200v 700v</t>
  </si>
  <si>
    <t>Balanca Eletonica C/ Precisao Visor Cristal Liquido,De Estabilidade De Leitura E Funcoes Programaveis</t>
  </si>
  <si>
    <t>Balanca Eletronica Pesadora E Contadora De Precisao C/ Display Marca Bel Mod. 4100</t>
  </si>
  <si>
    <t>Balança Marca Gehaka Mod Bk 6000 Cap 6100 G Pesagem 0.2 Gramas Acompanhando Acessorios (Pratos E Fiaçao)</t>
  </si>
  <si>
    <t>Balança Analitica Marca Shimadzu Mod Auw220d</t>
  </si>
  <si>
    <t>Micro Balança Excellence Micro Xp6 Marca Mettler Toledo</t>
  </si>
  <si>
    <t>Balança Eletronica Marca Lider Mod B650 Cap 5000 Kg 1 Kg Aço Carbono Chapa Lis A 1,50x6,50 Ld 2051n Funçao Pesadora E Cortadora</t>
  </si>
  <si>
    <t>Balança Precisao Marca Marconi Mod Bl 3200h Marca Shimadzu</t>
  </si>
  <si>
    <t>Manômetro 250 Kgf 1/2 Bsp Man Reto Cx Ino</t>
  </si>
  <si>
    <t>Manômetro 250 Kgf 1/2 Bsp Man Reto Diam 160 Mm 1/2 Bsp</t>
  </si>
  <si>
    <t>Manômetro 150 Kgf 1/2 Bsp Man Reto Cx Inox</t>
  </si>
  <si>
    <t>Manômetro 100 Kgf 1/2 Bsp Man Reto Cx Inox</t>
  </si>
  <si>
    <t>Aparelho Medidor De Area Superficial E Volume De Poros Marca Micrometrics Mod Acossorb 2100e</t>
  </si>
  <si>
    <t>Relógio Comparador Marca Mitutoyo , Mod. 3046e , Ref. 227336 .</t>
  </si>
  <si>
    <t>Bomba Diafragma Duas Cabeças De Teflon, Nº De Série 1558006, Marca Edwards</t>
  </si>
  <si>
    <t>Bomba Diafragma Duas Cabeças De Teflon Com Deslocamento De 2m3/H Vacuo Final De 5 Torr/8mbar Alim 110 V 1 F 60 Hz</t>
  </si>
  <si>
    <t>Chave De Corrente 211-4 Marca Gedore Cabo Azul</t>
  </si>
  <si>
    <t>Torquimetro Ajustavel De Estalo 100300-Ravem Material Em Aço</t>
  </si>
  <si>
    <t>Arco De Serra Marca Biehi Cabo Preto Simples</t>
  </si>
  <si>
    <t>Calibre Pente De Rosca Marca Starrett Codigo 156m Com Laminas De 0,25 A 2,50mm</t>
  </si>
  <si>
    <t>Paquímetro Digital 06 500-652 Mitutoyo.</t>
  </si>
  <si>
    <t>Balança Eletronica, Model Bl320h, Capacidade 320gramas, Voltagem 110v/240v, Ref Shimadzu</t>
  </si>
  <si>
    <t>Balança Analítica Com As Seguintes Especificações:200 À 220 G, Painel Digital, Resolução:0,0001g, 110/220v.</t>
  </si>
  <si>
    <t>Kit Viscosímetro Tipo "Cup-Ford", Em Alumínio, Com Pés Niveladores</t>
  </si>
  <si>
    <t>Termohigrômetro Registrador Datalogger, Marca Skill-Tec, Modelo Skdl-32.</t>
  </si>
  <si>
    <t>Datalogger De Umidade E Tempetratura, Marca Homis, Modelo 459-A.</t>
  </si>
  <si>
    <t>Medidor De Espessura Digital Marca Insize Modelo 2871 N° Série 2871-10.</t>
  </si>
  <si>
    <t>Termohigrômetro Tipo Digital, Fonte De Alimentação Bateria, Altura 110mm, Comprimento 70mm, , Espessura 20mm, Temperatura 10 A 60 ºC, Sem Ns.</t>
  </si>
  <si>
    <t>Termohigrômetro, Marca Skill-Tec, Modelo Skdl-32.</t>
  </si>
  <si>
    <t>Centrífuga De Bancada, Marca Diki, Modelo Spin Plus-5.</t>
  </si>
  <si>
    <t>Balança Analítica/Calibração Interna Automática.</t>
  </si>
  <si>
    <t>Viscosímetro Mooney Com Velocidade, Qualificado Para Astmd1646, Calibrado Para 100-200º C.</t>
  </si>
  <si>
    <t>Cromtógrafo Líquido De Alta Eficiência - Hplc - Marca Waters.</t>
  </si>
  <si>
    <t>Reometro - Modelo: Premier Mdr - Fabricante: Alpha Technologies.</t>
  </si>
  <si>
    <t>Balança Pesadora E Controladora, Marca Lider Mod. B.160, Capacidade 5kg Com Precisão De 01gr Carbono, 0,22 X 0,25m, Ld2051n</t>
  </si>
  <si>
    <t>Placa Aquecedora Longa, Ajuste Mecânica, Visor De Temperatura</t>
  </si>
  <si>
    <t>Bomba De Vácuo Palheta Rotativa, Velocidade De Bombeamento Acima De 20 M3/H, Mod - Dc - 16d</t>
  </si>
  <si>
    <t>Balança Analítica, Capacidade 2000 G, Tipo Eletr/Õnica Digital, Sensibilidade 01g, Voltagem 110/220 Vv Modelo Ad/200 Marca Marte</t>
  </si>
  <si>
    <t>Paquímetro Digital Com Capacidade 0-150mm, Resolução 0,01mm, Exatidão 0,02mm, Saída De Dados E, Tecnologia Abs</t>
  </si>
  <si>
    <t>Termohigrômetro Digital, Capacidae Temperatura: 50 A + 70 ºC, Capacidade Umidade Relativa: 0 A 99%, Cabo Usb Para Saída De Dados, Sensor Externo, Registrador De Dados Com Memória Para 60000 Dados</t>
  </si>
  <si>
    <t>Balança Eletrônica De Precisão, Modelo Ad 5002</t>
  </si>
  <si>
    <t>Amplificador De Potência, Marca Delta, Modelo Dbr303, 200w.</t>
  </si>
  <si>
    <t>Sub-Estação De Comunicação, Marca Delta, Mod Is-7605.</t>
  </si>
  <si>
    <t>Aparelho Telefônico Sem Fio 900 Mhz 10 Mem Marca Bell Phone.</t>
  </si>
  <si>
    <t>Telefone Sem Fio Panasonic Mod 2.4 Ghz Digital</t>
  </si>
  <si>
    <t>Balança Eletrônica Pesadora E Contadora De Precisão Interface Rs 232 Capacidade De Pesagem De 6.100x0,1g Prato De Pesagem De 203x203 Mm 220vca Calibração Automática Marca Toledo.</t>
  </si>
  <si>
    <t>Balança Eletrônica Pesadora E Contadora De Precisão Interface Rs 232 Capacidade De Pesagem De 3.100x0,1g Prato De Pesagem De 180mm 220vca Calibração Automática Marca Toledo.</t>
  </si>
  <si>
    <t>Aparelho Fax Marca Panasonic Mod. Hxft71.</t>
  </si>
  <si>
    <t>Aparelho De Fax Marca Panasonic</t>
  </si>
  <si>
    <t>Repetidora Vhf 5w C/ Sistema Solar E Bateria 06 Unidades De Rádio Icv 8 Marca Icon Com Ptt Antena Telescópica Bateria Sobressalente</t>
  </si>
  <si>
    <t>Rádio Portátil Mod Vx 210 Av Standard Marca Vertex</t>
  </si>
  <si>
    <t>Aparelho Telefônico Mod. Premium Intelbrás.</t>
  </si>
  <si>
    <t>Radio Talk About Marca Motorola Mod T6500 Com Carregador</t>
  </si>
  <si>
    <t>Aparelho Telefone Sem Fio Com 2.4 Ghz Com Secretaria Eletronica/Ident Chamadas Marca Panasonic</t>
  </si>
  <si>
    <t>Telefone Sem Fio 2.4 Ghz Preto Marca Panasonic</t>
  </si>
  <si>
    <t>Telefone Pleno Grafite-Preto, Marca Intelbras, Ns: Nsud471171715.</t>
  </si>
  <si>
    <t>Telefone Pleno Grafite-Preto, Marca Intelbras, Ns:Nsud4709937pm.</t>
  </si>
  <si>
    <t>Telefone Pleno Grafite-Preto, Marca Intelbras, Ns: Nsud47136253z.</t>
  </si>
  <si>
    <t>.Telefone Pleno Grafite-Preto, Marca Intelbras, Ns: Nsud470894478.</t>
  </si>
  <si>
    <t>Botijão De Gás 26kg</t>
  </si>
  <si>
    <t>Refrigerador Marca Consul Mod Ec-2853 Cap 280 Litros</t>
  </si>
  <si>
    <t>Refrigerador Movel Marca Mecalor Para Reproduçao De Agua Gelada .</t>
  </si>
  <si>
    <t>Refrigerador, Marca Consul, Mod. 2854lx, Capacidade 285 Litros.</t>
  </si>
  <si>
    <t>Grill 220v Dimensoes Minimas 37,5x 15,5x 35 Cm</t>
  </si>
  <si>
    <t>Freezer Horizontal Com Duas Tampas Cor Branca 500 L 220v Modelo H500 Eletrolux</t>
  </si>
  <si>
    <t>Freezer Horizontal 220 V 447 Ltros Mod H 500 Cor Branco Com 2 Tampas Dupla Açao</t>
  </si>
  <si>
    <t>Refrigerador Consul Mod Crm45adbna</t>
  </si>
  <si>
    <t>Freezer Horizontal 310 Marca Consul Mod Cha31cbana</t>
  </si>
  <si>
    <t>Condicionador De Ar Split Trame 18000 Btu</t>
  </si>
  <si>
    <t>Condicionador De Ar 12.000 Só Frio Com Controle.</t>
  </si>
  <si>
    <t>Aspirador Industrial Compacto Basculante 70 L 380v Mod. Cr8 - Aspó</t>
  </si>
  <si>
    <t>Aspirador Industrial Compacto Basculante 70 L 220v Mod. Cr2 - Aspó.</t>
  </si>
  <si>
    <t>Aparelho De Ar Condicionado Capacidade 7500 Btu Mod Air Master Ccf-07a So Frio 220v Marca Consul</t>
  </si>
  <si>
    <t>Condicionador De Ar 12000 Btus Marca Consul</t>
  </si>
  <si>
    <t>Aspirador De Pó Industrial Marca Aspó Mod. Cr8x.</t>
  </si>
  <si>
    <t>Ar Condicionado De 9000 Btus Tipo Split Marca Rheem</t>
  </si>
  <si>
    <t>Ar Condicionado De 9000 Btus Tipo Split Marca Elgin</t>
  </si>
  <si>
    <t>Ar Condicionado De 18000 Btus Do Tipo Split Marca Rheem</t>
  </si>
  <si>
    <t>Ar Condicionado De 18000 Btus Tipo Split Marca Rheem</t>
  </si>
  <si>
    <t>Ar Condicionado 12000 Btu Tipo Split Marca Rheem</t>
  </si>
  <si>
    <t>Ar Condicionado 12000 Btu Do Tipo Split Marca Komeco</t>
  </si>
  <si>
    <t>Condensador Mod Trae050c132 Trane 220 V</t>
  </si>
  <si>
    <t>Condensadora Mod Ttk512 Trane Frio 220 V</t>
  </si>
  <si>
    <t>Evaporadora Mod Mcx048e10rca Trane Frio</t>
  </si>
  <si>
    <t>Evaporadora Mod Mcx512 Trane Frio</t>
  </si>
  <si>
    <t>Aparelho De Ar Condicionado, 12.000 Btu, Tipo Split, Com Condensador N/S E Evaporadora, Marca Komeco.</t>
  </si>
  <si>
    <t>Ar Condicionado, Tipo Psoteto, Ciclo Frio, 48.000 Btu/H, Modelo Rb1pt48ac2cv25, Rb1pt48ac2cv2c, Marca Rheem.</t>
  </si>
  <si>
    <t>Ar Condicinado Tipo Piso-Teto, Ciclo Frio, 80.000 Btu/H, Marca Elgim.</t>
  </si>
  <si>
    <t>Ar Condicionado Tipo Split Hi-Wall, 12.000btu/H, Marca Agrato, Modelo Ecs512fer4-02, 220v.</t>
  </si>
  <si>
    <t>Ar Condicionado Tipo Split Hi-Wall 9.000 Btu/H, Marca Springer Midea.</t>
  </si>
  <si>
    <t>Ar Condicionado Tipo Split Hi-Wall 18.000 Btu/H, Marca Springer Midea.</t>
  </si>
  <si>
    <t>Ar Condicionado Tipo Split Hi-Wall 24.000 Btu/H, Marca Samsung</t>
  </si>
  <si>
    <t>Lavadora De Pressão, Marca Tekna.</t>
  </si>
  <si>
    <t>Ventilador Elétrico, 110v, 60hz, Tipo Coluna, Hélice De 6(Seis) Pás Em Plástico, Marca Ventisol, Sem Nº De Série.</t>
  </si>
  <si>
    <t>Fogão A Gás Tipo Doméstico, 04(Quatro) Bocas, Com Funções Automáticas, Bivolt, Cor Branca, Marca Atlas.</t>
  </si>
  <si>
    <t>Refrigerador, Marca Consul Crn43nk, Cor Inox</t>
  </si>
  <si>
    <t>Aparelho De Ar Condicionado Split Capacidade Refrigeração 9.000 Btu, Vazão De Ar 354mh 220v</t>
  </si>
  <si>
    <t>Aparelho De Ar Condicionado Split 12.000btu/H, 220v.</t>
  </si>
  <si>
    <t>Condicionador De Ar Marca Philco De 30.000 Btu/H, Contedo: Condesmsadora Hw Convencional Philco De 30.000 Btu/H, 220w, Evaporadora Hw Convencional Philco De 30.000 Btu/H, 220w</t>
  </si>
  <si>
    <t>Condicionador De Ar, Tipo Split, De 12.000 Btu, Marca Agratto</t>
  </si>
  <si>
    <t>Condicionador De Ar, Tipo Split, De 18.000 Btu, Marca Agratto</t>
  </si>
  <si>
    <t>Purificador De Agua Refrigerado, Bivolt.</t>
  </si>
  <si>
    <t>Purificador De Agua Refrigerado, Bivolt</t>
  </si>
  <si>
    <t>Forno De Microondas, Capacidade 31 Litros ,Cor Branca,220 Volts, Eletrolux.</t>
  </si>
  <si>
    <t>Forno De Microondas, Capacidade 30 Litros , Cor Branca, Marca Eletrolux.</t>
  </si>
  <si>
    <t>Ducha Eletrônica , Marca Hidra</t>
  </si>
  <si>
    <t>Ar Condicionado Split Inverter 9.000 Btu Modelo Ma 3554612 E Motor Modelo Nº Série 3554681</t>
  </si>
  <si>
    <t>Ar Condicionado Split Inverter 9.000 Btu Modelo Ma 3597435 E Motor Modelo Nº Série 3596586</t>
  </si>
  <si>
    <t>Ar Condicionado 24000 Btus Split Hiwall Quente E Frio 220v</t>
  </si>
  <si>
    <t>Ar Condicionado 9000 Btus, Split Hiwall Quente E Frio, Marca Consul, Modelo Cbr09cbxna</t>
  </si>
  <si>
    <t>Maca De Lona Dobravel Med 50 Cm X 1,90 M Peso Max 6 Kg Cap De Carga 100 Kg Na Cor Verde</t>
  </si>
  <si>
    <t>Porteiro Eletrônico Com Sistema Cftv Teclado Fonte Vídeo Câmera Fechadura Mola Sinaleira Abraçadeiras Tubulação Galvanizado</t>
  </si>
  <si>
    <t>Camera Digital Ccd 1/4 Com 480 Linhas 0,01 Lux E Zoom 220 X Marca Sony</t>
  </si>
  <si>
    <t>Gás Cromatógrafo</t>
  </si>
  <si>
    <t>Exaustor Centrifugo Marca Weg Mod Et 00239</t>
  </si>
  <si>
    <t>Lavadora De Alta Pressao Mod. Jacto</t>
  </si>
  <si>
    <t>Bomba De Alto Vacuo, Marca Edwards, Marca Edwards, Modelo E2m30.</t>
  </si>
  <si>
    <t>Aspirador De Po Profissional E Liquido 220v - Marca Eletrolux</t>
  </si>
  <si>
    <t>Agitador De Peneiras Com Batida Intermitente (Rotap) Ma 750</t>
  </si>
  <si>
    <t>Sistema De Reator Batelada Syris Composto De Dois Reatores Encamisados Com Isolamento Por Vacuo (05, E 2,0 Litros) E Sistema De Reator De Fundo Redondo Para Aplic Quimicas Um Sitema Controlado E Agitaçao E Controle De Reaçao Com Monitoramento De Temperatu</t>
  </si>
  <si>
    <t>Mesa De Pesagem Portátil Tg 45</t>
  </si>
  <si>
    <t>Aspirador De Pó Industrial , Marca Alfa-Clean , Mod. Nortech Ii ``S´´ .</t>
  </si>
  <si>
    <t>Aspirador De Po Industrial A Prova De Explosao C/ Bomba Vacuo Trifasico 7,5 Hp 220x380x440v Basculante Cap 150 Lt Cor Branco</t>
  </si>
  <si>
    <t>Estufa De Esterilização/Secagem Digital, Mod Sx1.3dtme, 1000w, Cap 85 Litros, Até 200 Graus, Bivolt</t>
  </si>
  <si>
    <t>Aquecedor Eletrico De Circulação Para Agua Mod 80081 Marca Treu Motor Eletrico Marca Bufalo Nº A9342 60hz Trifasico 220/380/440/760v Com Bomba Centrifuga Marca Bernet</t>
  </si>
  <si>
    <t>Estabilizador Eletrônico De Tensão Alternada Modelo 5000 Tr-1a/I</t>
  </si>
  <si>
    <t>Condicionador De Ar Marca Springer Mod 51fxr211-B761-62 21000 Btu</t>
  </si>
  <si>
    <t>Condicionador De Ar , Marca Philco , Modelo F25c31 , 2.500 Kcal/H</t>
  </si>
  <si>
    <t>Estabilizador De Tensão 10.000 Trv-3h/15.</t>
  </si>
  <si>
    <t>Estabilizador 3200 Va</t>
  </si>
  <si>
    <t>Estabilizador 1 Kva Ent 110/220 V Saida 110 V Marca Sms Mod Progressive Ii</t>
  </si>
  <si>
    <t>Estabilizador 1600 Va</t>
  </si>
  <si>
    <t>Livro Identificacao De Plasticos, Borrachase Fibras</t>
  </si>
  <si>
    <t>Fonte Digital 30v 3 A Display De 3 Digitos Marca Minipa Mod Mps 303d</t>
  </si>
  <si>
    <t>Adaptador Marca Xp Power Preto Entrada De 220 Va C Saida 3 Vd C 100 Ma</t>
  </si>
  <si>
    <t>Estabilizador De Tensao Marca Tectrol Monofasico De 5,0 Kva Mod 5000 Trv /B/15 C/ Ent De 220 E Saida 110 V</t>
  </si>
  <si>
    <t>Estabilizador De Voltagem Mod Ml 100011 Marca Bmi 115/115 V</t>
  </si>
  <si>
    <t>Manta De Aquecimento Para Balao De 100ml</t>
  </si>
  <si>
    <t>Nobreak 1400 Va</t>
  </si>
  <si>
    <t>Grupo Gerador</t>
  </si>
  <si>
    <t>Mesa De Aço Para Video Marca Fiel Com Tampo De Formica Med 076 X 100 X 074 M</t>
  </si>
  <si>
    <t>Ghilhotina Simplex 14 S-36 C/ Regua De 30 Cm Marca Krause 396x217 Mm S-36 Peso 2350 Kg Plataforma Cinza Cabo De Corte Preto</t>
  </si>
  <si>
    <t>Maquina Fotografica Sony 7.2 Mega Pixel</t>
  </si>
  <si>
    <t>Televisor 14 Colorido Marca Panasonic</t>
  </si>
  <si>
    <t>Videocassete 7 Cabeças Bivolt Estéreo Ref Mv-Hv 60 Lb-S Marca Panasonic</t>
  </si>
  <si>
    <t>Televisor Phiiips . 29 Tela Plana</t>
  </si>
  <si>
    <t>Vídeo Cassete Modelo : Vc X 798 Marca Gradiente</t>
  </si>
  <si>
    <t>Televisor Colorido De 20 Com Controle Remoto Marca Lg.</t>
  </si>
  <si>
    <t>Vídeo-Cassete Com 4 Cabeças Stereo Compatível Com A Tv Marca Lg.</t>
  </si>
  <si>
    <t>Sistema De Recepção Via Satélite Com Controle Remoto, Marca Century</t>
  </si>
  <si>
    <t>Projetor Sony Vpl Es4</t>
  </si>
  <si>
    <t>Desumidificador B 296 230 V 50/6</t>
  </si>
  <si>
    <t>Câmera Digital Fotográfica, Marca Sony, Modelo Mvc-Fd71.</t>
  </si>
  <si>
    <t>Camera Digital Sony Dsc S700 Com Carregador De Bateria Sony + 4 Baterias</t>
  </si>
  <si>
    <t>Central De Monitoramento(Cftv), Composto De:01(Um) Dvr Intelbras N/S:9kdhds100888r5 01(Um) Hd 500gb 04(Quatro) Câmeras Infravermelho 04(Quatro) Fontes 12v 240 Metros De Cabo Bipolar 4mm 08(Oito) Conectores E 01(Um) Monitor 19" Lg N/S:607spvhoa151</t>
  </si>
  <si>
    <t>Battery Power Supply</t>
  </si>
  <si>
    <t>Power Supply,Uninterruptible</t>
  </si>
  <si>
    <t>Desumificador De Ar - Marca Arsec - Serie 0202072502f.</t>
  </si>
  <si>
    <t>Macerador Vertical Planetron, Marca Ika, Mod. 1,4hkvj, Série 2000.</t>
  </si>
  <si>
    <t>Estufa Marca Power Mod S40 Med 500 X 225 X 220mm</t>
  </si>
  <si>
    <t>Agitador Magnetico Marca Toyo Mod Ms16 110v 60 Ciclos</t>
  </si>
  <si>
    <t>Estufa Retangular A Vacuo A Oleo E Eletrica Marca Treu Mod 71129 Cap Para 36 Libras Temp Max 100ºC 2000w 220v</t>
  </si>
  <si>
    <t>Desumidificador De Ar Marca Arsec Mod 200m</t>
  </si>
  <si>
    <t>Enceradeira E Lavadora De Pisos Marca Bandeirantes 2 Escovas Mod Titan</t>
  </si>
  <si>
    <t>Garrafão Cryogênico, Marca Cryometal, Mod Gnl-3, Capacidade 3 L, Série Ipi - 8101, Nº 134.</t>
  </si>
  <si>
    <t>Carro Em Aço Para Transporte De Cilindro, Marca Cryometal, Mod Tuc 8210.</t>
  </si>
  <si>
    <t>Maquina Universal De Ensaio De Bancada Mod 3367 Cap 30 Km Com Todas As Caract Padronizadas Inclusas Com Os Seguintes Acessorios: 3367 Painel Lingua Portuguesa 3367 B2 Interface Computador 3367 C2 Opçao De Cor Cinza 3367 Di Tensao De Oper 120v 3367 22 Max</t>
  </si>
  <si>
    <t>Equipamento De Microfotografia Com Xassis Polaroid Adaptavel Polaroid</t>
  </si>
  <si>
    <t>Microscopio Mod Standard 044 Br Marca Carls Zeiss</t>
  </si>
  <si>
    <t>Autoclave Para Vulcanização De Borracha E Cura De Materiais Compostos Marca Ferlex</t>
  </si>
  <si>
    <t>Agitador Magnético Com Placa De Aquecimento Mod 752 A 230 V Marca Fisaton</t>
  </si>
  <si>
    <t>Balança Tipo Faixa De Embutir Marca Toledo Mod 2151 Mostrador 200 Kg X 200g Cap 2250 Kg Plataforma De 183x122, Meia Armação</t>
  </si>
  <si>
    <t>Prensa Manual Hidráulica Marca Carver Mod. C.</t>
  </si>
  <si>
    <t>Misturador Horizontal Marca Inco Tipo Sigma Cap 6 Litros</t>
  </si>
  <si>
    <t>Misturador Horizontal Marca Inco Tipo Sigma Cap 70 Litros</t>
  </si>
  <si>
    <t>Macerador Para 2,5 Kg De Propelente Marca Ika 220/380v Tipo Hkd 2,5 Vhv, 1,1kw, 5,7/3, 3a E 60hz.</t>
  </si>
  <si>
    <t>Macerador Para 300g De Propelente Marca Ika Tipo Hkd 0,75vhv, Com Motor Marca Bauer 220/380v Tipo Dk 5407/143l, 0,15cv, 093/0,54a E 60hz.</t>
  </si>
  <si>
    <t>Placa De Aquecimento Com Agitação Marca Thermolyne , Mod. Spa-1020-B .</t>
  </si>
  <si>
    <t>Misturador Planetário A Vácuo, Marca Semco, Mod Mpdl 15, Cap. 15 Litros, Com Motor Weg, Mod Py4141355, 220/ Série NºS P15075 E P15076.</t>
  </si>
  <si>
    <t>Kit De Conversão Eletrônico Digital Para Área Classificada Contendo Célula E Módulo Indicador Digital Intrinsecamente Seguro A Ser Instalado Nos Prédios De Eparação De Perclorato De Amônio Da Usina Cel Abner, Marca Toledo Do Brasil.</t>
  </si>
  <si>
    <t>Maquina Vibratória, Marca Produtest, Mod. T, 110/220v - Monofásico 50/60 Ciclos</t>
  </si>
  <si>
    <t>Estufa Para Secagem De Filmes, Marca Emb, 220v.</t>
  </si>
  <si>
    <t>Mesa De Pesagem Micronal , Fundida Em Granito , Com Duas Barras De Estabilização E Quatro Elementos , Amortecedores , Medindo A Tampa Aprox. 70 X 90 Cm , Altura Total 78 Cm , Aprox. Modelo Ba-114 .</t>
  </si>
  <si>
    <t>Secador Duplo Cone A Vácuo Em Aço Inox Equipado Com Motor Blindado E Aquecedor Elétrico De Circulaçao 125/80 L, 9cw , Ct-970, Marca Treu.</t>
  </si>
  <si>
    <t>Estufa Para Secagem De Material Quimico A Vacuo Mod. 5861-8f0-7151, 60 Hz, 1500w, Marca National Appliange.</t>
  </si>
  <si>
    <t>Estufa Para Secagem De Material Quimico A Vacuo Mod. 5851 120v, 60hz-1000w Marca National Appliange.</t>
  </si>
  <si>
    <t>Misturador Sigma Em Aço Inox 560/400 L Completa</t>
  </si>
  <si>
    <t>Estufa Para Esterilizaçao E Secagem , Med. 50 X 40 X 50 Cm , Temperatura Até 200ºC Equipada Com Termostato Regulável Em Tres Posiçoes ,Modelo 315-Se , Marca Fanem , 220v .</t>
  </si>
  <si>
    <t>Estufa Marca Fanem Mod. 320/5 Para Esterilização E Secagem Com Circulação De Ar Temperatura De 50º A 200ºC, Equipada Com Termostado Eletronico Proporcional De Estado Solido, Para Temperatura Dté 200ºC Ref. 320.004.90f.</t>
  </si>
  <si>
    <t>Aparelho Para Coletar Amostras De Gases Composto De 1 Adapatador Para Frasco De Midge Impinger E Idi 1 Conjunto Conectador Para Frasco 1 Maleta De Courvim Preta</t>
  </si>
  <si>
    <t>Tacometro Digital Controle De Rotacao Linear C/ Conversor De Frequencia Hastes E Heliceem Aco Inox Marca Marconi</t>
  </si>
  <si>
    <t>Estufa Para Esterilização E Secagem Com Termoregulador E Uma Prateleira Com Temometro Mod Fanem 315/3 De 110v</t>
  </si>
  <si>
    <t>Prensa Manual, Cap. Max Até 11 Ton , Marca Carver.Mod C, Sn: 32000-254</t>
  </si>
  <si>
    <t>Tacho Misturador Em Aço Com Capacidade De Aproximadamente 100l (Para Cristalizaçao De Perclorato Amônio)</t>
  </si>
  <si>
    <t>Bancada P/ Laboratorio Tipo 2d Marca Engelab Med. 3,40 X 0,70 X 0,95m Com 2 Módulos Mod.A, 1 Modulo B E 1 Modulo E..</t>
  </si>
  <si>
    <t>Capela P/ Laboratorio Tipo 1 Marca Engelab Med. 1,90 X 0,90 X 2,80m, Com Instalação P/ Agua, Ar Comprimido E Força Elétrica C/ Balcão Em Aço Inox, Med. 1,60 X 0,64m, Porta De Suspender Com Visores De Vidro E Parte Inferior Fechada Com Portas De Abrir.</t>
  </si>
  <si>
    <t>Moinho Micronizador Em Aço Inoxidavel 304 Tam 4 Completo</t>
  </si>
  <si>
    <t>Estufa Eletrica Marca Fabbe 110v Med 45 X 45 X 40cm</t>
  </si>
  <si>
    <t>Aparelho Testador De Dureza Em Borracha, Tipo Jis-Standard, Ref. 250-181, Marca Shimadzu Seisakuscho, Com Um Conjunto Graduado E Um Conjunto Aplicador De Carga Ref. 250-201.</t>
  </si>
  <si>
    <t>Dma Q 800 Controlador Ta 500 Incluindo: Kits Advantage Accessory Computer Accessory Comunicação 12 Port Ethernet Hub E Cabo 17 Monitor Color Svga Impressora Colorida Analizador Dinâmico Mecânico Kit 3 Point Bending Kit Tensão Filmes E Fibras Kit</t>
  </si>
  <si>
    <t>Aparelho Para Teste De Resistencia De Materiais Ao Impacto Tipo Charpi, Com Cap De 0,3 Kg, Completo, Marca Shimadzu Seisakuscho, Ref. 250-211</t>
  </si>
  <si>
    <t>Bomba Para Testar Manometros Marca Record</t>
  </si>
  <si>
    <t>Desumidificador De Ar Com Cap/ De 300 M3 Cada Com Controle De Umidade</t>
  </si>
  <si>
    <t>Estufa Marca Brasimet Mod. Bt-5050.</t>
  </si>
  <si>
    <t>Xflash Detector 430-H Incluindo Amostra De Calibraçao</t>
  </si>
  <si>
    <t>Vfc Lab Micro Purpose Bench Tofluid Bed System Incluindo Process Variable Printout E Reduced Capacity Mano Product Container</t>
  </si>
  <si>
    <t>Banho Termostatico Com Circ Bt/22 Acblabor</t>
  </si>
  <si>
    <t>Microscópio Mev De Bancada Hitachi E Com Kit De Acessórios Básicos Para Iniciantes Em Sem Tm Pci Full , Software Operacional 5ie 0240 - Filamento 52e 6690, Objetivas 53s 1289, Lente Condensadora 50e 0527, Cartucho Whenelt 52e 6691 Anodo.</t>
  </si>
  <si>
    <t>Sdt-Q 600/Controlador Ta5000 Incluindo 961000.901 / 924500.602 / 926402.902 / 960149.901 / 960070.901 . (It3209010is) .</t>
  </si>
  <si>
    <t>Capela De Exaustao De Gases Com Porta De Videro Cap 10 M³/Min Tipo Guilhotina Dimensoes 112x66x95 Marca Sp Labor</t>
  </si>
  <si>
    <t>Bomba De Vácuo C/ Câmara Revestida Em Ptfe Marca Marconi Mod. Ma 057.</t>
  </si>
  <si>
    <t>Estufa De Secagem E Esterilização Com Circulação E Renovação De Ar Mod Ma035/5 Marca Marconi</t>
  </si>
  <si>
    <t>Refratometro Digital Tipo Abbe Mod Bec 32400 Com Acessorios: Banho Termostatico Mod Ed 21 N/S 060502 Marca Lactea 13vlabo Modulo De Aquecimento/Agitaçao</t>
  </si>
  <si>
    <t>Estufa A Vacuo Marca Nova Etica Mod 44002d</t>
  </si>
  <si>
    <t>Aparelho Desumidificador Marca Arsec Mod 250</t>
  </si>
  <si>
    <t>Destilador Gehaka Mod Dg4k 220v</t>
  </si>
  <si>
    <t>Destilador De Agua Marca Quimis Mod Q341-25</t>
  </si>
  <si>
    <t>Parafusadeira De Impacto Mod Hp 1620 13 Mm 1/2 650 Watts Acompanha Maleta Plastica Co Compartimento Para Acessorios</t>
  </si>
  <si>
    <t>01 Tanque Criogenico Nitrovet,Modelo Tnv-1000, Capacidade De 1000 Litros Na Cor Branca.</t>
  </si>
  <si>
    <t>Tanque Criogenico Cap 50 Lts Marca Nitrovet C/ Alça Superior Tampa Azul Com Isolamento De Valvula Na Cor Branca</t>
  </si>
  <si>
    <t>Tanque Cap 30 Lts Na Cor Branca Com Tampa Azul E Com Isolamento De Valvuila E Com Alça Superior</t>
  </si>
  <si>
    <t>Aparelho Pyrolyzer (Pirolizacao) C/ Capacidade Para 5 Tubos Conforme Amostra De Faiv=Xa De Trabalho De Temperatura Ambiente Ate 700 Estabilidade De Temperatura</t>
  </si>
  <si>
    <t>Lavadora Ultrasonica Modelo Usc 1400a Marca Unique.</t>
  </si>
  <si>
    <t>Banho Maria Retangular Mod.Cuba Em Inox Sem Solda 220v Marca Quimis</t>
  </si>
  <si>
    <t>Kit De Instalaçao De Amostrador Automatico P/ Clarus 500</t>
  </si>
  <si>
    <t>Grampo Para Filme ( It3210005is) .</t>
  </si>
  <si>
    <t>Granulômetro Mastersizer 2000 De Bancada Optica Escala De Tamanho 0.02-200 Microns , Software De Aplicações Malvern , Com Unidade Hydro 2000s Automática De Pequeno Volume De Dispersão De Amostras ( Com Ultrasom ) E Alimentador Automático De Pó Seco Sciroc</t>
  </si>
  <si>
    <t>Agulha Reta Da Micro Seringa . (It321002is)</t>
  </si>
  <si>
    <t>Micro Seringa De Teflon E Barrilete De Vidro . (It321003is) .</t>
  </si>
  <si>
    <t>Base Para Inclinação Do Sistema . (It3210007is) .</t>
  </si>
  <si>
    <t>Unidade Dosadora Automatizada . (It3210004is)</t>
  </si>
  <si>
    <t>Goniometro Com Análise De Imagem Para Ângulo De Contato Com Suporte Para Micro Seringa , Câmera Ccd De Alta Resolução , Computador Pentium De 266 Mhz Monitor 17 , Capturador De Imagens Instalado Software Para Ângulo De Contato E Iluminador De Fibra Ótica</t>
  </si>
  <si>
    <t>Sistema Hplc Series 200 Perkinelmer Quaternario Deteror Uv Vis E Indice De Refraçao Forno E Software Incluis Os Seguintes Part Numbers N298-0412 - N515-0183 - 02721464 - S9000090 - N2601580 - N2910345 - N9301002 - 00890873 - 07110006 - 0 07110018 - 071100</t>
  </si>
  <si>
    <t>Coluna Capilar Mod Plot Pe Alumina 30 Mm</t>
  </si>
  <si>
    <t>Coluna Capilar Mod Col Elite 225 30 M 25 Um 32 Mm</t>
  </si>
  <si>
    <t>Estufa De Secagem E Esterilização Com Circulação E Renovação De Ar 300 W 220 V Marca Marconi Mod. Ma 035/5.</t>
  </si>
  <si>
    <t>Dessecador Com Caixa Em Chapa Inox 1020 Com Tratamento Anticorrosivo E Pintura Eletrostática Com 3 Prateleiras Em Aço Inox 304 C/ 410x270 Mm Marca Marconi Mod. Ma 192.</t>
  </si>
  <si>
    <t>Mesa Agitadora 220v, Marca Fanem Mod. 255</t>
  </si>
  <si>
    <t>Bomba De Vacuo Pressão Unidade De Monobloco Que Produza Altura Alternadamente Vácuo E Pressão Cap 1000 Ml 220v Marca Marconi Mod. Ma 058.</t>
  </si>
  <si>
    <t>Dessecador Mod Ma 192/Mini Marconi.</t>
  </si>
  <si>
    <t>Mesa Anti Vibratória Med 40x40x30 Cm Mod Portátil Tg 45</t>
  </si>
  <si>
    <t>Dessecadores Com Porta De Vidro Nº Série 266121 Marca Labconco</t>
  </si>
  <si>
    <t>Dessecadores Com Porta De Vidro Nº Série 258243 Marca Labconco</t>
  </si>
  <si>
    <t>Placa Agitadora C/ Aquecimento</t>
  </si>
  <si>
    <t>Pipetador Para Pipetas De Vidro Cap 1 A 100 Ml Marca Jencons</t>
  </si>
  <si>
    <t>Dessecador Em Aco 1020 Marca Lactea Mod Lct 200</t>
  </si>
  <si>
    <t>Reator De Mistura Em Aço Inox Marca Lactea Mod Rt 3000</t>
  </si>
  <si>
    <t>Kit Composto De: Micropipeta C/ Ejetor Ponteiras Volume Fixo 5000ul Jencons/Usa Multi Dispensador C/ Adaptadores Para 25/50 Ml Mod Repette Jencons/Usa Ponteira Branca Cap 1-5 Ml Cx 300 Un Jencons/Usa Adaptador P/ Ponteira Seringa Cap 25 Ml E 50 Ml Pon</t>
  </si>
  <si>
    <t>Dessecador Em Aco Marca Marconi</t>
  </si>
  <si>
    <t>Sistema De Adaptador P/ Pequenas Amostras P/ Medicao De Viscosidade De Fluidos</t>
  </si>
  <si>
    <t>Cadinho C/ Tampa Em Platina Cap. 30ml</t>
  </si>
  <si>
    <t>Estufa A Vacuo Temperatura 100 Grau 760 Mmhg Marca Lactea Modelo Ctva 125 2500w</t>
  </si>
  <si>
    <t>Estufa De Esterilizacao E Secagem Lct 230 Marca Lactea 3400w</t>
  </si>
  <si>
    <t>Estufa De Secagem E Esterilizacao Lct 210 Marca Lactea 1100w</t>
  </si>
  <si>
    <t>Placa De Aquecimento Quadrilatera Marca Firotom Modelo 50</t>
  </si>
  <si>
    <t>Estufa Para Esterizacao E Secagem Marca Marconi Modelo Ma 033 3</t>
  </si>
  <si>
    <t>Agitador Mecanico C/ Tacometro Digital Marca Marconi Mod Ma259</t>
  </si>
  <si>
    <t>Dessecador C/ Caixa De Aço 1020 - Mod Ma 192 Marca Marconi</t>
  </si>
  <si>
    <t>Estufa De Secagem C/ Convençao Natural De Ar Ref Ma 033/330 Marca Marconi Totalmente Lacrada Em Embalagem De Madeira De Pinos</t>
  </si>
  <si>
    <t>Estufa De Secagem Com Circulaçao E Renovaçao De Ar Ref Ma 035/2 Marconi Totalmente Lacrada Em Embalagem De Madeira De Pinos</t>
  </si>
  <si>
    <t>Conjunto Manifold Sistema Flexivel Linha De Nitrogenio Marca Bl</t>
  </si>
  <si>
    <t>Conjunto De Analise Termica Consistindo Dos Seguintes Itens: 01 K-A101006824 Tga-Dta 6200 Tipo Padrao 1100 Graus Celsius 115v 01 K-A101002395 Sistema Operacional Exstar Muse Soft 01 K-A101000011 Unid De Controle De Gas Tg/Dta 02 K-A101001702 Braço Da B</t>
  </si>
  <si>
    <t>Equipamento Para Fab De Borracha Misturador Aberto De Cilindro Mod Lab Mill 350-2v Marca Cope</t>
  </si>
  <si>
    <t>Reator De Vidro Com Camisa De Refrig Sem Marca Sem N/S</t>
  </si>
  <si>
    <t>Agitador Magnetico Marca Fisatom Mod 754a</t>
  </si>
  <si>
    <t>Controlador Fisatom Mod 411</t>
  </si>
  <si>
    <t>Suporte Fixaçao Projetor Marca Fisatom</t>
  </si>
  <si>
    <t>Sistema De Analise Termica Incluindo K-A 101006802 Tma/Ss6100 Tipo Padrao 115v K-A101003764 Sondade Expansao K-A101003813 Sonda De Penetraçao K-A101007495 Extar/ Muse Licença Adicional</t>
  </si>
  <si>
    <t>Camara De Conservaçao Farmaceutica Assemalhado Mod Rc02d Mrca Indrel</t>
  </si>
  <si>
    <t>Estufa Mkod El402/8 Marca Eletrolab 220v</t>
  </si>
  <si>
    <t>Escada Paralela 3,5 Esart</t>
  </si>
  <si>
    <t>Medidor De Condutividade Termica Mod Quickline 11 B P Pc3 Pr1 Incluindo Operaçao De Ambiente A 700º C Operaçao Software Operacional Windows E Analise De Dados Controlador Incluindo Windows Xp Pro Impressora Jato De Tinta Monitor De Lcd De 17 Celula Para</t>
  </si>
  <si>
    <t>Camara Seca De Nitrogenio 2spl</t>
  </si>
  <si>
    <t>Peneira Vibratória Em Aço Inoxidável, Marca Mavi Uhde, Mod Rotopen 950.</t>
  </si>
  <si>
    <t>Bebedouro Tipo Torre 220v Com Vazão 40 Litros/Hora Para Água Gelada E Natural, Mod. Plus Júnior Marca Libell</t>
  </si>
  <si>
    <t>Aparelho Para Ponto De Fusao Tipo B-510k Marca Buchi 110 Volts</t>
  </si>
  <si>
    <t>Agitador Magnético , Marca Thermolyne Corporation , Mod. Nuova Ii ,120 V , 60 Hz .</t>
  </si>
  <si>
    <t>Dessecador A Vacuo Em Policarbonato E PolipropilenoDiâmetro Interno 230 Mm Cod A06514-30 Marca Cience Ware</t>
  </si>
  <si>
    <t>Dessecador À Vacuo Em Policarbonato E PolipropilenoUn Diâmetro Interno 190 Mm Cod A06514-20 Marca Cience Ware</t>
  </si>
  <si>
    <t>Bebedouro De Piso Com Termostato E Garrafao Na Cor Branca Marca Libell Mod Cga</t>
  </si>
  <si>
    <t>Prensa Hidráulica Para Moldagem De Plásticos E Borrachas, Marca Luxor, Tipo Laboratório, Mod 2532, Cap 6,5 Toneladas, 3cv, 220v.</t>
  </si>
  <si>
    <t>Misturador Para Borracha, Marca Luxor, Tipo Moino, Mod Bml-150, 5cv, 220v.</t>
  </si>
  <si>
    <t>Aquecedor De Fluido Termico Marca Luxor Mod Mk4545kw Ref Of-2634 , 3cv , 220v , 120a Com Painel De Controle</t>
  </si>
  <si>
    <t>Estufa Para Esterelizaçao E Secagem Med 070 X 055 X 060m Mod 315-6 Marca Fanem 220v</t>
  </si>
  <si>
    <t>Manta Eletrica Para Balao De 250mlmarca Quimis Mod 321-13,110v</t>
  </si>
  <si>
    <t>Atomizador Automático Em Latão Cromado.</t>
  </si>
  <si>
    <t>Tanque Pressurizador Em Aço Inox 304 Com Revastimente Externo.</t>
  </si>
  <si>
    <t>Ventilador De Pedestal Marca Loren Sid Bivolt Mod Turbo 50/60</t>
  </si>
  <si>
    <t>Jogo De Soquetes De 3/8 , Contendo: 1 Catraca, 1 Extensao Curta, 1 Desandador T Corrediço E 10 Soquetes De: 1/4 , 5/16 , 3/8 , 7/16 , 1/2 , 9/16 ,5/8 , 11/16 , 3/4 E 19/32 , Ref. 11.800, Marca Belzer-Itma.</t>
  </si>
  <si>
    <t>Amplificador De Carga Para (Piezo Eletrico) Marca Kistler Tipo 5007 , 110/220v , 50/60hz</t>
  </si>
  <si>
    <t>Agitador Aquecedor Magnetico Marca Fanem Mod 258 220v 0,250kw</t>
  </si>
  <si>
    <t>Agitador Magnetico Marca Fanem 220v 0,100kw</t>
  </si>
  <si>
    <t>Agitador Magnético Com Aquecimento.</t>
  </si>
  <si>
    <t>Esmiralhedeira Industrial Marca Bosch Gws 7 115 Profissional</t>
  </si>
  <si>
    <t>Jogo De Soquete Marca Gedore Com 25 Peças Sendo 20 Soquetes Uma Extensão De 5 . Um Cabo T Ref. 1987. Uma Extensao De 10 E Uma Junta Universal Ref. D-19kmu</t>
  </si>
  <si>
    <t>Estojo Metálico Marca Facom, Ref. J416v, Contendo 1 Cabo Com Ponta Articulada Ref. J140 5 Soquetes, Ref. J235 E 2 Soquetes Ref. 236.</t>
  </si>
  <si>
    <t>Oscilografo Manual Honeywell Mod 1858 110/220v</t>
  </si>
  <si>
    <t>Corpo De Ensaio De Dureza Shore A Nas Faixas De 30,40,50,60,70,80,90 C/ Certificado De Calibração.</t>
  </si>
  <si>
    <t>Corpo De Ensaio De Dureza Shore D Na Faixa De 84 C/ Certificado De Calibração.</t>
  </si>
  <si>
    <t>Misturador A Vácuo Capacidade 45l Mod 79181 Marca Treu Conjugado Com/ 1 Bomba Hidráulica Marca Freimar Acionada Por Motor Marca Búfalo Trifásico 220/380v 1670 Rpm 60 Hz</t>
  </si>
  <si>
    <t>Seladora A Vacuo De Camara Mod De Mesa - West</t>
  </si>
  <si>
    <t>Desumidificador De Ar, Marca Arsec, Mod. 160</t>
  </si>
  <si>
    <t>Variador De Velocidade Eletronico, Marca Diacti, Com Motor De 220v.</t>
  </si>
  <si>
    <t>Banho-Termostatico Com Circulaçao Para Aparelho De 30 A 120ºC Marca Etica Cap. 13 Litros Controlado Por Termometro Eletrico.</t>
  </si>
  <si>
    <t>Carro De Transporte Com Roletes Livres Para Uso Na Estrutura De Secagem Croqui Fornecido, Marca Lifttech</t>
  </si>
  <si>
    <t>Carro Com 2 Rodas Para Transporte De Cilindro De Oxigenio Hospitalar Marca Truckfort Mod 120-A</t>
  </si>
  <si>
    <t>Empilhadeira Manual Tipo Monta-Ferramenta Marca Famasa Mod 0550-1 Capacidade De 750 Kg Elevação Total 1900mm Plataforma De 700 X 700 Mm</t>
  </si>
  <si>
    <t>Termo-Higrometro Com Faixa De Temperatura De -10 A +50 Graus Com Faixa De Umidade Relativa Do Ar De 5 A 100%Marca Haenni.</t>
  </si>
  <si>
    <t>Container De Seguranca P/ Transporte De Liquidos C/ Capacidade De 2 Litros Equipado C/ Corta Chama - Modelo Jr7</t>
  </si>
  <si>
    <t>Container De Seguranca P/ Transporte De Líquidos C/ Capacidade De 20 Litros Equipado C/ Corta Chama - Modelo Jr7</t>
  </si>
  <si>
    <t>Container De Segurança P/ Armazenagem De Líquidos Inflamáveis C/ Capacidade De 10 Litros Com Corta Chamas - Modelo R1-02</t>
  </si>
  <si>
    <t>Container De Segurança P/ Armazenagem De Líquidos Inflamáveis C/ Capacidade De 20 Litros Com Corta Chamas - Modelo R1-02</t>
  </si>
  <si>
    <t>Container P/ Armazenamento De Inflamaveis C/ Valvula Dosadora Com Fechamento Automatico Capacidade 10 Litros- Modelo R5</t>
  </si>
  <si>
    <t>Container P/ Armazenamento De Inflamaveis C/ Valvula Dosadora Com Fechamento Automatico Capacidade 20 Litros-Modelo R5</t>
  </si>
  <si>
    <t>Estufa Para Esterelizaçao Marca Fanem Mod 320-Se , 220v</t>
  </si>
  <si>
    <t>Talha Elétrica, Marca Pontemac, Tipo Com Cabo De Aço</t>
  </si>
  <si>
    <t>Estufa Palley E 245 12w 220v.</t>
  </si>
  <si>
    <t>Estufa Para Secagem, Esterilização, Com Circculação/Renovação De Ar, Contendo: Caixa Interna E Caixa Externa Em Chapa De Aço 1020 Com Tratamento Anticorrosivo E Pintura Eletrostática Em Epoxi Texturizado.</t>
  </si>
  <si>
    <t>Estufa Para Secagem, Esterilização, Com Circulação De Ar, Contendo: Caixa Interna E Caixa Externa Em Chapa De Aço 1020 Com Tratamento Anticorrosivo E Pintura Eletrostática Em Epoxi Texturizado.</t>
  </si>
  <si>
    <t>Estufa Para Secagem, Esterilização, Com Circulação/Renovação De Ar, Contendo: Caixa Interna E Caixa Externa Em Chapa De Aço 1020 Com Tratamento Anticorrosivo E Pintura Em Epoxi Texturizado.</t>
  </si>
  <si>
    <t>Estufa Para Secagem, Esterilização, Com Circulação/Renovação De Ar, Contendo: Caixainterna E Caixa Externa Em Chapa De Aço 1020 Com Tratamento Anticorrosivo E Pintura Em Epoxi Texturizado.</t>
  </si>
  <si>
    <t>Estufa Para Secagem E Esterilização, Contendo: Caixa Interna E Caixa Externa Em Chapa De Aço 1020 Com Tratamento Anticorrosivo E Pintura Eletrostática Em Epoxi Texturizado.</t>
  </si>
  <si>
    <t>Dessecador Marca Cienlab Dry Box, Capacidade 60l, Modelo 160/6, Em Aço 1020 Com Tratamento Anticorrosivo E Pintura Eletrostática.</t>
  </si>
  <si>
    <t>Dessecador Marca Cienlab Dry Box, Capacidade 60l, Modelo 120/60, Em Aço 1020 Com Tratamento Anticorrosivo E Pintura Eletrostática.</t>
  </si>
  <si>
    <t>Estufa De Secagem Digital, Marca Solab, Modelo Sl-102/81.</t>
  </si>
  <si>
    <t>Câmara Climática, Marca Solab, Modelo Sl 206/150</t>
  </si>
  <si>
    <t>Espectrômetro De Infravermelho, Ftir, Selado De Laboratório, Para Utilização Com Sonda De Fibra.</t>
  </si>
  <si>
    <t>Resfriador Para Destilação F-114 Buchi Pn 11056466 230v 50/60hz Com Capacidade Para Utilização Com Três Rotavapores Buchi De 1l, Faixa De Temperatura -10 Á 25º C E Capacidade De Resfriamento De 1400w Á 15ºC.</t>
  </si>
  <si>
    <t>Agitador Magnético Com Aquecimento Gigital, Marca Solab, Modelo Sl-42, Ns 15023.</t>
  </si>
  <si>
    <t>Agitador Magnético Com Aquecimento Gigital, Marca Solab, Modelo Sl-42, Ns 15024.</t>
  </si>
  <si>
    <t>Lixeira De Polietileno De Alta Densidade, Com Capacidade De 240 Litros, Tipo Container, Em Pead,Cor Azul(Lixo Reciclável).</t>
  </si>
  <si>
    <t>Lixeira De Polietileno De Alta Densidade, Com Capacidade De 240 Litros, Tipo Container, Em Pead,Cor Marron(Lixo Orgânico).</t>
  </si>
  <si>
    <t>Visiled Transilumination H, D=84mm(D) Para Campo De Luz Homogênea Com Diãmetro De 50mm E Alta Intensidade De Iluminação.</t>
  </si>
  <si>
    <t>Objetiva Nosepiece S/Doc, 3fold, 6x Cod.</t>
  </si>
  <si>
    <t>Placa De Vidro Transparente, D= 120mm.</t>
  </si>
  <si>
    <t>Objetiva Plan Apo S2.3x Fwd 10mm(105 Mm Transfer Length).</t>
  </si>
  <si>
    <t>Painelde Controle Do Sistema Sycop, Com Sem-2.</t>
  </si>
  <si>
    <t>Espectômetro Ftir , Spectrum Frontier Mi 101262(Permanente).</t>
  </si>
  <si>
    <t>Acessórios Uatr De Uma Reflexão Para O Sppodl 15120919.</t>
  </si>
  <si>
    <t>Acessório De Reflectância Para Infravermelho Podl 16020323.</t>
  </si>
  <si>
    <t>Photoacoustic Pa301accy.</t>
  </si>
  <si>
    <t>Reator Em Batelada Automatizado, Marca Syrris.</t>
  </si>
  <si>
    <t>Agitador Magnetico Com Aquecimento 20 Litros Digital 220 Volts</t>
  </si>
  <si>
    <t>Agitador Magnético, Multiposições Com Aquecimento.</t>
  </si>
  <si>
    <t>Agitador Mecânico Da Fisotom Modelo 715 Birolf Para Agitação De Liquidos, Usando Hélices Com Rotação Regulavel.</t>
  </si>
  <si>
    <t>Estufa, Marca Solab, Modelo Sl-102/336, Com Circulação E Renovação Forçada De Ar</t>
  </si>
  <si>
    <t>Estufa De Secagem A Vácuo, Gabinete Em Aço Carbono, Pintura Eletrostática, Painel Aprova De Agua, Faixa De Temperatura, 5ºC Acima Da Temperatura Ambiente A 200ºC, Voltagem 220v, Marca Ethik Technology</t>
  </si>
  <si>
    <t>Microcomputador P/ Aplicaçao Em Atividade Basica Marca Dell Mod Optplex Gx620</t>
  </si>
  <si>
    <t>Microcomputador Hp Dc5750 Monitor Lcd Marca Lg 19 Teclado Ps2 Abnt Mouse Ps2 Estabilizador Bivolt Sms</t>
  </si>
  <si>
    <t>Computador Dell Optiplex 380 E7500 Dell</t>
  </si>
  <si>
    <t>Impressora Hp Laser Jet Mod. 2300</t>
  </si>
  <si>
    <t>Microcomputador Optiplex Mod Gx620 Marca Dell Com Clock Min 2,8 Ghz Cache L2 Integrado De Min 256 Kb Fsb De Min 333 Mhz Pentium Iv</t>
  </si>
  <si>
    <t>Microcomputador Optiplex Mod Gx620 Marca Dell Com Clock Min 2,8 Ghz Cache L2 Integrado De Min 256 Kb Fsb De Min 333 Mhz Pentium Iiv</t>
  </si>
  <si>
    <t>Monitor Lcd 19 Samsung</t>
  </si>
  <si>
    <t>Monitor Lcd Dell 19 Dell</t>
  </si>
  <si>
    <t>Microcomputador Intel P4 266 Mhz Placa Mãe Intel 845 Pesv Placa Vídeo Agp 64 Mb 256 Mb Ddr 333 Drive 3,5 Dvd Lg Mouse Scroll Ps-2 Conj Cx De Som 180 W Teclado Ps-2 Rede 10/100 Hd 40 Gb Maxtor Gabinete Atx 4 Baias Monitor Lg 17 700e.</t>
  </si>
  <si>
    <t>Notebook Acer</t>
  </si>
  <si>
    <t>Estacao De Trabalho Marca Hp Modelo Dc5750 Processador 2 8 Ghz 1gb Mtm H 120 Gb Sata 1pci Express 128 Mb C Gravador Dvd Gabinete Tecrado Mouse Optico Ms Windows</t>
  </si>
  <si>
    <t>Impressora Hp Color Laser Jet. 4650</t>
  </si>
  <si>
    <t>Impressora A Laser Hp P 1005</t>
  </si>
  <si>
    <t>Monitor Lcd 17 Lg</t>
  </si>
  <si>
    <t>Monitor Dell E1911c 19</t>
  </si>
  <si>
    <t>Impressora Colorida Marca Hp Mod. 640</t>
  </si>
  <si>
    <t>Estacao De Trabalho D 380 Pentium 4 D 3.0 Ghz 2 Gb Ddr2 Hd 80 Gb Combo Cd Rw Dvd Rede Rj45 Gigabit Video Ati Fire Gl V 3100 Teclado/Mouse Usb Monitor Lcd 20 Windows Xpl Vs Pro Manuais E Cds Do Micro</t>
  </si>
  <si>
    <t>Impressora Laserjet Color Marca Hp Mod 2600n</t>
  </si>
  <si>
    <t>Microcomputador Marca Hp 5750 Proc 1 Gb Ram Mem Hd 120 Gb Ata Video 128 Mb Rede Gigabit Drive Gravador Dvdrw Gabinete Teclado Abnt Mouse Optico Estabilizador 500 Wats Sms Monitor Lg Lcd 17 Ms Windows Xp Pro O M Ms Office 2007 Pro Open Ae Antivirus Norton</t>
  </si>
  <si>
    <t>Impressora Color Lasejet Hp 3600 N</t>
  </si>
  <si>
    <t>Impressora Jato De Tinta Colorida Res. 2400x1200 Dpi, Paralela E Usb, Marca Hp, Mod. 3820</t>
  </si>
  <si>
    <t>Microcomputador Proc 2.0 Ghz Placa Mae 775 Pino 1 Gb Hd Sata Placa Rede 10/100/1000 Monitor Lg 17 Promatec</t>
  </si>
  <si>
    <t>Impressora Multifuncional Marca Hp Laserjet</t>
  </si>
  <si>
    <t>Notebook Hp Intel Core 2 Duo</t>
  </si>
  <si>
    <t>Scanner Scanjet 8250 Mod C9932a</t>
  </si>
  <si>
    <t>Impressora Hp Deskjet Mod C8136a</t>
  </si>
  <si>
    <t>Impressora Mult Laser Colorida C/Rede Cm2320nf</t>
  </si>
  <si>
    <t>Impressora Jato De Tinta Colorida Mod. 9800 A3 Marca Hp</t>
  </si>
  <si>
    <t>Scanner Mod. Hr 6x Slim, Marca Genius.</t>
  </si>
  <si>
    <t>Microcomputador Desktop Dell Vostro 220s Eb400 C/ Windows Vista Business Oem Com Lcd 19</t>
  </si>
  <si>
    <t>Gravador De Cd-Rw Externo 24x10x40x Usb , Unidade Gravadora Externa Com Conexão Usb 2 , Cabo Usb 2 Incluso , Marca Iomega</t>
  </si>
  <si>
    <t>Editor De Textos Marca Computex Mod. Editex 6546-E. Nos Séries:H4882</t>
  </si>
  <si>
    <t>Mouse Óptico Usb P/N Mouset1 Lenovo</t>
  </si>
  <si>
    <t>Monitor Lcd D1960 P/N 4425hb1 Lenovo</t>
  </si>
  <si>
    <t>Microcomputador Sff E71 P/N 1652l3p Lenovo</t>
  </si>
  <si>
    <t>Teclado Usb P/N Teclat2 Lenovo</t>
  </si>
  <si>
    <t>Monitor Lcd 17 , Marca Lg, Modleo L1753t-Sf.</t>
  </si>
  <si>
    <t>Monitor Lcd De 17 Marca Lg, Modelo L1752tq.</t>
  </si>
  <si>
    <t>Microcomputador, Marca Hp, Modelo Dc5750m, Athlon 64 X-2 4000, Memória De 1gb Ram, Hd 80 Gb Sata, Drive Leitor E Gravador Cd/Dvd-Rom, Drive Floppy 3,5 , Teclado Hp Ps-2 Padrão Abnt2, Mouse Óptico Hp Ps-2 Com Scroll.</t>
  </si>
  <si>
    <t>Microcomputador, Marca Dell, Teclado Hp Ps-2 Padrão Abnt2, Mouse Óptico Ps2</t>
  </si>
  <si>
    <t>Mouse Lenovo Modelo Moeuuo.</t>
  </si>
  <si>
    <t>Teclado Lenovo Modelo Ku-0225.</t>
  </si>
  <si>
    <t>Monitor Lenovo Modelo Ls1921wa.</t>
  </si>
  <si>
    <t>Microcomputador Lenovo Modelo 3209n4p</t>
  </si>
  <si>
    <t>Computador Marca:Hp, Com Mouse E Teclado, Modelo: Elitedesk 800 G1 Sff, Nº Série: Brj447czv7</t>
  </si>
  <si>
    <t>Computador Marca:Hp, Com Mouse E Teclado, Modelo: Elitedesk 800 G1 Sff, Nº Série: Brj447czml</t>
  </si>
  <si>
    <t>Computador Marca:Hp, Com Mouse E Teclado, Modelo: Elitedesk 800 G1 Sff, Nº Série: Brj447cznr</t>
  </si>
  <si>
    <t>Monitor Ips Led, 23 Polegadas, Marca Lg, Modelo 23mp55ha, Nº De Série:509sp Yr03922.</t>
  </si>
  <si>
    <t>Monitor 24" Lcd-Nonato.</t>
  </si>
  <si>
    <t>Lenovo M83 Win7-64tower Usa Mj039tbq.</t>
  </si>
  <si>
    <t>Microcomputador Marca: Lenovo, Machine Type: 10au00lvbp, Composto Por Cpu, Teclado E Mouse</t>
  </si>
  <si>
    <t>Monitor Lcd 19.5'', Marca: Lenovo, Modelo: E2002ba</t>
  </si>
  <si>
    <t>Nobreak 5kva, Marca Ts Shara, Tensão De Entrada 220v, Tensão De Saida 115/220v , Modelo Ts Syal</t>
  </si>
  <si>
    <t>Viscosimetro Digital Brookfield Item Dv1mrvtjo, Modelo Dv1mrvtjo, Volt 90-260v - 50/60hz</t>
  </si>
  <si>
    <t>Desktop Tipo 1, Processador Amd R3 Pro, Memória Ram 4gb, Hd 240gb E Gabinete Small Form, Marca Daten Tecnologia Ltda, Modelo Dc3-E-S, Com Teclado E Mouse.</t>
  </si>
  <si>
    <t>Monitor Full Hd Led, Display Lcd Com Iluminação Por Led, Painel Ips E Acabamento Fosco, Modelo De 21,5" (Widescreen), 22mp55pq, Marca Daten.</t>
  </si>
  <si>
    <t>Calculadora De Mesa Pc 086 08 Dig Grande Marca Procalc</t>
  </si>
  <si>
    <t>Maquina Copiadora Com Reduçao E Ampliaçao Marca Minolta Mod Ep 410z 110v</t>
  </si>
  <si>
    <t>Fragmentadora De Papeis, Marca Magnetoplan, Tipo Discreta, 220 V,</t>
  </si>
  <si>
    <t>Motobomba Centrífuga 1,2 Hp Marca Famac/Kohlback Mod 48 - 27/02 Cod 40121404008 Me 4011</t>
  </si>
  <si>
    <t>Bomba Peristaltica Mod 752000 115 Vac 50/60hz Marca Masterflex</t>
  </si>
  <si>
    <t>Estojo Metalico Marca Facom Ref J416m Contendo 1 Cabo Com Ponta Articulada Ref J140 Com 5 Chaves De Caixa Ref J235 De 3 A 7 Mm E 2 Chaves De Caixa Ref 236 De 8 A 10 Mm</t>
  </si>
  <si>
    <t>Paquimetro De Precisao, Marca Mitutoyo, Com Contador E Relogio, 150 Mm, Cod. 537-120.</t>
  </si>
  <si>
    <t>Carro De Aço Porta Ferramentas</t>
  </si>
  <si>
    <t>Extrator De Parafusos Caixa Contendo 25 Peças Marca Gedore Nº Do Jogo 8552</t>
  </si>
  <si>
    <t>Conjunto De Destilação De Acido Perclórico Marca - Schott</t>
  </si>
  <si>
    <t>Maquina Frezadora De Bancada 10/69 , 220v 60hz Marca Tensilkut</t>
  </si>
  <si>
    <t>Prensa P/ Preparaçao De Corpos De Prova Versao Pneumatica A Ser Equipada Com 1 Placa Embalagem De Madeira</t>
  </si>
  <si>
    <t>Bomba A Vácuo Pfeiffer , Mod. Ph-6 , Tipo 1950 , N° 58/22020 .</t>
  </si>
  <si>
    <t>Bomba Hidrulica Marca Mark Peerless Mod Sda-2</t>
  </si>
  <si>
    <t>Moto Esmeril De Bancada, Motor Trifásico De 1/2 Hp, Marca Jowa.</t>
  </si>
  <si>
    <t>Moto Esmeril De Coluna, 1 Hp, Trifásico, Marca Jowa.</t>
  </si>
  <si>
    <t>Eletrodo ( Placa )</t>
  </si>
  <si>
    <t>Shoes Wrist Strap Tester Mod 740/Us</t>
  </si>
  <si>
    <t>Serra De Fita Com Mesa Descolavel Mod As-4/M 220v 60hz Marca Jaespa</t>
  </si>
  <si>
    <t>Carrino P/Manutencao C/4 Rodas Sendo 2 C/ Trava, C/ Suporte Na Parte Seperior De Pvc Marca Dyar</t>
  </si>
  <si>
    <t>Bomba De Alto Vacuo Marca Hf Mod S-8 Motor De 1/2 Hp</t>
  </si>
  <si>
    <t>Bomba Eta 32-16 Execuçao Em Aço Inox 316 Com Rotores 0 Original Com Base De Ferro Fundido 0-1</t>
  </si>
  <si>
    <t>Esmerilhadeira Industrial 2300w Hd 9752-81 7 Skil.</t>
  </si>
  <si>
    <t>Serra Elétrica Tico-Tico Marca Black Decker 220v</t>
  </si>
  <si>
    <t>Calandra Marca Luxor Mod Cbl 150 , 220v , 1600 Rpm</t>
  </si>
  <si>
    <t>Arco De Serra Marca Starret 145 C/ Serra De 300 Mm Amarela C Cabo Vermelho</t>
  </si>
  <si>
    <t>Serra Circular Marca Makita Mod 4100 Nb 220v</t>
  </si>
  <si>
    <t>Prensa Hidráulica Luxor Mod Lpb 5030/2/A Nº Fab 4129</t>
  </si>
  <si>
    <t>Esmerilhadeira Profissional 220v Mod 0601321048 1600w</t>
  </si>
  <si>
    <t>Bomba De Alto Vácuo Tipo Triavac D4a Vazão De 7.1m3/H, Pressão Parcial Final De 2.5x10, Monofásico Com Motor Eletrico De 220v, 60 Hz, Marca Leybold Haraeus.</t>
  </si>
  <si>
    <t>Compressor Industrial Tipo Rotativo De Parafusos, Modelo Srp 2015 , 220 V, Trifásico, Pressao De Trabalho 8 Bar, Vazao Efetiva 58 Cfm (1640 L/Min), Marca Shulz</t>
  </si>
  <si>
    <t>Compressor De Ar Marca Barionkar Mod Scar 41</t>
  </si>
  <si>
    <t>Bomba De Vacuo 06 Cfe Em Aluminio Fundido Alto Vacuo Dosivac</t>
  </si>
  <si>
    <t>Compressor C/ Potencia De 1 Hp Marca Schulz Mod Csl6br/601</t>
  </si>
  <si>
    <t>Furadeira Industrial</t>
  </si>
  <si>
    <t>Lixadeira Makita</t>
  </si>
  <si>
    <t>Chave Torquimetrica Facom -20 A -100 Nm Ref 5306a100 1/2 12,7 Mm 9 X 12 Mm</t>
  </si>
  <si>
    <t>Lixadeira De Alta Rotaçao Mod Sfl 18</t>
  </si>
  <si>
    <t>Centrifugador De Cesto Furado Em Aço Inox Cap 71 Rpm 2140 Pot 0,75 Hp 60 Ciclos Equipado Com Motor Blindado 7l Ct 631 Marca Treu</t>
  </si>
  <si>
    <t>Retificadeira Com Potencia De 350 Watts, 220v Rotacao 27000rpm E Pinca De 6,0mm, Bosch</t>
  </si>
  <si>
    <t>Morsa Hidraulica De Ferro Fundido Gg 50 Mh 2 S/ Base Giratoria C/ Abertura Maxima De 305 Mm Pressao Maxima Kg Mordnte 50 Mm Altura X 160 Mm De Largura Corpo Da Morsa 570 Mm Comprimento X 250 Mm Largura Tipo Europa Industecnica Fixo 182000</t>
  </si>
  <si>
    <t>Plataformas Elevatorias Marca Fisatom Mod 453-2 Material Em Aço</t>
  </si>
  <si>
    <t>Bomba De Alto Vacuo Com Palhetas Rotativas Duplo Estagio Tipo Triac D8a Com Motor Eletrico 220/380/440/760 , 60hz Elybold Heraeus</t>
  </si>
  <si>
    <t>Lavadora 1450 Lbs Mono 220v Wap Brasil.</t>
  </si>
  <si>
    <t>Furadeira Elétrica Portatil, Marca Fein, Mod. Ds-648, 110v. 60hz, 650w, 6,4a, 370/900 Rpm</t>
  </si>
  <si>
    <t>Torno Paralelo Universal, Mod Mascote-Ms-350, 220v, 60hz, 1,5 Hp, Equipado Com 1 Placa Universal De 3 Castanhas Com 190mm, Tipo 7-234-D E Micro-Swth Fim De Curso, Marca Nardini.</t>
  </si>
  <si>
    <t>Maçarico De Gás E Ar Oxigênio, Marca Record</t>
  </si>
  <si>
    <t>Afiadora De Brocas Abf20 C/ Capacidade P/ Afiar BrocasC/ Diametro Minimo De 1mm E Maximo De 20mm, Equipada C/ Porta Rebolo Oxido De Silicio C/ Grana 60 Sobressalente</t>
  </si>
  <si>
    <t>Pistola Para Pintura Mmod 4 Arprex</t>
  </si>
  <si>
    <t>Compressor Schulz Pressão Max 8,4 Kg Mod Msl 3 Hp</t>
  </si>
  <si>
    <t>Compressor Schulz Mundial Mod Msl 10/175 Com Motor Weg 2 Hp</t>
  </si>
  <si>
    <t>Furadeira Elétrica Manual De Impacto Marca Bosch, 220v, 550 W</t>
  </si>
  <si>
    <t>Lavadora De Alta Pressão-Pressi Clean, 160-220v, Marca Lavor, Modelo Iclean.</t>
  </si>
  <si>
    <t>Fonte De Alimentação Modular, Marca Ketsight Modelo N6700b - Serial N° My54001406</t>
  </si>
  <si>
    <t>Fonte De Alimentação 35 V Marca Keysight Modelo N6744 - Serial N° My53000467</t>
  </si>
  <si>
    <t>Fonte De Alimentação 35v Marca Keysight, Modelo N6744b, Nº De Série My53001047.</t>
  </si>
  <si>
    <t>Compressor De Ar, Marca Motomil, Modelo: Cmv 20pl/200, 5hp, 175 Lbf/Pol².</t>
  </si>
  <si>
    <t>Compressor De Ar Industrial Schulz - Csv 20 Max/200</t>
  </si>
  <si>
    <t>Bomba De Vácuo Revestida Internamente Com Teflon.</t>
  </si>
  <si>
    <t>Bomba De Alto Vacuo Bomba Symbol Motor Eberle Mod A25</t>
  </si>
  <si>
    <t>Bomba De Vacuo De Palheta 220/240 V</t>
  </si>
  <si>
    <t>Motor Buc Edwards 80 One Stage Mod E1 M80 Na Cor Cinza Com Laterais Vermelha</t>
  </si>
  <si>
    <t>Bomba De Calibraçao De Sensor Pressao Marca Asta Mod Bc 600 Cap 600 Bar</t>
  </si>
  <si>
    <t>Bomba Peristaltica Marca Watson Marlow Mod 323 S/D</t>
  </si>
  <si>
    <t>Bomba Airess Aço Inox 304 Razao Pressao 100 - 1 Vazao 201 Cm³ Marca Tornado</t>
  </si>
  <si>
    <t>Bomba De Alto Vacuo De Palhetas Deslocamento Volumetrico De 25 M³/H Marca Edwards</t>
  </si>
  <si>
    <t>Bomba De Alto Vacuo De Palhetas Deslocamento Volumetrico De 17 M³/H Mod A65501905 Marca Edwards</t>
  </si>
  <si>
    <t>Bomba De Alto Vacuo Marca Marconi</t>
  </si>
  <si>
    <t>01 Conjunto De Bomba De Alta Pressao Marca Pratissol Modelo Hf-18.</t>
  </si>
  <si>
    <t>Recirculador Lct 50 Julabo Mod Fl 2506</t>
  </si>
  <si>
    <t>Roçadeira Manual A Gasolina Potencia 1,7 Kw Motor 35,2 Cc Mod F 250 - Marca Stihl</t>
  </si>
  <si>
    <t>Poltrona Giratoria Marca Giroflex Mod 1676 Com 5 Pes</t>
  </si>
  <si>
    <t>Relogio De Apontamento De Ponto Marca Biopont Mod 8716</t>
  </si>
  <si>
    <t>Roupeiro Em Aço Com 6 Portas De Abrir Com Fechadura E Chaves Individuais Na Cor Cinza Marca W3 Med 1,80x0,93x0,42 M</t>
  </si>
  <si>
    <t>Banqueta Industrial Marca Securit Mod. C-65</t>
  </si>
  <si>
    <t>Mesa Cicopal Com 04 Gavetas Med.</t>
  </si>
  <si>
    <t>Arquivo De Aço Marca Condor Mod M05-G Com 3 Gavetas Tam Oficio E 2 Gavetas Duplas Para Fichas 5 X 8</t>
  </si>
  <si>
    <t>Carrinho De Ferramentas Em Aco Nas Cores Cinza/Azul C/ 4 Rodas, C/ Portas E 3 Gavetas Marca Marcon</t>
  </si>
  <si>
    <t>Bancada De Aço Com Tampo De Madeira Marca Fiel Com 1 Gaveta Med 170x090x080 M</t>
  </si>
  <si>
    <t>Bancada De Aço Com Tampo De Peroba, Marca Fiel, Com 2 Gavetas, Medindo 1,20 X 0,80 X 0,90m.</t>
  </si>
  <si>
    <t>Bancada De Aço, Com Tampo De Aço, Marca Fiel, Com 2 Gavetas, Medindo 1,20 X 0,80 X 0,90m.</t>
  </si>
  <si>
    <t>Bancada Especial Com Tampo De Formica Med 167 X 110mm Com 2 Prateleiras Superiores E 1 Inferior Med 167 X 045 Em Ferro Fabricaçao Hergmi</t>
  </si>
  <si>
    <t>Estante Em Madeira De Lei, Medindo 1,00 X 0,43 X 1,63 M, Parte Superior Aberta Com 2(Duas) Prateleiras, Parte Inferior Com 2(Duas) Portas De Correr E 1(Uma) Prateleira Interna, Modelo 7230, Marca Fergo.</t>
  </si>
  <si>
    <t>Apoio Para Os Pes Em Aço Base De Apoio Em Borracha Cor Preta E Altura Ajustável</t>
  </si>
  <si>
    <t>Banqueta 4 Pes Em Aço Marca Mogiflex Revestida Em Vinil Verde Com Pequeno Encosto</t>
  </si>
  <si>
    <t>Poltrona Diretor Sem Braços, Com 05 Patas De Rodizios, Giratoria, Plaxmetal Couvin York Az-4624</t>
  </si>
  <si>
    <t>Cadeira Diretor Com Braços,Giratoria, Com 05 Patas De Rodizios, Marca Mobilan.</t>
  </si>
  <si>
    <t>Armário Em Madeira , Marca Lafine , Mod. A-171 , Med. 1,64 X 1,00 X 0,45 M</t>
  </si>
  <si>
    <t>Estante Em Madeira , Marca Lafine , Mod. E-172 , Parte Superior Aberta Com 2 Prateleiras , Parte Inferior Fechada Com 2 Portas , Med. 1,64 X 1,00 X 0,45 M</t>
  </si>
  <si>
    <t>Armario De Aço Com Portas De Correr Marca Metalurgica Cinco Mod Ac 401-5 Med 120x198x050m</t>
  </si>
  <si>
    <t>Computador Hp Compaq 6000, Monitor, Teclado Óptico Integrado Hp, Mouse Óptico Integrado Hp</t>
  </si>
  <si>
    <t>Estante De Aço Marca Fiel Com Tampo Em Formica Duplo Com 2 Portas De Abrir</t>
  </si>
  <si>
    <t>Acoplamento De Aco, Marca Fiel, Com Os Seguintes Componentes: 01 Tampo Modelo H E 03 Armarios 820.</t>
  </si>
  <si>
    <t>Estante De Aço Desmontável, Marca Fiel, Med 2,40 X 0,60 X 0,95m.</t>
  </si>
  <si>
    <t>Poltrona Para Auditorio Dobravel Com Prancheta Escamoteavel Med Larg 457 X 508 Assento X 425 A 476 Prof X 457 Altura Tipo Base Fixa Espaldar Medio Apoio Braço Marca Giroflex</t>
  </si>
  <si>
    <t>Estante De Aço Desmontavel Marca Securit Mod Auto19 Com 56 Gavetas Para Peças Pequenas Med 1,96 X 0,92 X 0,31mm</t>
  </si>
  <si>
    <t>Estante De Aço Desmontavel Marca Fiel Mod E5 Med 1980x945x440mm Aberta</t>
  </si>
  <si>
    <t>Estante De Aço Desmontavel Marca Fiel Mod E9 Med 1980x945x440mm Laterais E Fundo Fechados Com 2 Portas De Abrir</t>
  </si>
  <si>
    <t>Armário De Aço Marca Fiel Med 1980x945x440mm Com 4 Prateleiras</t>
  </si>
  <si>
    <t>Armário De Aço, Modelo 205, Medindo 1,97 X 1,20 X 0,50 M, Marca Fiel.</t>
  </si>
  <si>
    <t>Armario De Aço, Marca Marte, A 401, Com 2 Portas De Correr, Med 1,98 X 1,20 X 0,50m.</t>
  </si>
  <si>
    <t>Estante De Aco Desmontavel, Med. 2,39 X 0,61 X 0,92m, Com 7 Vaos De 7 Prateleiras, Reforco Em X, Marca Securit.</t>
  </si>
  <si>
    <t>Estante De Aço Aberta, Com 6 Prateleiras Reguláveis, Reforço Em X, Med. 1,97 X 0,92 X 0,31m,Mod. 5a, Marca Securit.</t>
  </si>
  <si>
    <t>Estante De Aço Com Portas Marca Inamel Mod E22/42 Med 198 X 092 X 042m</t>
  </si>
  <si>
    <t>Armário De Aço Com 2 Portas</t>
  </si>
  <si>
    <t>Armario De Aço Marca Bernardini, Mod. 3ga70 Amarelo-Ouro, Com Tampo De Formica.</t>
  </si>
  <si>
    <t>Estante De Aço Desmontavel Marca Securit Mod Auto 19 Com 11 Prateleiras E 36 Gavetas Mod A</t>
  </si>
  <si>
    <t>Estante Alta , Em Madeira De Lei , Med.1,00 X 0,43 X 1,63m , Parte Superior Aberta Com 2 Prateleiras , Parte Inferior Com 1 Prateleira E 2 Portas De Correr , Mod. 7230 , Conjugando 1 Armario Com 4 Prateleiras Internas , Med. 0,51 X 0,43 X 1,63m , Mod.7100</t>
  </si>
  <si>
    <t>Armario Alto Em Madeira De Lei Med 1,63 X 1,00 X 0,43 Com Prateleira Interna E 2 Gavetoes Para Pastas Suspensas Com 2 Portas Mod 7200, Marca Fergo.</t>
  </si>
  <si>
    <t>Armario Guarda Roupa De Aço Com 8 Vãos Condor Mod Gr-8f Med 197x129x042m</t>
  </si>
  <si>
    <t>Armário Porta Ferramentas, Marca Facom, Ref. 2076</t>
  </si>
  <si>
    <t>Armario Para Chaves, Marca Armaco, Para 100 Chaves.</t>
  </si>
  <si>
    <t>Armario Alto Em Madeira De Lei Med. 1,63 X 1,00 X 0,43m, Com Prateleiras Internas 2 Portas Mod 7200 Marca Fergo.</t>
  </si>
  <si>
    <t>Armario Baixo De Aço Tampo De Formica 3 Prateleiras Internas Com Portas Marca Fiel Mod 214 Med 168x040x073 M</t>
  </si>
  <si>
    <t>Estante Em Madeira De Lei Marca Madeirense Mod. Ec-90a Com 4 Gavetões Para Pastas Suspensas , Arquivo Duplo Med. 90 X 50 X 160 Cm</t>
  </si>
  <si>
    <t>Armario Alto Comp 2 Prateleiras 02 Portas Abrir Marca Fortline</t>
  </si>
  <si>
    <t>Armario Ferramenta Em Aco, Cor Cinza/Azul Com Divisorias E Prateleiras, Med65 X 23 X 100</t>
  </si>
  <si>
    <t>Quadro De Aviso Magnetico C/ Envelope De Acrilico Med. 1,50x1,00 M Dupla Face C/ Pes</t>
  </si>
  <si>
    <t>Cadeira Fixa</t>
  </si>
  <si>
    <t>Armário C/ Portas De Abrir 4 Prat Internas</t>
  </si>
  <si>
    <t>Arquivo De Aço Lateral C/ 04 Gavetas P/ Pastas Supensas Tipo Oficio Med 740lx500px1340mma Marca Imoaço</t>
  </si>
  <si>
    <t>Armário C/ Portas De Abrir Em Chapa De Aço Med 1200 Mmlx500mmpx1980mma Marca Imoaço</t>
  </si>
  <si>
    <t>Armario C/ Portas De Abrir Em Chapa De Aço Med 460mmlx350mmpx1700mma Marca Imoaço</t>
  </si>
  <si>
    <t>Armários Com Porta De Abrir C/ Suporte Para Fixar Na Parede Em Chapa De Aço Possuem 2 Prateleiras 02 Gavetas E Aprox 50 Suportes P/ Pendurar Ferramentas Med 670mmlx250mmpx1000mma Marca Imoaço</t>
  </si>
  <si>
    <t>Estante Desmontável Med. 1980x920x440mm, Em 7 Seções, 6 Prateleiras Po Seção, Marca Fenix.</t>
  </si>
  <si>
    <t>Quadro Branco Em Chapa De Fibra Resinada Moldura Em Aluminio Anodizado Fosco Com Suporte Para Apagador Med 1,20 X 2,00 M Marca Cortiar</t>
  </si>
  <si>
    <t>Bancada Individual, Tampo Em Madeira De Peroba C/ 3 Gavetas Em Aco Marca Imoaco.</t>
  </si>
  <si>
    <t>Bancada C/ Tampo Em Aco E Estrutura Em Aco Merca Imoaco.</t>
  </si>
  <si>
    <t>Claviculario 0,80 X 0,60, 50 Chaves, Grafisco.</t>
  </si>
  <si>
    <t>Armario Guarda-Roupa De Aço, Mod. Gr-8, Com 8 Vãos, Marca Fenix.</t>
  </si>
  <si>
    <t>Quaro De Cortiça Com Moldura Med 0,80 X 1,00 Marca Art Pop</t>
  </si>
  <si>
    <t>Estante De Madeira De Lei Madeirense Mod Ec90p Parte Alta Aberta Com 2 Prateleiras E Parte Baixa Com 1 Prateleira E 2 Portas De Correr</t>
  </si>
  <si>
    <t>Estante Baixa Abertura Em Madeira De Lei Com 2 Prateleiras Marca Madeirense Mod Ac 90e Med 180 X 50 X 75 Cm</t>
  </si>
  <si>
    <t>Armario De Aço Auxiliar Marca Securit Mod Au-201/6 Com Tampo Jacaranda Bahia Com 1 Prateleira Regulavel</t>
  </si>
  <si>
    <t>Quaro De Cortiça Com Moldura Med 0,40 X 0,60 Marca Art Pop</t>
  </si>
  <si>
    <t>Mesa Para Balança De Laboratorio Med 94x60x90 Cm</t>
  </si>
  <si>
    <t>Armário De Aço Com Uma Porta, 3 Prateleiras Reguláveis</t>
  </si>
  <si>
    <t>Armario De Aço Modelo Super Fe Marca Securit</t>
  </si>
  <si>
    <t>Armario De Madeira Marca Fiel Mod Mea42 Com 4 Gavetas Med 132 X 075 X 050mm</t>
  </si>
  <si>
    <t>Estante Em Aço 5 Prateleiras</t>
  </si>
  <si>
    <t>Estante De Aço Desmontavel Marca Fiel Com 6 Prateleiras Reforços Em X .</t>
  </si>
  <si>
    <t>Armario De Aço Mod Super Vi Marca Securit</t>
  </si>
  <si>
    <t>Armario De Aço E Madeira Marca Fiel Mod Mea46 Med 132 X 050 X 075mm</t>
  </si>
  <si>
    <t>Armario De Madeira Marca L Atelier Com 2 Portas De Abrir Med 165 X 080 X 052mm</t>
  </si>
  <si>
    <t>Mesa De Trabalho Marca Fiel Med 1,50 X 0,61 X 0,76m Com 6 Gavetas</t>
  </si>
  <si>
    <t>Mesa Em Madeira De Lei, Marca Jordana, Mod. Mj-3.160, Med. 0,76 X 1,60 X 0,78m, Com 2 Gaveteiros De 3 Gavetas.</t>
  </si>
  <si>
    <t>Poltrona Fixa Mod. 402, Marca Jordana</t>
  </si>
  <si>
    <t>Mesa Para Telefone Em Madeira Escura Com Roda, Fechada Atras, Marca Jordana Filhos Ltda (0,66 X 0,60 X 0,42)</t>
  </si>
  <si>
    <t>Estante De Aço Desmontável , Com 6 Prateleiras , Cor Cinza , Medindo 2400 X 920 X 580 Mm , Marca Isma .</t>
  </si>
  <si>
    <t>Mesa De Aço, Modelo At-125-03, Com 3 Gavetas À Esquerda, Medindo 1,25 X 0,75 X 0,73 M, Marca Fiel.</t>
  </si>
  <si>
    <t>Cadeira Giratoria Mod 673 Marca Giroflex</t>
  </si>
  <si>
    <t>Arquivo De Aço Com 3 Gavetas, Tamanho Ofício, Mod. A-3-0, Marca Fenix.</t>
  </si>
  <si>
    <t>Bancada De Aço Com 02 Gavetas, Cor Cinza, Marca Fiel (0,77 X 1,50 X0,71 M)</t>
  </si>
  <si>
    <t>Bancada De Aço Com Tampo De Peroba Marca Securit Mod Mh Med 168 X 87 X 90m</t>
  </si>
  <si>
    <t>Carrinho Marca Securit Med. 0,79 X 0,77 X 0,42 Mod. C-2.</t>
  </si>
  <si>
    <t>Cadeira Fixa Sem Braço , Marca Madeirense , Mod. Ptf .</t>
  </si>
  <si>
    <t>Mesa De Aço, Mod. B-1463, Marca Fiel.</t>
  </si>
  <si>
    <t>Bancada De Aço Marca Fiel Med. 1,50 X 0,67 X 0,80m, Mod 3504 Na Cor Cinza.</t>
  </si>
  <si>
    <t>Banco Estofado Marca Longo Mod S901 Med 150 X 045 X 040m</t>
  </si>
  <si>
    <t>Banco Estofado Para Desenhista Com Regulador De Altura E Apoio Para Os Pés .</t>
  </si>
  <si>
    <t>Banco Estofado Marca Dutzmann Mod. B-4 Na Cor Prata Pés De Ferro Com Regulador De Altura.</t>
  </si>
  <si>
    <t>Banco Estofado Marca Flex Form Cor Cinza Pés De Ferro Com Regulador De Altura</t>
  </si>
  <si>
    <t>Mesa De Madeira Marca Hobjeto Mod 7422 Com 2 Gavetas Comuns E 1 Para Pastas Suspensas Med 158 X 080 X 074mm</t>
  </si>
  <si>
    <t>Arquivo De Aço Com 4 Gavetas Mod Standard Marca Securit</t>
  </si>
  <si>
    <t>Arquivo De Aço Com 4 Gavetas Mod Paulista Securit</t>
  </si>
  <si>
    <t>Arquivo De Aço, Mod. M-05, Com 5 Gavetas Sendo 3 De Tamanho Ofício E 2 Med. 6 X 46cm, Marca Marte.</t>
  </si>
  <si>
    <t>Mesa De Escritorio Integrada P/ Cpu, Video Teclado Mouse E Impressora , Pequena Ws 20/25, Argila Bege.</t>
  </si>
  <si>
    <t>Arquivo De Aço Marca Atila Mod Of 2 Med 071 X 070 X 050cm</t>
  </si>
  <si>
    <t>Arquivo De Madeira Marca Madeirense Mod Ec 60a Med 1,61 X 0,60 X 0,50</t>
  </si>
  <si>
    <t>Mesa Em Madeira Marca Lafine Modelo M-160 Com 3 Gavetas E 1 Gavetão , Med. 1,60 X 0,75 X 0,74 M .</t>
  </si>
  <si>
    <t>Mesa Em Madeira Para Telefone Marca Lafine , Mod. Mt-60 Com Portas-Listas , Med. 0,70 X 0,60 X0,40 M .</t>
  </si>
  <si>
    <t>Porta-Telefone De Aço, Modelo 715, Com Tampo De Fórmica, Medindo 32 X 67,5 X 46,5 Cm, Marca Fiel.</t>
  </si>
  <si>
    <t>Mesa Em Madeira De Lei Marca Madeirense Mod Lg4 Med 1,60 X 80 X 75 Cm Com 3 Gavetas A Esquerda E 1 Gavetão Para Pastas Suspensas A Direita</t>
  </si>
  <si>
    <t>Mesa Em Madeira De Lei Med 1,60 X 80 X 75 Cm Com 3 Gavetas A Esquerda E 1 Gavetão Para Pastas Suspensas A Direita</t>
  </si>
  <si>
    <t>Mesa Em Madeira Para Datilografia Marca Lafine Mod. M-105 , Com 2 Gavetas , Med. 1,00 X 0,68 X 0,50 M.</t>
  </si>
  <si>
    <t>Poltrona Girátoria Marca Lafine Mod. 2036-Gr Com Rodízios .</t>
  </si>
  <si>
    <t>Poltrona Fixa, Marca Lafine, Mod. 2035-Fx.</t>
  </si>
  <si>
    <t>Bancada De Aço Com Tampo De Peroba Marca Marte Med 150x080x080m</t>
  </si>
  <si>
    <t>Cadeira Giratoria Ajustavel Com Apoio Circular Para Os Pes Em Tubo De Aço Mod 973 Marca Giroflex</t>
  </si>
  <si>
    <t>Poltrona Diretor C/ Braco Injetado , Giratoria C/ Reg. Altura A Gas ,C/Relax</t>
  </si>
  <si>
    <t>Porta Telefone Em Madeira De Lei Marca Madeirense Mod Ppf Med 50 X 39 X 66 Cm Com Porta Listas</t>
  </si>
  <si>
    <t>Mesa Em Madeira De Lei Marca Madeirense Mod Lm Med 100x50x67cm Com 2 Gavetas A Esquerda</t>
  </si>
  <si>
    <t>Poltrona Giratoria Marca Madeirense Mod Pgg Em Couvim Com Regulador De Alt 5 Patas Com Rodizios Braços Com Aluminio E Madeira</t>
  </si>
  <si>
    <t>Cadeira Giratoria Marca Madeirense Mod Ptg Com 5 Rodizios</t>
  </si>
  <si>
    <t>Cadeira Giratória Marca Lafine , Mod. 1243-Gr , Com Rodízios .</t>
  </si>
  <si>
    <t>Arquivo Em Madeira Marca Lafine Com 4 Gavetas Tamanho Ofício , Med. 1,31 X 0,75 X 0,51 M</t>
  </si>
  <si>
    <t>Arquivo Em Madeira Marca Lafine Com 4 Gavetas Tamanho Ofício , Med. 1,45 X 0,92 X 0,45 M</t>
  </si>
  <si>
    <t>Bancada De Aço Com Tampo De Peroba Marca Fiel Com 3 Gavetas Med 180 X 080 X 090m</t>
  </si>
  <si>
    <t>Mesa De Aço Chefia Marca Astro Mod. Amc-6 .</t>
  </si>
  <si>
    <t>Poltrona Tipo Diretor, Tipo Executiva, C/ Braco Gota Injetado Com Alma Interica Marca Mogiflex</t>
  </si>
  <si>
    <t>Mesa De Aço Tipo Datil-Office, Marca Fiel, Mod. L-01-F, Medindo 1,18 X 0,78 X 0,60m.</t>
  </si>
  <si>
    <t>Banco Giratorio Ajustavel, Com Apoio Para Os Pés, Carca Giroflex, Mod 1901.</t>
  </si>
  <si>
    <t>Poltrona Fixa Marca Madeirense Mod Pgf</t>
  </si>
  <si>
    <t>Arquivo De Aço Com Cofre Interno Mod Afc 4 Marca Astro</t>
  </si>
  <si>
    <t>Armario Guarda Roupa De Aço Mod 326 Com 6 Vaos Marca Fiel Med 198 X 098 X 043m</t>
  </si>
  <si>
    <t>Poltrona Giratoria Com Regulador De Altura, Marca Giroflex, Mod. 1677, Revestida Em Courvin, Base De 5 Patas Com Rodízios.</t>
  </si>
  <si>
    <t>Banco Giratorio Estofado Com Encosto</t>
  </si>
  <si>
    <t>Mesa De Aço Mod. 23745, Marca Securit.</t>
  </si>
  <si>
    <t>Sofa De 1 Lugar Revestido Em Tecido</t>
  </si>
  <si>
    <t>Fichario De Aço Com Duas Gavetas Para Fichas 6 X 9 Marca Fiel Mod 269</t>
  </si>
  <si>
    <t>Mesa De Aço Marca Fiel , Mod. S-34-Fg , Com 5 Gavetas Sendo 1 Gaveta Para Pastas Suspensas , Med.1,50 X 0,78 X 0,79 M .</t>
  </si>
  <si>
    <t>Mesa De Trabalho 3 Gavetas De Cada Lado Marca Fortline</t>
  </si>
  <si>
    <t>Mesa Para Microcomputador Marca Cicopal</t>
  </si>
  <si>
    <t>Banco Giratorio Estofado Sem Encosto</t>
  </si>
  <si>
    <t>Arquivo De Aço Com 3 Gavetas Tam Oficio Mod 3903 Marca Fiel</t>
  </si>
  <si>
    <t>Cadeira Giratoria Fergo Mod 5441gr Com Rodas</t>
  </si>
  <si>
    <t>Poltrona Giratória, Estofado Em Courvin, Modelo Ngr, Com Regulador De Altura, 5 Patas Com Rodízios, Marca Madeirense.</t>
  </si>
  <si>
    <t>Bancada De Aço Marca Fiel Com 3 Gavetas Med 170 X 080 X 080cm</t>
  </si>
  <si>
    <t>Mesa De Aço Marca Fiel Mod At 150-35 Com 4 Gavetas E 1 Gavetao Med 150 X 075 X 074 M</t>
  </si>
  <si>
    <t>Mesa Para Telefone Marca Fortline</t>
  </si>
  <si>
    <t>Mesa Para Micro Marca Fortline</t>
  </si>
  <si>
    <t>Poltrona Giratoria Com Braços Marca Madeirense Mod Spr</t>
  </si>
  <si>
    <t>Mesa Em Madeira De Marca Lafine Mod M-160</t>
  </si>
  <si>
    <t>Estante Marca Madeirense, Med. 1,63x1,00x0,43m, Com 2 Portas De Correr, E 2 Prateleiras.</t>
  </si>
  <si>
    <t>Mesa Para Datilografo Em Madeira Med 100 X 050 X 067m Com 2 Gavetas Mod 5209 Fergo</t>
  </si>
  <si>
    <t>Mesa Em Madeira, Marca Madeirense, Mod Dg, Com 06 Gavetas, Med 1,60 X 0,80 X 0,75m.</t>
  </si>
  <si>
    <t>Mesa Para Impressora Marca Fortline</t>
  </si>
  <si>
    <t>Gaveteiro Volante Marca Fortline Med 450lx540px630mma</t>
  </si>
  <si>
    <t>Gaveteiro Volante Marca Fortline Med 400lx540px630mma</t>
  </si>
  <si>
    <t>Cadeira Executiva Sem Braço Giratoria Marca Mogiflex</t>
  </si>
  <si>
    <t>Armário De Aco, Mod. Palma, Com 4 Prateleiras, Marca Securit.</t>
  </si>
  <si>
    <t>Mesa Em Madeira De Lei Med 145 X 070 X 074m Com 3 Gavetas Mod 5236 Fergo</t>
  </si>
  <si>
    <t>Mesa Para Telefone, Sobre Rodízios, Em Madeira De Lei, Med. 0,60x0,40x0,70m, Capacidade Para 8 Telefones, Com Porta-Listas, Mod. 5215, Marca Fergo.</t>
  </si>
  <si>
    <t>Mesa Para Reuniao Em Madeira De Lei Com Tampo Redondo Med 120 X 074 Estrutura Em Aço Tubular Pintada Cor Aluminio Mod 5160 Fergo</t>
  </si>
  <si>
    <t>Poltrona Fixa, Marca Madeirense, Mod Ngf.</t>
  </si>
  <si>
    <t>Poltrona Fixa Com Assento Giratório, Marca Giroflex, Mod 1977.</t>
  </si>
  <si>
    <t>Poltrona Fixa Com Assento Giratório, Marca Giroflex</t>
  </si>
  <si>
    <t>Cadeira Marca Fiek Mod Lo 612 Pf Com Deslizadoresq</t>
  </si>
  <si>
    <t>Poltrona Diretor C/ Braço Injetado Giratoria C/ 5 Patas Marca Magiflex</t>
  </si>
  <si>
    <t>Mesa De Aço, Mod. 159-33, Composta De 1 Gaveta E 1 Gavetão De Cada Lado, Com Tampo Med. 1,59 X 0,79m, Marca Fiel.</t>
  </si>
  <si>
    <t>Arquivo De Madeira Marca Fiel Mod Mem 45 Com 4 Gavetas Med 132x075x050 M</t>
  </si>
  <si>
    <t>Mapoteca De Aco Marca Fiel Mod Ao, Com 10 Gavetas Med1,35 X 1,03 X 1,27m .</t>
  </si>
  <si>
    <t>Poltrona Fixa Com Assento E Encosto Conjugados Braços De Aluminio Com Apoio Estofado Revestida Em Courvin Mod 5442 Fergo</t>
  </si>
  <si>
    <t>Poltrona Diretor C/ Braço Marca Mogiflex</t>
  </si>
  <si>
    <t>Poltrona Gobbi Mod P-21</t>
  </si>
  <si>
    <t>Mesa De Aço Mod Nova Telefone Marca Securit</t>
  </si>
  <si>
    <t>Mesa De Aço Mod 23766 Marca Securit</t>
  </si>
  <si>
    <t>Arquivo Em Madeira De Lei, Com 4 Gavetas, Tam. Ofício, Mod. 1040, Marca Fergo.</t>
  </si>
  <si>
    <t>Mesa Em Madeira De Lei Med. 1,60 X 0,75 X 0,74m, Com 1 Gaveteiro E 1 Gavetao Para Pastas Suspensas De Um Lado 3 Gavetas Do Outro, Estrutura De Aço Tubular Cromado Mod. 5246b, Marca Fergo.</t>
  </si>
  <si>
    <t>Poltrona Presidente C/ Braço Injetado Giratória C/ 5 Patas Reg Altua Á Gás Marca Mogiflex</t>
  </si>
  <si>
    <t>Sofa Em Peça Unica De 3 Lugares C/ Apoio De Braços Marca Praxis</t>
  </si>
  <si>
    <t>Rack Em Aço P/ Tv 14 E Video Cassete C/ 2 Portas E Teclado Retratil Na Parte Intermediaria Parte Superior Para Colocação De Tv C/ Porta De Vidro De Chave 4 Rodizios Med 700lx600px1730mma M Cmb</t>
  </si>
  <si>
    <t>Banco Executivo S/ Braço Tipo Caixa C/ 5 Patas Reg Altura Gas Assento Em Espuma Injetada Marca Mogiflex</t>
  </si>
  <si>
    <t>Poltrona Giratória, Espaldar Alto, Com Apoio De Cabeça E Braços, Marca Marelli.</t>
  </si>
  <si>
    <t>Cadeira Giratória, Espaldar Baixo, Tipo Secretária Com Braços, Marca Marelli.</t>
  </si>
  <si>
    <t>Cadeira Giratória Com Braços, Marca Marelli.</t>
  </si>
  <si>
    <t>Armário Alto Com 02 Portas E Prateleiras, 1600x800x500mm, Marca: Marelli.</t>
  </si>
  <si>
    <t>Armário Baixo, 02 Portas Com Prateleira. Prof. 600mm, Marca: Marelli</t>
  </si>
  <si>
    <t>Mesa Angular Em L Med. 1400x1400x735mm, Marca Marelli</t>
  </si>
  <si>
    <t>Mesa Angular Em L Med. 1600x1600x735mm, Marca Marelli</t>
  </si>
  <si>
    <t>Gaveteiro Volante Com 04 Gavetas, 630x400x500mm, Marca: Marelli</t>
  </si>
  <si>
    <t>Armário Extra Alto, 02(Duas) Portas, Medindo 800x500x2000mm, Com 04(Quatro) Prateleiras, Marca Marelli.</t>
  </si>
  <si>
    <t>Armário Alto Com 02(Duas) Portas, Medindo 800x500x1600mm, Com 03(Tres) Prateleiras, Marca Marelli.</t>
  </si>
  <si>
    <t>Armário Baixo Com 02(Duas) Portas, Medindo 800x500x740mm, Com 01(Uma) Prateleira, Marca Marelli.</t>
  </si>
  <si>
    <t>Mesa De Trabalho Tampo Único, Medindo 1400x1400x740mm, Marca Marelli.</t>
  </si>
  <si>
    <t>Mesa De Trabalho Tampo Único Peninsular, Medindo 1600x1800x735mm, Marca Marelli.</t>
  </si>
  <si>
    <t>Mesa De Trabalho Tampo Único Peninsular, Medindo 1800x2100x735mm,Marca Marelli.</t>
  </si>
  <si>
    <t>Mesa De Trabalho Tampo Único Peninsular, Medindo 1800x2100x735.</t>
  </si>
  <si>
    <t>Mesa De Reunião Redonda, Medindo 1200x740mm, Marca Marelli.</t>
  </si>
  <si>
    <t>Gaveteiro Volante, Com 04(Quatro) Gavetas, Medindo 460x500x690mm, Marca Marelli.</t>
  </si>
  <si>
    <t>Mesa De Centro E Canto, Medindo 1200x800x400mm, Marca Marelli.</t>
  </si>
  <si>
    <t>Gaveteiro Com 02(Duas) Gavetas, 01(Um) Gavetão, Com Tampo Auxiliar, Medindo 1000x500x740mm, Marca Marelli.</t>
  </si>
  <si>
    <t>Poltrona Giratória Com Espaldar Alto Sincron E Braço Regulável, Marca Marelli.</t>
  </si>
  <si>
    <t>Poltrona Giratória Com Espaldar Médio Sincron E Braço Regulável, Marca Marelli.</t>
  </si>
  <si>
    <t>Poltrona Giratória Espaldar Alto Concha Monobloco, Com Braços E Base Em Alumínio, Marca Marelli.</t>
  </si>
  <si>
    <t>Poltrona Giratória Espaldar Médio Concha Monobloco Com Braços E Base Em Alumínio, Marca Marelli.</t>
  </si>
  <si>
    <t>Poltrona Fixa Interlocutor Espaldar Médio Concha Monobloco Com Braços E Base Fixa"S" Cromada, Marca Marelli.</t>
  </si>
  <si>
    <t>Poltrona Giratória Com Espaldar Alto E Braço Regulável, Marca Marelli.</t>
  </si>
  <si>
    <t>Poltrona Giratoria Espaldar Médio Concha Monobloco, Com Braços E Base Em Alumínio, Marca Marelli.</t>
  </si>
  <si>
    <t>Armario Super Alto, Medindo:800lx500px2100a, Cinza Cobalto, Marca Marzo Vitorino.</t>
  </si>
  <si>
    <t>Carro Fechado Para Serviços Em Aço Fosfatizado Marca Imoaço Mod Cm15</t>
  </si>
  <si>
    <t>Carrinho Entornador Para Transporte De Tambor.Cap.250kg. Marca Pontal.</t>
  </si>
  <si>
    <t>Carrinho De Mao Com Caçamba Plastica Azul Marca Metasul</t>
  </si>
  <si>
    <t>Carro Entornador Tm 06 Marcon</t>
  </si>
  <si>
    <t>Carro Plataforma, Em Aço, P/ Transporte De Materiais, Capcidade 500kg, Marca Rod-Car.</t>
  </si>
  <si>
    <t>Carro Plataforma Marca Truckfort Mod 137s 4 Rodas Assoalho Em Madeira Med 150x080 Cap 800 Kg</t>
  </si>
  <si>
    <t>Carrinho Porta Ferramentas, Marca Belzer Itma Modelo 30700 Med 0,81 X 0,67 X 0,41 M</t>
  </si>
  <si>
    <t>Veículo Elétrico Mod Vp05 Cor Branca Marca Jacto</t>
  </si>
  <si>
    <t>Cortina De Painel Confeccionada Em Tecido Lonita Na Cor Bege Em Galeria Med 2100ax3800ml</t>
  </si>
  <si>
    <t>Persianas Verticais C/ Acabamento Em Poliester C/ Regulagemde Abertura Em Dua Partes</t>
  </si>
  <si>
    <t>Compressor De Ar Pistão Msmv 60 Forte/425 Marca Schulz.</t>
  </si>
  <si>
    <t>Sensor De Umidade (Parte Da Câmara Climatica)</t>
  </si>
  <si>
    <t>Aparelho Telefônico, Marca Elgim, Modelo Tcf200.</t>
  </si>
  <si>
    <t>Aparelho Telefônico, Marca Elgim, Modelo Tcf2000.</t>
  </si>
  <si>
    <t>Aparelho Telefônico, Marca Elgim, Modelo Tsf8001.</t>
  </si>
  <si>
    <t>Relatório da Conferência de BMP da APR-P</t>
  </si>
  <si>
    <t>Situação</t>
  </si>
  <si>
    <t>Item Duplicado?</t>
  </si>
  <si>
    <t>Observação</t>
  </si>
  <si>
    <t xml:space="preserve">para APM - GMM 67760 / 015/APR/2023 </t>
  </si>
  <si>
    <t xml:space="preserve"> para a APM - GMM 67760 / 015/APR/2023 </t>
  </si>
  <si>
    <t xml:space="preserve">para a APM - GMM 67760 / 015/APR/2023 </t>
  </si>
  <si>
    <t>GMI 11/APR/2023</t>
  </si>
  <si>
    <t xml:space="preserve"> para APM - GMM 67760 / 015/APR/2023 </t>
  </si>
  <si>
    <t xml:space="preserve"> GMI 11/APR/2023</t>
  </si>
  <si>
    <t>Material para exclusão, mas com interesse em aproveitamento de peças</t>
  </si>
  <si>
    <t xml:space="preserve">E0031 SALA 01 </t>
  </si>
  <si>
    <t>E0037 Sala 05</t>
  </si>
  <si>
    <t>Nº Prédio + NºSala</t>
  </si>
  <si>
    <t>E0037 sala 03</t>
  </si>
  <si>
    <t>E0037 Sala 06</t>
  </si>
  <si>
    <t>E0037 SALA 07</t>
  </si>
  <si>
    <t>E0037 Sala 03</t>
  </si>
  <si>
    <t>E0076 ÁREA EXTERNA</t>
  </si>
  <si>
    <t xml:space="preserve"> (ao lado da sala da chefia)</t>
  </si>
  <si>
    <t xml:space="preserve">E0076 ÁREA EXTERNA </t>
  </si>
  <si>
    <t>(ao lado da sala 10)</t>
  </si>
  <si>
    <t xml:space="preserve"> (JARDIM)</t>
  </si>
  <si>
    <t>(ao lado da sala da chefia)</t>
  </si>
  <si>
    <t xml:space="preserve"> - Aguardando laudo TI</t>
  </si>
  <si>
    <t xml:space="preserve">E0076 SALA 13 </t>
  </si>
  <si>
    <t xml:space="preserve">E0076 SALA 13  </t>
  </si>
  <si>
    <t>Aguardando laudo TI</t>
  </si>
  <si>
    <t xml:space="preserve">E0076 SALA 115 </t>
  </si>
  <si>
    <t xml:space="preserve">E0076 SALA 119 </t>
  </si>
  <si>
    <t>E0076 SALA 2</t>
  </si>
  <si>
    <t xml:space="preserve">E0077 SALA 08 </t>
  </si>
  <si>
    <t xml:space="preserve">E0077 SALA 115 </t>
  </si>
  <si>
    <t>OUTRO</t>
  </si>
  <si>
    <t>VDIR-TI</t>
  </si>
  <si>
    <t>APM</t>
  </si>
  <si>
    <t>Monitor Ips Led, 23 Polegadas, Marca Lg, Modelo 23mp55ha, Nº De Série:509sp Kn03405</t>
  </si>
  <si>
    <t>Microcomputador Hp Dc5750 Monitor Flatron Lcd Marca Lg 19 (Modelo L1753t-Sf - Serial 711spedu1860)  Teclado Ps2 Abnt Mouse Ps2 Estabilizador Bivolt Sms</t>
  </si>
  <si>
    <t>Desktop Tipo 1, Processador Amd R3 Pro, Memória Ram 4gb, Hd 240gb E Gabinete Small Form, Marca Daten Tecnologia  Ltda, Modelo Dc3-E-S, Com  Teclado E Mouse.</t>
  </si>
  <si>
    <t>Aparelho Telefônico, Marca Intelbrás Na Cor Prreta, Com Identificador De Chamamda, Tamanho210x165x110mm.</t>
  </si>
  <si>
    <t>Monitor Hp Elite Display E223, 55cm, 21,5inch, Hdmi, Marca Hp, Modelo Hp Elitedisplaye223</t>
  </si>
  <si>
    <t>Computador Daten Dc3e-S Amd R3 Pro 3200g, Teclado Pt Usb Abnt2, Mouse Optico</t>
  </si>
  <si>
    <t>Estação De Trabalho De Processamento De Dados Tipo Desktop, Com As Seguintes Caracteristicas: Processador, Arquitetura 64bits, Intel Core I5, Hd 500gb, Memória 8gb E Sistema Operacional Win10 Pro, Com Teclado E Mouse.</t>
  </si>
  <si>
    <t>Microcomputador Tipo Desktop, Processador 15 - Mtul - Amd - Pro R3, 3200g, Windows 10 Pro, Modelo Dc3e-S, Marca Daten</t>
  </si>
  <si>
    <t>Microcomputador Proc 2.0 Ghz Placa Mae 775 Pino 1 Gb Hd Sata Placa Rede 10/100/1000 Monitor Lg 17  Promatec</t>
  </si>
  <si>
    <t>Eram da AMR</t>
  </si>
  <si>
    <t>Sofa De 2 Lugares Revestido Em Tecido</t>
  </si>
  <si>
    <t>Aparelho De Ar Condicionado Capacidade 10000 Btu Mod Air Master 220v Marca Consul</t>
  </si>
  <si>
    <t>Condicionador De Ar 10000 Btus Marca Consul</t>
  </si>
  <si>
    <t>Estante De Aço Marca Fiel Com Tampo Em Formica Duplo Com 3 Portas Duplas De Abrir</t>
  </si>
  <si>
    <t>Arco De Serra Marca Stanley Cabo Preto Simples</t>
  </si>
  <si>
    <t>Termometro Bimetalico Redondo, 0 A 120ºC Marca Imc Rosca</t>
  </si>
  <si>
    <t>Editor De Textos Marca Computex Mod. Editex 6746</t>
  </si>
  <si>
    <t>Morsa De Ferro Fundido Base Giratória Facom France Fixa, 280-150, Comprimento Fechada 440 Mm</t>
  </si>
  <si>
    <t>Arquivo De Aço Com 4 Gavetas Mod Standard Marca Imoaço</t>
  </si>
  <si>
    <t>Cortina Na Cor Bege 1,45 M (Comprimento) X 1,65 M (Altura)</t>
  </si>
  <si>
    <t>Grill 220v Dimensões 30,9 X 18,7 X 12 Cm</t>
  </si>
  <si>
    <t>Carrinho De Mão Com Caçamba De Metal</t>
  </si>
  <si>
    <t>Alicate Amperímetro Md-Y400</t>
  </si>
  <si>
    <t>Ar Condicionado Split Inverter 9.000 Btu Nº Série Ma3554612</t>
  </si>
  <si>
    <t>Ar Condicionado Split Inverter 9.000 Btu Nº Série Ma3597435</t>
  </si>
  <si>
    <t>Quant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</si>
</sst>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rgb="FF000000"/>
      <name val="Arial"/>
      <scheme val="minor"/>
    </font>
    <font>
      <b/>
      <sz val="12"/>
      <color rgb="FFFFFFFF"/>
      <name val="Arial"/>
      <family val="2"/>
      <scheme val="minor"/>
    </font>
    <font>
      <sz val="10"/>
      <color theme="1"/>
      <name val="Arial"/>
      <family val="2"/>
      <scheme val="minor"/>
    </font>
    <font>
      <sz val="39"/>
      <color rgb="FFFFFFFF"/>
      <name val="Calibri"/>
      <family val="2"/>
    </font>
    <font>
      <sz val="8"/>
      <color rgb="FFFFFFFF"/>
      <name val="Calibri"/>
      <family val="2"/>
    </font>
    <font>
      <sz val="13"/>
      <color rgb="FFFFFFFF"/>
      <name val="Calibri"/>
      <family val="2"/>
    </font>
    <font>
      <sz val="8"/>
      <color rgb="FF000000"/>
      <name val="Calibri"/>
      <family val="2"/>
    </font>
    <font>
      <b/>
      <sz val="30"/>
      <color rgb="FFFFFFFF"/>
      <name val="Arial"/>
      <family val="2"/>
      <scheme val="minor"/>
    </font>
    <font>
      <b/>
      <sz val="10"/>
      <color rgb="FFFFFFFF"/>
      <name val="Arial"/>
      <family val="2"/>
      <scheme val="minor"/>
    </font>
    <font>
      <sz val="10"/>
      <color rgb="FFFFFFFF"/>
      <name val="Arial"/>
      <family val="2"/>
      <scheme val="minor"/>
    </font>
    <font>
      <b/>
      <sz val="11"/>
      <color rgb="FFFFFFFF"/>
      <name val="Arial"/>
      <family val="2"/>
      <scheme val="minor"/>
    </font>
    <font>
      <sz val="11"/>
      <color theme="1"/>
      <name val="Arial"/>
      <family val="2"/>
      <scheme val="minor"/>
    </font>
    <font>
      <sz val="9"/>
      <color rgb="FF000000"/>
      <name val="Arial"/>
      <family val="2"/>
    </font>
    <font>
      <b/>
      <sz val="12"/>
      <color rgb="FFFFFFFF"/>
      <name val="Arial"/>
      <family val="2"/>
      <scheme val="minor"/>
    </font>
    <font>
      <sz val="10"/>
      <color theme="1"/>
      <name val="Arial"/>
      <family val="2"/>
      <scheme val="minor"/>
    </font>
  </fonts>
  <fills count="5">
    <fill>
      <patternFill patternType="none"/>
    </fill>
    <fill>
      <patternFill patternType="gray125"/>
    </fill>
    <fill>
      <patternFill patternType="solid">
        <fgColor rgb="FF000000"/>
        <bgColor rgb="FF000000"/>
      </patternFill>
    </fill>
    <fill>
      <patternFill patternType="solid">
        <fgColor rgb="FFFFFFFF"/>
        <bgColor rgb="FFFFFFFF"/>
      </patternFill>
    </fill>
    <fill>
      <patternFill patternType="solid">
        <fgColor theme="6" tint="-0.249977111117893"/>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s>
  <cellStyleXfs count="1">
    <xf numFmtId="0" fontId="0" fillId="0" borderId="0"/>
  </cellStyleXfs>
  <cellXfs count="30">
    <xf numFmtId="0" fontId="0" fillId="0" borderId="0" xfId="0"/>
    <xf numFmtId="0" fontId="1" fillId="2" borderId="1" xfId="0" applyFont="1" applyFill="1" applyBorder="1" applyAlignment="1">
      <alignment wrapText="1"/>
    </xf>
    <xf numFmtId="0" fontId="2" fillId="0" borderId="1" xfId="0" applyFont="1" applyBorder="1" applyAlignment="1">
      <alignment wrapText="1"/>
    </xf>
    <xf numFmtId="0" fontId="2" fillId="0" borderId="1" xfId="0" applyFont="1" applyBorder="1" applyAlignment="1">
      <alignment horizontal="center"/>
    </xf>
    <xf numFmtId="0" fontId="3" fillId="2" borderId="0" xfId="0" applyFont="1" applyFill="1" applyAlignment="1">
      <alignment horizontal="left"/>
    </xf>
    <xf numFmtId="0" fontId="4" fillId="2" borderId="0" xfId="0" applyFont="1" applyFill="1" applyAlignment="1">
      <alignment horizontal="left"/>
    </xf>
    <xf numFmtId="0" fontId="5" fillId="2" borderId="0" xfId="0" applyFont="1" applyFill="1" applyAlignment="1">
      <alignment horizontal="left"/>
    </xf>
    <xf numFmtId="0" fontId="6" fillId="0" borderId="0" xfId="0" applyFont="1" applyAlignment="1">
      <alignment horizontal="right"/>
    </xf>
    <xf numFmtId="0" fontId="6" fillId="0" borderId="0" xfId="0" applyFont="1" applyAlignment="1">
      <alignment horizontal="left"/>
    </xf>
    <xf numFmtId="0" fontId="7" fillId="2" borderId="0" xfId="0" applyFont="1" applyFill="1" applyAlignment="1">
      <alignment horizontal="left"/>
    </xf>
    <xf numFmtId="0" fontId="8" fillId="2" borderId="0" xfId="0" applyFont="1" applyFill="1" applyAlignment="1">
      <alignment horizontal="center" wrapText="1"/>
    </xf>
    <xf numFmtId="0" fontId="8" fillId="2" borderId="0" xfId="0" applyFont="1" applyFill="1" applyAlignment="1">
      <alignment horizontal="center"/>
    </xf>
    <xf numFmtId="0" fontId="9" fillId="2" borderId="0" xfId="0" applyFont="1" applyFill="1" applyAlignment="1">
      <alignment horizontal="center"/>
    </xf>
    <xf numFmtId="0" fontId="10" fillId="2" borderId="1" xfId="0" applyFont="1" applyFill="1" applyBorder="1" applyAlignment="1">
      <alignment horizontal="center"/>
    </xf>
    <xf numFmtId="0" fontId="10" fillId="2" borderId="1" xfId="0" applyFont="1" applyFill="1" applyBorder="1" applyAlignment="1">
      <alignment horizontal="center" wrapText="1"/>
    </xf>
    <xf numFmtId="0" fontId="10" fillId="2" borderId="0" xfId="0" applyFont="1" applyFill="1" applyAlignment="1">
      <alignment horizontal="center"/>
    </xf>
    <xf numFmtId="0" fontId="11" fillId="0" borderId="0" xfId="0" applyFont="1"/>
    <xf numFmtId="0" fontId="2" fillId="0" borderId="1" xfId="0" applyFont="1" applyBorder="1" applyAlignment="1">
      <alignment horizontal="center" wrapText="1"/>
    </xf>
    <xf numFmtId="0" fontId="12" fillId="3" borderId="1" xfId="0" applyFont="1" applyFill="1" applyBorder="1"/>
    <xf numFmtId="0" fontId="2" fillId="0" borderId="0" xfId="0" applyFont="1" applyAlignment="1">
      <alignment horizontal="center"/>
    </xf>
    <xf numFmtId="0" fontId="2" fillId="4" borderId="1" xfId="0" applyFont="1" applyFill="1" applyBorder="1" applyAlignment="1">
      <alignment wrapText="1"/>
    </xf>
    <xf numFmtId="0" fontId="1" fillId="2" borderId="2" xfId="0" applyFont="1" applyFill="1" applyBorder="1" applyAlignment="1">
      <alignment horizontal="center" vertical="center"/>
    </xf>
    <xf numFmtId="0" fontId="0" fillId="0" borderId="2" xfId="0" applyBorder="1" applyAlignment="1">
      <alignment horizontal="center" vertical="center"/>
    </xf>
    <xf numFmtId="0" fontId="1" fillId="2" borderId="3" xfId="0" applyFont="1" applyFill="1" applyBorder="1" applyAlignment="1">
      <alignment horizontal="center" vertical="center"/>
    </xf>
    <xf numFmtId="0" fontId="1" fillId="2" borderId="1" xfId="0" applyFont="1" applyFill="1" applyBorder="1" applyAlignment="1">
      <alignment horizontal="center" vertical="center"/>
    </xf>
    <xf numFmtId="0" fontId="13" fillId="2" borderId="1" xfId="0" applyFont="1" applyFill="1" applyBorder="1" applyAlignment="1">
      <alignment horizontal="center" vertical="center"/>
    </xf>
    <xf numFmtId="0" fontId="2" fillId="0" borderId="3" xfId="0" applyFont="1" applyBorder="1" applyAlignment="1">
      <alignment horizontal="center" vertical="center"/>
    </xf>
    <xf numFmtId="0" fontId="2" fillId="0" borderId="1" xfId="0" applyFont="1" applyBorder="1" applyAlignment="1">
      <alignment horizontal="center" vertical="center"/>
    </xf>
    <xf numFmtId="0" fontId="14" fillId="0" borderId="1" xfId="0" applyFont="1" applyBorder="1" applyAlignment="1">
      <alignment horizontal="center" vertical="center"/>
    </xf>
    <xf numFmtId="0" fontId="0" fillId="0" borderId="0" xfId="0" applyAlignment="1">
      <alignment horizontal="center" vertical="center"/>
    </xf>
  </cellXfs>
  <cellStyles count="1">
    <cellStyle name="Normal" xfId="0" builtinId="0"/>
  </cellStyles>
  <dxfs count="6">
    <dxf>
      <font>
        <color rgb="FFFFFFFF"/>
      </font>
      <fill>
        <patternFill patternType="solid">
          <fgColor rgb="FFFF0000"/>
          <bgColor rgb="FFFF0000"/>
        </patternFill>
      </fill>
    </dxf>
    <dxf>
      <fill>
        <patternFill patternType="solid">
          <fgColor rgb="FF00FF00"/>
          <bgColor rgb="FF00FF00"/>
        </patternFill>
      </fill>
    </dxf>
    <dxf>
      <fill>
        <patternFill patternType="solid">
          <fgColor rgb="FFEAD1DC"/>
          <bgColor rgb="FFEAD1DC"/>
        </patternFill>
      </fill>
    </dxf>
    <dxf>
      <font>
        <b/>
        <color rgb="FFFF0000"/>
      </font>
      <fill>
        <patternFill patternType="solid">
          <fgColor rgb="FFFFFF00"/>
          <bgColor rgb="FFFFFF00"/>
        </patternFill>
      </fill>
    </dxf>
    <dxf>
      <font>
        <b/>
        <color rgb="FFFFFFFF"/>
      </font>
      <fill>
        <patternFill patternType="solid">
          <fgColor rgb="FFFF0000"/>
          <bgColor rgb="FFFF0000"/>
        </patternFill>
      </fill>
    </dxf>
    <dxf>
      <fill>
        <patternFill patternType="solid">
          <fgColor rgb="FFB7E1CD"/>
          <bgColor rgb="FFB7E1CD"/>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663"/>
  <sheetViews>
    <sheetView tabSelected="1" workbookViewId="0">
      <selection activeCell="I4" sqref="I4"/>
    </sheetView>
  </sheetViews>
  <sheetFormatPr baseColWidth="10" defaultColWidth="12.5" defaultRowHeight="15.75" customHeight="1" x14ac:dyDescent="0.15"/>
  <cols>
    <col min="1" max="1" width="7.83203125" bestFit="1" customWidth="1"/>
    <col min="2" max="3" width="12.5" style="29"/>
    <col min="4" max="4" width="28.1640625" style="29" customWidth="1"/>
    <col min="5" max="5" width="22.5" style="29" customWidth="1"/>
    <col min="6" max="6" width="19.5" style="29" customWidth="1"/>
    <col min="7" max="7" width="56.83203125" customWidth="1"/>
  </cols>
  <sheetData>
    <row r="1" spans="1:7" ht="15.75" customHeight="1" x14ac:dyDescent="0.2">
      <c r="A1" s="21" t="s">
        <v>1008</v>
      </c>
      <c r="B1" s="23" t="s">
        <v>0</v>
      </c>
      <c r="C1" s="24" t="s">
        <v>1</v>
      </c>
      <c r="D1" s="24" t="s">
        <v>960</v>
      </c>
      <c r="E1" s="24" t="s">
        <v>3</v>
      </c>
      <c r="F1" s="25" t="s">
        <v>950</v>
      </c>
      <c r="G1" s="1" t="s">
        <v>4</v>
      </c>
    </row>
    <row r="2" spans="1:7" ht="14" x14ac:dyDescent="0.15">
      <c r="A2" s="22">
        <v>1</v>
      </c>
      <c r="B2" s="26">
        <v>695750</v>
      </c>
      <c r="C2" s="27" t="s">
        <v>5</v>
      </c>
      <c r="D2" s="27" t="s">
        <v>6</v>
      </c>
      <c r="E2" s="27" t="s">
        <v>7</v>
      </c>
      <c r="F2" s="27"/>
      <c r="G2" s="2" t="str">
        <f>IFERROR(VLOOKUP(B2,lista_registro!$A$3:$C$1666,3,0),"Item não encontrado")</f>
        <v>Armário De Aco, Mod. Palma, Com 4 Prateleiras, Marca Securit.</v>
      </c>
    </row>
    <row r="3" spans="1:7" ht="42" x14ac:dyDescent="0.15">
      <c r="A3" s="22">
        <v>2</v>
      </c>
      <c r="B3" s="26">
        <v>1710231</v>
      </c>
      <c r="C3" s="27" t="s">
        <v>8</v>
      </c>
      <c r="D3" s="27" t="s">
        <v>9</v>
      </c>
      <c r="E3" s="27" t="s">
        <v>7</v>
      </c>
      <c r="F3" s="27"/>
      <c r="G3" s="2" t="str">
        <f>IFERROR(VLOOKUP(B3,lista_registro!$A$3:$C$1666,3,0),"Item não encontrado")</f>
        <v>Termohigrômetro Tipo Digital, Fonte De Alimentação Bateria, Altura 110mm, Comprimento 70mm, , Espessura 20mm, Temperatura 10 A 60 ºC, Sem Ns.</v>
      </c>
    </row>
    <row r="4" spans="1:7" ht="28" x14ac:dyDescent="0.15">
      <c r="A4" s="22">
        <v>3</v>
      </c>
      <c r="B4" s="26">
        <v>1705050</v>
      </c>
      <c r="C4" s="27" t="s">
        <v>980</v>
      </c>
      <c r="D4" s="27" t="s">
        <v>11</v>
      </c>
      <c r="E4" s="27" t="s">
        <v>7</v>
      </c>
      <c r="F4" s="27" t="s">
        <v>981</v>
      </c>
      <c r="G4" s="2" t="s">
        <v>983</v>
      </c>
    </row>
    <row r="5" spans="1:7" ht="28" x14ac:dyDescent="0.15">
      <c r="A5" s="22">
        <v>4</v>
      </c>
      <c r="B5" s="26">
        <v>699745</v>
      </c>
      <c r="C5" s="27" t="s">
        <v>5</v>
      </c>
      <c r="D5" s="27" t="s">
        <v>12</v>
      </c>
      <c r="E5" s="27" t="s">
        <v>7</v>
      </c>
      <c r="F5" s="27"/>
      <c r="G5" s="2" t="str">
        <f>IFERROR(VLOOKUP(B5,lista_registro!$A$3:$C$1666,3,0),"Item não encontrado")</f>
        <v>Container De Seguranca P/ Transporte De Líquidos C/ Capacidade De 20 Litros Equipado C/ Corta Chama - Modelo Jr7</v>
      </c>
    </row>
    <row r="6" spans="1:7" ht="42" x14ac:dyDescent="0.15">
      <c r="A6" s="22">
        <v>5</v>
      </c>
      <c r="B6" s="26">
        <v>681934</v>
      </c>
      <c r="C6" s="27" t="s">
        <v>8</v>
      </c>
      <c r="D6" s="27" t="s">
        <v>13</v>
      </c>
      <c r="E6" s="27" t="s">
        <v>7</v>
      </c>
      <c r="F6" s="27"/>
      <c r="G6" s="2" t="str">
        <f>IFERROR(VLOOKUP(B6,lista_registro!$A$3:$C$1666,3,0),"Item não encontrado")</f>
        <v>Poltrona Para Auditorio Dobravel Com Prancheta Escamoteavel Med Larg 457 X 508 Assento X 425 A 476 Prof X 457 Altura Tipo Base Fixa Espaldar Medio Apoio Braço Marca Giroflex</v>
      </c>
    </row>
    <row r="7" spans="1:7" ht="14" x14ac:dyDescent="0.15">
      <c r="A7" s="22">
        <v>6</v>
      </c>
      <c r="B7" s="26">
        <v>683935</v>
      </c>
      <c r="C7" s="27" t="s">
        <v>5</v>
      </c>
      <c r="D7" s="27" t="s">
        <v>14</v>
      </c>
      <c r="E7" s="27" t="s">
        <v>7</v>
      </c>
      <c r="F7" s="27"/>
      <c r="G7" s="2" t="str">
        <f>IFERROR(VLOOKUP(B7,lista_registro!$A$3:$C$1666,3,0),"Item não encontrado")</f>
        <v>Quaro De Cortiça Com Moldura Med 0,40 X 0,60 Marca Art Pop</v>
      </c>
    </row>
    <row r="8" spans="1:7" ht="14" x14ac:dyDescent="0.15">
      <c r="A8" s="22">
        <v>7</v>
      </c>
      <c r="B8" s="26">
        <v>690391</v>
      </c>
      <c r="C8" s="27" t="s">
        <v>15</v>
      </c>
      <c r="D8" s="27" t="s">
        <v>16</v>
      </c>
      <c r="E8" s="27" t="s">
        <v>7</v>
      </c>
      <c r="F8" s="27"/>
      <c r="G8" s="2" t="str">
        <f>IFERROR(VLOOKUP(B8,lista_registro!$A$3:$C$1666,3,0),"Item não encontrado")</f>
        <v>Manometro Inox 100 Mm Escala 1 A 5 Kg Rosca 1/2 Npt</v>
      </c>
    </row>
    <row r="9" spans="1:7" ht="14" x14ac:dyDescent="0.15">
      <c r="A9" s="22">
        <v>8</v>
      </c>
      <c r="B9" s="26">
        <v>696374</v>
      </c>
      <c r="C9" s="27" t="s">
        <v>15</v>
      </c>
      <c r="D9" s="27" t="s">
        <v>17</v>
      </c>
      <c r="E9" s="27" t="s">
        <v>7</v>
      </c>
      <c r="F9" s="27"/>
      <c r="G9" s="2" t="str">
        <f>IFERROR(VLOOKUP(B9,lista_registro!$A$3:$C$1666,3,0),"Item não encontrado")</f>
        <v>Poltrona Diretor C/ Braço Injetado Giratoria C/ 5 Patas Marca Magiflex</v>
      </c>
    </row>
    <row r="10" spans="1:7" ht="14" x14ac:dyDescent="0.15">
      <c r="A10" s="22">
        <v>9</v>
      </c>
      <c r="B10" s="26">
        <v>673268</v>
      </c>
      <c r="C10" s="27" t="s">
        <v>5</v>
      </c>
      <c r="D10" s="27" t="s">
        <v>18</v>
      </c>
      <c r="E10" s="27" t="s">
        <v>7</v>
      </c>
      <c r="F10" s="27"/>
      <c r="G10" s="2" t="str">
        <f>IFERROR(VLOOKUP(B10,lista_registro!$A$3:$C$1666,3,0),"Item não encontrado")</f>
        <v>Poltrona Giratoria Marca Giroflex Mod 1676 Com 5 Pes</v>
      </c>
    </row>
    <row r="11" spans="1:7" ht="42" x14ac:dyDescent="0.15">
      <c r="A11" s="22">
        <v>10</v>
      </c>
      <c r="B11" s="26">
        <v>2040104</v>
      </c>
      <c r="C11" s="27" t="s">
        <v>10</v>
      </c>
      <c r="D11" s="27" t="s">
        <v>19</v>
      </c>
      <c r="E11" s="27" t="s">
        <v>7</v>
      </c>
      <c r="F11" s="27"/>
      <c r="G11" s="2" t="str">
        <f>IFERROR(VLOOKUP(B11,lista_registro!$A$3:$C$1666,3,0),"Item não encontrado")</f>
        <v>Monitor Full Hd Led, Display Lcd Com Iluminação Por Led, Painel Ips E Acabamento Fosco, Modelo De 21,5" (Widescreen), 22mp55pq, Marca Daten.</v>
      </c>
    </row>
    <row r="12" spans="1:7" ht="14" x14ac:dyDescent="0.15">
      <c r="A12" s="22">
        <v>11</v>
      </c>
      <c r="B12" s="26">
        <v>1114581</v>
      </c>
      <c r="C12" s="27" t="s">
        <v>8</v>
      </c>
      <c r="D12" s="27" t="s">
        <v>9</v>
      </c>
      <c r="E12" s="27" t="s">
        <v>20</v>
      </c>
      <c r="F12" s="27"/>
      <c r="G12" s="2" t="str">
        <f>IFERROR(VLOOKUP(B12,lista_registro!$A$3:$C$1666,3,0),"Item não encontrado")</f>
        <v>Monitor Lcd 17 , Marca Lg, Modleo L1753t-Sf.</v>
      </c>
    </row>
    <row r="13" spans="1:7" ht="14" x14ac:dyDescent="0.15">
      <c r="A13" s="22">
        <v>12</v>
      </c>
      <c r="B13" s="26">
        <v>673588</v>
      </c>
      <c r="C13" s="27" t="s">
        <v>8</v>
      </c>
      <c r="D13" s="27" t="s">
        <v>9</v>
      </c>
      <c r="E13" s="27" t="s">
        <v>20</v>
      </c>
      <c r="F13" s="27"/>
      <c r="G13" s="2" t="str">
        <f>IFERROR(VLOOKUP(B13,lista_registro!$A$3:$C$1666,3,0),"Item não encontrado")</f>
        <v>Calculadora De Mesa Pc 086 08 Dig Grande Marca Procalc</v>
      </c>
    </row>
    <row r="14" spans="1:7" ht="56" x14ac:dyDescent="0.15">
      <c r="A14" s="22">
        <v>13</v>
      </c>
      <c r="B14" s="26">
        <v>686951</v>
      </c>
      <c r="C14" s="27" t="s">
        <v>21</v>
      </c>
      <c r="D14" s="27" t="s">
        <v>22</v>
      </c>
      <c r="E14" s="27" t="s">
        <v>7</v>
      </c>
      <c r="F14" s="27"/>
      <c r="G14" s="2" t="str">
        <f>IFERROR(VLOOKUP(B14,lista_registro!$A$3:$C$1666,3,0),"Item não encontrado")</f>
        <v>Viscosímetro Brookfild , Mod. Lvt , Com 8 Velocidades : 60 , 30 , 12 , 6 , 3 , 1,5 , 0,6 E 0,3 Rpm , Permitindo Leituras Em 16 Escalas , Sendo A Menor De 0 A 100 Cps E A Máxima De 0 A 2.000 000 , 110v E 60 Hz .</v>
      </c>
    </row>
    <row r="15" spans="1:7" ht="14" x14ac:dyDescent="0.15">
      <c r="A15" s="22">
        <v>14</v>
      </c>
      <c r="B15" s="26">
        <v>673581</v>
      </c>
      <c r="C15" s="27" t="s">
        <v>35</v>
      </c>
      <c r="D15" s="27" t="s">
        <v>23</v>
      </c>
      <c r="E15" s="27" t="s">
        <v>7</v>
      </c>
      <c r="F15" s="27"/>
      <c r="G15" s="2" t="str">
        <f>IFERROR(VLOOKUP(B15,lista_registro!$A$3:$C$1666,3,0),"Item não encontrado")</f>
        <v>Calculadora De Mesa Pc 086 08 Dig Grande Marca Procalc</v>
      </c>
    </row>
    <row r="16" spans="1:7" ht="14" x14ac:dyDescent="0.15">
      <c r="A16" s="22">
        <v>15</v>
      </c>
      <c r="B16" s="26">
        <v>936551</v>
      </c>
      <c r="C16" s="27" t="s">
        <v>24</v>
      </c>
      <c r="D16" s="27" t="s">
        <v>25</v>
      </c>
      <c r="E16" s="27" t="s">
        <v>7</v>
      </c>
      <c r="F16" s="27"/>
      <c r="G16" s="2" t="str">
        <f>IFERROR(VLOOKUP(B16,lista_registro!$A$3:$C$1666,3,0),"Item não encontrado")</f>
        <v>Microcomputador Sff E71 P/N 1652l3p Lenovo</v>
      </c>
    </row>
    <row r="17" spans="1:7" ht="28" x14ac:dyDescent="0.15">
      <c r="A17" s="22">
        <v>16</v>
      </c>
      <c r="B17" s="26">
        <v>1628833</v>
      </c>
      <c r="C17" s="27" t="s">
        <v>15</v>
      </c>
      <c r="D17" s="27" t="s">
        <v>17</v>
      </c>
      <c r="E17" s="27" t="s">
        <v>7</v>
      </c>
      <c r="F17" s="27"/>
      <c r="G17" s="2" t="str">
        <f>IFERROR(VLOOKUP(B17,lista_registro!$A$3:$C$1666,3,0),"Item não encontrado")</f>
        <v>Poltrona Giratória Com Espaldar Alto Sincron E Braço Regulável, Marca Marelli.</v>
      </c>
    </row>
    <row r="18" spans="1:7" ht="14" x14ac:dyDescent="0.15">
      <c r="A18" s="22">
        <v>17</v>
      </c>
      <c r="B18" s="26">
        <v>682064</v>
      </c>
      <c r="C18" s="27" t="s">
        <v>10</v>
      </c>
      <c r="D18" s="27" t="s">
        <v>26</v>
      </c>
      <c r="E18" s="27" t="s">
        <v>7</v>
      </c>
      <c r="F18" s="27"/>
      <c r="G18" s="2" t="str">
        <f>IFERROR(VLOOKUP(B18,lista_registro!$A$3:$C$1666,3,0),"Item não encontrado")</f>
        <v>Armário De Aço Com 2 Portas</v>
      </c>
    </row>
    <row r="19" spans="1:7" ht="42" x14ac:dyDescent="0.15">
      <c r="A19" s="22">
        <v>18</v>
      </c>
      <c r="B19" s="26">
        <v>683035</v>
      </c>
      <c r="C19" s="27" t="s">
        <v>35</v>
      </c>
      <c r="D19" s="27" t="s">
        <v>27</v>
      </c>
      <c r="E19" s="27" t="s">
        <v>7</v>
      </c>
      <c r="F19" s="27"/>
      <c r="G19" s="2" t="str">
        <f>IFERROR(VLOOKUP(B19,lista_registro!$A$3:$C$1666,3,0),"Item não encontrado")</f>
        <v>Estante Em Madeira De Lei Marca Madeirense Mod. Ec-90a Com 4 Gavetões Para Pastas Suspensas , Arquivo Duplo Med. 90 X 50 X 160 Cm</v>
      </c>
    </row>
    <row r="20" spans="1:7" ht="14" x14ac:dyDescent="0.15">
      <c r="A20" s="22">
        <v>19</v>
      </c>
      <c r="B20" s="26">
        <v>693633</v>
      </c>
      <c r="C20" s="27" t="s">
        <v>5</v>
      </c>
      <c r="D20" s="27" t="s">
        <v>28</v>
      </c>
      <c r="E20" s="27" t="s">
        <v>7</v>
      </c>
      <c r="F20" s="27"/>
      <c r="G20" s="2" t="str">
        <f>IFERROR(VLOOKUP(B20,lista_registro!$A$3:$C$1666,3,0),"Item não encontrado")</f>
        <v>Cadeira Giratória Marca Lafine , Mod. 1243-Gr , Com Rodízios .</v>
      </c>
    </row>
    <row r="21" spans="1:7" ht="28" x14ac:dyDescent="0.15">
      <c r="A21" s="22">
        <v>20</v>
      </c>
      <c r="B21" s="26">
        <v>673542</v>
      </c>
      <c r="C21" s="27" t="s">
        <v>10</v>
      </c>
      <c r="D21" s="27" t="s">
        <v>29</v>
      </c>
      <c r="E21" s="27" t="s">
        <v>7</v>
      </c>
      <c r="F21" s="27"/>
      <c r="G21" s="2" t="str">
        <f>IFERROR(VLOOKUP(B21,lista_registro!$A$3:$C$1666,3,0),"Item não encontrado")</f>
        <v>Bomba De Alto Vacuo De Palhetas Deslocamento Volumetrico De 25 M³/H Marca Edwards</v>
      </c>
    </row>
    <row r="22" spans="1:7" ht="14" x14ac:dyDescent="0.15">
      <c r="A22" s="22">
        <v>21</v>
      </c>
      <c r="B22" s="26">
        <v>693271</v>
      </c>
      <c r="C22" s="27" t="s">
        <v>35</v>
      </c>
      <c r="D22" s="27" t="s">
        <v>27</v>
      </c>
      <c r="E22" s="27" t="s">
        <v>7</v>
      </c>
      <c r="F22" s="27"/>
      <c r="G22" s="2" t="str">
        <f>IFERROR(VLOOKUP(B22,lista_registro!$A$3:$C$1666,3,0),"Item não encontrado")</f>
        <v>Poltrona Fixa, Marca Lafine, Mod. 2035-Fx.</v>
      </c>
    </row>
    <row r="23" spans="1:7" ht="28" x14ac:dyDescent="0.15">
      <c r="A23" s="22">
        <v>22</v>
      </c>
      <c r="B23" s="26">
        <v>695187</v>
      </c>
      <c r="C23" s="27" t="s">
        <v>5</v>
      </c>
      <c r="D23" s="27" t="s">
        <v>28</v>
      </c>
      <c r="E23" s="27" t="s">
        <v>7</v>
      </c>
      <c r="F23" s="27"/>
      <c r="G23" s="2" t="str">
        <f>IFERROR(VLOOKUP(B23,lista_registro!$A$3:$C$1666,3,0),"Item não encontrado")</f>
        <v>Mesa De Aço Marca Fiel Mod At 150-35 Com 4 Gavetas E 1 Gavetao Med 150 X 075 X 074 M</v>
      </c>
    </row>
    <row r="24" spans="1:7" ht="42" x14ac:dyDescent="0.15">
      <c r="A24" s="22">
        <v>23</v>
      </c>
      <c r="B24" s="26">
        <v>697019</v>
      </c>
      <c r="C24" s="27" t="s">
        <v>8</v>
      </c>
      <c r="D24" s="27" t="s">
        <v>30</v>
      </c>
      <c r="E24" s="27" t="s">
        <v>20</v>
      </c>
      <c r="F24" s="27"/>
      <c r="G24" s="2" t="str">
        <f>IFERROR(VLOOKUP(B24,lista_registro!$A$3:$C$1666,3,0),"Item não encontrado")</f>
        <v>Mesa Em Madeira De Lei Med. 1,60 X 0,75 X 0,74m, Com 1 Gaveteiro E 1 Gavetao Para Pastas Suspensas De Um Lado 3 Gavetas Do Outro, Estrutura De Aço Tubular Cromado Mod. 5246b, Marca Fergo.</v>
      </c>
    </row>
    <row r="25" spans="1:7" ht="28" x14ac:dyDescent="0.15">
      <c r="A25" s="22">
        <v>24</v>
      </c>
      <c r="B25" s="26">
        <v>697128</v>
      </c>
      <c r="C25" s="27" t="s">
        <v>5</v>
      </c>
      <c r="D25" s="27" t="s">
        <v>32</v>
      </c>
      <c r="E25" s="27" t="s">
        <v>7</v>
      </c>
      <c r="F25" s="27"/>
      <c r="G25" s="2" t="str">
        <f>IFERROR(VLOOKUP(B25,lista_registro!$A$3:$C$1666,3,0),"Item não encontrado")</f>
        <v>Banco Executivo S/ Braço Tipo Caixa C/ 5 Patas Reg Altura Gas Assento Em Espuma Injetada Marca Mogiflex</v>
      </c>
    </row>
    <row r="26" spans="1:7" ht="28" x14ac:dyDescent="0.15">
      <c r="A26" s="22">
        <v>25</v>
      </c>
      <c r="B26" s="26">
        <v>675271</v>
      </c>
      <c r="C26" s="27" t="s">
        <v>33</v>
      </c>
      <c r="D26" s="27" t="s">
        <v>34</v>
      </c>
      <c r="E26" s="27" t="s">
        <v>7</v>
      </c>
      <c r="F26" s="27"/>
      <c r="G26" s="2" t="str">
        <f>IFERROR(VLOOKUP(B26,lista_registro!$A$3:$C$1666,3,0),"Item não encontrado")</f>
        <v>Bancada De Aço, Com Tampo De Aço, Marca Fiel, Com 2 Gavetas, Medindo 1,20 X 0,80 X 0,90m.</v>
      </c>
    </row>
    <row r="27" spans="1:7" ht="42" x14ac:dyDescent="0.15">
      <c r="A27" s="22">
        <v>26</v>
      </c>
      <c r="B27" s="26">
        <v>681935</v>
      </c>
      <c r="C27" s="27" t="s">
        <v>8</v>
      </c>
      <c r="D27" s="27" t="s">
        <v>13</v>
      </c>
      <c r="E27" s="27" t="s">
        <v>7</v>
      </c>
      <c r="F27" s="27"/>
      <c r="G27" s="2" t="str">
        <f>IFERROR(VLOOKUP(B27,lista_registro!$A$3:$C$1666,3,0),"Item não encontrado")</f>
        <v>Poltrona Para Auditorio Dobravel Com Prancheta Escamoteavel Med Larg 457 X 508 Assento X 425 A 476 Prof X 457 Altura Tipo Base Fixa Espaldar Medio Apoio Braço Marca Giroflex</v>
      </c>
    </row>
    <row r="28" spans="1:7" ht="14" x14ac:dyDescent="0.15">
      <c r="A28" s="22">
        <v>27</v>
      </c>
      <c r="B28" s="26">
        <v>1533944</v>
      </c>
      <c r="C28" s="27" t="s">
        <v>35</v>
      </c>
      <c r="D28" s="27" t="s">
        <v>36</v>
      </c>
      <c r="E28" s="27" t="s">
        <v>7</v>
      </c>
      <c r="F28" s="27"/>
      <c r="G28" s="2" t="str">
        <f>IFERROR(VLOOKUP(B28,lista_registro!$A$3:$C$1666,3,0),"Item não encontrado")</f>
        <v>Gaveteiro Volante Com 04 Gavetas, 630x400x500mm, Marca: Marelli</v>
      </c>
    </row>
    <row r="29" spans="1:7" ht="28" x14ac:dyDescent="0.15">
      <c r="A29" s="22">
        <v>28</v>
      </c>
      <c r="B29" s="26">
        <v>685706</v>
      </c>
      <c r="C29" s="27" t="s">
        <v>24</v>
      </c>
      <c r="D29" s="27" t="s">
        <v>25</v>
      </c>
      <c r="E29" s="27" t="s">
        <v>7</v>
      </c>
      <c r="F29" s="27"/>
      <c r="G29" s="2" t="str">
        <f>IFERROR(VLOOKUP(B29,lista_registro!$A$3:$C$1666,3,0),"Item não encontrado")</f>
        <v>Vfc Lab Micro Purpose Bench Tofluid Bed System Incluindo Process Variable Printout E Reduced Capacity Mano Product Container</v>
      </c>
    </row>
    <row r="30" spans="1:7" ht="14" x14ac:dyDescent="0.15">
      <c r="A30" s="22">
        <v>29</v>
      </c>
      <c r="B30" s="26">
        <v>679607</v>
      </c>
      <c r="C30" s="27" t="s">
        <v>10</v>
      </c>
      <c r="D30" s="27" t="s">
        <v>37</v>
      </c>
      <c r="E30" s="27" t="s">
        <v>7</v>
      </c>
      <c r="F30" s="27"/>
      <c r="G30" s="2" t="str">
        <f>IFERROR(VLOOKUP(B30,lista_registro!$A$3:$C$1666,3,0),"Item não encontrado")</f>
        <v>Bomba Para Testar Manometros Marca Record</v>
      </c>
    </row>
    <row r="31" spans="1:7" ht="14" x14ac:dyDescent="0.15">
      <c r="A31" s="22">
        <v>30</v>
      </c>
      <c r="B31" s="26">
        <v>695953</v>
      </c>
      <c r="C31" s="27" t="s">
        <v>33</v>
      </c>
      <c r="D31" s="27" t="s">
        <v>34</v>
      </c>
      <c r="E31" s="27" t="s">
        <v>7</v>
      </c>
      <c r="F31" s="27"/>
      <c r="G31" s="2" t="str">
        <f>IFERROR(VLOOKUP(B31,lista_registro!$A$3:$C$1666,3,0),"Item não encontrado")</f>
        <v>Poltrona Fixa Com Assento Giratório, Marca Giroflex</v>
      </c>
    </row>
    <row r="32" spans="1:7" ht="28" x14ac:dyDescent="0.15">
      <c r="A32" s="22">
        <v>31</v>
      </c>
      <c r="B32" s="26">
        <v>1858335</v>
      </c>
      <c r="C32" s="27" t="s">
        <v>8</v>
      </c>
      <c r="D32" s="27" t="s">
        <v>38</v>
      </c>
      <c r="E32" s="27" t="s">
        <v>7</v>
      </c>
      <c r="F32" s="27"/>
      <c r="G32" s="2" t="str">
        <f>IFERROR(VLOOKUP(B32,lista_registro!$A$3:$C$1666,3,0),"Item não encontrado")</f>
        <v>Ventilador Elétrico, 110v, 60hz, Tipo Coluna, Hélice De 6(Seis) Pás Em Plástico, Marca Ventisol, Sem Nº De Série.</v>
      </c>
    </row>
    <row r="33" spans="1:7" ht="14" x14ac:dyDescent="0.15">
      <c r="A33" s="22">
        <v>32</v>
      </c>
      <c r="B33" s="26">
        <v>690181</v>
      </c>
      <c r="C33" s="27" t="s">
        <v>15</v>
      </c>
      <c r="D33" s="27" t="s">
        <v>39</v>
      </c>
      <c r="E33" s="27" t="s">
        <v>7</v>
      </c>
      <c r="F33" s="27"/>
      <c r="G33" s="2" t="str">
        <f>IFERROR(VLOOKUP(B33,lista_registro!$A$3:$C$1666,3,0),"Item não encontrado")</f>
        <v>Dessecador Em Aco 1020 Marca Lactea Mod Lct 200</v>
      </c>
    </row>
    <row r="34" spans="1:7" ht="28" x14ac:dyDescent="0.15">
      <c r="A34" s="22">
        <v>33</v>
      </c>
      <c r="B34" s="26">
        <v>675884</v>
      </c>
      <c r="C34" s="27" t="s">
        <v>10</v>
      </c>
      <c r="D34" s="28" t="s">
        <v>29</v>
      </c>
      <c r="E34" s="27" t="s">
        <v>7</v>
      </c>
      <c r="F34" s="27"/>
      <c r="G34" s="2" t="str">
        <f>IFERROR(VLOOKUP(B34,lista_registro!$A$3:$C$1666,3,0),"Item não encontrado")</f>
        <v>Enceradeira E Lavadora De Pisos Marca Bandeirantes 2 Escovas Mod Titan</v>
      </c>
    </row>
    <row r="35" spans="1:7" ht="28" x14ac:dyDescent="0.15">
      <c r="A35" s="22">
        <v>34</v>
      </c>
      <c r="B35" s="26">
        <v>700664</v>
      </c>
      <c r="C35" s="27" t="s">
        <v>33</v>
      </c>
      <c r="D35" s="27" t="s">
        <v>34</v>
      </c>
      <c r="E35" s="27" t="s">
        <v>7</v>
      </c>
      <c r="F35" s="27"/>
      <c r="G35" s="2" t="str">
        <f>IFERROR(VLOOKUP(B35,lista_registro!$A$3:$C$1666,3,0),"Item não encontrado")</f>
        <v>Bomba Diafragma Duas Cabeças De Teflon Com Deslocamento De 2m3/H Vacuo Final De 5 Torr/8mbar Alim 110 V 1 F 60 Hz</v>
      </c>
    </row>
    <row r="36" spans="1:7" ht="28" x14ac:dyDescent="0.15">
      <c r="A36" s="22">
        <v>35</v>
      </c>
      <c r="B36" s="26">
        <v>1628764</v>
      </c>
      <c r="C36" s="27" t="s">
        <v>33</v>
      </c>
      <c r="D36" s="27" t="s">
        <v>40</v>
      </c>
      <c r="E36" s="27" t="s">
        <v>7</v>
      </c>
      <c r="F36" s="27"/>
      <c r="G36" s="2" t="str">
        <f>IFERROR(VLOOKUP(B36,lista_registro!$A$3:$C$1666,3,0),"Item não encontrado")</f>
        <v>Gaveteiro Volante, Com 04(Quatro) Gavetas, Medindo 460x500x690mm, Marca Marelli.</v>
      </c>
    </row>
    <row r="37" spans="1:7" ht="14" x14ac:dyDescent="0.15">
      <c r="A37" s="22">
        <v>36</v>
      </c>
      <c r="B37" s="26">
        <v>689504</v>
      </c>
      <c r="C37" s="27" t="s">
        <v>24</v>
      </c>
      <c r="D37" s="27" t="s">
        <v>25</v>
      </c>
      <c r="E37" s="27" t="s">
        <v>7</v>
      </c>
      <c r="F37" s="27"/>
      <c r="G37" s="2" t="str">
        <f>IFERROR(VLOOKUP(B37,lista_registro!$A$3:$C$1666,3,0),"Item não encontrado")</f>
        <v>Mesa Anti Vibratória Med 40x40x30 Cm Mod Portátil Tg 45</v>
      </c>
    </row>
    <row r="38" spans="1:7" ht="28" x14ac:dyDescent="0.15">
      <c r="A38" s="22">
        <v>37</v>
      </c>
      <c r="B38" s="26">
        <v>692898</v>
      </c>
      <c r="C38" s="27" t="s">
        <v>10</v>
      </c>
      <c r="D38" s="27" t="s">
        <v>41</v>
      </c>
      <c r="E38" s="27" t="s">
        <v>7</v>
      </c>
      <c r="F38" s="27"/>
      <c r="G38" s="2" t="str">
        <f>IFERROR(VLOOKUP(B38,lista_registro!$A$3:$C$1666,3,0),"Item não encontrado")</f>
        <v>Mesa Em Madeira Para Telefone Marca Lafine , Mod. Mt-60 Com Portas-Listas , Med. 0,70 X 0,60 X0,40 M .</v>
      </c>
    </row>
    <row r="39" spans="1:7" ht="42" x14ac:dyDescent="0.15">
      <c r="A39" s="22">
        <v>38</v>
      </c>
      <c r="B39" s="26">
        <v>690761</v>
      </c>
      <c r="C39" s="27" t="s">
        <v>8</v>
      </c>
      <c r="D39" s="27" t="s">
        <v>9</v>
      </c>
      <c r="E39" s="27" t="s">
        <v>20</v>
      </c>
      <c r="F39" s="27"/>
      <c r="G39" s="2" t="str">
        <f>IFERROR(VLOOKUP(B39,lista_registro!$A$3:$C$1666,3,0),"Item não encontrado")</f>
        <v>Balança Eletronica Marca Lider Mod B650 Cap 5000 Kg 1 Kg Aço Carbono Chapa Lis A 1,50x6,50 Ld 2051n Funçao Pesadora E Cortadora</v>
      </c>
    </row>
    <row r="40" spans="1:7" ht="14" x14ac:dyDescent="0.15">
      <c r="A40" s="22">
        <v>39</v>
      </c>
      <c r="B40" s="26">
        <v>699896</v>
      </c>
      <c r="C40" s="27" t="s">
        <v>15</v>
      </c>
      <c r="D40" s="27" t="s">
        <v>42</v>
      </c>
      <c r="E40" s="27" t="s">
        <v>7</v>
      </c>
      <c r="F40" s="27"/>
      <c r="G40" s="2" t="str">
        <f>IFERROR(VLOOKUP(B40,lista_registro!$A$3:$C$1666,3,0),"Item não encontrado")</f>
        <v>Nobreak 1400 Va</v>
      </c>
    </row>
    <row r="41" spans="1:7" ht="42" x14ac:dyDescent="0.15">
      <c r="A41" s="22">
        <v>40</v>
      </c>
      <c r="B41" s="26">
        <v>681576</v>
      </c>
      <c r="C41" s="27" t="s">
        <v>8</v>
      </c>
      <c r="D41" s="27" t="s">
        <v>13</v>
      </c>
      <c r="E41" s="27" t="s">
        <v>7</v>
      </c>
      <c r="F41" s="27"/>
      <c r="G41" s="2" t="str">
        <f>IFERROR(VLOOKUP(B41,lista_registro!$A$3:$C$1666,3,0),"Item não encontrado")</f>
        <v>Poltrona Para Auditorio Dobravel Com Prancheta Escamoteavel Med Larg 457 X 508 Assento X 425 A 476 Prof X 457 Altura Tipo Base Fixa Espaldar Medio Apoio Braço Marca Giroflex</v>
      </c>
    </row>
    <row r="42" spans="1:7" ht="14" x14ac:dyDescent="0.15">
      <c r="A42" s="22">
        <v>41</v>
      </c>
      <c r="B42" s="26">
        <v>694832</v>
      </c>
      <c r="C42" s="27" t="s">
        <v>15</v>
      </c>
      <c r="D42" s="27" t="s">
        <v>43</v>
      </c>
      <c r="E42" s="27" t="s">
        <v>7</v>
      </c>
      <c r="F42" s="27"/>
      <c r="G42" s="2" t="str">
        <f>IFERROR(VLOOKUP(B42,lista_registro!$A$3:$C$1666,3,0),"Item não encontrado")</f>
        <v>Mesa De Trabalho 3 Gavetas De Cada Lado Marca Fortline</v>
      </c>
    </row>
    <row r="43" spans="1:7" ht="14" x14ac:dyDescent="0.15">
      <c r="A43" s="22">
        <v>42</v>
      </c>
      <c r="B43" s="26">
        <v>691488</v>
      </c>
      <c r="C43" s="27" t="s">
        <v>33</v>
      </c>
      <c r="D43" s="27" t="s">
        <v>34</v>
      </c>
      <c r="E43" s="27" t="s">
        <v>7</v>
      </c>
      <c r="F43" s="27"/>
      <c r="G43" s="2" t="str">
        <f>IFERROR(VLOOKUP(B43,lista_registro!$A$3:$C$1666,3,0),"Item não encontrado")</f>
        <v>Cadeira Giratoria Mod 673 Marca Giroflex</v>
      </c>
    </row>
    <row r="44" spans="1:7" ht="28" x14ac:dyDescent="0.15">
      <c r="A44" s="22">
        <v>43</v>
      </c>
      <c r="B44" s="26">
        <v>684203</v>
      </c>
      <c r="C44" s="27" t="s">
        <v>24</v>
      </c>
      <c r="D44" s="27" t="s">
        <v>44</v>
      </c>
      <c r="E44" s="27" t="s">
        <v>7</v>
      </c>
      <c r="F44" s="27"/>
      <c r="G44" s="2" t="str">
        <f>IFERROR(VLOOKUP(B44,lista_registro!$A$3:$C$1666,3,0),"Item não encontrado")</f>
        <v>Armario De Madeira Marca Fiel Mod Mea42 Com 4 Gavetas Med 132 X 075 X 050mm</v>
      </c>
    </row>
    <row r="45" spans="1:7" ht="14" x14ac:dyDescent="0.15">
      <c r="A45" s="22">
        <v>44</v>
      </c>
      <c r="B45" s="26">
        <v>699554</v>
      </c>
      <c r="C45" s="27" t="s">
        <v>45</v>
      </c>
      <c r="D45" s="27" t="s">
        <v>46</v>
      </c>
      <c r="E45" s="27" t="s">
        <v>7</v>
      </c>
      <c r="F45" s="27"/>
      <c r="G45" s="2" t="str">
        <f>IFERROR(VLOOKUP(B45,lista_registro!$A$3:$C$1666,3,0),"Item não encontrado")</f>
        <v>Estabilizador De Voltagem Mod Ml 100011 Marca Bmi 115/115 V</v>
      </c>
    </row>
    <row r="46" spans="1:7" ht="14" x14ac:dyDescent="0.15">
      <c r="A46" s="22">
        <v>45</v>
      </c>
      <c r="B46" s="26">
        <v>696375</v>
      </c>
      <c r="C46" s="27" t="s">
        <v>15</v>
      </c>
      <c r="D46" s="27" t="s">
        <v>47</v>
      </c>
      <c r="E46" s="27" t="s">
        <v>7</v>
      </c>
      <c r="F46" s="27"/>
      <c r="G46" s="2" t="str">
        <f>IFERROR(VLOOKUP(B46,lista_registro!$A$3:$C$1666,3,0),"Item não encontrado")</f>
        <v>Poltrona Diretor C/ Braço Injetado Giratoria C/ 5 Patas Marca Magiflex</v>
      </c>
    </row>
    <row r="47" spans="1:7" ht="14" x14ac:dyDescent="0.15">
      <c r="A47" s="22">
        <v>46</v>
      </c>
      <c r="B47" s="26">
        <v>677239</v>
      </c>
      <c r="C47" s="27" t="s">
        <v>45</v>
      </c>
      <c r="D47" s="27" t="s">
        <v>46</v>
      </c>
      <c r="E47" s="27" t="s">
        <v>7</v>
      </c>
      <c r="F47" s="27"/>
      <c r="G47" s="2" t="str">
        <f>IFERROR(VLOOKUP(B47,lista_registro!$A$3:$C$1666,3,0),"Item não encontrado")</f>
        <v>Impressora A Laser Hp P 1005</v>
      </c>
    </row>
    <row r="48" spans="1:7" ht="42" x14ac:dyDescent="0.15">
      <c r="A48" s="22">
        <v>47</v>
      </c>
      <c r="B48" s="26">
        <v>681929</v>
      </c>
      <c r="C48" s="27" t="s">
        <v>8</v>
      </c>
      <c r="D48" s="27" t="s">
        <v>13</v>
      </c>
      <c r="E48" s="27" t="s">
        <v>7</v>
      </c>
      <c r="F48" s="27"/>
      <c r="G48" s="2" t="str">
        <f>IFERROR(VLOOKUP(B48,lista_registro!$A$3:$C$1666,3,0),"Item não encontrado")</f>
        <v>Poltrona Para Auditorio Dobravel Com Prancheta Escamoteavel Med Larg 457 X 508 Assento X 425 A 476 Prof X 457 Altura Tipo Base Fixa Espaldar Medio Apoio Braço Marca Giroflex</v>
      </c>
    </row>
    <row r="49" spans="1:7" ht="28" x14ac:dyDescent="0.15">
      <c r="A49" s="22">
        <v>48</v>
      </c>
      <c r="B49" s="26">
        <v>1788466</v>
      </c>
      <c r="C49" s="27" t="s">
        <v>5</v>
      </c>
      <c r="D49" s="27" t="s">
        <v>48</v>
      </c>
      <c r="E49" s="27" t="s">
        <v>7</v>
      </c>
      <c r="F49" s="27"/>
      <c r="G49" s="2" t="str">
        <f>IFERROR(VLOOKUP(B49,lista_registro!$A$3:$C$1666,3,0),"Item não encontrado")</f>
        <v>Microcomputador Marca: Lenovo, Machine Type: 10au00lvbp, Composto Por Cpu, Teclado E Mouse</v>
      </c>
    </row>
    <row r="50" spans="1:7" ht="28" x14ac:dyDescent="0.15">
      <c r="A50" s="22">
        <v>49</v>
      </c>
      <c r="B50" s="26">
        <v>1379604</v>
      </c>
      <c r="C50" s="27" t="s">
        <v>10</v>
      </c>
      <c r="D50" s="28" t="s">
        <v>119</v>
      </c>
      <c r="E50" s="27" t="s">
        <v>7</v>
      </c>
      <c r="F50" s="27"/>
      <c r="G50" s="2" t="str">
        <f>IFERROR(VLOOKUP(B50,lista_registro!$A$3:$C$1666,3,0),"Item não encontrado")</f>
        <v>Balança Analítica Com As Seguintes Especificações:200 À 220 G, Painel Digital, Resolução:0,0001g, 110/220v.</v>
      </c>
    </row>
    <row r="51" spans="1:7" ht="28" x14ac:dyDescent="0.15">
      <c r="A51" s="22">
        <v>50</v>
      </c>
      <c r="B51" s="26">
        <v>673919</v>
      </c>
      <c r="C51" s="27" t="s">
        <v>8</v>
      </c>
      <c r="D51" s="27" t="s">
        <v>9</v>
      </c>
      <c r="E51" s="27" t="s">
        <v>20</v>
      </c>
      <c r="F51" s="27"/>
      <c r="G51" s="2" t="str">
        <f>IFERROR(VLOOKUP(B51,lista_registro!$A$3:$C$1666,3,0),"Item não encontrado")</f>
        <v>Maquina Copiadora Com Reduçao E Ampliaçao Marca Minolta Mod Ep 410z 110v</v>
      </c>
    </row>
    <row r="52" spans="1:7" ht="28" x14ac:dyDescent="0.15">
      <c r="A52" s="22">
        <v>51</v>
      </c>
      <c r="B52" s="26">
        <v>675438</v>
      </c>
      <c r="C52" s="27" t="s">
        <v>15</v>
      </c>
      <c r="D52" s="27" t="s">
        <v>49</v>
      </c>
      <c r="E52" s="27" t="s">
        <v>7</v>
      </c>
      <c r="F52" s="27"/>
      <c r="G52" s="2" t="str">
        <f>IFERROR(VLOOKUP(B52,lista_registro!$A$3:$C$1666,3,0),"Item não encontrado")</f>
        <v>Microcomputador P/ Aplicaçao Em Atividade Basica Marca Dell Mod Optplex Gx620</v>
      </c>
    </row>
    <row r="53" spans="1:7" ht="14" x14ac:dyDescent="0.15">
      <c r="A53" s="22">
        <v>52</v>
      </c>
      <c r="B53" s="26">
        <v>693260</v>
      </c>
      <c r="C53" s="27" t="s">
        <v>10</v>
      </c>
      <c r="D53" s="28" t="s">
        <v>119</v>
      </c>
      <c r="E53" s="27" t="s">
        <v>7</v>
      </c>
      <c r="F53" s="27"/>
      <c r="G53" s="2" t="str">
        <f>IFERROR(VLOOKUP(B53,lista_registro!$A$3:$C$1666,3,0),"Item não encontrado")</f>
        <v>Poltrona Girátoria Marca Lafine Mod. 2036-Gr Com Rodízios .</v>
      </c>
    </row>
    <row r="54" spans="1:7" ht="14" x14ac:dyDescent="0.15">
      <c r="A54" s="22">
        <v>53</v>
      </c>
      <c r="B54" s="26">
        <v>936546</v>
      </c>
      <c r="C54" s="27" t="s">
        <v>8</v>
      </c>
      <c r="D54" s="27" t="s">
        <v>9</v>
      </c>
      <c r="E54" s="27" t="s">
        <v>20</v>
      </c>
      <c r="F54" s="27"/>
      <c r="G54" s="2" t="str">
        <f>IFERROR(VLOOKUP(B54,lista_registro!$A$3:$C$1666,3,0),"Item não encontrado")</f>
        <v>Microcomputador Sff E71 P/N 1652l3p Lenovo</v>
      </c>
    </row>
    <row r="55" spans="1:7" ht="28" x14ac:dyDescent="0.15">
      <c r="A55" s="22">
        <v>54</v>
      </c>
      <c r="B55" s="26">
        <v>686246</v>
      </c>
      <c r="C55" s="27" t="s">
        <v>15</v>
      </c>
      <c r="D55" s="27" t="s">
        <v>50</v>
      </c>
      <c r="E55" s="27" t="s">
        <v>7</v>
      </c>
      <c r="F55" s="27"/>
      <c r="G55" s="2" t="str">
        <f>IFERROR(VLOOKUP(B55,lista_registro!$A$3:$C$1666,3,0),"Item não encontrado")</f>
        <v>Linha De Transferencia L1362301 Interface Pyris 1 Tga E Spectrum One Marca E Fab Perkinelmer</v>
      </c>
    </row>
    <row r="56" spans="1:7" ht="14" x14ac:dyDescent="0.15">
      <c r="A56" s="22">
        <v>55</v>
      </c>
      <c r="B56" s="26">
        <v>694606</v>
      </c>
      <c r="C56" s="27" t="s">
        <v>10</v>
      </c>
      <c r="D56" s="27" t="s">
        <v>51</v>
      </c>
      <c r="E56" s="27" t="s">
        <v>7</v>
      </c>
      <c r="F56" s="27"/>
      <c r="G56" s="2" t="str">
        <f>IFERROR(VLOOKUP(B56,lista_registro!$A$3:$C$1666,3,0),"Item não encontrado")</f>
        <v>Mesa De Aço Mod. 23745, Marca Securit.</v>
      </c>
    </row>
    <row r="57" spans="1:7" ht="28" x14ac:dyDescent="0.15">
      <c r="A57" s="22">
        <v>56</v>
      </c>
      <c r="B57" s="26">
        <v>1628863</v>
      </c>
      <c r="C57" s="27" t="s">
        <v>8</v>
      </c>
      <c r="D57" s="27" t="s">
        <v>52</v>
      </c>
      <c r="E57" s="27" t="s">
        <v>7</v>
      </c>
      <c r="F57" s="27"/>
      <c r="G57" s="2" t="str">
        <f>IFERROR(VLOOKUP(B57,lista_registro!$A$3:$C$1666,3,0),"Item não encontrado")</f>
        <v>Poltrona Giratória Com Espaldar Médio Sincron E Braço Regulável, Marca Marelli.</v>
      </c>
    </row>
    <row r="58" spans="1:7" ht="14" x14ac:dyDescent="0.15">
      <c r="A58" s="22">
        <v>57</v>
      </c>
      <c r="B58" s="26">
        <v>1788207</v>
      </c>
      <c r="C58" s="27" t="s">
        <v>15</v>
      </c>
      <c r="D58" s="27" t="s">
        <v>53</v>
      </c>
      <c r="E58" s="27" t="s">
        <v>7</v>
      </c>
      <c r="F58" s="27"/>
      <c r="G58" s="2" t="str">
        <f>IFERROR(VLOOKUP(B58,lista_registro!$A$3:$C$1666,3,0),"Item não encontrado")</f>
        <v>Monitor Lcd 19.5'', Marca: Lenovo, Modelo: E2002ba</v>
      </c>
    </row>
    <row r="59" spans="1:7" ht="14" x14ac:dyDescent="0.15">
      <c r="A59" s="22">
        <v>58</v>
      </c>
      <c r="B59" s="26">
        <v>696000</v>
      </c>
      <c r="C59" s="27" t="s">
        <v>10</v>
      </c>
      <c r="D59" s="28" t="s">
        <v>119</v>
      </c>
      <c r="E59" s="27" t="s">
        <v>7</v>
      </c>
      <c r="F59" s="27"/>
      <c r="G59" s="2" t="str">
        <f>IFERROR(VLOOKUP(B59,lista_registro!$A$3:$C$1666,3,0),"Item não encontrado")</f>
        <v>Poltrona Diretor C/ Braço Injetado Giratoria C/ 5 Patas Marca Magiflex</v>
      </c>
    </row>
    <row r="60" spans="1:7" ht="14" x14ac:dyDescent="0.15">
      <c r="A60" s="22">
        <v>59</v>
      </c>
      <c r="B60" s="26">
        <v>673585</v>
      </c>
      <c r="C60" s="27" t="s">
        <v>8</v>
      </c>
      <c r="D60" s="27" t="s">
        <v>9</v>
      </c>
      <c r="E60" s="27" t="s">
        <v>20</v>
      </c>
      <c r="F60" s="27"/>
      <c r="G60" s="2" t="str">
        <f>IFERROR(VLOOKUP(B60,lista_registro!$A$3:$C$1666,3,0),"Item não encontrado")</f>
        <v>Calculadora De Mesa Pc 086 08 Dig Grande Marca Procalc</v>
      </c>
    </row>
    <row r="61" spans="1:7" ht="42" x14ac:dyDescent="0.15">
      <c r="A61" s="22">
        <v>60</v>
      </c>
      <c r="B61" s="26">
        <v>681583</v>
      </c>
      <c r="C61" s="27" t="s">
        <v>8</v>
      </c>
      <c r="D61" s="27" t="s">
        <v>13</v>
      </c>
      <c r="E61" s="27" t="s">
        <v>7</v>
      </c>
      <c r="F61" s="27"/>
      <c r="G61" s="2" t="str">
        <f>IFERROR(VLOOKUP(B61,lista_registro!$A$3:$C$1666,3,0),"Item não encontrado")</f>
        <v>Poltrona Para Auditorio Dobravel Com Prancheta Escamoteavel Med Larg 457 X 508 Assento X 425 A 476 Prof X 457 Altura Tipo Base Fixa Espaldar Medio Apoio Braço Marca Giroflex</v>
      </c>
    </row>
    <row r="62" spans="1:7" ht="28" x14ac:dyDescent="0.15">
      <c r="A62" s="22">
        <v>61</v>
      </c>
      <c r="B62" s="26">
        <v>686978</v>
      </c>
      <c r="C62" s="27" t="s">
        <v>15</v>
      </c>
      <c r="D62" s="27" t="s">
        <v>54</v>
      </c>
      <c r="E62" s="27" t="s">
        <v>7</v>
      </c>
      <c r="F62" s="27"/>
      <c r="G62" s="2" t="str">
        <f>IFERROR(VLOOKUP(B62,lista_registro!$A$3:$C$1666,3,0),"Item não encontrado")</f>
        <v>Termo-Criostato Marca Haake Mod. Fk-865, 110/220v, Composto De 3 Termometros De 140mm</v>
      </c>
    </row>
    <row r="63" spans="1:7" ht="14" x14ac:dyDescent="0.15">
      <c r="A63" s="22">
        <v>62</v>
      </c>
      <c r="B63" s="26">
        <v>689378</v>
      </c>
      <c r="C63" s="27" t="s">
        <v>5</v>
      </c>
      <c r="D63" s="27" t="s">
        <v>55</v>
      </c>
      <c r="E63" s="27" t="s">
        <v>7</v>
      </c>
      <c r="F63" s="27"/>
      <c r="G63" s="2" t="str">
        <f>IFERROR(VLOOKUP(B63,lista_registro!$A$3:$C$1666,3,0),"Item não encontrado")</f>
        <v>Balança Analítica Mod E12140 Marca Explorer</v>
      </c>
    </row>
    <row r="64" spans="1:7" ht="14" x14ac:dyDescent="0.15">
      <c r="A64" s="22">
        <v>63</v>
      </c>
      <c r="B64" s="26">
        <v>1830349</v>
      </c>
      <c r="C64" s="27" t="s">
        <v>56</v>
      </c>
      <c r="D64" s="27" t="s">
        <v>57</v>
      </c>
      <c r="E64" s="27" t="s">
        <v>7</v>
      </c>
      <c r="F64" s="27"/>
      <c r="G64" s="2" t="str">
        <f>IFERROR(VLOOKUP(B64,lista_registro!$A$3:$C$1666,3,0),"Item não encontrado")</f>
        <v>Cromtógrafo Líquido De Alta Eficiência - Hplc - Marca Waters.</v>
      </c>
    </row>
    <row r="65" spans="1:7" ht="14" x14ac:dyDescent="0.15">
      <c r="A65" s="22">
        <v>64</v>
      </c>
      <c r="B65" s="26">
        <v>673730</v>
      </c>
      <c r="C65" s="27" t="s">
        <v>33</v>
      </c>
      <c r="D65" s="28" t="s">
        <v>95</v>
      </c>
      <c r="E65" s="27" t="s">
        <v>7</v>
      </c>
      <c r="F65" s="27"/>
      <c r="G65" s="2" t="str">
        <f>IFERROR(VLOOKUP(B65,lista_registro!$A$3:$C$1666,3,0),"Item não encontrado")</f>
        <v>Moto Esmeril De Bancada, Motor Trifásico De 1/2 Hp, Marca Jowa.</v>
      </c>
    </row>
    <row r="66" spans="1:7" ht="42" x14ac:dyDescent="0.15">
      <c r="A66" s="22">
        <v>65</v>
      </c>
      <c r="B66" s="26">
        <v>690532</v>
      </c>
      <c r="C66" s="27" t="s">
        <v>10</v>
      </c>
      <c r="D66" s="27" t="s">
        <v>58</v>
      </c>
      <c r="E66" s="27" t="s">
        <v>7</v>
      </c>
      <c r="F66" s="27"/>
      <c r="G66" s="2" t="str">
        <f>IFERROR(VLOOKUP(B66,lista_registro!$A$3:$C$1666,3,0),"Item não encontrado")</f>
        <v>Estufa De Secagem Com Circulaçao E Renovaçao De Ar Ref Ma 035/2 Marconi Totalmente Lacrada Em Embalagem De Madeira De Pinos</v>
      </c>
    </row>
    <row r="67" spans="1:7" ht="14" x14ac:dyDescent="0.15">
      <c r="A67" s="22">
        <v>66</v>
      </c>
      <c r="B67" s="26">
        <v>686175</v>
      </c>
      <c r="C67" s="27" t="s">
        <v>21</v>
      </c>
      <c r="D67" s="27" t="s">
        <v>22</v>
      </c>
      <c r="E67" s="27" t="s">
        <v>7</v>
      </c>
      <c r="F67" s="27"/>
      <c r="G67" s="2" t="str">
        <f>IFERROR(VLOOKUP(B67,lista_registro!$A$3:$C$1666,3,0),"Item não encontrado")</f>
        <v>Termohigrografo Marca Sato.</v>
      </c>
    </row>
    <row r="68" spans="1:7" ht="14" x14ac:dyDescent="0.15">
      <c r="A68" s="22">
        <v>67</v>
      </c>
      <c r="B68" s="26">
        <v>936392</v>
      </c>
      <c r="C68" s="27" t="s">
        <v>56</v>
      </c>
      <c r="D68" s="27" t="s">
        <v>59</v>
      </c>
      <c r="E68" s="27" t="s">
        <v>7</v>
      </c>
      <c r="F68" s="27"/>
      <c r="G68" s="2" t="str">
        <f>IFERROR(VLOOKUP(B68,lista_registro!$A$3:$C$1666,3,0),"Item não encontrado")</f>
        <v>Monitor Lcd D1960 P/N 4425hb1 Lenovo</v>
      </c>
    </row>
    <row r="69" spans="1:7" ht="56" x14ac:dyDescent="0.15">
      <c r="A69" s="22">
        <v>68</v>
      </c>
      <c r="B69" s="26">
        <v>678353</v>
      </c>
      <c r="C69" s="27" t="s">
        <v>5</v>
      </c>
      <c r="D69" s="27" t="s">
        <v>60</v>
      </c>
      <c r="E69" s="27" t="s">
        <v>7</v>
      </c>
      <c r="F69" s="27"/>
      <c r="G69" s="2" t="str">
        <f>IFERROR(VLOOKUP(B69,lista_registro!$A$3:$C$1666,3,0),"Item não encontrado")</f>
        <v>Microcomputador Marca Hp 5750 Proc 1 Gb Ram Mem Hd 120 Gb Ata Video 128 Mb Rede Gigabit Drive Gravador Dvdrw Gabinete Teclado Abnt Mouse Optico Estabilizador 500 Wats Sms Monitor Lg Lcd 17 Ms Windows Xp Pro O M Ms Office 2007 Pro Open Ae Antivirus Norton</v>
      </c>
    </row>
    <row r="70" spans="1:7" ht="28" x14ac:dyDescent="0.15">
      <c r="A70" s="22">
        <v>69</v>
      </c>
      <c r="B70" s="26">
        <v>1628752</v>
      </c>
      <c r="C70" s="27" t="s">
        <v>8</v>
      </c>
      <c r="D70" s="27" t="s">
        <v>52</v>
      </c>
      <c r="E70" s="27" t="s">
        <v>7</v>
      </c>
      <c r="F70" s="27"/>
      <c r="G70" s="2" t="str">
        <f>IFERROR(VLOOKUP(B70,lista_registro!$A$3:$C$1666,3,0),"Item não encontrado")</f>
        <v>Mesa De Trabalho Tampo Único Peninsular, Medindo 1800x2100x735.</v>
      </c>
    </row>
    <row r="71" spans="1:7" ht="28" x14ac:dyDescent="0.15">
      <c r="A71" s="22">
        <v>70</v>
      </c>
      <c r="B71" s="26">
        <v>683069</v>
      </c>
      <c r="C71" s="27" t="s">
        <v>8</v>
      </c>
      <c r="D71" s="27" t="s">
        <v>61</v>
      </c>
      <c r="E71" s="27" t="s">
        <v>7</v>
      </c>
      <c r="F71" s="27"/>
      <c r="G71" s="2" t="str">
        <f>IFERROR(VLOOKUP(B71,lista_registro!$A$3:$C$1666,3,0),"Item não encontrado")</f>
        <v>Armário C/ Portas De Abrir Em Chapa De Aço Med 1200 Mmlx500mmpx1980mma Marca Imoaço</v>
      </c>
    </row>
    <row r="72" spans="1:7" ht="14" x14ac:dyDescent="0.15">
      <c r="A72" s="22">
        <v>71</v>
      </c>
      <c r="B72" s="26">
        <v>678369</v>
      </c>
      <c r="C72" s="27" t="s">
        <v>5</v>
      </c>
      <c r="D72" s="27" t="s">
        <v>62</v>
      </c>
      <c r="E72" s="27" t="s">
        <v>7</v>
      </c>
      <c r="F72" s="27"/>
      <c r="G72" s="2" t="str">
        <f>IFERROR(VLOOKUP(B72,lista_registro!$A$3:$C$1666,3,0),"Item não encontrado")</f>
        <v>Impressora Color Lasejet Hp 3600 N</v>
      </c>
    </row>
    <row r="73" spans="1:7" ht="28" x14ac:dyDescent="0.15">
      <c r="A73" s="22">
        <v>72</v>
      </c>
      <c r="B73" s="26">
        <v>1714429</v>
      </c>
      <c r="C73" s="27" t="s">
        <v>10</v>
      </c>
      <c r="D73" s="28" t="s">
        <v>119</v>
      </c>
      <c r="E73" s="27" t="s">
        <v>7</v>
      </c>
      <c r="F73" s="27"/>
      <c r="G73" s="2" t="str">
        <f>IFERROR(VLOOKUP(B73,lista_registro!$A$3:$C$1666,3,0),"Item não encontrado")</f>
        <v>Agitador Magnético Com Aquecimento Gigital, Marca Solab, Modelo Sl-42, Ns 15023.</v>
      </c>
    </row>
    <row r="74" spans="1:7" ht="42" x14ac:dyDescent="0.15">
      <c r="A74" s="22">
        <v>73</v>
      </c>
      <c r="B74" s="26">
        <v>697025</v>
      </c>
      <c r="C74" s="27" t="s">
        <v>35</v>
      </c>
      <c r="D74" s="27" t="s">
        <v>63</v>
      </c>
      <c r="E74" s="27" t="s">
        <v>7</v>
      </c>
      <c r="F74" s="27"/>
      <c r="G74" s="2" t="str">
        <f>IFERROR(VLOOKUP(B74,lista_registro!$A$3:$C$1666,3,0),"Item não encontrado")</f>
        <v>Mesa Em Madeira De Lei Med. 1,60 X 0,75 X 0,74m, Com 1 Gaveteiro E 1 Gavetao Para Pastas Suspensas De Um Lado 3 Gavetas Do Outro, Estrutura De Aço Tubular Cromado Mod. 5246b, Marca Fergo.</v>
      </c>
    </row>
    <row r="75" spans="1:7" ht="14" x14ac:dyDescent="0.15">
      <c r="A75" s="22">
        <v>74</v>
      </c>
      <c r="B75" s="26">
        <v>936683</v>
      </c>
      <c r="C75" s="27" t="s">
        <v>35</v>
      </c>
      <c r="D75" s="27" t="s">
        <v>27</v>
      </c>
      <c r="E75" s="27" t="s">
        <v>7</v>
      </c>
      <c r="F75" s="27"/>
      <c r="G75" s="2" t="str">
        <f>IFERROR(VLOOKUP(B75,lista_registro!$A$3:$C$1666,3,0),"Item não encontrado")</f>
        <v>Microcomputador Sff E71 P/N 1652l3p Lenovo</v>
      </c>
    </row>
    <row r="76" spans="1:7" ht="14" x14ac:dyDescent="0.15">
      <c r="A76" s="22">
        <v>75</v>
      </c>
      <c r="B76" s="26">
        <v>682723</v>
      </c>
      <c r="C76" s="27" t="s">
        <v>15</v>
      </c>
      <c r="D76" s="27" t="s">
        <v>64</v>
      </c>
      <c r="E76" s="27" t="s">
        <v>7</v>
      </c>
      <c r="F76" s="27"/>
      <c r="G76" s="2" t="str">
        <f>IFERROR(VLOOKUP(B76,lista_registro!$A$3:$C$1666,3,0),"Item não encontrado")</f>
        <v>Armario Alto Comp 2 Prateleiras 02 Portas Abrir Marca Fortline</v>
      </c>
    </row>
    <row r="77" spans="1:7" ht="14" x14ac:dyDescent="0.15">
      <c r="A77" s="22">
        <v>76</v>
      </c>
      <c r="B77" s="26">
        <v>694634</v>
      </c>
      <c r="C77" s="27" t="s">
        <v>21</v>
      </c>
      <c r="D77" s="27" t="s">
        <v>65</v>
      </c>
      <c r="E77" s="27" t="s">
        <v>7</v>
      </c>
      <c r="F77" s="27"/>
      <c r="G77" s="2" t="s">
        <v>993</v>
      </c>
    </row>
    <row r="78" spans="1:7" ht="28" x14ac:dyDescent="0.15">
      <c r="A78" s="22">
        <v>77</v>
      </c>
      <c r="B78" s="26">
        <v>694755</v>
      </c>
      <c r="C78" s="27" t="s">
        <v>8</v>
      </c>
      <c r="D78" s="27" t="s">
        <v>66</v>
      </c>
      <c r="E78" s="27" t="s">
        <v>20</v>
      </c>
      <c r="F78" s="27"/>
      <c r="G78" s="2" t="str">
        <f>IFERROR(VLOOKUP(B78,lista_registro!$A$3:$C$1666,3,0),"Item não encontrado")</f>
        <v>Fichario De Aço Com Duas Gavetas Para Fichas 6 X 9 Marca Fiel Mod 269</v>
      </c>
    </row>
    <row r="79" spans="1:7" ht="14" x14ac:dyDescent="0.15">
      <c r="A79" s="22">
        <v>78</v>
      </c>
      <c r="B79" s="26">
        <v>1476611</v>
      </c>
      <c r="C79" s="27" t="s">
        <v>10</v>
      </c>
      <c r="D79" s="27" t="s">
        <v>51</v>
      </c>
      <c r="E79" s="27" t="s">
        <v>7</v>
      </c>
      <c r="F79" s="27"/>
      <c r="G79" s="2" t="str">
        <f>IFERROR(VLOOKUP(B79,lista_registro!$A$3:$C$1666,3,0),"Item não encontrado")</f>
        <v>Datalogger De Umidade E Tempetratura, Marca Homis, Modelo 459-A.</v>
      </c>
    </row>
    <row r="80" spans="1:7" ht="28" x14ac:dyDescent="0.15">
      <c r="A80" s="22">
        <v>79</v>
      </c>
      <c r="B80" s="26">
        <v>688118</v>
      </c>
      <c r="C80" s="27" t="s">
        <v>15</v>
      </c>
      <c r="D80" s="27" t="s">
        <v>42</v>
      </c>
      <c r="E80" s="27" t="s">
        <v>7</v>
      </c>
      <c r="F80" s="27"/>
      <c r="G80" s="2" t="str">
        <f>IFERROR(VLOOKUP(B80,lista_registro!$A$3:$C$1666,3,0),"Item não encontrado")</f>
        <v>Tanque Criogenico Cap 50 Lts Marca Nitrovet C/ Alça Superior Tampa Azul Com Isolamento De Valvula Na Cor Branca</v>
      </c>
    </row>
    <row r="81" spans="1:7" ht="28" x14ac:dyDescent="0.15">
      <c r="A81" s="22">
        <v>80</v>
      </c>
      <c r="B81" s="26">
        <v>698117</v>
      </c>
      <c r="C81" s="27" t="s">
        <v>10</v>
      </c>
      <c r="D81" s="27" t="s">
        <v>19</v>
      </c>
      <c r="E81" s="27" t="s">
        <v>7</v>
      </c>
      <c r="F81" s="27"/>
      <c r="G81" s="2" t="str">
        <f>IFERROR(VLOOKUP(B81,lista_registro!$A$3:$C$1666,3,0),"Item não encontrado")</f>
        <v>Estabilizador 1 Kva Ent 110/220 V Saida 110 V Marca Sms Mod Progressive Ii</v>
      </c>
    </row>
    <row r="82" spans="1:7" ht="14" x14ac:dyDescent="0.15">
      <c r="A82" s="22">
        <v>81</v>
      </c>
      <c r="B82" s="26">
        <v>683926</v>
      </c>
      <c r="C82" s="27" t="s">
        <v>10</v>
      </c>
      <c r="D82" s="28" t="s">
        <v>119</v>
      </c>
      <c r="E82" s="27" t="s">
        <v>7</v>
      </c>
      <c r="F82" s="27"/>
      <c r="G82" s="2" t="str">
        <f>IFERROR(VLOOKUP(B82,lista_registro!$A$3:$C$1666,3,0),"Item não encontrado")</f>
        <v>Quaro De Cortiça Com Moldura Med 0,80 X 1,00 Marca Art Pop</v>
      </c>
    </row>
    <row r="83" spans="1:7" ht="28" x14ac:dyDescent="0.15">
      <c r="A83" s="22">
        <v>82</v>
      </c>
      <c r="B83" s="26">
        <v>1907510</v>
      </c>
      <c r="C83" s="27" t="s">
        <v>8</v>
      </c>
      <c r="D83" s="27" t="s">
        <v>9</v>
      </c>
      <c r="E83" s="27" t="s">
        <v>20</v>
      </c>
      <c r="F83" s="27"/>
      <c r="G83" s="2" t="str">
        <f>IFERROR(VLOOKUP(B83,lista_registro!$A$3:$C$1666,3,0),"Item não encontrado")</f>
        <v>Nobreak 5kva, Marca Ts Shara, Tensão De Entrada 220v, Tensão De Saida 115/220v , Modelo Ts Syal</v>
      </c>
    </row>
    <row r="84" spans="1:7" ht="14" x14ac:dyDescent="0.15">
      <c r="A84" s="22">
        <v>83</v>
      </c>
      <c r="B84" s="26">
        <v>686171</v>
      </c>
      <c r="C84" s="27" t="s">
        <v>35</v>
      </c>
      <c r="D84" s="27" t="s">
        <v>36</v>
      </c>
      <c r="E84" s="27" t="s">
        <v>7</v>
      </c>
      <c r="F84" s="27"/>
      <c r="G84" s="2" t="str">
        <f>IFERROR(VLOOKUP(B84,lista_registro!$A$3:$C$1666,3,0),"Item não encontrado")</f>
        <v>Termo Higrometro Registrador Marca Dickson</v>
      </c>
    </row>
    <row r="85" spans="1:7" ht="42" x14ac:dyDescent="0.15">
      <c r="A85" s="22">
        <v>84</v>
      </c>
      <c r="B85" s="26">
        <v>689495</v>
      </c>
      <c r="C85" s="27" t="s">
        <v>24</v>
      </c>
      <c r="D85" s="27" t="s">
        <v>25</v>
      </c>
      <c r="E85" s="27" t="s">
        <v>7</v>
      </c>
      <c r="F85" s="27"/>
      <c r="G85" s="2" t="str">
        <f>IFERROR(VLOOKUP(B85,lista_registro!$A$3:$C$1666,3,0),"Item não encontrado")</f>
        <v>Bomba De Vacuo Pressão Unidade De Monobloco Que Produza Altura Alternadamente Vácuo E Pressão Cap 1000 Ml 220v Marca Marconi Mod. Ma 058.</v>
      </c>
    </row>
    <row r="86" spans="1:7" ht="14" x14ac:dyDescent="0.15">
      <c r="A86" s="22">
        <v>85</v>
      </c>
      <c r="B86" s="26">
        <v>679271</v>
      </c>
      <c r="C86" s="27" t="s">
        <v>10</v>
      </c>
      <c r="D86" s="28" t="s">
        <v>119</v>
      </c>
      <c r="E86" s="27" t="s">
        <v>7</v>
      </c>
      <c r="F86" s="27"/>
      <c r="G86" s="2" t="str">
        <f>IFERROR(VLOOKUP(B86,lista_registro!$A$3:$C$1666,3,0),"Item não encontrado")</f>
        <v>Estufa Eletrica Marca Fabbe 110v Med 45 X 45 X 40cm</v>
      </c>
    </row>
    <row r="87" spans="1:7" ht="14" x14ac:dyDescent="0.15">
      <c r="A87" s="22">
        <v>86</v>
      </c>
      <c r="B87" s="26">
        <v>696003</v>
      </c>
      <c r="C87" s="27" t="s">
        <v>15</v>
      </c>
      <c r="D87" s="27" t="s">
        <v>47</v>
      </c>
      <c r="E87" s="27" t="s">
        <v>7</v>
      </c>
      <c r="F87" s="27"/>
      <c r="G87" s="2" t="str">
        <f>IFERROR(VLOOKUP(B87,lista_registro!$A$3:$C$1666,3,0),"Item não encontrado")</f>
        <v>Poltrona Diretor C/ Braço Injetado Giratoria C/ 5 Patas Marca Magiflex</v>
      </c>
    </row>
    <row r="88" spans="1:7" ht="28" x14ac:dyDescent="0.15">
      <c r="A88" s="22">
        <v>87</v>
      </c>
      <c r="B88" s="26">
        <v>691629</v>
      </c>
      <c r="C88" s="27" t="s">
        <v>10</v>
      </c>
      <c r="D88" s="27" t="s">
        <v>37</v>
      </c>
      <c r="E88" s="27" t="s">
        <v>7</v>
      </c>
      <c r="F88" s="27"/>
      <c r="G88" s="2" t="str">
        <f>IFERROR(VLOOKUP(B88,lista_registro!$A$3:$C$1666,3,0),"Item não encontrado")</f>
        <v>Bancada De Aço Com 02 Gavetas, Cor Cinza, Marca Fiel (0,77 X 1,50 X0,71 M)</v>
      </c>
    </row>
    <row r="89" spans="1:7" ht="14" x14ac:dyDescent="0.15">
      <c r="A89" s="22">
        <v>88</v>
      </c>
      <c r="B89" s="26">
        <v>1808772</v>
      </c>
      <c r="C89" s="27" t="s">
        <v>15</v>
      </c>
      <c r="D89" s="27" t="s">
        <v>17</v>
      </c>
      <c r="E89" s="27" t="s">
        <v>7</v>
      </c>
      <c r="F89" s="27"/>
      <c r="G89" s="2" t="str">
        <f>IFERROR(VLOOKUP(B89,lista_registro!$A$3:$C$1666,3,0),"Item não encontrado")</f>
        <v>Ar Condicionado Tipo Split Hi-Wall 9.000 Btu/H, Marca Springer Midea.</v>
      </c>
    </row>
    <row r="90" spans="1:7" ht="28" x14ac:dyDescent="0.15">
      <c r="A90" s="22">
        <v>89</v>
      </c>
      <c r="B90" s="26">
        <v>693256</v>
      </c>
      <c r="C90" s="27" t="s">
        <v>8</v>
      </c>
      <c r="D90" s="27" t="s">
        <v>67</v>
      </c>
      <c r="E90" s="27" t="s">
        <v>7</v>
      </c>
      <c r="F90" s="27"/>
      <c r="G90" s="2" t="str">
        <f>IFERROR(VLOOKUP(B90,lista_registro!$A$3:$C$1666,3,0),"Item não encontrado")</f>
        <v>Mesa Em Madeira Para Datilografia Marca Lafine Mod. M-105 , Com 2 Gavetas , Med. 1,00 X 0,68 X 0,50 M.</v>
      </c>
    </row>
    <row r="91" spans="1:7" ht="28" x14ac:dyDescent="0.15">
      <c r="A91" s="22">
        <v>90</v>
      </c>
      <c r="B91" s="26">
        <v>681377</v>
      </c>
      <c r="C91" s="27" t="s">
        <v>33</v>
      </c>
      <c r="D91" s="27" t="s">
        <v>34</v>
      </c>
      <c r="E91" s="27" t="s">
        <v>7</v>
      </c>
      <c r="F91" s="27"/>
      <c r="G91" s="2" t="str">
        <f>IFERROR(VLOOKUP(B91,lista_registro!$A$3:$C$1666,3,0),"Item não encontrado")</f>
        <v>Armário De Aço, Modelo 205, Medindo 1,97 X 1,20 X 0,50 M, Marca Fiel.</v>
      </c>
    </row>
    <row r="92" spans="1:7" ht="28" x14ac:dyDescent="0.15">
      <c r="A92" s="22">
        <v>91</v>
      </c>
      <c r="B92" s="26">
        <v>693977</v>
      </c>
      <c r="C92" s="27" t="s">
        <v>10</v>
      </c>
      <c r="D92" s="27" t="s">
        <v>41</v>
      </c>
      <c r="E92" s="27" t="s">
        <v>7</v>
      </c>
      <c r="F92" s="27"/>
      <c r="G92" s="2" t="str">
        <f>IFERROR(VLOOKUP(B92,lista_registro!$A$3:$C$1666,3,0),"Item não encontrado")</f>
        <v>Poltrona Diretor C/ Braco Injetado , Giratoria C/ Reg. Altura A Gas ,C/Relax</v>
      </c>
    </row>
    <row r="93" spans="1:7" ht="14" x14ac:dyDescent="0.15">
      <c r="A93" s="22">
        <v>92</v>
      </c>
      <c r="B93" s="26">
        <v>1348689</v>
      </c>
      <c r="C93" s="27" t="s">
        <v>15</v>
      </c>
      <c r="D93" s="27" t="s">
        <v>43</v>
      </c>
      <c r="E93" s="27" t="s">
        <v>7</v>
      </c>
      <c r="F93" s="27"/>
      <c r="G93" s="2" t="str">
        <f>IFERROR(VLOOKUP(B93,lista_registro!$A$3:$C$1666,3,0),"Item não encontrado")</f>
        <v>Microcomputador Lenovo Modelo 3209n4p</v>
      </c>
    </row>
    <row r="94" spans="1:7" ht="14" x14ac:dyDescent="0.15">
      <c r="A94" s="22">
        <v>93</v>
      </c>
      <c r="B94" s="26">
        <v>691782</v>
      </c>
      <c r="C94" s="27" t="s">
        <v>8</v>
      </c>
      <c r="D94" s="27" t="s">
        <v>68</v>
      </c>
      <c r="E94" s="27" t="s">
        <v>20</v>
      </c>
      <c r="F94" s="27"/>
      <c r="G94" s="2" t="str">
        <f>IFERROR(VLOOKUP(B94,lista_registro!$A$3:$C$1666,3,0),"Item não encontrado")</f>
        <v>Cadeira Fixa Sem Braço , Marca Madeirense , Mod. Ptf .</v>
      </c>
    </row>
    <row r="95" spans="1:7" ht="42" x14ac:dyDescent="0.15">
      <c r="A95" s="22">
        <v>94</v>
      </c>
      <c r="B95" s="26">
        <v>675725</v>
      </c>
      <c r="C95" s="27" t="s">
        <v>980</v>
      </c>
      <c r="D95" s="27" t="s">
        <v>972</v>
      </c>
      <c r="E95" s="27" t="s">
        <v>7</v>
      </c>
      <c r="F95" s="27" t="s">
        <v>982</v>
      </c>
      <c r="G95" s="2" t="s">
        <v>984</v>
      </c>
    </row>
    <row r="96" spans="1:7" ht="28" x14ac:dyDescent="0.15">
      <c r="A96" s="22">
        <v>95</v>
      </c>
      <c r="B96" s="26">
        <v>681413</v>
      </c>
      <c r="C96" s="27" t="s">
        <v>5</v>
      </c>
      <c r="D96" s="27" t="s">
        <v>28</v>
      </c>
      <c r="E96" s="27" t="s">
        <v>7</v>
      </c>
      <c r="F96" s="27"/>
      <c r="G96" s="2" t="str">
        <f>IFERROR(VLOOKUP(B96,lista_registro!$A$3:$C$1666,3,0),"Item não encontrado")</f>
        <v>Estante De Aco Desmontavel, Med. 2,39 X 0,61 X 0,92m, Com 7 Vaos De 7 Prateleiras, Reforco Em X, Marca Securit.</v>
      </c>
    </row>
    <row r="97" spans="1:7" ht="14" x14ac:dyDescent="0.15">
      <c r="A97" s="22">
        <v>96</v>
      </c>
      <c r="B97" s="26">
        <v>687792</v>
      </c>
      <c r="C97" s="27" t="s">
        <v>10</v>
      </c>
      <c r="D97" s="28" t="s">
        <v>958</v>
      </c>
      <c r="E97" s="27" t="s">
        <v>7</v>
      </c>
      <c r="F97" s="27"/>
      <c r="G97" s="2" t="s">
        <v>995</v>
      </c>
    </row>
    <row r="98" spans="1:7" ht="28" x14ac:dyDescent="0.15">
      <c r="A98" s="22">
        <v>97</v>
      </c>
      <c r="B98" s="26">
        <v>1628849</v>
      </c>
      <c r="C98" s="27" t="s">
        <v>56</v>
      </c>
      <c r="D98" s="27" t="s">
        <v>59</v>
      </c>
      <c r="E98" s="27" t="s">
        <v>7</v>
      </c>
      <c r="F98" s="27"/>
      <c r="G98" s="2" t="str">
        <f>IFERROR(VLOOKUP(B98,lista_registro!$A$3:$C$1666,3,0),"Item não encontrado")</f>
        <v>Poltrona Giratória Com Espaldar Alto Sincron E Braço Regulável, Marca Marelli.</v>
      </c>
    </row>
    <row r="99" spans="1:7" ht="14" x14ac:dyDescent="0.15">
      <c r="A99" s="22">
        <v>98</v>
      </c>
      <c r="B99" s="26">
        <v>688291</v>
      </c>
      <c r="C99" s="27" t="s">
        <v>5</v>
      </c>
      <c r="D99" s="27" t="s">
        <v>28</v>
      </c>
      <c r="E99" s="27" t="s">
        <v>7</v>
      </c>
      <c r="F99" s="27"/>
      <c r="G99" s="2" t="str">
        <f>IFERROR(VLOOKUP(B99,lista_registro!$A$3:$C$1666,3,0),"Item não encontrado")</f>
        <v>Ponta De Temperatura Tipo K 80 Pk 27 Fl Marca Termopar</v>
      </c>
    </row>
    <row r="100" spans="1:7" ht="14" x14ac:dyDescent="0.15">
      <c r="A100" s="22">
        <v>99</v>
      </c>
      <c r="B100" s="26">
        <v>690196</v>
      </c>
      <c r="C100" s="27" t="s">
        <v>5</v>
      </c>
      <c r="D100" s="27" t="s">
        <v>28</v>
      </c>
      <c r="E100" s="27" t="s">
        <v>7</v>
      </c>
      <c r="F100" s="27"/>
      <c r="G100" s="2" t="str">
        <f>IFERROR(VLOOKUP(B100,lista_registro!$A$3:$C$1666,3,0),"Item não encontrado")</f>
        <v>Estufa Para Esterizacao E Secagem Marca Marconi Modelo Ma 033 3</v>
      </c>
    </row>
    <row r="101" spans="1:7" ht="14" x14ac:dyDescent="0.15">
      <c r="A101" s="22">
        <v>100</v>
      </c>
      <c r="B101" s="26">
        <v>696368</v>
      </c>
      <c r="C101" s="27" t="s">
        <v>15</v>
      </c>
      <c r="D101" s="27" t="s">
        <v>47</v>
      </c>
      <c r="E101" s="27" t="s">
        <v>7</v>
      </c>
      <c r="F101" s="27"/>
      <c r="G101" s="2" t="str">
        <f>IFERROR(VLOOKUP(B101,lista_registro!$A$3:$C$1666,3,0),"Item não encontrado")</f>
        <v>Poltrona Diretor C/ Braço Injetado Giratoria C/ 5 Patas Marca Magiflex</v>
      </c>
    </row>
    <row r="102" spans="1:7" ht="14" x14ac:dyDescent="0.15">
      <c r="A102" s="22">
        <v>101</v>
      </c>
      <c r="B102" s="26">
        <v>691713</v>
      </c>
      <c r="C102" s="27" t="s">
        <v>56</v>
      </c>
      <c r="D102" s="27" t="s">
        <v>69</v>
      </c>
      <c r="E102" s="27" t="s">
        <v>7</v>
      </c>
      <c r="F102" s="27"/>
      <c r="G102" s="2" t="str">
        <f>IFERROR(VLOOKUP(B102,lista_registro!$A$3:$C$1666,3,0),"Item não encontrado")</f>
        <v>Carrinho Marca Securit Med. 0,79 X 0,77 X 0,42 Mod. C-2.</v>
      </c>
    </row>
    <row r="103" spans="1:7" ht="28" x14ac:dyDescent="0.15">
      <c r="A103" s="22">
        <v>102</v>
      </c>
      <c r="B103" s="26">
        <v>1457931</v>
      </c>
      <c r="C103" s="27" t="s">
        <v>10</v>
      </c>
      <c r="D103" s="27" t="s">
        <v>70</v>
      </c>
      <c r="E103" s="27" t="s">
        <v>7</v>
      </c>
      <c r="F103" s="27"/>
      <c r="G103" s="2" t="str">
        <f>IFERROR(VLOOKUP(B103,lista_registro!$A$3:$C$1666,3,0),"Item não encontrado")</f>
        <v>Dessecador Marca Cienlab Dry Box, Capacidade 60l, Modelo 160/6, Em Aço 1020 Com Tratamento Anticorrosivo E Pintura Eletrostática.</v>
      </c>
    </row>
    <row r="104" spans="1:7" ht="28" x14ac:dyDescent="0.15">
      <c r="A104" s="22">
        <v>103</v>
      </c>
      <c r="B104" s="26">
        <v>689299</v>
      </c>
      <c r="C104" s="27" t="s">
        <v>10</v>
      </c>
      <c r="D104" s="28" t="s">
        <v>119</v>
      </c>
      <c r="E104" s="27" t="s">
        <v>7</v>
      </c>
      <c r="F104" s="27"/>
      <c r="G104" s="2" t="str">
        <f>IFERROR(VLOOKUP(B104,lista_registro!$A$3:$C$1666,3,0),"Item não encontrado")</f>
        <v>Vacuometro Marca Salcas Mostrador Com Diametro 100 Mm Escala De 0 A 760 Mm De Hg</v>
      </c>
    </row>
    <row r="105" spans="1:7" ht="42" x14ac:dyDescent="0.15">
      <c r="A105" s="22">
        <v>104</v>
      </c>
      <c r="B105" s="26">
        <v>681210</v>
      </c>
      <c r="C105" s="27" t="s">
        <v>8</v>
      </c>
      <c r="D105" s="27" t="s">
        <v>13</v>
      </c>
      <c r="E105" s="27" t="s">
        <v>7</v>
      </c>
      <c r="F105" s="27"/>
      <c r="G105" s="2" t="str">
        <f>IFERROR(VLOOKUP(B105,lista_registro!$A$3:$C$1666,3,0),"Item não encontrado")</f>
        <v>Poltrona Para Auditorio Dobravel Com Prancheta Escamoteavel Med Larg 457 X 508 Assento X 425 A 476 Prof X 457 Altura Tipo Base Fixa Espaldar Medio Apoio Braço Marca Giroflex</v>
      </c>
    </row>
    <row r="106" spans="1:7" ht="14" x14ac:dyDescent="0.15">
      <c r="A106" s="22">
        <v>105</v>
      </c>
      <c r="B106" s="26">
        <v>683929</v>
      </c>
      <c r="C106" s="27" t="s">
        <v>8</v>
      </c>
      <c r="D106" s="27" t="s">
        <v>9</v>
      </c>
      <c r="E106" s="27" t="s">
        <v>20</v>
      </c>
      <c r="F106" s="27"/>
      <c r="G106" s="2" t="str">
        <f>IFERROR(VLOOKUP(B106,lista_registro!$A$3:$C$1666,3,0),"Item não encontrado")</f>
        <v>Quaro De Cortiça Com Moldura Med 0,80 X 1,00 Marca Art Pop</v>
      </c>
    </row>
    <row r="107" spans="1:7" ht="14" x14ac:dyDescent="0.15">
      <c r="A107" s="22">
        <v>106</v>
      </c>
      <c r="B107" s="26">
        <v>936544</v>
      </c>
      <c r="C107" s="27" t="s">
        <v>5</v>
      </c>
      <c r="D107" s="27" t="s">
        <v>71</v>
      </c>
      <c r="E107" s="27" t="s">
        <v>7</v>
      </c>
      <c r="F107" s="27"/>
      <c r="G107" s="2" t="str">
        <f>IFERROR(VLOOKUP(B107,lista_registro!$A$3:$C$1666,3,0),"Item não encontrado")</f>
        <v>Microcomputador Sff E71 P/N 1652l3p Lenovo</v>
      </c>
    </row>
    <row r="108" spans="1:7" ht="56" x14ac:dyDescent="0.15">
      <c r="A108" s="22">
        <v>107</v>
      </c>
      <c r="B108" s="26">
        <v>688335</v>
      </c>
      <c r="C108" s="27" t="s">
        <v>24</v>
      </c>
      <c r="D108" s="27" t="s">
        <v>25</v>
      </c>
      <c r="E108" s="27" t="s">
        <v>7</v>
      </c>
      <c r="F108" s="27"/>
      <c r="G108" s="2" t="str">
        <f>IFERROR(VLOOKUP(B108,lista_registro!$A$3:$C$1666,3,0),"Item não encontrado")</f>
        <v>Stereo Discovery V12 Incluindo: Discovery V12 Discovery V12 Iluminaçao Por Luz Incidente Iluminaçao Por Luz Transmitida Iluminaçao Por Luz Incidente Por Leds Platina Motorizada Com Modulos Axiovision Camera Digital Software E Hardware P/ Axiovision</v>
      </c>
    </row>
    <row r="109" spans="1:7" ht="14" x14ac:dyDescent="0.15">
      <c r="A109" s="22">
        <v>108</v>
      </c>
      <c r="B109" s="26">
        <v>674177</v>
      </c>
      <c r="C109" s="27" t="s">
        <v>33</v>
      </c>
      <c r="D109" s="27" t="s">
        <v>40</v>
      </c>
      <c r="E109" s="27" t="s">
        <v>7</v>
      </c>
      <c r="F109" s="27"/>
      <c r="G109" s="2" t="str">
        <f>IFERROR(VLOOKUP(B109,lista_registro!$A$3:$C$1666,3,0),"Item não encontrado")</f>
        <v>Poltrona Giratoria Marca Giroflex Mod 1676 Com 5 Pes</v>
      </c>
    </row>
    <row r="110" spans="1:7" ht="14" x14ac:dyDescent="0.15">
      <c r="A110" s="22">
        <v>109</v>
      </c>
      <c r="B110" s="26">
        <v>695217</v>
      </c>
      <c r="C110" s="27" t="s">
        <v>8</v>
      </c>
      <c r="D110" s="27" t="s">
        <v>72</v>
      </c>
      <c r="E110" s="27" t="s">
        <v>20</v>
      </c>
      <c r="F110" s="27"/>
      <c r="G110" s="2" t="str">
        <f>IFERROR(VLOOKUP(B110,lista_registro!$A$3:$C$1666,3,0),"Item não encontrado")</f>
        <v>Mesa De Trabalho 3 Gavetas De Cada Lado Marca Fortline</v>
      </c>
    </row>
    <row r="111" spans="1:7" ht="28" x14ac:dyDescent="0.15">
      <c r="A111" s="22">
        <v>110</v>
      </c>
      <c r="B111" s="26">
        <v>1628877</v>
      </c>
      <c r="C111" s="27" t="s">
        <v>24</v>
      </c>
      <c r="D111" s="27" t="s">
        <v>25</v>
      </c>
      <c r="E111" s="27" t="s">
        <v>7</v>
      </c>
      <c r="F111" s="27"/>
      <c r="G111" s="2" t="str">
        <f>IFERROR(VLOOKUP(B111,lista_registro!$A$3:$C$1666,3,0),"Item não encontrado")</f>
        <v>Poltrona Giratória Com Espaldar Alto E Braço Regulável, Marca Marelli.</v>
      </c>
    </row>
    <row r="112" spans="1:7" ht="42" x14ac:dyDescent="0.15">
      <c r="A112" s="22">
        <v>111</v>
      </c>
      <c r="B112" s="26">
        <v>693248</v>
      </c>
      <c r="C112" s="27" t="s">
        <v>5</v>
      </c>
      <c r="D112" s="27" t="s">
        <v>55</v>
      </c>
      <c r="E112" s="27" t="s">
        <v>7</v>
      </c>
      <c r="F112" s="27"/>
      <c r="G112" s="2" t="str">
        <f>IFERROR(VLOOKUP(B112,lista_registro!$A$3:$C$1666,3,0),"Item não encontrado")</f>
        <v>Mesa Em Madeira De Lei Marca Madeirense Mod Lg4 Med 1,60 X 80 X 75 Cm Com 3 Gavetas A Esquerda E 1 Gavetão Para Pastas Suspensas A Direita</v>
      </c>
    </row>
    <row r="113" spans="1:7" ht="28" x14ac:dyDescent="0.15">
      <c r="A113" s="22">
        <v>112</v>
      </c>
      <c r="B113" s="26">
        <v>692825</v>
      </c>
      <c r="C113" s="27" t="s">
        <v>24</v>
      </c>
      <c r="D113" s="27" t="s">
        <v>25</v>
      </c>
      <c r="E113" s="27" t="s">
        <v>7</v>
      </c>
      <c r="F113" s="27"/>
      <c r="G113" s="2" t="str">
        <f>IFERROR(VLOOKUP(B113,lista_registro!$A$3:$C$1666,3,0),"Item não encontrado")</f>
        <v>Arquivo De Aço, Mod. M-05, Com 5 Gavetas Sendo 3 De Tamanho Ofício E 2 Med. 6 X 46cm, Marca Marte.</v>
      </c>
    </row>
    <row r="114" spans="1:7" ht="14" x14ac:dyDescent="0.15">
      <c r="A114" s="22">
        <v>113</v>
      </c>
      <c r="B114" s="26">
        <v>687197</v>
      </c>
      <c r="C114" s="27" t="s">
        <v>21</v>
      </c>
      <c r="D114" s="27" t="s">
        <v>22</v>
      </c>
      <c r="E114" s="27" t="s">
        <v>7</v>
      </c>
      <c r="F114" s="27"/>
      <c r="G114" s="2" t="str">
        <f>IFERROR(VLOOKUP(B114,lista_registro!$A$3:$C$1666,3,0),"Item não encontrado")</f>
        <v>Paquímetro Marca Mitutoyo , 750mm 30 , Ref. 534-107 .</v>
      </c>
    </row>
    <row r="115" spans="1:7" ht="14" x14ac:dyDescent="0.15">
      <c r="A115" s="22">
        <v>114</v>
      </c>
      <c r="B115" s="26">
        <v>690188</v>
      </c>
      <c r="C115" s="27" t="s">
        <v>10</v>
      </c>
      <c r="D115" s="27" t="s">
        <v>73</v>
      </c>
      <c r="E115" s="27" t="s">
        <v>20</v>
      </c>
      <c r="F115" s="27"/>
      <c r="G115" s="2" t="str">
        <f>IFERROR(VLOOKUP(B115,lista_registro!$A$3:$C$1666,3,0),"Item não encontrado")</f>
        <v>Estufa De Esterilizacao E Secagem Lct 230 Marca Lactea 3400w</v>
      </c>
    </row>
    <row r="116" spans="1:7" ht="42" x14ac:dyDescent="0.15">
      <c r="A116" s="22">
        <v>115</v>
      </c>
      <c r="B116" s="26">
        <v>689159</v>
      </c>
      <c r="C116" s="27" t="s">
        <v>10</v>
      </c>
      <c r="D116" s="28" t="s">
        <v>119</v>
      </c>
      <c r="E116" s="27" t="s">
        <v>7</v>
      </c>
      <c r="F116" s="27"/>
      <c r="G116" s="2" t="str">
        <f>IFERROR(VLOOKUP(B116,lista_registro!$A$3:$C$1666,3,0),"Item não encontrado")</f>
        <v>Dessecador Com Caixa Em Chapa Inox 1020 Com Tratamento Anticorrosivo E Pintura Eletrostática Com 3 Prateleiras Em Aço Inox 304 C/ 410x270 Mm Marca Marconi Mod. Ma 192.</v>
      </c>
    </row>
    <row r="117" spans="1:7" ht="14" x14ac:dyDescent="0.15">
      <c r="A117" s="22">
        <v>116</v>
      </c>
      <c r="B117" s="26">
        <v>682969</v>
      </c>
      <c r="C117" s="27" t="s">
        <v>10</v>
      </c>
      <c r="D117" s="28" t="s">
        <v>119</v>
      </c>
      <c r="E117" s="27" t="s">
        <v>7</v>
      </c>
      <c r="F117" s="27"/>
      <c r="G117" s="2" t="str">
        <f>IFERROR(VLOOKUP(B117,lista_registro!$A$3:$C$1666,3,0),"Item não encontrado")</f>
        <v>Cadeira Fixa</v>
      </c>
    </row>
    <row r="118" spans="1:7" ht="28" x14ac:dyDescent="0.15">
      <c r="A118" s="22">
        <v>117</v>
      </c>
      <c r="B118" s="26">
        <v>1788395</v>
      </c>
      <c r="C118" s="27" t="s">
        <v>10</v>
      </c>
      <c r="D118" s="27" t="s">
        <v>74</v>
      </c>
      <c r="E118" s="27" t="s">
        <v>7</v>
      </c>
      <c r="F118" s="27"/>
      <c r="G118" s="2" t="str">
        <f>IFERROR(VLOOKUP(B118,lista_registro!$A$3:$C$1666,3,0),"Item não encontrado")</f>
        <v>Microcomputador Marca: Lenovo, Machine Type: 10au00lvbp, Composto Por Cpu, Teclado E Mouse</v>
      </c>
    </row>
    <row r="119" spans="1:7" ht="14" x14ac:dyDescent="0.15">
      <c r="A119" s="22">
        <v>118</v>
      </c>
      <c r="B119" s="26">
        <v>695608</v>
      </c>
      <c r="C119" s="27" t="s">
        <v>45</v>
      </c>
      <c r="D119" s="27" t="s">
        <v>75</v>
      </c>
      <c r="E119" s="27" t="s">
        <v>7</v>
      </c>
      <c r="F119" s="27"/>
      <c r="G119" s="2" t="str">
        <f>IFERROR(VLOOKUP(B119,lista_registro!$A$3:$C$1666,3,0),"Item não encontrado")</f>
        <v>Mesa Para Impressora Marca Fortline</v>
      </c>
    </row>
    <row r="120" spans="1:7" ht="28" x14ac:dyDescent="0.15">
      <c r="A120" s="22">
        <v>119</v>
      </c>
      <c r="B120" s="26">
        <v>690886</v>
      </c>
      <c r="C120" s="27" t="s">
        <v>24</v>
      </c>
      <c r="D120" s="27" t="s">
        <v>25</v>
      </c>
      <c r="E120" s="27" t="s">
        <v>7</v>
      </c>
      <c r="F120" s="27"/>
      <c r="G120" s="2" t="str">
        <f>IFERROR(VLOOKUP(B120,lista_registro!$A$3:$C$1666,3,0),"Item não encontrado")</f>
        <v>Camara De Conservaçao Farmaceutica Assemalhado Mod Rc02d Mrca Indrel</v>
      </c>
    </row>
    <row r="121" spans="1:7" ht="28" x14ac:dyDescent="0.15">
      <c r="A121" s="22">
        <v>120</v>
      </c>
      <c r="B121" s="26">
        <v>691455</v>
      </c>
      <c r="C121" s="27" t="s">
        <v>15</v>
      </c>
      <c r="D121" s="27" t="s">
        <v>76</v>
      </c>
      <c r="E121" s="27" t="s">
        <v>20</v>
      </c>
      <c r="F121" s="27"/>
      <c r="G121" s="2" t="str">
        <f>IFERROR(VLOOKUP(B121,lista_registro!$A$3:$C$1666,3,0),"Item não encontrado")</f>
        <v>Mesa De Aço, Modelo At-125-03, Com 3 Gavetas À Esquerda, Medindo 1,25 X 0,75 X 0,73 M, Marca Fiel.</v>
      </c>
    </row>
    <row r="122" spans="1:7" ht="28" x14ac:dyDescent="0.15">
      <c r="A122" s="22">
        <v>121</v>
      </c>
      <c r="B122" s="26">
        <v>687760</v>
      </c>
      <c r="C122" s="27" t="s">
        <v>10</v>
      </c>
      <c r="D122" s="27" t="s">
        <v>58</v>
      </c>
      <c r="E122" s="27" t="s">
        <v>7</v>
      </c>
      <c r="F122" s="27"/>
      <c r="G122" s="2" t="str">
        <f>IFERROR(VLOOKUP(B122,lista_registro!$A$3:$C$1666,3,0),"Item não encontrado")</f>
        <v>Estufa De Secagem E Esterilização Com Circulação E Renovação De Ar Mod Ma035/5 Marca Marconi</v>
      </c>
    </row>
    <row r="123" spans="1:7" ht="14" x14ac:dyDescent="0.15">
      <c r="A123" s="22">
        <v>122</v>
      </c>
      <c r="B123" s="26">
        <v>686172</v>
      </c>
      <c r="C123" s="27" t="s">
        <v>56</v>
      </c>
      <c r="D123" s="27" t="s">
        <v>59</v>
      </c>
      <c r="E123" s="27" t="s">
        <v>7</v>
      </c>
      <c r="F123" s="27"/>
      <c r="G123" s="2" t="str">
        <f>IFERROR(VLOOKUP(B123,lista_registro!$A$3:$C$1666,3,0),"Item não encontrado")</f>
        <v>Termohigrografo Marca Sato.</v>
      </c>
    </row>
    <row r="124" spans="1:7" ht="14" x14ac:dyDescent="0.15">
      <c r="A124" s="22">
        <v>123</v>
      </c>
      <c r="B124" s="26">
        <v>1808768</v>
      </c>
      <c r="C124" s="27" t="s">
        <v>21</v>
      </c>
      <c r="D124" s="27" t="s">
        <v>77</v>
      </c>
      <c r="E124" s="27" t="s">
        <v>7</v>
      </c>
      <c r="F124" s="27"/>
      <c r="G124" s="2" t="str">
        <f>IFERROR(VLOOKUP(B124,lista_registro!$A$3:$C$1666,3,0),"Item não encontrado")</f>
        <v>Ar Condicionado Tipo Split Hi-Wall 9.000 Btu/H, Marca Springer Midea.</v>
      </c>
    </row>
    <row r="125" spans="1:7" ht="14" x14ac:dyDescent="0.15">
      <c r="A125" s="22">
        <v>124</v>
      </c>
      <c r="B125" s="26">
        <v>695242</v>
      </c>
      <c r="C125" s="27" t="s">
        <v>35</v>
      </c>
      <c r="D125" s="27" t="s">
        <v>36</v>
      </c>
      <c r="E125" s="27" t="s">
        <v>7</v>
      </c>
      <c r="F125" s="27"/>
      <c r="G125" s="2" t="str">
        <f>IFERROR(VLOOKUP(B125,lista_registro!$A$3:$C$1666,3,0),"Item não encontrado")</f>
        <v>Mesa Para Micro Marca Fortline</v>
      </c>
    </row>
    <row r="126" spans="1:7" ht="14" x14ac:dyDescent="0.15">
      <c r="A126" s="22">
        <v>125</v>
      </c>
      <c r="B126" s="26">
        <v>695568</v>
      </c>
      <c r="C126" s="27" t="s">
        <v>8</v>
      </c>
      <c r="D126" s="27" t="s">
        <v>72</v>
      </c>
      <c r="E126" s="27" t="s">
        <v>20</v>
      </c>
      <c r="F126" s="27"/>
      <c r="G126" s="2" t="str">
        <f>IFERROR(VLOOKUP(B126,lista_registro!$A$3:$C$1666,3,0),"?")</f>
        <v>?</v>
      </c>
    </row>
    <row r="127" spans="1:7" ht="42" x14ac:dyDescent="0.15">
      <c r="A127" s="22">
        <v>126</v>
      </c>
      <c r="B127" s="26">
        <v>686497</v>
      </c>
      <c r="C127" s="27" t="s">
        <v>10</v>
      </c>
      <c r="D127" s="27" t="s">
        <v>29</v>
      </c>
      <c r="E127" s="27" t="s">
        <v>7</v>
      </c>
      <c r="F127" s="27"/>
      <c r="G127" s="2" t="str">
        <f>IFERROR(VLOOKUP(B127,lista_registro!$A$3:$C$1666,3,0),"Item não encontrado")</f>
        <v>Aquecedor Eletrico De Circulação Para Agua Mod 80081 Marca Treu Motor Eletrico Marca Bufalo Nº A9342 60hz Trifasico 220/380/440/760v Com Bomba Centrifuga Marca Bernet</v>
      </c>
    </row>
    <row r="128" spans="1:7" ht="28" x14ac:dyDescent="0.15">
      <c r="A128" s="22">
        <v>127</v>
      </c>
      <c r="B128" s="26">
        <v>1628869</v>
      </c>
      <c r="C128" s="27" t="s">
        <v>8</v>
      </c>
      <c r="D128" s="27" t="s">
        <v>52</v>
      </c>
      <c r="E128" s="27" t="s">
        <v>7</v>
      </c>
      <c r="F128" s="27"/>
      <c r="G128" s="2" t="str">
        <f>IFERROR(VLOOKUP(B128,lista_registro!$A$3:$C$1666,3,0),"Item não encontrado")</f>
        <v>Poltrona Giratória Espaldar Médio Concha Monobloco Com Braços E Base Em Alumínio, Marca Marelli.</v>
      </c>
    </row>
    <row r="129" spans="1:7" ht="14" x14ac:dyDescent="0.15">
      <c r="A129" s="22">
        <v>128</v>
      </c>
      <c r="B129" s="26">
        <v>1348394</v>
      </c>
      <c r="C129" s="27" t="s">
        <v>15</v>
      </c>
      <c r="D129" s="27" t="s">
        <v>43</v>
      </c>
      <c r="E129" s="27" t="s">
        <v>7</v>
      </c>
      <c r="F129" s="27"/>
      <c r="G129" s="2" t="str">
        <f>IFERROR(VLOOKUP(B129,lista_registro!$A$3:$C$1666,3,0),"Item não encontrado")</f>
        <v>Mouse Lenovo Modelo Moeuuo.</v>
      </c>
    </row>
    <row r="130" spans="1:7" ht="28" x14ac:dyDescent="0.15">
      <c r="A130" s="22">
        <v>129</v>
      </c>
      <c r="B130" s="26">
        <v>691452</v>
      </c>
      <c r="C130" s="27" t="s">
        <v>5</v>
      </c>
      <c r="D130" s="27" t="s">
        <v>78</v>
      </c>
      <c r="E130" s="27" t="s">
        <v>7</v>
      </c>
      <c r="F130" s="27"/>
      <c r="G130" s="2" t="str">
        <f>IFERROR(VLOOKUP(B130,lista_registro!$A$3:$C$1666,3,0),"Item não encontrado")</f>
        <v>Mesa De Aço, Modelo At-125-03, Com 3 Gavetas À Esquerda, Medindo 1,25 X 0,75 X 0,73 M, Marca Fiel.</v>
      </c>
    </row>
    <row r="131" spans="1:7" ht="14" x14ac:dyDescent="0.15">
      <c r="A131" s="22">
        <v>130</v>
      </c>
      <c r="B131" s="26">
        <v>1628770</v>
      </c>
      <c r="C131" s="27" t="s">
        <v>56</v>
      </c>
      <c r="D131" s="27" t="s">
        <v>79</v>
      </c>
      <c r="E131" s="27" t="s">
        <v>7</v>
      </c>
      <c r="F131" s="27"/>
      <c r="G131" s="2" t="str">
        <f>IFERROR(VLOOKUP(B131,lista_registro!$A$3:$C$1666,3,0),"Item não encontrado")</f>
        <v>Mesa De Centro E Canto, Medindo 1200x800x400mm, Marca Marelli.</v>
      </c>
    </row>
    <row r="132" spans="1:7" ht="14" x14ac:dyDescent="0.15">
      <c r="A132" s="22">
        <v>131</v>
      </c>
      <c r="B132" s="26">
        <v>690594</v>
      </c>
      <c r="C132" s="27" t="s">
        <v>10</v>
      </c>
      <c r="D132" s="28" t="s">
        <v>119</v>
      </c>
      <c r="E132" s="27" t="s">
        <v>7</v>
      </c>
      <c r="F132" s="27"/>
      <c r="G132" s="2" t="str">
        <f>IFERROR(VLOOKUP(B132,lista_registro!$A$3:$C$1666,3,0),"Item não encontrado")</f>
        <v>Ar Condicionado 12000 Btu Tipo Split Marca Rheem</v>
      </c>
    </row>
    <row r="133" spans="1:7" ht="14" x14ac:dyDescent="0.15">
      <c r="A133" s="22">
        <v>132</v>
      </c>
      <c r="B133" s="26">
        <v>700691</v>
      </c>
      <c r="C133" s="27" t="s">
        <v>10</v>
      </c>
      <c r="D133" s="27" t="s">
        <v>37</v>
      </c>
      <c r="E133" s="27" t="s">
        <v>7</v>
      </c>
      <c r="F133" s="27"/>
      <c r="G133" s="2" t="str">
        <f>IFERROR(VLOOKUP(B133,lista_registro!$A$3:$C$1666,3,0),"Item não encontrado")</f>
        <v>Chave De Corrente 211-4 Marca Gedore Cabo Azul</v>
      </c>
    </row>
    <row r="134" spans="1:7" ht="14" x14ac:dyDescent="0.15">
      <c r="A134" s="22">
        <v>133</v>
      </c>
      <c r="B134" s="26">
        <v>696909</v>
      </c>
      <c r="C134" s="27" t="s">
        <v>45</v>
      </c>
      <c r="D134" s="27" t="s">
        <v>80</v>
      </c>
      <c r="E134" s="27" t="s">
        <v>7</v>
      </c>
      <c r="F134" s="27"/>
      <c r="G134" s="2" t="str">
        <f>IFERROR(VLOOKUP(B134,lista_registro!$A$3:$C$1666,3,0),"Item não encontrado")</f>
        <v>Mesa De Aço Mod 23766 Marca Securit</v>
      </c>
    </row>
    <row r="135" spans="1:7" ht="14" x14ac:dyDescent="0.15">
      <c r="A135" s="22">
        <v>134</v>
      </c>
      <c r="B135" s="26">
        <v>673587</v>
      </c>
      <c r="C135" s="27" t="s">
        <v>8</v>
      </c>
      <c r="D135" s="27" t="s">
        <v>9</v>
      </c>
      <c r="E135" s="27" t="s">
        <v>20</v>
      </c>
      <c r="F135" s="27"/>
      <c r="G135" s="2" t="str">
        <f>IFERROR(VLOOKUP(B135,lista_registro!$A$3:$C$1666,3,0),"Item não encontrado")</f>
        <v>Calculadora De Mesa Pc 086 08 Dig Grande Marca Procalc</v>
      </c>
    </row>
    <row r="136" spans="1:7" ht="14" x14ac:dyDescent="0.15">
      <c r="A136" s="22">
        <v>135</v>
      </c>
      <c r="B136" s="26">
        <v>696006</v>
      </c>
      <c r="C136" s="27" t="s">
        <v>15</v>
      </c>
      <c r="D136" s="27" t="s">
        <v>81</v>
      </c>
      <c r="E136" s="27" t="s">
        <v>7</v>
      </c>
      <c r="F136" s="27"/>
      <c r="G136" s="2" t="str">
        <f>IFERROR(VLOOKUP(B136,lista_registro!$A$3:$C$1666,3,0),"Item não encontrado")</f>
        <v>Poltrona Diretor C/ Braço Injetado Giratoria C/ 5 Patas Marca Magiflex</v>
      </c>
    </row>
    <row r="137" spans="1:7" ht="14" x14ac:dyDescent="0.15">
      <c r="A137" s="22">
        <v>136</v>
      </c>
      <c r="B137" s="26">
        <v>1348688</v>
      </c>
      <c r="C137" s="27" t="s">
        <v>33</v>
      </c>
      <c r="D137" s="27" t="s">
        <v>34</v>
      </c>
      <c r="E137" s="27" t="s">
        <v>7</v>
      </c>
      <c r="F137" s="27"/>
      <c r="G137" s="2" t="str">
        <f>IFERROR(VLOOKUP(B137,lista_registro!$A$3:$C$1666,3,0),"Item não encontrado")</f>
        <v>Microcomputador Lenovo Modelo 3209n4p</v>
      </c>
    </row>
    <row r="138" spans="1:7" ht="28" x14ac:dyDescent="0.15">
      <c r="A138" s="22">
        <v>137</v>
      </c>
      <c r="B138" s="26">
        <v>1715134</v>
      </c>
      <c r="C138" s="27" t="s">
        <v>5</v>
      </c>
      <c r="D138" s="27" t="s">
        <v>82</v>
      </c>
      <c r="E138" s="27" t="s">
        <v>7</v>
      </c>
      <c r="F138" s="27"/>
      <c r="G138" s="2" t="str">
        <f>IFERROR(VLOOKUP(B138,lista_registro!$A$3:$C$1666,3,0),"Item não encontrado")</f>
        <v>Lixeira De Polietileno De Alta Densidade, Com Capacidade De 240 Litros, Tipo Container, Em Pead,Cor Azul(Lixo Reciclável).</v>
      </c>
    </row>
    <row r="139" spans="1:7" ht="14" x14ac:dyDescent="0.15">
      <c r="A139" s="22">
        <v>138</v>
      </c>
      <c r="B139" s="26">
        <v>696732</v>
      </c>
      <c r="C139" s="27" t="s">
        <v>5</v>
      </c>
      <c r="D139" s="27" t="s">
        <v>14</v>
      </c>
      <c r="E139" s="27" t="s">
        <v>7</v>
      </c>
      <c r="F139" s="27"/>
      <c r="G139" s="2" t="str">
        <f>IFERROR(VLOOKUP(B139,lista_registro!$A$3:$C$1666,3,0),"Item não encontrado")</f>
        <v>Poltrona Diretor C/ Braço Marca Mogiflex</v>
      </c>
    </row>
    <row r="140" spans="1:7" ht="42" x14ac:dyDescent="0.15">
      <c r="A140" s="22">
        <v>139</v>
      </c>
      <c r="B140" s="26">
        <v>693611</v>
      </c>
      <c r="C140" s="27" t="s">
        <v>8</v>
      </c>
      <c r="D140" s="27" t="s">
        <v>66</v>
      </c>
      <c r="E140" s="27" t="s">
        <v>20</v>
      </c>
      <c r="F140" s="27"/>
      <c r="G140" s="2" t="str">
        <f>IFERROR(VLOOKUP(B140,lista_registro!$A$3:$C$1666,3,0),"Item não encontrado")</f>
        <v>Poltrona Giratoria Marca Madeirense Mod Pgg Em Couvim Com Regulador De Alt 5 Patas Com Rodizios Braços Com Aluminio E Madeira</v>
      </c>
    </row>
    <row r="141" spans="1:7" ht="14" x14ac:dyDescent="0.15">
      <c r="A141" s="22">
        <v>140</v>
      </c>
      <c r="B141" s="26">
        <v>1716196</v>
      </c>
      <c r="C141" s="27" t="s">
        <v>15</v>
      </c>
      <c r="D141" s="27" t="s">
        <v>17</v>
      </c>
      <c r="E141" s="27" t="s">
        <v>7</v>
      </c>
      <c r="F141" s="27"/>
      <c r="G141" s="2" t="str">
        <f>IFERROR(VLOOKUP(B141,lista_registro!$A$3:$C$1666,3,0),"Item não encontrado")</f>
        <v>Telefone Pleno Grafite-Preto, Marca Intelbras, Ns:Nsud4709937pm.</v>
      </c>
    </row>
    <row r="142" spans="1:7" ht="56" x14ac:dyDescent="0.15">
      <c r="A142" s="22">
        <v>141</v>
      </c>
      <c r="B142" s="26">
        <v>1664582</v>
      </c>
      <c r="C142" s="27" t="s">
        <v>24</v>
      </c>
      <c r="D142" s="27" t="s">
        <v>25</v>
      </c>
      <c r="E142" s="27" t="s">
        <v>7</v>
      </c>
      <c r="F142" s="27"/>
      <c r="G142" s="2" t="str">
        <f>IFERROR(VLOOKUP(B142,lista_registro!$A$3:$C$1666,3,0),"Item não encontrado")</f>
        <v>Resfriador Para Destilação F-114 Buchi Pn 11056466 230v 50/60hz Com Capacidade Para Utilização Com Três Rotavapores Buchi De 1l, Faixa De Temperatura -10 Á 25º C E Capacidade De Resfriamento De 1400w Á 15ºC.</v>
      </c>
    </row>
    <row r="143" spans="1:7" ht="28" x14ac:dyDescent="0.15">
      <c r="A143" s="22">
        <v>142</v>
      </c>
      <c r="B143" s="26">
        <v>675040</v>
      </c>
      <c r="C143" s="27" t="s">
        <v>5</v>
      </c>
      <c r="D143" s="27" t="s">
        <v>978</v>
      </c>
      <c r="E143" s="27" t="s">
        <v>7</v>
      </c>
      <c r="F143" s="27"/>
      <c r="G143" s="2" t="s">
        <v>1000</v>
      </c>
    </row>
    <row r="144" spans="1:7" ht="14" x14ac:dyDescent="0.15">
      <c r="A144" s="22">
        <v>143</v>
      </c>
      <c r="B144" s="26">
        <v>695006</v>
      </c>
      <c r="C144" s="27" t="s">
        <v>15</v>
      </c>
      <c r="D144" s="27" t="s">
        <v>39</v>
      </c>
      <c r="E144" s="27" t="s">
        <v>7</v>
      </c>
      <c r="F144" s="27"/>
      <c r="G144" s="2" t="str">
        <f>IFERROR(VLOOKUP(B144,lista_registro!$A$3:$C$1666,3,0),"Item não encontrado")</f>
        <v>Banco Giratorio Estofado Sem Encosto</v>
      </c>
    </row>
    <row r="145" spans="1:7" ht="14" x14ac:dyDescent="0.15">
      <c r="A145" s="22">
        <v>144</v>
      </c>
      <c r="B145" s="26">
        <v>690760</v>
      </c>
      <c r="C145" s="27" t="s">
        <v>15</v>
      </c>
      <c r="D145" s="27" t="s">
        <v>16</v>
      </c>
      <c r="E145" s="27" t="s">
        <v>7</v>
      </c>
      <c r="F145" s="27"/>
      <c r="G145" s="2" t="str">
        <f>IFERROR(VLOOKUP(B145,lista_registro!$A$3:$C$1666,3,0),"Item não encontrado")</f>
        <v>Micro Balança Excellence Micro Xp6 Marca Mettler Toledo</v>
      </c>
    </row>
    <row r="146" spans="1:7" ht="28" x14ac:dyDescent="0.15">
      <c r="A146" s="22">
        <v>145</v>
      </c>
      <c r="B146" s="26">
        <v>686508</v>
      </c>
      <c r="C146" s="27" t="s">
        <v>45</v>
      </c>
      <c r="D146" s="27" t="s">
        <v>69</v>
      </c>
      <c r="E146" s="27" t="s">
        <v>7</v>
      </c>
      <c r="F146" s="27"/>
      <c r="G146" s="2" t="str">
        <f>IFERROR(VLOOKUP(B146,lista_registro!$A$3:$C$1666,3,0),"Item não encontrado")</f>
        <v>Termometro De Vidro Com Junta Esmerilhada Para Encaixe Marca Incoterm.</v>
      </c>
    </row>
    <row r="147" spans="1:7" ht="14" x14ac:dyDescent="0.15">
      <c r="A147" s="22">
        <v>146</v>
      </c>
      <c r="B147" s="26">
        <v>699374</v>
      </c>
      <c r="C147" s="27" t="s">
        <v>15</v>
      </c>
      <c r="D147" s="27" t="s">
        <v>16</v>
      </c>
      <c r="E147" s="27" t="s">
        <v>7</v>
      </c>
      <c r="F147" s="27"/>
      <c r="G147" s="2" t="str">
        <f>IFERROR(VLOOKUP(B147,lista_registro!$A$3:$C$1666,3,0),"Item não encontrado")</f>
        <v>Desumidificador De Ar, Marca Arsec, Mod. 160</v>
      </c>
    </row>
    <row r="148" spans="1:7" ht="14" x14ac:dyDescent="0.15">
      <c r="A148" s="22">
        <v>147</v>
      </c>
      <c r="B148" s="26">
        <v>686331</v>
      </c>
      <c r="C148" s="27" t="s">
        <v>8</v>
      </c>
      <c r="D148" s="27" t="s">
        <v>9</v>
      </c>
      <c r="E148" s="27" t="s">
        <v>20</v>
      </c>
      <c r="F148" s="27"/>
      <c r="G148" s="2" t="str">
        <f>IFERROR(VLOOKUP(B148,lista_registro!$A$3:$C$1666,3,0),"Item não encontrado")</f>
        <v>Aparelho Telefônico Sem Fio 900 Mhz 10 Mem Marca Bell Phone.</v>
      </c>
    </row>
    <row r="149" spans="1:7" ht="42" x14ac:dyDescent="0.15">
      <c r="A149" s="22">
        <v>148</v>
      </c>
      <c r="B149" s="26">
        <v>697018</v>
      </c>
      <c r="C149" s="27" t="s">
        <v>15</v>
      </c>
      <c r="D149" s="27" t="s">
        <v>83</v>
      </c>
      <c r="E149" s="27" t="s">
        <v>7</v>
      </c>
      <c r="F149" s="27"/>
      <c r="G149" s="2" t="str">
        <f>IFERROR(VLOOKUP(B149,lista_registro!$A$3:$C$1666,3,0),"Item não encontrado")</f>
        <v>Mesa Em Madeira De Lei Med. 1,60 X 0,75 X 0,74m, Com 1 Gaveteiro E 1 Gavetao Para Pastas Suspensas De Um Lado 3 Gavetas Do Outro, Estrutura De Aço Tubular Cromado Mod. 5246b, Marca Fergo.</v>
      </c>
    </row>
    <row r="150" spans="1:7" ht="14" x14ac:dyDescent="0.15">
      <c r="A150" s="22">
        <v>149</v>
      </c>
      <c r="B150" s="26">
        <v>687053</v>
      </c>
      <c r="C150" s="27" t="s">
        <v>8</v>
      </c>
      <c r="D150" s="27" t="s">
        <v>9</v>
      </c>
      <c r="E150" s="27" t="s">
        <v>20</v>
      </c>
      <c r="F150" s="27"/>
      <c r="G150" s="2" t="str">
        <f>IFERROR(VLOOKUP(B150,lista_registro!$A$3:$C$1666,3,0),"Item não encontrado")</f>
        <v>Aparelho Fax Marca Panasonic Mod. Hxft71.</v>
      </c>
    </row>
    <row r="151" spans="1:7" ht="28" x14ac:dyDescent="0.15">
      <c r="A151" s="22">
        <v>150</v>
      </c>
      <c r="B151" s="26">
        <v>698717</v>
      </c>
      <c r="C151" s="27" t="s">
        <v>10</v>
      </c>
      <c r="D151" s="27" t="s">
        <v>26</v>
      </c>
      <c r="E151" s="27" t="s">
        <v>7</v>
      </c>
      <c r="F151" s="27"/>
      <c r="G151" s="2" t="str">
        <f>IFERROR(VLOOKUP(B151,lista_registro!$A$3:$C$1666,3,0),"Item não encontrado")</f>
        <v>Amplificador De Carga Para (Piezo Eletrico) Marca Kistler Tipo 5007 , 110/220v , 50/60hz</v>
      </c>
    </row>
    <row r="152" spans="1:7" ht="28" x14ac:dyDescent="0.15">
      <c r="A152" s="22">
        <v>151</v>
      </c>
      <c r="B152" s="26">
        <v>1796676</v>
      </c>
      <c r="C152" s="27" t="s">
        <v>56</v>
      </c>
      <c r="D152" s="27" t="s">
        <v>69</v>
      </c>
      <c r="E152" s="27" t="s">
        <v>7</v>
      </c>
      <c r="F152" s="27"/>
      <c r="G152" s="2" t="str">
        <f>IFERROR(VLOOKUP(B152,lista_registro!$A$3:$C$1666,3,0),"Item não encontrado")</f>
        <v>Ar Condicionado, Tipo Psoteto, Ciclo Frio, 48.000 Btu/H, Modelo Rb1pt48ac2cv25, Rb1pt48ac2cv2c, Marca Rheem.</v>
      </c>
    </row>
    <row r="153" spans="1:7" ht="14" x14ac:dyDescent="0.15">
      <c r="A153" s="22">
        <v>152</v>
      </c>
      <c r="B153" s="26">
        <v>691032</v>
      </c>
      <c r="C153" s="27" t="s">
        <v>10</v>
      </c>
      <c r="D153" s="27" t="s">
        <v>51</v>
      </c>
      <c r="E153" s="27" t="s">
        <v>7</v>
      </c>
      <c r="F153" s="27"/>
      <c r="G153" s="2" t="str">
        <f>IFERROR(VLOOKUP(B153,lista_registro!$A$3:$C$1666,3,0),"Item não encontrado")</f>
        <v>Manômetro 100 Kgf 1/2 Bsp Man Reto Cx Inox</v>
      </c>
    </row>
    <row r="154" spans="1:7" ht="14" x14ac:dyDescent="0.15">
      <c r="A154" s="22">
        <v>153</v>
      </c>
      <c r="B154" s="26">
        <v>688290</v>
      </c>
      <c r="C154" s="27" t="s">
        <v>5</v>
      </c>
      <c r="D154" s="27" t="s">
        <v>28</v>
      </c>
      <c r="E154" s="27" t="s">
        <v>7</v>
      </c>
      <c r="F154" s="27"/>
      <c r="G154" s="2" t="str">
        <f>IFERROR(VLOOKUP(B154,lista_registro!$A$3:$C$1666,3,0),"Item não encontrado")</f>
        <v>Ponta De Temperatura Tipo K 80 Pk 01 Fl Marca Termopar</v>
      </c>
    </row>
    <row r="155" spans="1:7" ht="56" x14ac:dyDescent="0.15">
      <c r="A155" s="22">
        <v>154</v>
      </c>
      <c r="B155" s="26">
        <v>678887</v>
      </c>
      <c r="C155" s="27" t="s">
        <v>15</v>
      </c>
      <c r="D155" s="27" t="s">
        <v>84</v>
      </c>
      <c r="E155" s="27" t="s">
        <v>7</v>
      </c>
      <c r="F155" s="27"/>
      <c r="G155" s="2" t="str">
        <f>IFERROR(VLOOKUP(B155,lista_registro!$A$3:$C$1666,3,0),"Item não encontrado")</f>
        <v>Microcomputador Marca Hp 5750 Proc 1 Gb Ram Mem Hd 120 Gb Ata Video 128 Mb Rede Gigabit Drive Gravador Dvdrw Gabinete Teclado Abnt Mouse Optico Estabilizador 500 Wats Sms Monitor Lg Lcd 17 Ms Windows Xp Pro O M Ms Office 2007 Pro Open Ae Antivirus Norton</v>
      </c>
    </row>
    <row r="156" spans="1:7" ht="28" x14ac:dyDescent="0.15">
      <c r="A156" s="22">
        <v>155</v>
      </c>
      <c r="B156" s="26">
        <v>695872</v>
      </c>
      <c r="C156" s="27" t="s">
        <v>5</v>
      </c>
      <c r="D156" s="27" t="s">
        <v>62</v>
      </c>
      <c r="E156" s="27" t="s">
        <v>7</v>
      </c>
      <c r="F156" s="27"/>
      <c r="G156" s="2" t="str">
        <f>IFERROR(VLOOKUP(B156,lista_registro!$A$3:$C$1666,3,0),"Item não encontrado")</f>
        <v>Mesa Em Madeira De Lei Med 145 X 070 X 074m Com 3 Gavetas Mod 5236 Fergo</v>
      </c>
    </row>
    <row r="157" spans="1:7" ht="14" x14ac:dyDescent="0.15">
      <c r="A157" s="22">
        <v>156</v>
      </c>
      <c r="B157" s="26">
        <v>1839284</v>
      </c>
      <c r="C157" s="27" t="s">
        <v>8</v>
      </c>
      <c r="D157" s="27" t="s">
        <v>85</v>
      </c>
      <c r="E157" s="27" t="s">
        <v>20</v>
      </c>
      <c r="F157" s="27"/>
      <c r="G157" s="2" t="str">
        <f>IFERROR(VLOOKUP(B157,lista_registro!$A$3:$C$1666,3,0),"Item não encontrado")</f>
        <v>Agitador Magnetico Com Aquecimento 20 Litros Digital 220 Volts</v>
      </c>
    </row>
    <row r="158" spans="1:7" ht="28" x14ac:dyDescent="0.15">
      <c r="A158" s="22">
        <v>157</v>
      </c>
      <c r="B158" s="26">
        <v>1628841</v>
      </c>
      <c r="C158" s="27" t="s">
        <v>10</v>
      </c>
      <c r="D158" s="27" t="s">
        <v>74</v>
      </c>
      <c r="E158" s="27" t="s">
        <v>7</v>
      </c>
      <c r="F158" s="27"/>
      <c r="G158" s="2" t="str">
        <f>IFERROR(VLOOKUP(B158,lista_registro!$A$3:$C$1666,3,0),"Item não encontrado")</f>
        <v>Poltrona Giratória Com Espaldar Alto Sincron E Braço Regulável, Marca Marelli.</v>
      </c>
    </row>
    <row r="159" spans="1:7" ht="14" x14ac:dyDescent="0.15">
      <c r="A159" s="22">
        <v>158</v>
      </c>
      <c r="B159" s="26">
        <v>695624</v>
      </c>
      <c r="C159" s="27" t="s">
        <v>45</v>
      </c>
      <c r="D159" s="27" t="s">
        <v>46</v>
      </c>
      <c r="E159" s="27" t="s">
        <v>7</v>
      </c>
      <c r="F159" s="27"/>
      <c r="G159" s="2" t="str">
        <f>IFERROR(VLOOKUP(B159,lista_registro!$A$3:$C$1666,3,0),"Item não encontrado")</f>
        <v>Cadeira Executiva Sem Braço Giratoria Marca Mogiflex</v>
      </c>
    </row>
    <row r="160" spans="1:7" ht="28" x14ac:dyDescent="0.15">
      <c r="A160" s="22">
        <v>159</v>
      </c>
      <c r="B160" s="26">
        <v>1628709</v>
      </c>
      <c r="C160" s="27" t="s">
        <v>35</v>
      </c>
      <c r="D160" s="27" t="s">
        <v>86</v>
      </c>
      <c r="E160" s="27" t="s">
        <v>7</v>
      </c>
      <c r="F160" s="27"/>
      <c r="G160" s="2" t="str">
        <f>IFERROR(VLOOKUP(B160,lista_registro!$A$3:$C$1666,3,0),"Item não encontrado")</f>
        <v>Armário Alto Com 02(Duas) Portas, Medindo 800x500x1600mm, Com 03(Tres) Prateleiras, Marca Marelli.</v>
      </c>
    </row>
    <row r="161" spans="1:7" ht="14" x14ac:dyDescent="0.15">
      <c r="A161" s="22">
        <v>160</v>
      </c>
      <c r="B161" s="26">
        <v>679209</v>
      </c>
      <c r="C161" s="27" t="s">
        <v>8</v>
      </c>
      <c r="D161" s="27" t="s">
        <v>38</v>
      </c>
      <c r="E161" s="27" t="s">
        <v>7</v>
      </c>
      <c r="F161" s="27"/>
      <c r="G161" s="2" t="str">
        <f>IFERROR(VLOOKUP(B161,lista_registro!$A$3:$C$1666,3,0),"Item não encontrado")</f>
        <v>Impressora Mult Laser Colorida C/Rede Cm2320nf</v>
      </c>
    </row>
    <row r="162" spans="1:7" ht="14" x14ac:dyDescent="0.15">
      <c r="A162" s="22">
        <v>161</v>
      </c>
      <c r="B162" s="26">
        <v>688293</v>
      </c>
      <c r="C162" s="27" t="s">
        <v>5</v>
      </c>
      <c r="D162" s="27" t="s">
        <v>28</v>
      </c>
      <c r="E162" s="27" t="s">
        <v>7</v>
      </c>
      <c r="F162" s="27"/>
      <c r="G162" s="2" t="str">
        <f>IFERROR(VLOOKUP(B162,lista_registro!$A$3:$C$1666,3,0),"Item não encontrado")</f>
        <v>Ponta De Temperatura Tipo K 80 Pk 24 Fl Marca Termopar</v>
      </c>
    </row>
    <row r="163" spans="1:7" ht="14" x14ac:dyDescent="0.15">
      <c r="A163" s="22">
        <v>162</v>
      </c>
      <c r="B163" s="26">
        <v>673774</v>
      </c>
      <c r="C163" s="27" t="s">
        <v>33</v>
      </c>
      <c r="D163" s="28" t="s">
        <v>95</v>
      </c>
      <c r="E163" s="27" t="s">
        <v>7</v>
      </c>
      <c r="F163" s="27"/>
      <c r="G163" s="2" t="str">
        <f>IFERROR(VLOOKUP(B163,lista_registro!$A$3:$C$1666,3,0),"Item não encontrado")</f>
        <v>Eletrodo ( Placa )</v>
      </c>
    </row>
    <row r="164" spans="1:7" ht="14" x14ac:dyDescent="0.15">
      <c r="A164" s="22">
        <v>163</v>
      </c>
      <c r="B164" s="26">
        <v>686819</v>
      </c>
      <c r="C164" s="27" t="s">
        <v>5</v>
      </c>
      <c r="D164" s="27" t="s">
        <v>28</v>
      </c>
      <c r="E164" s="27" t="s">
        <v>7</v>
      </c>
      <c r="F164" s="27"/>
      <c r="G164" s="2" t="str">
        <f>IFERROR(VLOOKUP(B164,lista_registro!$A$3:$C$1666,3,0),"Item não encontrado")</f>
        <v>Exaustor Centrifugo Marca Weg Mod Et 00239</v>
      </c>
    </row>
    <row r="165" spans="1:7" ht="14" x14ac:dyDescent="0.15">
      <c r="A165" s="22">
        <v>164</v>
      </c>
      <c r="B165" s="26">
        <v>700771</v>
      </c>
      <c r="C165" s="27" t="s">
        <v>15</v>
      </c>
      <c r="D165" s="27" t="s">
        <v>16</v>
      </c>
      <c r="E165" s="27" t="s">
        <v>7</v>
      </c>
      <c r="F165" s="27"/>
      <c r="G165" s="2" t="str">
        <f>IFERROR(VLOOKUP(B165,lista_registro!$A$3:$C$1666,3,0),"Item não encontrado")</f>
        <v>Paquímetro Digital 06 500-652 Mitutoyo.</v>
      </c>
    </row>
    <row r="166" spans="1:7" ht="14" x14ac:dyDescent="0.15">
      <c r="A166" s="22">
        <v>165</v>
      </c>
      <c r="B166" s="26">
        <v>699408</v>
      </c>
      <c r="C166" s="27" t="s">
        <v>8</v>
      </c>
      <c r="D166" s="27" t="s">
        <v>87</v>
      </c>
      <c r="E166" s="27" t="s">
        <v>20</v>
      </c>
      <c r="F166" s="27"/>
      <c r="G166" s="2" t="str">
        <f>IFERROR(VLOOKUP(B166,lista_registro!$A$3:$C$1666,3,0),"Item não encontrado")</f>
        <v>Variador De Velocidade Eletronico, Marca Diacti, Com Motor De 220v.</v>
      </c>
    </row>
    <row r="167" spans="1:7" ht="28" x14ac:dyDescent="0.15">
      <c r="A167" s="22">
        <v>166</v>
      </c>
      <c r="B167" s="26">
        <v>1628722</v>
      </c>
      <c r="C167" s="27" t="s">
        <v>8</v>
      </c>
      <c r="D167" s="27" t="s">
        <v>52</v>
      </c>
      <c r="E167" s="27" t="s">
        <v>7</v>
      </c>
      <c r="F167" s="27"/>
      <c r="G167" s="2" t="str">
        <f>IFERROR(VLOOKUP(B167,lista_registro!$A$3:$C$1666,3,0),"Item não encontrado")</f>
        <v>Armário Baixo Com 02(Duas) Portas, Medindo 800x500x740mm, Com 01(Uma) Prateleira, Marca Marelli.</v>
      </c>
    </row>
    <row r="168" spans="1:7" ht="14" x14ac:dyDescent="0.15">
      <c r="A168" s="22">
        <v>167</v>
      </c>
      <c r="B168" s="26">
        <v>1533856</v>
      </c>
      <c r="C168" s="27" t="s">
        <v>5</v>
      </c>
      <c r="D168" s="27" t="s">
        <v>88</v>
      </c>
      <c r="E168" s="27" t="s">
        <v>7</v>
      </c>
      <c r="F168" s="27"/>
      <c r="G168" s="2" t="str">
        <f>IFERROR(VLOOKUP(B168,lista_registro!$A$3:$C$1666,3,0),"Item não encontrado")</f>
        <v>Mesa Angular Em L Med. 1400x1400x735mm, Marca Marelli</v>
      </c>
    </row>
    <row r="169" spans="1:7" ht="14" x14ac:dyDescent="0.15">
      <c r="A169" s="22">
        <v>168</v>
      </c>
      <c r="B169" s="26">
        <v>1718127</v>
      </c>
      <c r="C169" s="27" t="s">
        <v>24</v>
      </c>
      <c r="D169" s="27" t="s">
        <v>25</v>
      </c>
      <c r="E169" s="27" t="s">
        <v>7</v>
      </c>
      <c r="F169" s="27"/>
      <c r="G169" s="2" t="str">
        <f>IFERROR(VLOOKUP(B169,lista_registro!$A$3:$C$1666,3,0),"Item não encontrado")</f>
        <v>.Telefone Pleno Grafite-Preto, Marca Intelbras, Ns: Nsud470894478.</v>
      </c>
    </row>
    <row r="170" spans="1:7" ht="42" x14ac:dyDescent="0.15">
      <c r="A170" s="22">
        <v>169</v>
      </c>
      <c r="B170" s="26">
        <v>693609</v>
      </c>
      <c r="C170" s="27" t="s">
        <v>8</v>
      </c>
      <c r="D170" s="27" t="s">
        <v>66</v>
      </c>
      <c r="E170" s="27" t="s">
        <v>20</v>
      </c>
      <c r="F170" s="27"/>
      <c r="G170" s="2" t="str">
        <f>IFERROR(VLOOKUP(B170,lista_registro!$A$3:$C$1666,3,0),"Item não encontrado")</f>
        <v>Poltrona Giratoria Marca Madeirense Mod Pgg Em Couvim Com Regulador De Alt 5 Patas Com Rodizios Braços Com Aluminio E Madeira</v>
      </c>
    </row>
    <row r="171" spans="1:7" ht="14" x14ac:dyDescent="0.15">
      <c r="A171" s="22">
        <v>170</v>
      </c>
      <c r="B171" s="26">
        <v>691936</v>
      </c>
      <c r="C171" s="27" t="s">
        <v>15</v>
      </c>
      <c r="D171" s="27" t="s">
        <v>16</v>
      </c>
      <c r="E171" s="27" t="s">
        <v>7</v>
      </c>
      <c r="F171" s="27"/>
      <c r="G171" s="2" t="str">
        <f>IFERROR(VLOOKUP(B171,lista_registro!$A$3:$C$1666,3,0),"Item não encontrado")</f>
        <v>Mesa De Aço, Mod. B-1463, Marca Fiel.</v>
      </c>
    </row>
    <row r="172" spans="1:7" ht="28" x14ac:dyDescent="0.15">
      <c r="A172" s="22">
        <v>171</v>
      </c>
      <c r="B172" s="26">
        <v>675451</v>
      </c>
      <c r="C172" s="27" t="s">
        <v>10</v>
      </c>
      <c r="D172" s="27" t="s">
        <v>51</v>
      </c>
      <c r="E172" s="27" t="s">
        <v>7</v>
      </c>
      <c r="F172" s="27"/>
      <c r="G172" s="2" t="str">
        <f>IFERROR(VLOOKUP(B172,lista_registro!$A$3:$C$1666,3,0),"Item não encontrado")</f>
        <v>Microcomputador Hp Dc5750 Monitor Lcd Marca Lg 19 Teclado Ps2 Abnt Mouse Ps2 Estabilizador Bivolt Sms</v>
      </c>
    </row>
    <row r="173" spans="1:7" ht="14" x14ac:dyDescent="0.15">
      <c r="A173" s="22">
        <v>172</v>
      </c>
      <c r="B173" s="26">
        <v>686247</v>
      </c>
      <c r="C173" s="27" t="s">
        <v>33</v>
      </c>
      <c r="D173" s="27" t="s">
        <v>34</v>
      </c>
      <c r="E173" s="27" t="s">
        <v>7</v>
      </c>
      <c r="F173" s="27"/>
      <c r="G173" s="2" t="str">
        <f>IFERROR(VLOOKUP(B173,lista_registro!$A$3:$C$1666,3,0),"Item não encontrado")</f>
        <v>Durometro Digital Para Ensaio Shore A Mod S1a</v>
      </c>
    </row>
    <row r="174" spans="1:7" ht="28" x14ac:dyDescent="0.15">
      <c r="A174" s="22">
        <v>173</v>
      </c>
      <c r="B174" s="26">
        <v>675445</v>
      </c>
      <c r="C174" s="27" t="s">
        <v>56</v>
      </c>
      <c r="D174" s="27" t="s">
        <v>59</v>
      </c>
      <c r="E174" s="27" t="s">
        <v>7</v>
      </c>
      <c r="F174" s="27"/>
      <c r="G174" s="2" t="str">
        <f>IFERROR(VLOOKUP(B174,lista_registro!$A$3:$C$1666,3,0),"Item não encontrado")</f>
        <v>Microcomputador Hp Dc5750 Monitor Lcd Marca Lg 19 Teclado Ps2 Abnt Mouse Ps2 Estabilizador Bivolt Sms</v>
      </c>
    </row>
    <row r="175" spans="1:7" ht="14" x14ac:dyDescent="0.15">
      <c r="A175" s="22">
        <v>174</v>
      </c>
      <c r="B175" s="26">
        <v>1847067</v>
      </c>
      <c r="C175" s="27" t="s">
        <v>8</v>
      </c>
      <c r="D175" s="27" t="s">
        <v>52</v>
      </c>
      <c r="E175" s="27" t="s">
        <v>7</v>
      </c>
      <c r="F175" s="27"/>
      <c r="G175" s="2" t="str">
        <f>IFERROR(VLOOKUP(B175,lista_registro!$A$3:$C$1666,3,0),"Item não encontrado")</f>
        <v>Aparelho Telefônico, Marca Elgim, Modelo Tsf8001.</v>
      </c>
    </row>
    <row r="176" spans="1:7" ht="14" x14ac:dyDescent="0.15">
      <c r="A176" s="22">
        <v>175</v>
      </c>
      <c r="B176" s="26">
        <v>689847</v>
      </c>
      <c r="C176" s="27" t="s">
        <v>10</v>
      </c>
      <c r="D176" s="27" t="s">
        <v>70</v>
      </c>
      <c r="E176" s="27" t="s">
        <v>7</v>
      </c>
      <c r="F176" s="27"/>
      <c r="G176" s="2" t="str">
        <f>IFERROR(VLOOKUP(B176,lista_registro!$A$3:$C$1666,3,0),"Item não encontrado")</f>
        <v>Dessecador Em Aco 1020 Marca Lactea Mod Lct 200</v>
      </c>
    </row>
    <row r="177" spans="1:7" ht="14" x14ac:dyDescent="0.15">
      <c r="A177" s="22">
        <v>176</v>
      </c>
      <c r="B177" s="26">
        <v>1348570</v>
      </c>
      <c r="C177" s="27" t="s">
        <v>5</v>
      </c>
      <c r="D177" s="27" t="s">
        <v>71</v>
      </c>
      <c r="E177" s="27" t="s">
        <v>7</v>
      </c>
      <c r="F177" s="27"/>
      <c r="G177" s="2" t="str">
        <f>IFERROR(VLOOKUP(B177,lista_registro!$A$3:$C$1666,3,0),"Item não encontrado")</f>
        <v>Monitor Lenovo Modelo Ls1921wa.</v>
      </c>
    </row>
    <row r="178" spans="1:7" ht="42" x14ac:dyDescent="0.15">
      <c r="A178" s="22">
        <v>177</v>
      </c>
      <c r="B178" s="26">
        <v>683752</v>
      </c>
      <c r="C178" s="27" t="s">
        <v>8</v>
      </c>
      <c r="D178" s="27" t="s">
        <v>68</v>
      </c>
      <c r="E178" s="27" t="s">
        <v>20</v>
      </c>
      <c r="F178" s="27"/>
      <c r="G178" s="2" t="str">
        <f>IFERROR(VLOOKUP(B178,lista_registro!$A$3:$C$1666,3,0),"Item não encontrado")</f>
        <v>Estante De Madeira De Lei Madeirense Mod Ec90p Parte Alta Aberta Com 2 Prateleiras E Parte Baixa Com 1 Prateleira E 2 Portas De Correr</v>
      </c>
    </row>
    <row r="179" spans="1:7" ht="14" x14ac:dyDescent="0.15">
      <c r="A179" s="22">
        <v>178</v>
      </c>
      <c r="B179" s="26">
        <v>693266</v>
      </c>
      <c r="C179" s="27" t="s">
        <v>5</v>
      </c>
      <c r="D179" s="27" t="s">
        <v>89</v>
      </c>
      <c r="E179" s="27" t="s">
        <v>7</v>
      </c>
      <c r="F179" s="27"/>
      <c r="G179" s="2" t="str">
        <f>IFERROR(VLOOKUP(B179,lista_registro!$A$3:$C$1666,3,0),"Item não encontrado")</f>
        <v>Poltrona Fixa, Marca Lafine, Mod. 2035-Fx.</v>
      </c>
    </row>
    <row r="180" spans="1:7" ht="14" x14ac:dyDescent="0.15">
      <c r="A180" s="22">
        <v>179</v>
      </c>
      <c r="B180" s="26">
        <v>693630</v>
      </c>
      <c r="C180" s="27" t="s">
        <v>21</v>
      </c>
      <c r="D180" s="27" t="s">
        <v>65</v>
      </c>
      <c r="E180" s="27" t="s">
        <v>7</v>
      </c>
      <c r="F180" s="27"/>
      <c r="G180" s="2" t="str">
        <f>IFERROR(VLOOKUP(B180,lista_registro!$A$3:$C$1666,3,0),"Item não encontrado")</f>
        <v>Cadeira Giratória Marca Lafine , Mod. 1243-Gr , Com Rodízios .</v>
      </c>
    </row>
    <row r="181" spans="1:7" ht="42" x14ac:dyDescent="0.15">
      <c r="A181" s="22">
        <v>180</v>
      </c>
      <c r="B181" s="26">
        <v>687962</v>
      </c>
      <c r="C181" s="27" t="s">
        <v>15</v>
      </c>
      <c r="D181" s="27" t="s">
        <v>50</v>
      </c>
      <c r="E181" s="27" t="s">
        <v>7</v>
      </c>
      <c r="F181" s="27"/>
      <c r="G181" s="2" t="str">
        <f>IFERROR(VLOOKUP(B181,lista_registro!$A$3:$C$1666,3,0),"Item não encontrado")</f>
        <v>Regulador De Pressao Tipo Equipamento E Manometros Pressao Max Saida 0 A 10 Kfg/Cm2 Pressao Max Ent 0 A 315 Kgf/Cm2 Mod Ajustavel Marca Air Liquide</v>
      </c>
    </row>
    <row r="182" spans="1:7" ht="14" x14ac:dyDescent="0.15">
      <c r="A182" s="22">
        <v>181</v>
      </c>
      <c r="B182" s="26">
        <v>693268</v>
      </c>
      <c r="C182" s="27" t="s">
        <v>5</v>
      </c>
      <c r="D182" s="27" t="s">
        <v>62</v>
      </c>
      <c r="E182" s="27" t="s">
        <v>7</v>
      </c>
      <c r="F182" s="27"/>
      <c r="G182" s="2" t="str">
        <f>IFERROR(VLOOKUP(B182,lista_registro!$A$3:$C$1666,3,0),"Item não encontrado")</f>
        <v>Poltrona Fixa, Marca Lafine, Mod. 2035-Fx.</v>
      </c>
    </row>
    <row r="183" spans="1:7" ht="28" x14ac:dyDescent="0.15">
      <c r="A183" s="22">
        <v>182</v>
      </c>
      <c r="B183" s="26">
        <v>697751</v>
      </c>
      <c r="C183" s="27" t="s">
        <v>56</v>
      </c>
      <c r="D183" s="27" t="s">
        <v>69</v>
      </c>
      <c r="E183" s="27" t="s">
        <v>7</v>
      </c>
      <c r="F183" s="27"/>
      <c r="G183" s="2" t="str">
        <f>IFERROR(VLOOKUP(B183,lista_registro!$A$3:$C$1666,3,0),"Item não encontrado")</f>
        <v>Agitador Magnético , Marca Thermolyne Corporation , Mod. Nuova Ii ,120 V , 60 Hz .</v>
      </c>
    </row>
    <row r="184" spans="1:7" ht="28" x14ac:dyDescent="0.15">
      <c r="A184" s="22">
        <v>183</v>
      </c>
      <c r="B184" s="26">
        <v>1628753</v>
      </c>
      <c r="C184" s="27" t="s">
        <v>8</v>
      </c>
      <c r="D184" s="27" t="s">
        <v>52</v>
      </c>
      <c r="E184" s="27" t="s">
        <v>7</v>
      </c>
      <c r="F184" s="27"/>
      <c r="G184" s="2" t="str">
        <f>IFERROR(VLOOKUP(B184,lista_registro!$A$3:$C$1666,3,0),"Item não encontrado")</f>
        <v>Mesa De Trabalho Tampo Único Peninsular, Medindo 1800x2100x735.</v>
      </c>
    </row>
    <row r="185" spans="1:7" ht="56" x14ac:dyDescent="0.15">
      <c r="A185" s="22">
        <v>184</v>
      </c>
      <c r="B185" s="26">
        <v>680018</v>
      </c>
      <c r="C185" s="27" t="s">
        <v>8</v>
      </c>
      <c r="D185" s="27" t="s">
        <v>9</v>
      </c>
      <c r="E185" s="27" t="s">
        <v>7</v>
      </c>
      <c r="F185" s="27"/>
      <c r="G185" s="2" t="str">
        <f>IFERROR(VLOOKUP(B185,lista_registro!$A$3:$C$1666,3,0),"Item não encontrado")</f>
        <v>Estante Em Madeira De Lei, Medindo 1,00 X 0,43 X 1,63 M, Parte Superior Aberta Com 2(Duas) Prateleiras, Parte Inferior Com 2(Duas) Portas De Correr E 1(Uma) Prateleira Interna, Modelo 7230, Marca Fergo.</v>
      </c>
    </row>
    <row r="186" spans="1:7" ht="14" x14ac:dyDescent="0.15">
      <c r="A186" s="22">
        <v>185</v>
      </c>
      <c r="B186" s="26">
        <v>688330</v>
      </c>
      <c r="C186" s="27" t="s">
        <v>21</v>
      </c>
      <c r="D186" s="27" t="s">
        <v>22</v>
      </c>
      <c r="E186" s="27" t="s">
        <v>7</v>
      </c>
      <c r="F186" s="27"/>
      <c r="G186" s="2" t="str">
        <f>IFERROR(VLOOKUP(B186,lista_registro!$A$3:$C$1666,3,0),"Item não encontrado")</f>
        <v>Cronometro De Precisão Marca Technos Leitura 1/60s</v>
      </c>
    </row>
    <row r="187" spans="1:7" ht="14" x14ac:dyDescent="0.15">
      <c r="A187" s="22">
        <v>186</v>
      </c>
      <c r="B187" s="26">
        <v>699898</v>
      </c>
      <c r="C187" s="27" t="s">
        <v>15</v>
      </c>
      <c r="D187" s="27" t="s">
        <v>50</v>
      </c>
      <c r="E187" s="27" t="s">
        <v>7</v>
      </c>
      <c r="F187" s="27"/>
      <c r="G187" s="2" t="str">
        <f>IFERROR(VLOOKUP(B187,lista_registro!$A$3:$C$1666,3,0),"Item não encontrado")</f>
        <v>Nobreak 1400 Va</v>
      </c>
    </row>
    <row r="188" spans="1:7" ht="28" x14ac:dyDescent="0.15">
      <c r="A188" s="22">
        <v>187</v>
      </c>
      <c r="B188" s="26">
        <v>680256</v>
      </c>
      <c r="C188" s="27" t="s">
        <v>24</v>
      </c>
      <c r="D188" s="27" t="s">
        <v>25</v>
      </c>
      <c r="E188" s="27" t="s">
        <v>7</v>
      </c>
      <c r="F188" s="27"/>
      <c r="G188" s="2" t="str">
        <f>IFERROR(VLOOKUP(B188,lista_registro!$A$3:$C$1666,3,0),"Item não encontrado")</f>
        <v>Armário Em Madeira , Marca Lafine , Mod. A-171 , Med. 1,64 X 1,00 X 0,45 M</v>
      </c>
    </row>
    <row r="189" spans="1:7" ht="14" x14ac:dyDescent="0.15">
      <c r="A189" s="22">
        <v>188</v>
      </c>
      <c r="B189" s="26">
        <v>688823</v>
      </c>
      <c r="C189" s="27" t="s">
        <v>5</v>
      </c>
      <c r="D189" s="27" t="s">
        <v>90</v>
      </c>
      <c r="E189" s="27" t="s">
        <v>7</v>
      </c>
      <c r="F189" s="27"/>
      <c r="G189" s="2" t="str">
        <f>IFERROR(VLOOKUP(B189,lista_registro!$A$3:$C$1666,3,0),"Item não encontrado")</f>
        <v>Unidade Dosadora Automatizada . (It3210004is)</v>
      </c>
    </row>
    <row r="190" spans="1:7" ht="14" x14ac:dyDescent="0.15">
      <c r="A190" s="22">
        <v>189</v>
      </c>
      <c r="B190" s="26">
        <v>687393</v>
      </c>
      <c r="C190" s="27" t="s">
        <v>10</v>
      </c>
      <c r="D190" s="27" t="s">
        <v>19</v>
      </c>
      <c r="E190" s="27" t="s">
        <v>7</v>
      </c>
      <c r="F190" s="27"/>
      <c r="G190" s="2" t="str">
        <f>IFERROR(VLOOKUP(B190,lista_registro!$A$3:$C$1666,3,0),"Item não encontrado")</f>
        <v>Aparelho De Fax Marca Panasonic</v>
      </c>
    </row>
    <row r="191" spans="1:7" ht="14" x14ac:dyDescent="0.15">
      <c r="A191" s="22">
        <v>190</v>
      </c>
      <c r="B191" s="26">
        <v>1412048</v>
      </c>
      <c r="C191" s="27" t="s">
        <v>10</v>
      </c>
      <c r="D191" s="28" t="s">
        <v>119</v>
      </c>
      <c r="E191" s="27" t="s">
        <v>7</v>
      </c>
      <c r="F191" s="27"/>
      <c r="G191" s="2" t="str">
        <f>IFERROR(VLOOKUP(B191,lista_registro!$A$3:$C$1666,3,0),"Item não encontrado")</f>
        <v>Kit Viscosímetro Tipo "Cup-Ford", Em Alumínio, Com Pés Niveladores</v>
      </c>
    </row>
    <row r="192" spans="1:7" ht="14" x14ac:dyDescent="0.15">
      <c r="A192" s="22">
        <v>191</v>
      </c>
      <c r="B192" s="26">
        <v>1533884</v>
      </c>
      <c r="C192" s="27" t="s">
        <v>5</v>
      </c>
      <c r="D192" s="27" t="s">
        <v>48</v>
      </c>
      <c r="E192" s="27" t="s">
        <v>7</v>
      </c>
      <c r="F192" s="27"/>
      <c r="G192" s="2" t="str">
        <f>IFERROR(VLOOKUP(B192,lista_registro!$A$3:$C$1666,3,0),"Item não encontrado")</f>
        <v>Mesa Angular Em L Med. 1600x1600x735mm, Marca Marelli</v>
      </c>
    </row>
    <row r="193" spans="1:7" ht="14" x14ac:dyDescent="0.15">
      <c r="A193" s="22">
        <v>192</v>
      </c>
      <c r="B193" s="26">
        <v>676037</v>
      </c>
      <c r="C193" s="27" t="s">
        <v>8</v>
      </c>
      <c r="D193" s="27" t="s">
        <v>9</v>
      </c>
      <c r="E193" s="27" t="s">
        <v>20</v>
      </c>
      <c r="F193" s="27"/>
      <c r="G193" s="2" t="str">
        <f>IFERROR(VLOOKUP(B193,lista_registro!$A$3:$C$1666,3,0),"Item não encontrado")</f>
        <v>Monitor Lcd 19 Samsung</v>
      </c>
    </row>
    <row r="194" spans="1:7" ht="28" x14ac:dyDescent="0.15">
      <c r="A194" s="22">
        <v>193</v>
      </c>
      <c r="B194" s="26">
        <v>683760</v>
      </c>
      <c r="C194" s="27" t="s">
        <v>5</v>
      </c>
      <c r="D194" s="27" t="s">
        <v>88</v>
      </c>
      <c r="E194" s="27" t="s">
        <v>7</v>
      </c>
      <c r="F194" s="27"/>
      <c r="G194" s="2" t="str">
        <f>IFERROR(VLOOKUP(B194,lista_registro!$A$3:$C$1666,3,0),"Item não encontrado")</f>
        <v>Estante Baixa Abertura Em Madeira De Lei Com 2 Prateleiras Marca Madeirense Mod Ac 90e Med 180 X 50 X 75 Cm</v>
      </c>
    </row>
    <row r="195" spans="1:7" ht="28" x14ac:dyDescent="0.15">
      <c r="A195" s="22">
        <v>194</v>
      </c>
      <c r="B195" s="26">
        <v>689302</v>
      </c>
      <c r="C195" s="27" t="s">
        <v>10</v>
      </c>
      <c r="D195" s="28" t="s">
        <v>119</v>
      </c>
      <c r="E195" s="27" t="s">
        <v>7</v>
      </c>
      <c r="F195" s="27"/>
      <c r="G195" s="2" t="str">
        <f>IFERROR(VLOOKUP(B195,lista_registro!$A$3:$C$1666,3,0),"Item não encontrado")</f>
        <v>Vacuometro Marca Salcas Mostrador Com Diametro 100 Mm Escala De 0 A 760 Mm De Hg</v>
      </c>
    </row>
    <row r="196" spans="1:7" ht="14" x14ac:dyDescent="0.15">
      <c r="A196" s="22">
        <v>195</v>
      </c>
      <c r="B196" s="26">
        <v>696740</v>
      </c>
      <c r="C196" s="27" t="s">
        <v>5</v>
      </c>
      <c r="D196" s="27" t="s">
        <v>71</v>
      </c>
      <c r="E196" s="27" t="s">
        <v>7</v>
      </c>
      <c r="F196" s="27"/>
      <c r="G196" s="2" t="str">
        <f>IFERROR(VLOOKUP(B196,lista_registro!$A$3:$C$1666,3,0),"Item não encontrado")</f>
        <v>Poltrona Diretor C/ Braço Marca Mogiflex</v>
      </c>
    </row>
    <row r="197" spans="1:7" ht="28" x14ac:dyDescent="0.15">
      <c r="A197" s="22">
        <v>196</v>
      </c>
      <c r="B197" s="26">
        <v>693250</v>
      </c>
      <c r="C197" s="27" t="s">
        <v>10</v>
      </c>
      <c r="D197" s="28" t="s">
        <v>119</v>
      </c>
      <c r="E197" s="27" t="s">
        <v>7</v>
      </c>
      <c r="F197" s="27"/>
      <c r="G197" s="2" t="str">
        <f>IFERROR(VLOOKUP(B197,lista_registro!$A$3:$C$1666,3,0),"Item não encontrado")</f>
        <v>Mesa Em Madeira Para Telefone Marca Lafine , Mod. Mt-60 Com Portas-Listas , Med. 0,70 X 0,60 X0,40 M .</v>
      </c>
    </row>
    <row r="198" spans="1:7" ht="14" x14ac:dyDescent="0.15">
      <c r="A198" s="22">
        <v>197</v>
      </c>
      <c r="B198" s="26">
        <v>695990</v>
      </c>
      <c r="C198" s="27" t="s">
        <v>35</v>
      </c>
      <c r="D198" s="27" t="s">
        <v>36</v>
      </c>
      <c r="E198" s="27" t="s">
        <v>7</v>
      </c>
      <c r="F198" s="27"/>
      <c r="G198" s="2" t="str">
        <f>IFERROR(VLOOKUP(B198,lista_registro!$A$3:$C$1666,3,0),"Item não encontrado")</f>
        <v>Cadeira Executiva Sem Braço Giratoria Marca Mogiflex</v>
      </c>
    </row>
    <row r="199" spans="1:7" ht="14" x14ac:dyDescent="0.15">
      <c r="A199" s="22">
        <v>198</v>
      </c>
      <c r="B199" s="26">
        <v>696366</v>
      </c>
      <c r="C199" s="27" t="s">
        <v>15</v>
      </c>
      <c r="D199" s="27" t="s">
        <v>47</v>
      </c>
      <c r="E199" s="27" t="s">
        <v>7</v>
      </c>
      <c r="F199" s="27"/>
      <c r="G199" s="2" t="str">
        <f>IFERROR(VLOOKUP(B199,lista_registro!$A$3:$C$1666,3,0),"Item não encontrado")</f>
        <v>Poltrona Diretor C/ Braço Injetado Giratoria C/ 5 Patas Marca Magiflex</v>
      </c>
    </row>
    <row r="200" spans="1:7" ht="14" x14ac:dyDescent="0.15">
      <c r="A200" s="22">
        <v>199</v>
      </c>
      <c r="B200" s="26">
        <v>1533942</v>
      </c>
      <c r="C200" s="27" t="s">
        <v>5</v>
      </c>
      <c r="D200" s="27" t="s">
        <v>48</v>
      </c>
      <c r="E200" s="27" t="s">
        <v>7</v>
      </c>
      <c r="F200" s="27"/>
      <c r="G200" s="2" t="str">
        <f>IFERROR(VLOOKUP(B200,lista_registro!$A$3:$C$1666,3,0),"Item não encontrado")</f>
        <v>Gaveteiro Volante Com 04 Gavetas, 630x400x500mm, Marca: Marelli</v>
      </c>
    </row>
    <row r="201" spans="1:7" ht="14" x14ac:dyDescent="0.15">
      <c r="A201" s="22">
        <v>200</v>
      </c>
      <c r="B201" s="26">
        <v>695005</v>
      </c>
      <c r="C201" s="27" t="s">
        <v>15</v>
      </c>
      <c r="D201" s="27" t="s">
        <v>50</v>
      </c>
      <c r="E201" s="27" t="s">
        <v>7</v>
      </c>
      <c r="F201" s="27"/>
      <c r="G201" s="2" t="str">
        <f>IFERROR(VLOOKUP(B201,lista_registro!$A$3:$C$1666,3,0),"Item não encontrado")</f>
        <v>Banco Giratorio Estofado Sem Encosto</v>
      </c>
    </row>
    <row r="202" spans="1:7" ht="28" x14ac:dyDescent="0.15">
      <c r="A202" s="22">
        <v>201</v>
      </c>
      <c r="B202" s="26">
        <v>1628694</v>
      </c>
      <c r="C202" s="27" t="s">
        <v>15</v>
      </c>
      <c r="D202" s="27" t="s">
        <v>83</v>
      </c>
      <c r="E202" s="27" t="s">
        <v>7</v>
      </c>
      <c r="F202" s="27"/>
      <c r="G202" s="2" t="str">
        <f>IFERROR(VLOOKUP(B202,lista_registro!$A$3:$C$1666,3,0),"Item não encontrado")</f>
        <v>Armário Extra Alto, 02(Duas) Portas, Medindo 800x500x2000mm, Com 04(Quatro) Prateleiras, Marca Marelli.</v>
      </c>
    </row>
    <row r="203" spans="1:7" ht="28" x14ac:dyDescent="0.15">
      <c r="A203" s="22">
        <v>202</v>
      </c>
      <c r="B203" s="26">
        <v>690599</v>
      </c>
      <c r="C203" s="27" t="s">
        <v>10</v>
      </c>
      <c r="D203" s="27" t="s">
        <v>29</v>
      </c>
      <c r="E203" s="27" t="s">
        <v>7</v>
      </c>
      <c r="F203" s="27"/>
      <c r="G203" s="2" t="str">
        <f>IFERROR(VLOOKUP(B203,lista_registro!$A$3:$C$1666,3,0),"Item não encontrado")</f>
        <v>Porteiro Eletrônico Com Sistema Cftv Teclado Fonte Vídeo Câmera Fechadura Mola Sinaleira Abraçadeiras Tubulação Galvanizado</v>
      </c>
    </row>
    <row r="204" spans="1:7" ht="28" x14ac:dyDescent="0.15">
      <c r="A204" s="22">
        <v>203</v>
      </c>
      <c r="B204" s="26">
        <v>1788450</v>
      </c>
      <c r="C204" s="27" t="s">
        <v>35</v>
      </c>
      <c r="D204" s="27" t="s">
        <v>91</v>
      </c>
      <c r="E204" s="27" t="s">
        <v>7</v>
      </c>
      <c r="F204" s="27"/>
      <c r="G204" s="2" t="str">
        <f>IFERROR(VLOOKUP(B204,lista_registro!$A$3:$C$1666,3,0),"Item não encontrado")</f>
        <v>Microcomputador Marca: Lenovo, Machine Type: 10au00lvbp, Composto Por Cpu, Teclado E Mouse</v>
      </c>
    </row>
    <row r="205" spans="1:7" ht="42" x14ac:dyDescent="0.15">
      <c r="A205" s="22">
        <v>204</v>
      </c>
      <c r="B205" s="26">
        <v>678439</v>
      </c>
      <c r="C205" s="27" t="s">
        <v>24</v>
      </c>
      <c r="D205" s="27" t="s">
        <v>25</v>
      </c>
      <c r="E205" s="27" t="s">
        <v>7</v>
      </c>
      <c r="F205" s="27"/>
      <c r="G205" s="2" t="str">
        <f>IFERROR(VLOOKUP(B205,lista_registro!$A$3:$C$1666,3,0),"Item não encontrado")</f>
        <v>Secador Duplo Cone A Vácuo Em Aço Inox Equipado Com Motor Blindado E Aquecedor Elétrico De Circulaçao 125/80 L, 9cw , Ct-970, Marca Treu.</v>
      </c>
    </row>
    <row r="206" spans="1:7" ht="14" x14ac:dyDescent="0.15">
      <c r="A206" s="22">
        <v>205</v>
      </c>
      <c r="B206" s="26">
        <v>697589</v>
      </c>
      <c r="C206" s="27" t="s">
        <v>8</v>
      </c>
      <c r="D206" s="27" t="s">
        <v>9</v>
      </c>
      <c r="E206" s="27" t="s">
        <v>20</v>
      </c>
      <c r="F206" s="27"/>
      <c r="G206" s="2" t="str">
        <f>IFERROR(VLOOKUP(B206,lista_registro!$A$3:$C$1666,3,0),"Item não encontrado")</f>
        <v>Maquina Fotografica Sony 7.2 Mega Pixel</v>
      </c>
    </row>
    <row r="207" spans="1:7" ht="14" x14ac:dyDescent="0.15">
      <c r="A207" s="22">
        <v>206</v>
      </c>
      <c r="B207" s="26">
        <v>683057</v>
      </c>
      <c r="C207" s="27" t="s">
        <v>5</v>
      </c>
      <c r="D207" s="27" t="s">
        <v>48</v>
      </c>
      <c r="E207" s="27" t="s">
        <v>7</v>
      </c>
      <c r="F207" s="27"/>
      <c r="G207" s="2" t="str">
        <f>IFERROR(VLOOKUP(B207,lista_registro!$A$3:$C$1666,3,0),"Item não encontrado")</f>
        <v>Armário C/ Portas De Abrir 4 Prat Internas</v>
      </c>
    </row>
    <row r="208" spans="1:7" ht="14" x14ac:dyDescent="0.15">
      <c r="A208" s="22">
        <v>207</v>
      </c>
      <c r="B208" s="26">
        <v>687777</v>
      </c>
      <c r="C208" s="27" t="s">
        <v>21</v>
      </c>
      <c r="D208" s="27" t="s">
        <v>22</v>
      </c>
      <c r="E208" s="27" t="s">
        <v>7</v>
      </c>
      <c r="F208" s="27"/>
      <c r="G208" s="2" t="str">
        <f>IFERROR(VLOOKUP(B208,lista_registro!$A$3:$C$1666,3,0),"Item não encontrado")</f>
        <v>Destilador Gehaka Mod Dg4k 220v</v>
      </c>
    </row>
    <row r="209" spans="1:7" ht="14" x14ac:dyDescent="0.15">
      <c r="A209" s="22">
        <v>208</v>
      </c>
      <c r="B209" s="26">
        <v>689857</v>
      </c>
      <c r="C209" s="27" t="s">
        <v>5</v>
      </c>
      <c r="D209" s="27" t="s">
        <v>6</v>
      </c>
      <c r="E209" s="27" t="s">
        <v>7</v>
      </c>
      <c r="F209" s="27"/>
      <c r="G209" s="2" t="str">
        <f>IFERROR(VLOOKUP(B209,lista_registro!$A$3:$C$1666,3,0),"Item não encontrado")</f>
        <v>Reator De Mistura Em Aço Inox Marca Lactea Mod Rt 3000</v>
      </c>
    </row>
    <row r="210" spans="1:7" ht="42" x14ac:dyDescent="0.15">
      <c r="A210" s="22">
        <v>209</v>
      </c>
      <c r="B210" s="26">
        <v>693599</v>
      </c>
      <c r="C210" s="27" t="s">
        <v>5</v>
      </c>
      <c r="D210" s="27" t="s">
        <v>140</v>
      </c>
      <c r="E210" s="27" t="s">
        <v>7</v>
      </c>
      <c r="F210" s="27"/>
      <c r="G210" s="2" t="str">
        <f>IFERROR(VLOOKUP(B210,lista_registro!$A$3:$C$1666,3,0),"Item não encontrado")</f>
        <v>Mesa Em Madeira De Lei Marca Madeirense Mod Lg4 Med 1,60 X 80 X 75 Cm Com 3 Gavetas A Esquerda E 1 Gavetão Para Pastas Suspensas A Direita</v>
      </c>
    </row>
    <row r="211" spans="1:7" ht="28" x14ac:dyDescent="0.15">
      <c r="A211" s="22">
        <v>210</v>
      </c>
      <c r="B211" s="26">
        <v>673539</v>
      </c>
      <c r="C211" s="27" t="s">
        <v>10</v>
      </c>
      <c r="D211" s="27" t="s">
        <v>51</v>
      </c>
      <c r="E211" s="27" t="s">
        <v>7</v>
      </c>
      <c r="F211" s="27"/>
      <c r="G211" s="2" t="str">
        <f>IFERROR(VLOOKUP(B211,lista_registro!$A$3:$C$1666,3,0),"Item não encontrado")</f>
        <v>Bomba De Calibraçao De Sensor Pressao Marca Asta Mod Bc 600 Cap 600 Bar</v>
      </c>
    </row>
    <row r="212" spans="1:7" ht="42" x14ac:dyDescent="0.15">
      <c r="A212" s="22">
        <v>211</v>
      </c>
      <c r="B212" s="26">
        <v>680261</v>
      </c>
      <c r="C212" s="27" t="s">
        <v>8</v>
      </c>
      <c r="D212" s="27" t="s">
        <v>96</v>
      </c>
      <c r="E212" s="27" t="s">
        <v>7</v>
      </c>
      <c r="F212" s="27"/>
      <c r="G212" s="2" t="str">
        <f>IFERROR(VLOOKUP(B212,lista_registro!$A$3:$C$1666,3,0),"Item não encontrado")</f>
        <v>Estante Em Madeira , Marca Lafine , Mod. E-172 , Parte Superior Aberta Com 2 Prateleiras , Parte Inferior Fechada Com 2 Portas , Med. 1,64 X 1,00 X 0,45 M</v>
      </c>
    </row>
    <row r="213" spans="1:7" ht="14" x14ac:dyDescent="0.15">
      <c r="A213" s="22">
        <v>212</v>
      </c>
      <c r="B213" s="26">
        <v>688100</v>
      </c>
      <c r="C213" s="27" t="s">
        <v>24</v>
      </c>
      <c r="D213" s="27" t="s">
        <v>25</v>
      </c>
      <c r="E213" s="27" t="s">
        <v>7</v>
      </c>
      <c r="F213" s="27"/>
      <c r="G213" s="2" t="str">
        <f>IFERROR(VLOOKUP(B213,lista_registro!$A$3:$C$1666,3,0),"Item não encontrado")</f>
        <v>Destilador De Agua Marca Quimis Mod Q341-25</v>
      </c>
    </row>
    <row r="214" spans="1:7" ht="14" x14ac:dyDescent="0.15">
      <c r="A214" s="22">
        <v>213</v>
      </c>
      <c r="B214" s="26">
        <v>695011</v>
      </c>
      <c r="C214" s="27" t="s">
        <v>8</v>
      </c>
      <c r="D214" s="27" t="s">
        <v>30</v>
      </c>
      <c r="E214" s="27" t="s">
        <v>20</v>
      </c>
      <c r="F214" s="27"/>
      <c r="G214" s="2" t="str">
        <f>IFERROR(VLOOKUP(B214,lista_registro!$A$3:$C$1666,3,0),"Item não encontrado")</f>
        <v>Banco Giratorio Estofado Sem Encosto</v>
      </c>
    </row>
    <row r="215" spans="1:7" ht="14" x14ac:dyDescent="0.15">
      <c r="A215" s="22">
        <v>214</v>
      </c>
      <c r="B215" s="26">
        <v>683304</v>
      </c>
      <c r="C215" s="27" t="s">
        <v>24</v>
      </c>
      <c r="D215" s="27" t="s">
        <v>25</v>
      </c>
      <c r="E215" s="27" t="s">
        <v>7</v>
      </c>
      <c r="F215" s="27"/>
      <c r="G215" s="2" t="str">
        <f>IFERROR(VLOOKUP(B215,lista_registro!$A$3:$C$1666,3,0),"Item não encontrado")</f>
        <v>Claviculario 0,80 X 0,60, 50 Chaves, Grafisco.</v>
      </c>
    </row>
    <row r="216" spans="1:7" ht="14" x14ac:dyDescent="0.15">
      <c r="A216" s="22">
        <v>215</v>
      </c>
      <c r="B216" s="26">
        <v>699556</v>
      </c>
      <c r="C216" s="27" t="s">
        <v>56</v>
      </c>
      <c r="D216" s="27" t="s">
        <v>69</v>
      </c>
      <c r="E216" s="27" t="s">
        <v>7</v>
      </c>
      <c r="F216" s="27"/>
      <c r="G216" s="2" t="str">
        <f>IFERROR(VLOOKUP(B216,lista_registro!$A$3:$C$1666,3,0),"Item não encontrado")</f>
        <v>Estabilizador De Voltagem Mod Ml 100011 Marca Bmi 115/115 V</v>
      </c>
    </row>
    <row r="217" spans="1:7" ht="14" x14ac:dyDescent="0.15">
      <c r="A217" s="22">
        <v>216</v>
      </c>
      <c r="B217" s="26">
        <v>1808767</v>
      </c>
      <c r="C217" s="27" t="s">
        <v>24</v>
      </c>
      <c r="D217" s="27" t="s">
        <v>25</v>
      </c>
      <c r="E217" s="27" t="s">
        <v>7</v>
      </c>
      <c r="F217" s="27"/>
      <c r="G217" s="2" t="str">
        <f>IFERROR(VLOOKUP(B217,lista_registro!$A$3:$C$1666,3,0),"Item não encontrado")</f>
        <v>Ar Condicionado Tipo Split Hi-Wall 9.000 Btu/H, Marca Springer Midea.</v>
      </c>
    </row>
    <row r="218" spans="1:7" ht="28" x14ac:dyDescent="0.15">
      <c r="A218" s="22">
        <v>217</v>
      </c>
      <c r="B218" s="26">
        <v>688467</v>
      </c>
      <c r="C218" s="27" t="s">
        <v>10</v>
      </c>
      <c r="D218" s="28" t="s">
        <v>119</v>
      </c>
      <c r="E218" s="27" t="s">
        <v>7</v>
      </c>
      <c r="F218" s="27"/>
      <c r="G218" s="2" t="str">
        <f>IFERROR(VLOOKUP(B218,lista_registro!$A$3:$C$1666,3,0),"Item não encontrado")</f>
        <v>Maca De Lona Dobravel Med 50 Cm X 1,90 M Peso Max 6 Kg Cap De Carga 100 Kg Na Cor Verde</v>
      </c>
    </row>
    <row r="219" spans="1:7" ht="28" x14ac:dyDescent="0.15">
      <c r="A219" s="22">
        <v>218</v>
      </c>
      <c r="B219" s="26">
        <v>697131</v>
      </c>
      <c r="C219" s="27" t="s">
        <v>56</v>
      </c>
      <c r="D219" s="27" t="s">
        <v>59</v>
      </c>
      <c r="E219" s="27" t="s">
        <v>7</v>
      </c>
      <c r="F219" s="27"/>
      <c r="G219" s="2" t="str">
        <f>IFERROR(VLOOKUP(B219,lista_registro!$A$3:$C$1666,3,0),"Item não encontrado")</f>
        <v>Banco Executivo S/ Braço Tipo Caixa C/ 5 Patas Reg Altura Gas Assento Em Espuma Injetada Marca Mogiflex</v>
      </c>
    </row>
    <row r="220" spans="1:7" ht="14" x14ac:dyDescent="0.15">
      <c r="A220" s="22">
        <v>219</v>
      </c>
      <c r="B220" s="26">
        <v>2166947</v>
      </c>
      <c r="C220" s="27" t="s">
        <v>10</v>
      </c>
      <c r="D220" s="28" t="s">
        <v>29</v>
      </c>
      <c r="E220" s="27" t="s">
        <v>7</v>
      </c>
      <c r="F220" s="27"/>
      <c r="G220" s="2" t="str">
        <f>IFERROR(VLOOKUP(B220,lista_registro!$A$3:$C$1666,3,0),"Item não encontrado")</f>
        <v>Balança Eletrônica De Precisão, Modelo Ad 5002</v>
      </c>
    </row>
    <row r="221" spans="1:7" ht="28" x14ac:dyDescent="0.15">
      <c r="A221" s="22">
        <v>220</v>
      </c>
      <c r="B221" s="26">
        <v>692888</v>
      </c>
      <c r="C221" s="27" t="s">
        <v>56</v>
      </c>
      <c r="D221" s="27" t="s">
        <v>92</v>
      </c>
      <c r="E221" s="27" t="s">
        <v>7</v>
      </c>
      <c r="F221" s="27"/>
      <c r="G221" s="2" t="str">
        <f>IFERROR(VLOOKUP(B221,lista_registro!$A$3:$C$1666,3,0),"Item não encontrado")</f>
        <v>Mesa Em Madeira Marca Lafine Modelo M-160 Com 3 Gavetas E 1 Gavetão , Med. 1,60 X 0,75 X 0,74 M .</v>
      </c>
    </row>
    <row r="222" spans="1:7" ht="14" x14ac:dyDescent="0.15">
      <c r="A222" s="22">
        <v>221</v>
      </c>
      <c r="B222" s="26">
        <v>697372</v>
      </c>
      <c r="C222" s="27" t="s">
        <v>24</v>
      </c>
      <c r="D222" s="27" t="s">
        <v>25</v>
      </c>
      <c r="E222" s="27" t="s">
        <v>7</v>
      </c>
      <c r="F222" s="27"/>
      <c r="G222" s="2" t="str">
        <f>IFERROR(VLOOKUP(B222,lista_registro!$A$3:$C$1666,3,0),"Item não encontrado")</f>
        <v>Camara Seca De Nitrogenio 2spl</v>
      </c>
    </row>
    <row r="223" spans="1:7" ht="14" x14ac:dyDescent="0.15">
      <c r="A223" s="22">
        <v>222</v>
      </c>
      <c r="B223" s="26">
        <v>697122</v>
      </c>
      <c r="C223" s="27" t="s">
        <v>8</v>
      </c>
      <c r="D223" s="27" t="s">
        <v>67</v>
      </c>
      <c r="E223" s="27" t="s">
        <v>7</v>
      </c>
      <c r="F223" s="27"/>
      <c r="G223" s="2" t="str">
        <f>IFERROR(VLOOKUP(B223,lista_registro!$A$3:$C$1666,3,0),"Item não encontrado")</f>
        <v>Sofa Em Peça Unica De 3 Lugares C/ Apoio De Braços Marca Praxis</v>
      </c>
    </row>
    <row r="224" spans="1:7" ht="14" x14ac:dyDescent="0.15">
      <c r="A224" s="22">
        <v>223</v>
      </c>
      <c r="B224" s="26">
        <v>690418</v>
      </c>
      <c r="C224" s="27" t="s">
        <v>8</v>
      </c>
      <c r="D224" s="27" t="s">
        <v>9</v>
      </c>
      <c r="E224" s="27" t="s">
        <v>20</v>
      </c>
      <c r="F224" s="27"/>
      <c r="G224" s="2" t="str">
        <f>IFERROR(VLOOKUP(B224,lista_registro!$A$3:$C$1666,3,0),"Item não encontrado")</f>
        <v>Balança Analitica Marca Mettler, Mod. H.35ar.</v>
      </c>
    </row>
    <row r="225" spans="1:7" ht="14" x14ac:dyDescent="0.15">
      <c r="A225" s="22">
        <v>224</v>
      </c>
      <c r="B225" s="26">
        <v>690386</v>
      </c>
      <c r="C225" s="27" t="s">
        <v>15</v>
      </c>
      <c r="D225" s="27" t="s">
        <v>39</v>
      </c>
      <c r="E225" s="27" t="s">
        <v>7</v>
      </c>
      <c r="F225" s="27"/>
      <c r="G225" s="2" t="str">
        <f>IFERROR(VLOOKUP(B225,lista_registro!$A$3:$C$1666,3,0),"Item não encontrado")</f>
        <v>Vacuometro Inox 0=63mm Saida Vertical 760 Mm Hgr 1/4npt</v>
      </c>
    </row>
    <row r="226" spans="1:7" ht="14" x14ac:dyDescent="0.15">
      <c r="A226" s="22">
        <v>225</v>
      </c>
      <c r="B226" s="26">
        <v>690014</v>
      </c>
      <c r="C226" s="27" t="s">
        <v>33</v>
      </c>
      <c r="D226" s="27" t="s">
        <v>40</v>
      </c>
      <c r="E226" s="27" t="s">
        <v>7</v>
      </c>
      <c r="F226" s="27"/>
      <c r="G226" s="2" t="str">
        <f>IFERROR(VLOOKUP(B226,lista_registro!$A$3:$C$1666,3,0),"Item não encontrado")</f>
        <v>Test Kit 3m 701</v>
      </c>
    </row>
    <row r="227" spans="1:7" ht="14" x14ac:dyDescent="0.15">
      <c r="A227" s="22">
        <v>226</v>
      </c>
      <c r="B227" s="26">
        <v>693269</v>
      </c>
      <c r="C227" s="27" t="s">
        <v>35</v>
      </c>
      <c r="D227" s="27" t="s">
        <v>134</v>
      </c>
      <c r="E227" s="27" t="s">
        <v>7</v>
      </c>
      <c r="F227" s="27"/>
      <c r="G227" s="2" t="str">
        <f>IFERROR(VLOOKUP(B227,lista_registro!$A$3:$C$1666,3,0),"Item não encontrado")</f>
        <v>Poltrona Fixa, Marca Lafine, Mod. 2035-Fx.</v>
      </c>
    </row>
    <row r="228" spans="1:7" ht="28" x14ac:dyDescent="0.15">
      <c r="A228" s="22">
        <v>227</v>
      </c>
      <c r="B228" s="26">
        <v>697126</v>
      </c>
      <c r="C228" s="27" t="s">
        <v>56</v>
      </c>
      <c r="D228" s="27" t="s">
        <v>69</v>
      </c>
      <c r="E228" s="27" t="s">
        <v>7</v>
      </c>
      <c r="F228" s="27"/>
      <c r="G228" s="2" t="str">
        <f>IFERROR(VLOOKUP(B228,lista_registro!$A$3:$C$1666,3,0),"Item não encontrado")</f>
        <v>Banco Executivo S/ Braço Tipo Caixa C/ 5 Patas Reg Altura Gas Assento Em Espuma Injetada Marca Mogiflex</v>
      </c>
    </row>
    <row r="229" spans="1:7" ht="42" x14ac:dyDescent="0.15">
      <c r="A229" s="22">
        <v>228</v>
      </c>
      <c r="B229" s="26">
        <v>681579</v>
      </c>
      <c r="C229" s="27" t="s">
        <v>8</v>
      </c>
      <c r="D229" s="27" t="s">
        <v>13</v>
      </c>
      <c r="E229" s="27" t="s">
        <v>7</v>
      </c>
      <c r="F229" s="27"/>
      <c r="G229" s="2" t="str">
        <f>IFERROR(VLOOKUP(B229,lista_registro!$A$3:$C$1666,3,0),"Item não encontrado")</f>
        <v>Poltrona Para Auditorio Dobravel Com Prancheta Escamoteavel Med Larg 457 X 508 Assento X 425 A 476 Prof X 457 Altura Tipo Base Fixa Espaldar Medio Apoio Braço Marca Giroflex</v>
      </c>
    </row>
    <row r="230" spans="1:7" ht="28" x14ac:dyDescent="0.15">
      <c r="A230" s="22">
        <v>229</v>
      </c>
      <c r="B230" s="26">
        <v>1628768</v>
      </c>
      <c r="C230" s="27" t="s">
        <v>15</v>
      </c>
      <c r="D230" s="27" t="s">
        <v>93</v>
      </c>
      <c r="E230" s="27" t="s">
        <v>7</v>
      </c>
      <c r="F230" s="27"/>
      <c r="G230" s="2" t="str">
        <f>IFERROR(VLOOKUP(B230,lista_registro!$A$3:$C$1666,3,0),"Item não encontrado")</f>
        <v>Gaveteiro Volante, Com 04(Quatro) Gavetas, Medindo 460x500x690mm, Marca Marelli.</v>
      </c>
    </row>
    <row r="231" spans="1:7" ht="14" x14ac:dyDescent="0.15">
      <c r="A231" s="22">
        <v>230</v>
      </c>
      <c r="B231" s="26">
        <v>677280</v>
      </c>
      <c r="C231" s="27" t="s">
        <v>8</v>
      </c>
      <c r="D231" s="27" t="s">
        <v>9</v>
      </c>
      <c r="E231" s="27" t="s">
        <v>20</v>
      </c>
      <c r="F231" s="27"/>
      <c r="G231" s="2" t="str">
        <f>IFERROR(VLOOKUP(B231,lista_registro!$A$3:$C$1666,3,0),"Item não encontrado")</f>
        <v>Monitor Dell E1911c 19</v>
      </c>
    </row>
    <row r="232" spans="1:7" ht="14" x14ac:dyDescent="0.15">
      <c r="A232" s="22">
        <v>231</v>
      </c>
      <c r="B232" s="26">
        <v>696009</v>
      </c>
      <c r="C232" s="27" t="s">
        <v>35</v>
      </c>
      <c r="D232" s="27" t="s">
        <v>27</v>
      </c>
      <c r="E232" s="27" t="s">
        <v>94</v>
      </c>
      <c r="F232" s="27"/>
      <c r="G232" s="2" t="str">
        <f>IFERROR(VLOOKUP(B232,lista_registro!$A$3:$C$1666,3,0),"Item não encontrado")</f>
        <v>Poltrona Diretor C/ Braço Injetado Giratoria C/ 5 Patas Marca Magiflex</v>
      </c>
    </row>
    <row r="233" spans="1:7" ht="28" x14ac:dyDescent="0.15">
      <c r="A233" s="22">
        <v>232</v>
      </c>
      <c r="B233" s="26">
        <v>1628757</v>
      </c>
      <c r="C233" s="27" t="s">
        <v>8</v>
      </c>
      <c r="D233" s="27" t="s">
        <v>52</v>
      </c>
      <c r="E233" s="27" t="s">
        <v>7</v>
      </c>
      <c r="F233" s="27"/>
      <c r="G233" s="2" t="str">
        <f>IFERROR(VLOOKUP(B233,lista_registro!$A$3:$C$1666,3,0),"Item não encontrado")</f>
        <v>Gaveteiro Volante, Com 04(Quatro) Gavetas, Medindo 460x500x690mm, Marca Marelli.</v>
      </c>
    </row>
    <row r="234" spans="1:7" ht="28" x14ac:dyDescent="0.15">
      <c r="A234" s="22">
        <v>233</v>
      </c>
      <c r="B234" s="26">
        <v>675263</v>
      </c>
      <c r="C234" s="27" t="s">
        <v>33</v>
      </c>
      <c r="D234" s="28" t="s">
        <v>95</v>
      </c>
      <c r="E234" s="27" t="s">
        <v>7</v>
      </c>
      <c r="F234" s="27"/>
      <c r="G234" s="2" t="str">
        <f>IFERROR(VLOOKUP(B234,lista_registro!$A$3:$C$1666,3,0),"Item não encontrado")</f>
        <v>Bancada De Aço Com Tampo De Peroba, Marca Fiel, Com 2 Gavetas, Medindo 1,20 X 0,80 X 0,90m.</v>
      </c>
    </row>
    <row r="235" spans="1:7" ht="14" x14ac:dyDescent="0.15">
      <c r="A235" s="22">
        <v>234</v>
      </c>
      <c r="B235" s="26">
        <v>696384</v>
      </c>
      <c r="C235" s="27" t="s">
        <v>8</v>
      </c>
      <c r="D235" s="27" t="s">
        <v>68</v>
      </c>
      <c r="E235" s="27" t="s">
        <v>20</v>
      </c>
      <c r="F235" s="27"/>
      <c r="G235" s="2" t="str">
        <f>IFERROR(VLOOKUP(B235,lista_registro!$A$3:$C$1666,3,0),"Item não encontrado")</f>
        <v>Poltrona Diretor C/ Braço Injetado Giratoria C/ 5 Patas Marca Magiflex</v>
      </c>
    </row>
    <row r="236" spans="1:7" ht="28" x14ac:dyDescent="0.15">
      <c r="A236" s="22">
        <v>235</v>
      </c>
      <c r="B236" s="26">
        <v>687964</v>
      </c>
      <c r="C236" s="27" t="s">
        <v>24</v>
      </c>
      <c r="D236" s="27" t="s">
        <v>25</v>
      </c>
      <c r="E236" s="27" t="s">
        <v>7</v>
      </c>
      <c r="F236" s="27"/>
      <c r="G236" s="2" t="str">
        <f>IFERROR(VLOOKUP(B236,lista_registro!$A$3:$C$1666,3,0),"Item não encontrado")</f>
        <v>Banho Termostatico Com Refrigeraçao -82ºC + 20ºC Mod Flash 82 E110202 220v Potencia 4250 W</v>
      </c>
    </row>
    <row r="237" spans="1:7" ht="14" x14ac:dyDescent="0.15">
      <c r="A237" s="22">
        <v>236</v>
      </c>
      <c r="B237" s="26">
        <v>696756</v>
      </c>
      <c r="C237" s="27" t="s">
        <v>5</v>
      </c>
      <c r="D237" s="27" t="s">
        <v>62</v>
      </c>
      <c r="E237" s="27" t="s">
        <v>7</v>
      </c>
      <c r="F237" s="27"/>
      <c r="G237" s="2" t="str">
        <f>IFERROR(VLOOKUP(B237,lista_registro!$A$3:$C$1666,3,0),"Item não encontrado")</f>
        <v>Poltrona Diretor C/ Braço Marca Mogiflex</v>
      </c>
    </row>
    <row r="238" spans="1:7" ht="14" x14ac:dyDescent="0.15">
      <c r="A238" s="22">
        <v>237</v>
      </c>
      <c r="B238" s="26">
        <v>695234</v>
      </c>
      <c r="C238" s="27" t="s">
        <v>45</v>
      </c>
      <c r="D238" s="27" t="s">
        <v>46</v>
      </c>
      <c r="E238" s="27" t="s">
        <v>7</v>
      </c>
      <c r="F238" s="27"/>
      <c r="G238" s="2" t="str">
        <f>IFERROR(VLOOKUP(B238,lista_registro!$A$3:$C$1666,3,0),"Item não encontrado")</f>
        <v>Mesa Para Telefone Marca Fortline</v>
      </c>
    </row>
    <row r="239" spans="1:7" ht="28" x14ac:dyDescent="0.15">
      <c r="A239" s="22">
        <v>238</v>
      </c>
      <c r="B239" s="26">
        <v>691403</v>
      </c>
      <c r="C239" s="27" t="s">
        <v>5</v>
      </c>
      <c r="D239" s="27" t="s">
        <v>12</v>
      </c>
      <c r="E239" s="27" t="s">
        <v>7</v>
      </c>
      <c r="F239" s="27"/>
      <c r="G239" s="2" t="str">
        <f>IFERROR(VLOOKUP(B239,lista_registro!$A$3:$C$1666,3,0),"Item não encontrado")</f>
        <v>Estante De Aço Desmontável , Com 6 Prateleiras , Cor Cinza , Medindo 2400 X 920 X 580 Mm , Marca Isma .</v>
      </c>
    </row>
    <row r="240" spans="1:7" ht="14" x14ac:dyDescent="0.15">
      <c r="A240" s="22">
        <v>239</v>
      </c>
      <c r="B240" s="26">
        <v>691714</v>
      </c>
      <c r="C240" s="27" t="s">
        <v>56</v>
      </c>
      <c r="D240" s="27" t="s">
        <v>69</v>
      </c>
      <c r="E240" s="27" t="s">
        <v>7</v>
      </c>
      <c r="F240" s="27"/>
      <c r="G240" s="2" t="str">
        <f>IFERROR(VLOOKUP(B240,lista_registro!$A$3:$C$1666,3,0),"Item não encontrado")</f>
        <v>Carrinho Marca Securit Med. 0,79 X 0,77 X 0,42 Mod. C-2.</v>
      </c>
    </row>
    <row r="241" spans="1:7" ht="28" x14ac:dyDescent="0.15">
      <c r="A241" s="22">
        <v>240</v>
      </c>
      <c r="B241" s="26">
        <v>1866157</v>
      </c>
      <c r="C241" s="27" t="s">
        <v>8</v>
      </c>
      <c r="D241" s="27" t="s">
        <v>96</v>
      </c>
      <c r="E241" s="27" t="s">
        <v>7</v>
      </c>
      <c r="F241" s="27"/>
      <c r="G241" s="2" t="str">
        <f>IFERROR(VLOOKUP(B241,lista_registro!$A$3:$C$1666,3,0),"Item não encontrado")</f>
        <v>Fogão A Gás Tipo Doméstico, 04(Quatro) Bocas, Com Funções Automáticas, Bivolt, Cor Branca, Marca Atlas.</v>
      </c>
    </row>
    <row r="242" spans="1:7" ht="28" x14ac:dyDescent="0.15">
      <c r="A242" s="22">
        <v>241</v>
      </c>
      <c r="B242" s="26">
        <v>687778</v>
      </c>
      <c r="C242" s="27" t="s">
        <v>10</v>
      </c>
      <c r="D242" s="28" t="s">
        <v>51</v>
      </c>
      <c r="E242" s="27" t="s">
        <v>7</v>
      </c>
      <c r="F242" s="27"/>
      <c r="G242" s="2" t="s">
        <v>994</v>
      </c>
    </row>
    <row r="243" spans="1:7" ht="14" x14ac:dyDescent="0.15">
      <c r="A243" s="22">
        <v>242</v>
      </c>
      <c r="B243" s="26">
        <v>673667</v>
      </c>
      <c r="C243" s="27" t="s">
        <v>10</v>
      </c>
      <c r="D243" s="27" t="s">
        <v>29</v>
      </c>
      <c r="E243" s="27" t="s">
        <v>7</v>
      </c>
      <c r="F243" s="27"/>
      <c r="G243" s="2" t="str">
        <f>IFERROR(VLOOKUP(B243,lista_registro!$A$3:$C$1666,3,0),"Item não encontrado")</f>
        <v>Bomba Hidrulica Marca Mark Peerless Mod Sda-2</v>
      </c>
    </row>
    <row r="244" spans="1:7" ht="28" x14ac:dyDescent="0.15">
      <c r="A244" s="22">
        <v>243</v>
      </c>
      <c r="B244" s="26">
        <v>1628847</v>
      </c>
      <c r="C244" s="27" t="s">
        <v>15</v>
      </c>
      <c r="D244" s="27" t="s">
        <v>93</v>
      </c>
      <c r="E244" s="27" t="s">
        <v>7</v>
      </c>
      <c r="F244" s="27"/>
      <c r="G244" s="2" t="str">
        <f>IFERROR(VLOOKUP(B244,lista_registro!$A$3:$C$1666,3,0),"Item não encontrado")</f>
        <v>Poltrona Giratória Com Espaldar Alto Sincron E Braço Regulável, Marca Marelli.</v>
      </c>
    </row>
    <row r="245" spans="1:7" ht="42" x14ac:dyDescent="0.15">
      <c r="A245" s="22">
        <v>244</v>
      </c>
      <c r="B245" s="26">
        <v>2040114</v>
      </c>
      <c r="C245" s="27" t="s">
        <v>5</v>
      </c>
      <c r="D245" s="27" t="s">
        <v>88</v>
      </c>
      <c r="E245" s="27" t="s">
        <v>7</v>
      </c>
      <c r="F245" s="27"/>
      <c r="G245" s="2" t="str">
        <f>IFERROR(VLOOKUP(B245,lista_registro!$A$3:$C$1666,3,0),"Item não encontrado")</f>
        <v>Monitor Full Hd Led, Display Lcd Com Iluminação Por Led, Painel Ips E Acabamento Fosco, Modelo De 21,5" (Widescreen), 22mp55pq, Marca Daten.</v>
      </c>
    </row>
    <row r="246" spans="1:7" ht="14" x14ac:dyDescent="0.15">
      <c r="A246" s="22">
        <v>245</v>
      </c>
      <c r="B246" s="26">
        <v>686952</v>
      </c>
      <c r="C246" s="27" t="s">
        <v>10</v>
      </c>
      <c r="D246" s="28" t="s">
        <v>119</v>
      </c>
      <c r="E246" s="27" t="s">
        <v>7</v>
      </c>
      <c r="F246" s="27"/>
      <c r="G246" s="2" t="str">
        <f>IFERROR(VLOOKUP(B246,lista_registro!$A$3:$C$1666,3,0),"Item não encontrado")</f>
        <v>Viscosimetro Marca Brookfield Mod Hbt Com 7 Fusos De Aço 302</v>
      </c>
    </row>
    <row r="247" spans="1:7" ht="14" x14ac:dyDescent="0.15">
      <c r="A247" s="22">
        <v>246</v>
      </c>
      <c r="B247" s="26">
        <v>1749500</v>
      </c>
      <c r="C247" s="27" t="s">
        <v>24</v>
      </c>
      <c r="D247" s="27" t="s">
        <v>25</v>
      </c>
      <c r="E247" s="27" t="s">
        <v>7</v>
      </c>
      <c r="F247" s="27"/>
      <c r="G247" s="2" t="str">
        <f>IFERROR(VLOOKUP(B247,lista_registro!$A$3:$C$1666,3,0),"Item não encontrado")</f>
        <v>Painelde Controle Do Sistema Sycop, Com Sem-2.</v>
      </c>
    </row>
    <row r="248" spans="1:7" ht="42" x14ac:dyDescent="0.15">
      <c r="A248" s="22">
        <v>247</v>
      </c>
      <c r="B248" s="26">
        <v>683036</v>
      </c>
      <c r="C248" s="27" t="s">
        <v>8</v>
      </c>
      <c r="D248" s="27" t="s">
        <v>61</v>
      </c>
      <c r="E248" s="27" t="s">
        <v>7</v>
      </c>
      <c r="F248" s="27"/>
      <c r="G248" s="2" t="str">
        <f>IFERROR(VLOOKUP(B248,lista_registro!$A$3:$C$1666,3,0),"Item não encontrado")</f>
        <v>Estante Em Madeira De Lei Marca Madeirense Mod. Ec-90a Com 4 Gavetões Para Pastas Suspensas , Arquivo Duplo Med. 90 X 50 X 160 Cm</v>
      </c>
    </row>
    <row r="249" spans="1:7" ht="28" x14ac:dyDescent="0.15">
      <c r="A249" s="22">
        <v>248</v>
      </c>
      <c r="B249" s="26">
        <v>693644</v>
      </c>
      <c r="C249" s="27" t="s">
        <v>15</v>
      </c>
      <c r="D249" s="27" t="s">
        <v>17</v>
      </c>
      <c r="E249" s="27" t="s">
        <v>7</v>
      </c>
      <c r="F249" s="27"/>
      <c r="G249" s="2" t="str">
        <f>IFERROR(VLOOKUP(B249,lista_registro!$A$3:$C$1666,3,0),"Item não encontrado")</f>
        <v>Arquivo Em Madeira Marca Lafine Com 4 Gavetas Tamanho Ofício , Med. 1,45 X 0,92 X 0,45 M</v>
      </c>
    </row>
    <row r="250" spans="1:7" ht="14" x14ac:dyDescent="0.15">
      <c r="A250" s="22">
        <v>249</v>
      </c>
      <c r="B250" s="26">
        <v>696010</v>
      </c>
      <c r="C250" s="27" t="s">
        <v>5</v>
      </c>
      <c r="D250" s="27" t="s">
        <v>28</v>
      </c>
      <c r="E250" s="27" t="s">
        <v>7</v>
      </c>
      <c r="F250" s="27"/>
      <c r="G250" s="2" t="str">
        <f>IFERROR(VLOOKUP(B250,lista_registro!$A$3:$C$1666,3,0),"Item não encontrado")</f>
        <v>Poltrona Diretor C/ Braço Injetado Giratoria C/ 5 Patas Marca Magiflex</v>
      </c>
    </row>
    <row r="251" spans="1:7" ht="42" x14ac:dyDescent="0.15">
      <c r="A251" s="22">
        <v>250</v>
      </c>
      <c r="B251" s="26">
        <v>693610</v>
      </c>
      <c r="C251" s="27" t="s">
        <v>8</v>
      </c>
      <c r="D251" s="27" t="s">
        <v>66</v>
      </c>
      <c r="E251" s="27" t="s">
        <v>20</v>
      </c>
      <c r="F251" s="27"/>
      <c r="G251" s="2" t="str">
        <f>IFERROR(VLOOKUP(B251,lista_registro!$A$3:$C$1666,3,0),"Item não encontrado")</f>
        <v>Poltrona Giratoria Marca Madeirense Mod Pgg Em Couvim Com Regulador De Alt 5 Patas Com Rodizios Braços Com Aluminio E Madeira</v>
      </c>
    </row>
    <row r="252" spans="1:7" ht="14" x14ac:dyDescent="0.15">
      <c r="A252" s="22">
        <v>251</v>
      </c>
      <c r="B252" s="26">
        <v>679360</v>
      </c>
      <c r="C252" s="27" t="s">
        <v>8</v>
      </c>
      <c r="D252" s="27" t="s">
        <v>9</v>
      </c>
      <c r="E252" s="27" t="s">
        <v>20</v>
      </c>
      <c r="F252" s="27"/>
      <c r="G252" s="2" t="str">
        <f>IFERROR(VLOOKUP(B252,lista_registro!$A$3:$C$1666,3,0),"Item não encontrado")</f>
        <v>Impressora Jato De Tinta Colorida Mod. 9800 A3 Marca Hp</v>
      </c>
    </row>
    <row r="253" spans="1:7" ht="14" x14ac:dyDescent="0.15">
      <c r="A253" s="22">
        <v>252</v>
      </c>
      <c r="B253" s="26">
        <v>1348483</v>
      </c>
      <c r="C253" s="27" t="s">
        <v>33</v>
      </c>
      <c r="D253" s="27" t="s">
        <v>34</v>
      </c>
      <c r="E253" s="27" t="s">
        <v>7</v>
      </c>
      <c r="F253" s="27"/>
      <c r="G253" s="2" t="str">
        <f>IFERROR(VLOOKUP(B253,lista_registro!$A$3:$C$1666,3,0),"Item não encontrado")</f>
        <v>Teclado Lenovo Modelo Ku-0225.</v>
      </c>
    </row>
    <row r="254" spans="1:7" ht="14" x14ac:dyDescent="0.15">
      <c r="A254" s="22">
        <v>253</v>
      </c>
      <c r="B254" s="26">
        <v>687584</v>
      </c>
      <c r="C254" s="27" t="s">
        <v>21</v>
      </c>
      <c r="D254" s="27" t="s">
        <v>97</v>
      </c>
      <c r="E254" s="27" t="s">
        <v>7</v>
      </c>
      <c r="F254" s="27"/>
      <c r="G254" s="2" t="str">
        <f>IFERROR(VLOOKUP(B254,lista_registro!$A$3:$C$1666,3,0),"Item não encontrado")</f>
        <v>Viscometro Digital Ltdv, Marca Brookfield</v>
      </c>
    </row>
    <row r="255" spans="1:7" ht="28" x14ac:dyDescent="0.15">
      <c r="A255" s="22">
        <v>254</v>
      </c>
      <c r="B255" s="26">
        <v>678177</v>
      </c>
      <c r="C255" s="27" t="s">
        <v>56</v>
      </c>
      <c r="D255" s="27" t="s">
        <v>57</v>
      </c>
      <c r="E255" s="27" t="s">
        <v>7</v>
      </c>
      <c r="F255" s="27"/>
      <c r="G255" s="2" t="str">
        <f>IFERROR(VLOOKUP(B255,lista_registro!$A$3:$C$1666,3,0),"Item não encontrado")</f>
        <v>Maquina Vibratória, Marca Produtest, Mod. T, 110/220v - Monofásico 50/60 Ciclos</v>
      </c>
    </row>
    <row r="256" spans="1:7" ht="28" x14ac:dyDescent="0.15">
      <c r="A256" s="22">
        <v>255</v>
      </c>
      <c r="B256" s="26">
        <v>687523</v>
      </c>
      <c r="C256" s="27" t="s">
        <v>5</v>
      </c>
      <c r="D256" s="27" t="s">
        <v>28</v>
      </c>
      <c r="E256" s="27" t="s">
        <v>7</v>
      </c>
      <c r="F256" s="27"/>
      <c r="G256" s="2" t="str">
        <f>IFERROR(VLOOKUP(B256,lista_registro!$A$3:$C$1666,3,0),"Item não encontrado")</f>
        <v>Aspirador De Po Industrial A Prova De Explosao C/ Bomba Vacuo Trifasico 7,5 Hp 220x380x440v Basculante Cap 150 Lt Cor Branco</v>
      </c>
    </row>
    <row r="257" spans="1:7" ht="14" x14ac:dyDescent="0.15">
      <c r="A257" s="22">
        <v>256</v>
      </c>
      <c r="B257" s="26">
        <v>692755</v>
      </c>
      <c r="C257" s="27" t="s">
        <v>8</v>
      </c>
      <c r="D257" s="27" t="s">
        <v>66</v>
      </c>
      <c r="E257" s="27" t="s">
        <v>98</v>
      </c>
      <c r="F257" s="27"/>
      <c r="G257" s="2" t="str">
        <f>IFERROR(VLOOKUP(B257,lista_registro!$A$3:$C$1666,3,0),"Item não encontrado")</f>
        <v>Arquivo De Aço Com 4 Gavetas Mod Standard Marca Securit</v>
      </c>
    </row>
    <row r="258" spans="1:7" ht="28" x14ac:dyDescent="0.15">
      <c r="A258" s="22">
        <v>257</v>
      </c>
      <c r="B258" s="26">
        <v>689716</v>
      </c>
      <c r="C258" s="27" t="s">
        <v>5</v>
      </c>
      <c r="D258" s="27" t="s">
        <v>89</v>
      </c>
      <c r="E258" s="27" t="s">
        <v>7</v>
      </c>
      <c r="F258" s="27"/>
      <c r="G258" s="2" t="str">
        <f>IFERROR(VLOOKUP(B258,lista_registro!$A$3:$C$1666,3,0),"Item não encontrado")</f>
        <v>Balança Digital Marca Toledo Mod 3400/3 Ano 2005 Cap Max 5,000 Kg - Min 0,020 Kg</v>
      </c>
    </row>
    <row r="259" spans="1:7" ht="28" x14ac:dyDescent="0.15">
      <c r="A259" s="22">
        <v>258</v>
      </c>
      <c r="B259" s="26">
        <v>1628839</v>
      </c>
      <c r="C259" s="27" t="s">
        <v>15</v>
      </c>
      <c r="D259" s="27" t="s">
        <v>50</v>
      </c>
      <c r="E259" s="27" t="s">
        <v>7</v>
      </c>
      <c r="F259" s="27"/>
      <c r="G259" s="2" t="str">
        <f>IFERROR(VLOOKUP(B259,lista_registro!$A$3:$C$1666,3,0),"Item não encontrado")</f>
        <v>Poltrona Giratória Com Espaldar Alto Sincron E Braço Regulável, Marca Marelli.</v>
      </c>
    </row>
    <row r="260" spans="1:7" ht="14" x14ac:dyDescent="0.15">
      <c r="A260" s="22">
        <v>259</v>
      </c>
      <c r="B260" s="26">
        <v>695603</v>
      </c>
      <c r="C260" s="27" t="s">
        <v>15</v>
      </c>
      <c r="D260" s="27" t="s">
        <v>17</v>
      </c>
      <c r="E260" s="27" t="s">
        <v>7</v>
      </c>
      <c r="F260" s="27"/>
      <c r="G260" s="2" t="str">
        <f>IFERROR(VLOOKUP(B260,lista_registro!$A$3:$C$1666,3,0),"Item não encontrado")</f>
        <v>Mesa Para Micro Marca Fortline</v>
      </c>
    </row>
    <row r="261" spans="1:7" ht="28" x14ac:dyDescent="0.15">
      <c r="A261" s="22">
        <v>260</v>
      </c>
      <c r="B261" s="26">
        <v>693602</v>
      </c>
      <c r="C261" s="27" t="s">
        <v>5</v>
      </c>
      <c r="D261" s="27" t="s">
        <v>60</v>
      </c>
      <c r="E261" s="27" t="s">
        <v>7</v>
      </c>
      <c r="F261" s="27"/>
      <c r="G261" s="2" t="str">
        <f>IFERROR(VLOOKUP(B261,lista_registro!$A$3:$C$1666,3,0),"Item não encontrado")</f>
        <v>Porta Telefone Em Madeira De Lei Marca Madeirense Mod Ppf Med 50 X 39 X 66 Cm Com Porta Listas</v>
      </c>
    </row>
    <row r="262" spans="1:7" ht="14" x14ac:dyDescent="0.15">
      <c r="A262" s="22">
        <v>261</v>
      </c>
      <c r="B262" s="26">
        <v>1348478</v>
      </c>
      <c r="C262" s="27" t="s">
        <v>8</v>
      </c>
      <c r="D262" s="27" t="s">
        <v>99</v>
      </c>
      <c r="E262" s="27" t="s">
        <v>7</v>
      </c>
      <c r="F262" s="27"/>
      <c r="G262" s="2" t="str">
        <f>IFERROR(VLOOKUP(B262,lista_registro!$A$3:$C$1666,3,0),"Item não encontrado")</f>
        <v>Teclado Lenovo Modelo Ku-0225.</v>
      </c>
    </row>
    <row r="263" spans="1:7" ht="28" x14ac:dyDescent="0.15">
      <c r="A263" s="22">
        <v>262</v>
      </c>
      <c r="B263" s="26">
        <v>697405</v>
      </c>
      <c r="C263" s="27" t="s">
        <v>24</v>
      </c>
      <c r="D263" s="27" t="s">
        <v>25</v>
      </c>
      <c r="E263" s="27" t="s">
        <v>7</v>
      </c>
      <c r="F263" s="27"/>
      <c r="G263" s="2" t="str">
        <f>IFERROR(VLOOKUP(B263,lista_registro!$A$3:$C$1666,3,0),"Item não encontrado")</f>
        <v>Peneira Vibratória Em Aço Inoxidável, Marca Mavi Uhde, Mod Rotopen 950.</v>
      </c>
    </row>
    <row r="264" spans="1:7" ht="28" x14ac:dyDescent="0.15">
      <c r="A264" s="22">
        <v>263</v>
      </c>
      <c r="B264" s="26">
        <v>1521760</v>
      </c>
      <c r="C264" s="27" t="s">
        <v>15</v>
      </c>
      <c r="D264" s="27" t="s">
        <v>84</v>
      </c>
      <c r="E264" s="27" t="s">
        <v>7</v>
      </c>
      <c r="F264" s="27"/>
      <c r="G264" s="2" t="str">
        <f>IFERROR(VLOOKUP(B264,lista_registro!$A$3:$C$1666,3,0),"Item não encontrado")</f>
        <v>Aparelho De Ar Condicionado, 12.000 Btu, Tipo Split, Com Condensador N/S E Evaporadora, Marca Komeco.</v>
      </c>
    </row>
    <row r="265" spans="1:7" ht="28" x14ac:dyDescent="0.15">
      <c r="A265" s="22">
        <v>264</v>
      </c>
      <c r="B265" s="26">
        <v>676742</v>
      </c>
      <c r="C265" s="27" t="s">
        <v>8</v>
      </c>
      <c r="D265" s="27" t="s">
        <v>9</v>
      </c>
      <c r="E265" s="27" t="s">
        <v>20</v>
      </c>
      <c r="F265" s="27"/>
      <c r="G265" s="2" t="str">
        <f>IFERROR(VLOOKUP(B265,lista_registro!$A$3:$C$1666,3,0),"Item não encontrado")</f>
        <v>Balança Tipo Faixa De Embutir Marca Toledo Mod 2151 Mostrador 200 Kg X 200g Cap 2250 Kg Plataforma De 183x122, Meia Armação</v>
      </c>
    </row>
    <row r="266" spans="1:7" ht="28" x14ac:dyDescent="0.15">
      <c r="A266" s="22">
        <v>265</v>
      </c>
      <c r="B266" s="26">
        <v>1628719</v>
      </c>
      <c r="C266" s="27" t="s">
        <v>8</v>
      </c>
      <c r="D266" s="27" t="s">
        <v>13</v>
      </c>
      <c r="E266" s="27" t="s">
        <v>7</v>
      </c>
      <c r="F266" s="27"/>
      <c r="G266" s="2" t="str">
        <f>IFERROR(VLOOKUP(B266,lista_registro!$A$3:$C$1666,3,0),"Item não encontrado")</f>
        <v>Armário Baixo Com 02(Duas) Portas, Medindo 800x500x740mm, Com 01(Uma) Prateleira, Marca Marelli.</v>
      </c>
    </row>
    <row r="267" spans="1:7" ht="14" x14ac:dyDescent="0.15">
      <c r="A267" s="22">
        <v>266</v>
      </c>
      <c r="B267" s="26">
        <v>700693</v>
      </c>
      <c r="C267" s="27" t="s">
        <v>10</v>
      </c>
      <c r="D267" s="28" t="s">
        <v>29</v>
      </c>
      <c r="E267" s="27" t="s">
        <v>7</v>
      </c>
      <c r="F267" s="27"/>
      <c r="G267" s="20" t="s">
        <v>997</v>
      </c>
    </row>
    <row r="268" spans="1:7" ht="14" x14ac:dyDescent="0.15">
      <c r="A268" s="22">
        <v>267</v>
      </c>
      <c r="B268" s="26">
        <v>686412</v>
      </c>
      <c r="C268" s="27" t="s">
        <v>33</v>
      </c>
      <c r="D268" s="27" t="s">
        <v>95</v>
      </c>
      <c r="E268" s="27" t="s">
        <v>7</v>
      </c>
      <c r="F268" s="27"/>
      <c r="G268" s="2" t="str">
        <f>IFERROR(VLOOKUP(B268,lista_registro!$A$3:$C$1666,3,0),"Item não encontrado")</f>
        <v>Refrigerador Marca Consul Mod Ec-2853 Cap 280 Litros</v>
      </c>
    </row>
    <row r="269" spans="1:7" ht="14" x14ac:dyDescent="0.15">
      <c r="A269" s="22">
        <v>268</v>
      </c>
      <c r="B269" s="26">
        <v>1533820</v>
      </c>
      <c r="C269" s="27" t="s">
        <v>35</v>
      </c>
      <c r="D269" s="27" t="s">
        <v>36</v>
      </c>
      <c r="E269" s="27" t="s">
        <v>7</v>
      </c>
      <c r="F269" s="27"/>
      <c r="G269" s="2" t="str">
        <f>IFERROR(VLOOKUP(B269,lista_registro!$A$3:$C$1666,3,0),"Item não encontrado")</f>
        <v>Armário Baixo, 02 Portas Com Prateleira. Prof. 600mm, Marca: Marelli</v>
      </c>
    </row>
    <row r="270" spans="1:7" ht="56" x14ac:dyDescent="0.15">
      <c r="A270" s="22">
        <v>269</v>
      </c>
      <c r="B270" s="26">
        <v>690884</v>
      </c>
      <c r="C270" s="27" t="s">
        <v>15</v>
      </c>
      <c r="D270" s="27" t="s">
        <v>49</v>
      </c>
      <c r="E270" s="27" t="s">
        <v>7</v>
      </c>
      <c r="F270" s="27"/>
      <c r="G270" s="2" t="str">
        <f>IFERROR(VLOOKUP(B270,lista_registro!$A$3:$C$1666,3,0),"Item não encontrado")</f>
        <v>Sistema De Analise Termica Incluindo K-A 101006802 Tma/Ss6100 Tipo Padrao 115v K-A101003764 Sondade Expansao K-A101003813 Sonda De Penetraçao K-A101007495 Extar/ Muse Licença Adicional</v>
      </c>
    </row>
    <row r="271" spans="1:7" ht="14" x14ac:dyDescent="0.15">
      <c r="A271" s="22">
        <v>270</v>
      </c>
      <c r="B271" s="26">
        <v>2211262</v>
      </c>
      <c r="C271" s="27" t="s">
        <v>8</v>
      </c>
      <c r="D271" s="27" t="s">
        <v>96</v>
      </c>
      <c r="E271" s="27" t="s">
        <v>7</v>
      </c>
      <c r="F271" s="27"/>
      <c r="G271" s="2" t="str">
        <f>IFERROR(VLOOKUP(B271,lista_registro!$A$3:$C$1666,3,0),"Item não encontrado")</f>
        <v>Purificador De Agua Refrigerado, Bivolt</v>
      </c>
    </row>
    <row r="272" spans="1:7" ht="28" x14ac:dyDescent="0.15">
      <c r="A272" s="22">
        <v>271</v>
      </c>
      <c r="B272" s="26">
        <v>689718</v>
      </c>
      <c r="C272" s="27" t="s">
        <v>5</v>
      </c>
      <c r="D272" s="27" t="s">
        <v>28</v>
      </c>
      <c r="E272" s="27" t="s">
        <v>7</v>
      </c>
      <c r="F272" s="27"/>
      <c r="G272" s="2" t="str">
        <f>IFERROR(VLOOKUP(B272,lista_registro!$A$3:$C$1666,3,0),"Item não encontrado")</f>
        <v>Balança Precisão Adventurer Marca Ohaus Toledo Mod Ara520 Ano 2005 Cap Max 1500 Kg - Min 0,5 G</v>
      </c>
    </row>
    <row r="273" spans="1:7" ht="28" x14ac:dyDescent="0.15">
      <c r="A273" s="22">
        <v>272</v>
      </c>
      <c r="B273" s="26">
        <v>688192</v>
      </c>
      <c r="C273" s="27" t="s">
        <v>56</v>
      </c>
      <c r="D273" s="27" t="s">
        <v>100</v>
      </c>
      <c r="E273" s="27" t="s">
        <v>7</v>
      </c>
      <c r="F273" s="27"/>
      <c r="G273" s="2" t="str">
        <f>IFERROR(VLOOKUP(B273,lista_registro!$A$3:$C$1666,3,0),"Item não encontrado")</f>
        <v>Condicionador De Ar Marca Springer Mod 51fxr211-B761-62 21000 Btu</v>
      </c>
    </row>
    <row r="274" spans="1:7" ht="28" x14ac:dyDescent="0.15">
      <c r="A274" s="22">
        <v>273</v>
      </c>
      <c r="B274" s="26">
        <v>691402</v>
      </c>
      <c r="C274" s="27" t="s">
        <v>5</v>
      </c>
      <c r="D274" s="27" t="s">
        <v>12</v>
      </c>
      <c r="E274" s="27" t="s">
        <v>7</v>
      </c>
      <c r="F274" s="27"/>
      <c r="G274" s="2" t="str">
        <f>IFERROR(VLOOKUP(B274,lista_registro!$A$3:$C$1666,3,0),"Item não encontrado")</f>
        <v>Estante De Aço Desmontável , Com 6 Prateleiras , Cor Cinza , Medindo 2400 X 920 X 580 Mm , Marca Isma .</v>
      </c>
    </row>
    <row r="275" spans="1:7" ht="14" x14ac:dyDescent="0.15">
      <c r="A275" s="22">
        <v>274</v>
      </c>
      <c r="B275" s="26">
        <v>689852</v>
      </c>
      <c r="C275" s="27" t="s">
        <v>15</v>
      </c>
      <c r="D275" s="27" t="s">
        <v>16</v>
      </c>
      <c r="E275" s="27" t="s">
        <v>7</v>
      </c>
      <c r="F275" s="27"/>
      <c r="G275" s="2" t="str">
        <f>IFERROR(VLOOKUP(B275,lista_registro!$A$3:$C$1666,3,0),"Item não encontrado")</f>
        <v>Dessecador Em Aco 1020 Marca Lactea Mod Lct 200</v>
      </c>
    </row>
    <row r="276" spans="1:7" ht="14" x14ac:dyDescent="0.15">
      <c r="A276" s="22">
        <v>275</v>
      </c>
      <c r="B276" s="26">
        <v>690082</v>
      </c>
      <c r="C276" s="27" t="s">
        <v>21</v>
      </c>
      <c r="D276" s="27" t="s">
        <v>22</v>
      </c>
      <c r="E276" s="27" t="s">
        <v>7</v>
      </c>
      <c r="F276" s="27"/>
      <c r="G276" s="2" t="str">
        <f>IFERROR(VLOOKUP(B276,lista_registro!$A$3:$C$1666,3,0),"Item não encontrado")</f>
        <v>Termometro Decimal Escala 10c A 50c Divisao 0,1c Marca Incoterm.</v>
      </c>
    </row>
    <row r="277" spans="1:7" ht="14" x14ac:dyDescent="0.15">
      <c r="A277" s="22">
        <v>276</v>
      </c>
      <c r="B277" s="26">
        <v>683296</v>
      </c>
      <c r="C277" s="27" t="s">
        <v>5</v>
      </c>
      <c r="D277" s="27" t="s">
        <v>28</v>
      </c>
      <c r="E277" s="27" t="s">
        <v>7</v>
      </c>
      <c r="F277" s="27"/>
      <c r="G277" s="2" t="str">
        <f>IFERROR(VLOOKUP(B277,lista_registro!$A$3:$C$1666,3,0),"Item não encontrado")</f>
        <v>Bancada C/ Tampo Em Aco E Estrutura Em Aco Merca Imoaco.</v>
      </c>
    </row>
    <row r="278" spans="1:7" ht="14" x14ac:dyDescent="0.15">
      <c r="A278" s="22">
        <v>277</v>
      </c>
      <c r="B278" s="26">
        <v>673669</v>
      </c>
      <c r="C278" s="27" t="s">
        <v>10</v>
      </c>
      <c r="D278" s="27" t="s">
        <v>29</v>
      </c>
      <c r="E278" s="27" t="s">
        <v>7</v>
      </c>
      <c r="F278" s="27"/>
      <c r="G278" s="2" t="str">
        <f>IFERROR(VLOOKUP(B278,lista_registro!$A$3:$C$1666,3,0),"Item não encontrado")</f>
        <v>Bomba Hidrulica Marca Mark Peerless Mod Sda-2</v>
      </c>
    </row>
    <row r="279" spans="1:7" ht="14" x14ac:dyDescent="0.15">
      <c r="A279" s="22">
        <v>278</v>
      </c>
      <c r="B279" s="26">
        <v>1834106</v>
      </c>
      <c r="C279" s="27" t="s">
        <v>10</v>
      </c>
      <c r="D279" s="28" t="s">
        <v>119</v>
      </c>
      <c r="E279" s="27" t="s">
        <v>7</v>
      </c>
      <c r="F279" s="27"/>
      <c r="G279" s="2" t="str">
        <f>IFERROR(VLOOKUP(B279,lista_registro!$A$3:$C$1666,3,0),"Item não encontrado")</f>
        <v>Reator Em Batelada Automatizado, Marca Syrris.</v>
      </c>
    </row>
    <row r="280" spans="1:7" ht="28" x14ac:dyDescent="0.15">
      <c r="A280" s="22">
        <v>279</v>
      </c>
      <c r="B280" s="26">
        <v>1610761</v>
      </c>
      <c r="C280" s="27" t="s">
        <v>10</v>
      </c>
      <c r="D280" s="27" t="s">
        <v>51</v>
      </c>
      <c r="E280" s="27" t="s">
        <v>7</v>
      </c>
      <c r="F280" s="27"/>
      <c r="G280" s="2" t="str">
        <f>IFERROR(VLOOKUP(B280,lista_registro!$A$3:$C$1666,3,0),"Item não encontrado")</f>
        <v>Fonte De Alimentação Modular, Marca Ketsight Modelo N6700b - Serial N° My54001406</v>
      </c>
    </row>
    <row r="281" spans="1:7" ht="28" x14ac:dyDescent="0.15">
      <c r="A281" s="22">
        <v>280</v>
      </c>
      <c r="B281" s="26">
        <v>693595</v>
      </c>
      <c r="C281" s="27" t="s">
        <v>5</v>
      </c>
      <c r="D281" s="27" t="s">
        <v>14</v>
      </c>
      <c r="E281" s="27" t="s">
        <v>7</v>
      </c>
      <c r="F281" s="27"/>
      <c r="G281" s="2" t="str">
        <f>IFERROR(VLOOKUP(B281,lista_registro!$A$3:$C$1666,3,0),"Item não encontrado")</f>
        <v>Poltrona Diretor C/ Braco Injetado , Giratoria C/ Reg. Altura A Gas ,C/Relax</v>
      </c>
    </row>
    <row r="282" spans="1:7" ht="28" x14ac:dyDescent="0.15">
      <c r="A282" s="22">
        <v>281</v>
      </c>
      <c r="B282" s="26">
        <v>691625</v>
      </c>
      <c r="C282" s="27" t="s">
        <v>5</v>
      </c>
      <c r="D282" s="27" t="s">
        <v>101</v>
      </c>
      <c r="E282" s="27" t="s">
        <v>7</v>
      </c>
      <c r="F282" s="27"/>
      <c r="G282" s="2" t="str">
        <f>IFERROR(VLOOKUP(B282,lista_registro!$A$3:$C$1666,3,0),"Item não encontrado")</f>
        <v>Bancada De Aço Com 02 Gavetas, Cor Cinza, Marca Fiel (0,77 X 1,50 X0,71 M)</v>
      </c>
    </row>
    <row r="283" spans="1:7" ht="28" x14ac:dyDescent="0.15">
      <c r="A283" s="22">
        <v>282</v>
      </c>
      <c r="B283" s="26">
        <v>675038</v>
      </c>
      <c r="C283" s="27" t="s">
        <v>8</v>
      </c>
      <c r="D283" s="27" t="s">
        <v>9</v>
      </c>
      <c r="E283" s="27" t="s">
        <v>20</v>
      </c>
      <c r="F283" s="27"/>
      <c r="G283" s="2" t="str">
        <f>IFERROR(VLOOKUP(B283,lista_registro!$A$3:$C$1666,3,0),"Item não encontrado")</f>
        <v>Retificadeira Com Potencia De 350 Watts, 220v Rotacao 27000rpm E Pinca De 6,0mm, Bosch</v>
      </c>
    </row>
    <row r="284" spans="1:7" ht="14" x14ac:dyDescent="0.15">
      <c r="A284" s="22">
        <v>283</v>
      </c>
      <c r="B284" s="26">
        <v>682910</v>
      </c>
      <c r="C284" s="27" t="s">
        <v>8</v>
      </c>
      <c r="D284" s="27" t="s">
        <v>13</v>
      </c>
      <c r="E284" s="27" t="s">
        <v>7</v>
      </c>
      <c r="F284" s="27"/>
      <c r="G284" s="2" t="s">
        <v>1002</v>
      </c>
    </row>
    <row r="285" spans="1:7" ht="14" x14ac:dyDescent="0.15">
      <c r="A285" s="22">
        <v>284</v>
      </c>
      <c r="B285" s="26">
        <v>695223</v>
      </c>
      <c r="C285" s="27" t="s">
        <v>15</v>
      </c>
      <c r="D285" s="27" t="s">
        <v>102</v>
      </c>
      <c r="E285" s="27" t="s">
        <v>7</v>
      </c>
      <c r="F285" s="27"/>
      <c r="G285" s="2" t="str">
        <f>IFERROR(VLOOKUP(B285,lista_registro!$A$3:$C$1666,3,0),"Item não encontrado")</f>
        <v>Mesa Para Telefone Marca Fortline</v>
      </c>
    </row>
    <row r="286" spans="1:7" ht="14" x14ac:dyDescent="0.15">
      <c r="A286" s="22">
        <v>285</v>
      </c>
      <c r="B286" s="26">
        <v>695034</v>
      </c>
      <c r="C286" s="27" t="s">
        <v>56</v>
      </c>
      <c r="D286" s="27" t="s">
        <v>59</v>
      </c>
      <c r="E286" s="27" t="s">
        <v>7</v>
      </c>
      <c r="F286" s="27"/>
      <c r="G286" s="2" t="str">
        <f>IFERROR(VLOOKUP(B286,lista_registro!$A$3:$C$1666,3,0),"Item não encontrado")</f>
        <v>Arquivo De Aço Com 3 Gavetas Tam Oficio Mod 3903 Marca Fiel</v>
      </c>
    </row>
    <row r="287" spans="1:7" ht="28" x14ac:dyDescent="0.15">
      <c r="A287" s="22">
        <v>286</v>
      </c>
      <c r="B287" s="26">
        <v>673511</v>
      </c>
      <c r="C287" s="27" t="s">
        <v>5</v>
      </c>
      <c r="D287" s="27" t="s">
        <v>103</v>
      </c>
      <c r="E287" s="27" t="s">
        <v>7</v>
      </c>
      <c r="F287" s="27"/>
      <c r="G287" s="2" t="str">
        <f>IFERROR(VLOOKUP(B287,lista_registro!$A$3:$C$1666,3,0),"Item não encontrado")</f>
        <v>Roupeiro Em Aço Com 6 Portas De Abrir Com Fechadura E Chaves Individuais Na Cor Cinza Marca W3 Med 1,80x0,93x0,42 M</v>
      </c>
    </row>
    <row r="288" spans="1:7" ht="14" x14ac:dyDescent="0.15">
      <c r="A288" s="22">
        <v>287</v>
      </c>
      <c r="B288" s="26">
        <v>936388</v>
      </c>
      <c r="C288" s="27" t="s">
        <v>35</v>
      </c>
      <c r="D288" s="27" t="s">
        <v>27</v>
      </c>
      <c r="E288" s="27" t="s">
        <v>7</v>
      </c>
      <c r="F288" s="27"/>
      <c r="G288" s="2" t="str">
        <f>IFERROR(VLOOKUP(B288,lista_registro!$A$3:$C$1666,3,0),"Item não encontrado")</f>
        <v>Monitor Lcd D1960 P/N 4425hb1 Lenovo</v>
      </c>
    </row>
    <row r="289" spans="1:7" ht="14" x14ac:dyDescent="0.15">
      <c r="A289" s="22">
        <v>288</v>
      </c>
      <c r="B289" s="26">
        <v>679108</v>
      </c>
      <c r="C289" s="27" t="s">
        <v>8</v>
      </c>
      <c r="D289" s="27" t="s">
        <v>9</v>
      </c>
      <c r="E289" s="27" t="s">
        <v>20</v>
      </c>
      <c r="F289" s="27"/>
      <c r="G289" s="2" t="str">
        <f>IFERROR(VLOOKUP(B289,lista_registro!$A$3:$C$1666,3,0),"Item não encontrado")</f>
        <v>Scanner Scanjet 8250 Mod C9932a</v>
      </c>
    </row>
    <row r="290" spans="1:7" ht="28" x14ac:dyDescent="0.15">
      <c r="A290" s="22">
        <v>289</v>
      </c>
      <c r="B290" s="26">
        <v>1527983</v>
      </c>
      <c r="C290" s="27" t="s">
        <v>8</v>
      </c>
      <c r="D290" s="27" t="s">
        <v>38</v>
      </c>
      <c r="E290" s="27" t="s">
        <v>7</v>
      </c>
      <c r="F290" s="27"/>
      <c r="G290" s="2" t="str">
        <f>IFERROR(VLOOKUP(B290,lista_registro!$A$3:$C$1666,3,0),"Item não encontrado")</f>
        <v>Poltrona Giratória, Espaldar Alto, Com Apoio De Cabeça E Braços, Marca Marelli.</v>
      </c>
    </row>
    <row r="291" spans="1:7" ht="14" x14ac:dyDescent="0.15">
      <c r="A291" s="22">
        <v>290</v>
      </c>
      <c r="B291" s="26">
        <v>697619</v>
      </c>
      <c r="C291" s="27" t="s">
        <v>8</v>
      </c>
      <c r="D291" s="27" t="s">
        <v>9</v>
      </c>
      <c r="E291" s="27" t="s">
        <v>20</v>
      </c>
      <c r="F291" s="27"/>
      <c r="G291" s="2" t="str">
        <f>IFERROR(VLOOKUP(B291,lista_registro!$A$3:$C$1666,3,0),"Item não encontrado")</f>
        <v>Vídeo Cassete Modelo : Vc X 798 Marca Gradiente</v>
      </c>
    </row>
    <row r="292" spans="1:7" ht="14" x14ac:dyDescent="0.15">
      <c r="A292" s="22">
        <v>291</v>
      </c>
      <c r="B292" s="26">
        <v>696381</v>
      </c>
      <c r="C292" s="27" t="s">
        <v>8</v>
      </c>
      <c r="D292" s="27" t="s">
        <v>68</v>
      </c>
      <c r="E292" s="27" t="s">
        <v>20</v>
      </c>
      <c r="F292" s="27"/>
      <c r="G292" s="2" t="str">
        <f>IFERROR(VLOOKUP(B292,lista_registro!$A$3:$C$1666,3,0),"Item não encontrado")</f>
        <v>Poltrona Diretor C/ Braço Injetado Giratoria C/ 5 Patas Marca Magiflex</v>
      </c>
    </row>
    <row r="293" spans="1:7" ht="28" x14ac:dyDescent="0.15">
      <c r="A293" s="22">
        <v>292</v>
      </c>
      <c r="B293" s="26">
        <v>1628762</v>
      </c>
      <c r="C293" s="27" t="s">
        <v>24</v>
      </c>
      <c r="D293" s="27" t="s">
        <v>25</v>
      </c>
      <c r="E293" s="27" t="s">
        <v>7</v>
      </c>
      <c r="F293" s="27"/>
      <c r="G293" s="2" t="str">
        <f>IFERROR(VLOOKUP(B293,lista_registro!$A$3:$C$1666,3,0),"Item não encontrado")</f>
        <v>Gaveteiro Volante, Com 04(Quatro) Gavetas, Medindo 460x500x690mm, Marca Marelli.</v>
      </c>
    </row>
    <row r="294" spans="1:7" ht="14" x14ac:dyDescent="0.15">
      <c r="A294" s="22">
        <v>293</v>
      </c>
      <c r="B294" s="26">
        <v>693126</v>
      </c>
      <c r="C294" s="27" t="s">
        <v>8</v>
      </c>
      <c r="D294" s="27" t="s">
        <v>61</v>
      </c>
      <c r="E294" s="27" t="s">
        <v>7</v>
      </c>
      <c r="F294" s="27"/>
      <c r="G294" s="2" t="str">
        <f>IFERROR(VLOOKUP(B294,lista_registro!$A$3:$C$1666,3,0),"Item não encontrado")</f>
        <v>Arquivo De Aço Com 4 Gavetas Mod Standard Marca Securit</v>
      </c>
    </row>
    <row r="295" spans="1:7" ht="28" x14ac:dyDescent="0.15">
      <c r="A295" s="22">
        <v>294</v>
      </c>
      <c r="B295" s="26">
        <v>683073</v>
      </c>
      <c r="C295" s="27" t="s">
        <v>8</v>
      </c>
      <c r="D295" s="27" t="s">
        <v>87</v>
      </c>
      <c r="E295" s="27" t="s">
        <v>20</v>
      </c>
      <c r="F295" s="27"/>
      <c r="G295" s="2" t="str">
        <f>IFERROR(VLOOKUP(B295,lista_registro!$A$3:$C$1666,3,0),"Item não encontrado")</f>
        <v>Armario C/ Portas De Abrir Em Chapa De Aço Med 460mmlx350mmpx1700mma Marca Imoaço</v>
      </c>
    </row>
    <row r="296" spans="1:7" ht="14" x14ac:dyDescent="0.15">
      <c r="A296" s="22">
        <v>295</v>
      </c>
      <c r="B296" s="26">
        <v>695222</v>
      </c>
      <c r="C296" s="27" t="s">
        <v>10</v>
      </c>
      <c r="D296" s="27" t="s">
        <v>74</v>
      </c>
      <c r="E296" s="27" t="s">
        <v>7</v>
      </c>
      <c r="F296" s="27"/>
      <c r="G296" s="2" t="str">
        <f>IFERROR(VLOOKUP(B296,lista_registro!$A$3:$C$1666,3,0),"Item não encontrado")</f>
        <v>Mesa Para Telefone Marca Fortline</v>
      </c>
    </row>
    <row r="297" spans="1:7" ht="28" x14ac:dyDescent="0.15">
      <c r="A297" s="22">
        <v>296</v>
      </c>
      <c r="B297" s="26">
        <v>1628875</v>
      </c>
      <c r="C297" s="27" t="s">
        <v>24</v>
      </c>
      <c r="D297" s="27" t="s">
        <v>25</v>
      </c>
      <c r="E297" s="27" t="s">
        <v>7</v>
      </c>
      <c r="F297" s="27"/>
      <c r="G297" s="2" t="str">
        <f>IFERROR(VLOOKUP(B297,lista_registro!$A$3:$C$1666,3,0),"Item não encontrado")</f>
        <v>Poltrona Giratória Com Espaldar Alto E Braço Regulável, Marca Marelli.</v>
      </c>
    </row>
    <row r="298" spans="1:7" ht="14" x14ac:dyDescent="0.15">
      <c r="A298" s="22">
        <v>297</v>
      </c>
      <c r="B298" s="26">
        <v>1796934</v>
      </c>
      <c r="C298" s="27" t="s">
        <v>5</v>
      </c>
      <c r="D298" s="27" t="s">
        <v>28</v>
      </c>
      <c r="E298" s="27" t="s">
        <v>7</v>
      </c>
      <c r="F298" s="27"/>
      <c r="G298" s="2" t="str">
        <f>IFERROR(VLOOKUP(B298,lista_registro!$A$3:$C$1666,3,0),"Item não encontrado")</f>
        <v>Ar Condicinado Tipo Piso-Teto, Ciclo Frio, 80.000 Btu/H, Marca Elgim.</v>
      </c>
    </row>
    <row r="299" spans="1:7" ht="70" x14ac:dyDescent="0.15">
      <c r="A299" s="22">
        <v>298</v>
      </c>
      <c r="B299" s="26">
        <v>697369</v>
      </c>
      <c r="C299" s="27" t="s">
        <v>5</v>
      </c>
      <c r="D299" s="27" t="s">
        <v>89</v>
      </c>
      <c r="E299" s="27" t="s">
        <v>7</v>
      </c>
      <c r="F299" s="27"/>
      <c r="G299" s="2" t="str">
        <f>IFERROR(VLOOKUP(B299,lista_registro!$A$3:$C$1666,3,0),"Item não encontrado")</f>
        <v>Medidor De Condutividade Termica Mod Quickline 11 B P Pc3 Pr1 Incluindo Operaçao De Ambiente A 700º C Operaçao Software Operacional Windows E Analise De Dados Controlador Incluindo Windows Xp Pro Impressora Jato De Tinta Monitor De Lcd De 17 Celula Para</v>
      </c>
    </row>
    <row r="300" spans="1:7" ht="28" x14ac:dyDescent="0.15">
      <c r="A300" s="22">
        <v>299</v>
      </c>
      <c r="B300" s="26">
        <v>697624</v>
      </c>
      <c r="C300" s="27" t="s">
        <v>56</v>
      </c>
      <c r="D300" s="27" t="s">
        <v>79</v>
      </c>
      <c r="E300" s="27" t="s">
        <v>7</v>
      </c>
      <c r="F300" s="27"/>
      <c r="G300" s="2" t="str">
        <f>IFERROR(VLOOKUP(B300,lista_registro!$A$3:$C$1666,3,0),"Item não encontrado")</f>
        <v>Bebedouro Tipo Torre 220v Com Vazão 40 Litros/Hora Para Água Gelada E Natural, Mod. Plus Júnior Marca Libell</v>
      </c>
    </row>
    <row r="301" spans="1:7" ht="14" x14ac:dyDescent="0.15">
      <c r="A301" s="22">
        <v>300</v>
      </c>
      <c r="B301" s="26">
        <v>696363</v>
      </c>
      <c r="C301" s="27" t="s">
        <v>15</v>
      </c>
      <c r="D301" s="27" t="s">
        <v>47</v>
      </c>
      <c r="E301" s="27" t="s">
        <v>7</v>
      </c>
      <c r="F301" s="27"/>
      <c r="G301" s="2" t="str">
        <f>IFERROR(VLOOKUP(B301,lista_registro!$A$3:$C$1666,3,0),"Item não encontrado")</f>
        <v>Poltrona Diretor C/ Braço Injetado Giratoria C/ 5 Patas Marca Magiflex</v>
      </c>
    </row>
    <row r="302" spans="1:7" ht="14" x14ac:dyDescent="0.15">
      <c r="A302" s="22">
        <v>301</v>
      </c>
      <c r="B302" s="26">
        <v>1847131</v>
      </c>
      <c r="C302" s="27" t="s">
        <v>8</v>
      </c>
      <c r="D302" s="27" t="s">
        <v>9</v>
      </c>
      <c r="E302" s="27" t="s">
        <v>20</v>
      </c>
      <c r="F302" s="27"/>
      <c r="G302" s="2" t="str">
        <f>IFERROR(VLOOKUP(B302,lista_registro!$A$3:$C$1666,3,0),"Item não encontrado")</f>
        <v>Aparelho Telefônico, Marca Elgim, Modelo Tsf8001.</v>
      </c>
    </row>
    <row r="303" spans="1:7" ht="28" x14ac:dyDescent="0.15">
      <c r="A303" s="22">
        <v>302</v>
      </c>
      <c r="B303" s="26">
        <v>699691</v>
      </c>
      <c r="C303" s="27" t="s">
        <v>24</v>
      </c>
      <c r="D303" s="27" t="s">
        <v>25</v>
      </c>
      <c r="E303" s="27" t="s">
        <v>7</v>
      </c>
      <c r="F303" s="27"/>
      <c r="G303" s="2" t="str">
        <f>IFERROR(VLOOKUP(B303,lista_registro!$A$3:$C$1666,3,0),"Item não encontrado")</f>
        <v>Carro De Transporte Com Roletes Livres Para Uso Na Estrutura De Secagem Croqui Fornecido, Marca Lifttech</v>
      </c>
    </row>
    <row r="304" spans="1:7" ht="42" x14ac:dyDescent="0.15">
      <c r="A304" s="22">
        <v>303</v>
      </c>
      <c r="B304" s="26">
        <v>675053</v>
      </c>
      <c r="C304" s="27" t="s">
        <v>8</v>
      </c>
      <c r="D304" s="27" t="s">
        <v>66</v>
      </c>
      <c r="E304" s="27" t="s">
        <v>20</v>
      </c>
      <c r="F304" s="27"/>
      <c r="G304" s="2" t="str">
        <f>IFERROR(VLOOKUP(B304,lista_registro!$A$3:$C$1666,3,0),"Item não encontrado")</f>
        <v>Bomba De Alto Vacuo Com Palhetas Rotativas Duplo Estagio Tipo Triac D8a Com Motor Eletrico 220/380/440/760 , 60hz Elybold Heraeus</v>
      </c>
    </row>
    <row r="305" spans="1:7" ht="14" x14ac:dyDescent="0.15">
      <c r="A305" s="22">
        <v>304</v>
      </c>
      <c r="B305" s="26">
        <v>691025</v>
      </c>
      <c r="C305" s="27" t="s">
        <v>10</v>
      </c>
      <c r="D305" s="27" t="s">
        <v>51</v>
      </c>
      <c r="E305" s="27" t="s">
        <v>7</v>
      </c>
      <c r="F305" s="27"/>
      <c r="G305" s="2" t="str">
        <f>IFERROR(VLOOKUP(B305,lista_registro!$A$3:$C$1666,3,0),"Item não encontrado")</f>
        <v>Manômetro 250 Kgf 1/2 Bsp Man Reto Cx Ino</v>
      </c>
    </row>
    <row r="306" spans="1:7" ht="28" x14ac:dyDescent="0.15">
      <c r="A306" s="22">
        <v>305</v>
      </c>
      <c r="B306" s="26">
        <v>699168</v>
      </c>
      <c r="C306" s="27" t="s">
        <v>8</v>
      </c>
      <c r="D306" s="27" t="s">
        <v>9</v>
      </c>
      <c r="E306" s="27" t="s">
        <v>20</v>
      </c>
      <c r="F306" s="27"/>
      <c r="G306" s="2" t="str">
        <f>IFERROR(VLOOKUP(B306,lista_registro!$A$3:$C$1666,3,0),"Item não encontrado")</f>
        <v>Adaptador Marca Xp Power Preto Entrada De 220 Va C Saida 3 Vd C 100 Ma</v>
      </c>
    </row>
    <row r="307" spans="1:7" ht="42" x14ac:dyDescent="0.15">
      <c r="A307" s="22">
        <v>306</v>
      </c>
      <c r="B307" s="26">
        <v>675974</v>
      </c>
      <c r="C307" s="27" t="s">
        <v>15</v>
      </c>
      <c r="D307" s="27" t="s">
        <v>148</v>
      </c>
      <c r="E307" s="27" t="s">
        <v>7</v>
      </c>
      <c r="F307" s="27"/>
      <c r="G307" s="2" t="str">
        <f>IFERROR(VLOOKUP(B307,lista_registro!$A$3:$C$1666,3,0),"Item não encontrado")</f>
        <v>Microcomputador Optiplex Mod Gx620 Marca Dell Com Clock Min 2,8 Ghz Cache L2 Integrado De Min 256 Kb Fsb De Min 333 Mhz Pentium Iv</v>
      </c>
    </row>
    <row r="308" spans="1:7" ht="14" x14ac:dyDescent="0.15">
      <c r="A308" s="22">
        <v>307</v>
      </c>
      <c r="B308" s="26">
        <v>688292</v>
      </c>
      <c r="C308" s="27" t="s">
        <v>5</v>
      </c>
      <c r="D308" s="27" t="s">
        <v>28</v>
      </c>
      <c r="E308" s="27" t="s">
        <v>7</v>
      </c>
      <c r="F308" s="27"/>
      <c r="G308" s="2" t="str">
        <f>IFERROR(VLOOKUP(B308,lista_registro!$A$3:$C$1666,3,0),"Item não encontrado")</f>
        <v>Ponta De Temperatura Tipo K 80 Pk 22 Fl Marca Termopar</v>
      </c>
    </row>
    <row r="309" spans="1:7" ht="42" x14ac:dyDescent="0.15">
      <c r="A309" s="22">
        <v>308</v>
      </c>
      <c r="B309" s="26">
        <v>2039190</v>
      </c>
      <c r="C309" s="27" t="s">
        <v>980</v>
      </c>
      <c r="D309" s="27" t="s">
        <v>14</v>
      </c>
      <c r="E309" s="27" t="s">
        <v>7</v>
      </c>
      <c r="F309" s="27" t="s">
        <v>981</v>
      </c>
      <c r="G309" s="2" t="s">
        <v>985</v>
      </c>
    </row>
    <row r="310" spans="1:7" ht="14" x14ac:dyDescent="0.15">
      <c r="A310" s="22">
        <v>309</v>
      </c>
      <c r="B310" s="26">
        <v>699822</v>
      </c>
      <c r="C310" s="27" t="s">
        <v>10</v>
      </c>
      <c r="D310" s="27" t="s">
        <v>73</v>
      </c>
      <c r="E310" s="27" t="s">
        <v>20</v>
      </c>
      <c r="F310" s="27"/>
      <c r="G310" s="2" t="str">
        <f>IFERROR(VLOOKUP(B310,lista_registro!$A$3:$C$1666,3,0),"Item não encontrado")</f>
        <v>Estufa Para Esterelizaçao Marca Fanem Mod 320-Se , 220v</v>
      </c>
    </row>
    <row r="311" spans="1:7" ht="42" x14ac:dyDescent="0.15">
      <c r="A311" s="22">
        <v>310</v>
      </c>
      <c r="B311" s="26">
        <v>1749495</v>
      </c>
      <c r="C311" s="27" t="s">
        <v>24</v>
      </c>
      <c r="D311" s="27" t="s">
        <v>25</v>
      </c>
      <c r="E311" s="27" t="s">
        <v>7</v>
      </c>
      <c r="F311" s="27"/>
      <c r="G311" s="2" t="str">
        <f>IFERROR(VLOOKUP(B311,lista_registro!$A$3:$C$1666,3,0),"Item não encontrado")</f>
        <v>Visiled Transilumination H, D=84mm(D) Para Campo De Luz Homogênea Com Diãmetro De 50mm E Alta Intensidade De Iluminação.</v>
      </c>
    </row>
    <row r="312" spans="1:7" ht="14" x14ac:dyDescent="0.15">
      <c r="A312" s="22">
        <v>311</v>
      </c>
      <c r="B312" s="26">
        <v>692802</v>
      </c>
      <c r="C312" s="27" t="s">
        <v>10</v>
      </c>
      <c r="D312" s="27" t="s">
        <v>29</v>
      </c>
      <c r="E312" s="27" t="s">
        <v>7</v>
      </c>
      <c r="F312" s="27"/>
      <c r="G312" s="2" t="str">
        <f>IFERROR(VLOOKUP(B312,lista_registro!$A$3:$C$1666,3,0),"Item não encontrado")</f>
        <v>Arquivo De Aço Com 4 Gavetas Mod Paulista Securit</v>
      </c>
    </row>
    <row r="313" spans="1:7" ht="42" x14ac:dyDescent="0.15">
      <c r="A313" s="22">
        <v>312</v>
      </c>
      <c r="B313" s="26">
        <v>679550</v>
      </c>
      <c r="C313" s="27" t="s">
        <v>33</v>
      </c>
      <c r="D313" s="27" t="s">
        <v>34</v>
      </c>
      <c r="E313" s="27" t="s">
        <v>7</v>
      </c>
      <c r="F313" s="27"/>
      <c r="G313" s="2" t="str">
        <f>IFERROR(VLOOKUP(B313,lista_registro!$A$3:$C$1666,3,0),"Item não encontrado")</f>
        <v>Aparelho Para Teste De Resistencia De Materiais Ao Impacto Tipo Charpi, Com Cap De 0,3 Kg, Completo, Marca Shimadzu Seisakuscho, Ref. 250-211</v>
      </c>
    </row>
    <row r="314" spans="1:7" ht="42" x14ac:dyDescent="0.15">
      <c r="A314" s="22">
        <v>313</v>
      </c>
      <c r="B314" s="26">
        <v>681573</v>
      </c>
      <c r="C314" s="27" t="s">
        <v>8</v>
      </c>
      <c r="D314" s="27" t="s">
        <v>104</v>
      </c>
      <c r="E314" s="27" t="s">
        <v>7</v>
      </c>
      <c r="F314" s="27"/>
      <c r="G314" s="2" t="str">
        <f>IFERROR(VLOOKUP(B314,lista_registro!$A$3:$C$1666,3,0),"Item não encontrado")</f>
        <v>Poltrona Para Auditorio Dobravel Com Prancheta Escamoteavel Med Larg 457 X 508 Assento X 425 A 476 Prof X 457 Altura Tipo Base Fixa Espaldar Medio Apoio Braço Marca Giroflex</v>
      </c>
    </row>
    <row r="315" spans="1:7" ht="14" x14ac:dyDescent="0.15">
      <c r="A315" s="22">
        <v>314</v>
      </c>
      <c r="B315" s="26">
        <v>674390</v>
      </c>
      <c r="C315" s="27" t="s">
        <v>5</v>
      </c>
      <c r="D315" s="27" t="s">
        <v>18</v>
      </c>
      <c r="E315" s="27" t="s">
        <v>7</v>
      </c>
      <c r="F315" s="27"/>
      <c r="G315" s="2" t="str">
        <f>IFERROR(VLOOKUP(B315,lista_registro!$A$3:$C$1666,3,0),"Item não encontrado")</f>
        <v>Compressor C/ Potencia De 1 Hp Marca Schulz Mod Csl6br/601</v>
      </c>
    </row>
    <row r="316" spans="1:7" ht="28" x14ac:dyDescent="0.15">
      <c r="A316" s="22">
        <v>315</v>
      </c>
      <c r="B316" s="26">
        <v>699747</v>
      </c>
      <c r="C316" s="27" t="s">
        <v>5</v>
      </c>
      <c r="D316" s="27" t="s">
        <v>12</v>
      </c>
      <c r="E316" s="27" t="s">
        <v>7</v>
      </c>
      <c r="F316" s="27"/>
      <c r="G316" s="2" t="str">
        <f>IFERROR(VLOOKUP(B316,lista_registro!$A$3:$C$1666,3,0),"Item não encontrado")</f>
        <v>Container De Segurança P/ Armazenagem De Líquidos Inflamáveis C/ Capacidade De 20 Litros Com Corta Chamas - Modelo R1-02</v>
      </c>
    </row>
    <row r="317" spans="1:7" ht="28" x14ac:dyDescent="0.15">
      <c r="A317" s="22">
        <v>316</v>
      </c>
      <c r="B317" s="26">
        <v>691453</v>
      </c>
      <c r="C317" s="27" t="s">
        <v>15</v>
      </c>
      <c r="D317" s="27" t="s">
        <v>16</v>
      </c>
      <c r="E317" s="27" t="s">
        <v>7</v>
      </c>
      <c r="F317" s="27"/>
      <c r="G317" s="2" t="str">
        <f>IFERROR(VLOOKUP(B317,lista_registro!$A$3:$C$1666,3,0),"Item não encontrado")</f>
        <v>Mesa De Aço, Modelo At-125-03, Com 3 Gavetas À Esquerda, Medindo 1,25 X 0,75 X 0,73 M, Marca Fiel.</v>
      </c>
    </row>
    <row r="318" spans="1:7" ht="14" x14ac:dyDescent="0.15">
      <c r="A318" s="22">
        <v>317</v>
      </c>
      <c r="B318" s="26">
        <v>696731</v>
      </c>
      <c r="C318" s="27" t="s">
        <v>5</v>
      </c>
      <c r="D318" s="27" t="s">
        <v>14</v>
      </c>
      <c r="E318" s="27" t="s">
        <v>7</v>
      </c>
      <c r="F318" s="27"/>
      <c r="G318" s="2" t="str">
        <f>IFERROR(VLOOKUP(B318,lista_registro!$A$3:$C$1666,3,0),"Item não encontrado")</f>
        <v>Poltrona Diretor C/ Braço Marca Mogiflex</v>
      </c>
    </row>
    <row r="319" spans="1:7" ht="42" x14ac:dyDescent="0.15">
      <c r="A319" s="22">
        <v>318</v>
      </c>
      <c r="B319" s="26">
        <v>681584</v>
      </c>
      <c r="C319" s="27" t="s">
        <v>8</v>
      </c>
      <c r="D319" s="27" t="s">
        <v>13</v>
      </c>
      <c r="E319" s="27" t="s">
        <v>7</v>
      </c>
      <c r="F319" s="27"/>
      <c r="G319" s="2" t="str">
        <f>IFERROR(VLOOKUP(B319,lista_registro!$A$3:$C$1666,3,0),"Item não encontrado")</f>
        <v>Poltrona Para Auditorio Dobravel Com Prancheta Escamoteavel Med Larg 457 X 508 Assento X 425 A 476 Prof X 457 Altura Tipo Base Fixa Espaldar Medio Apoio Braço Marca Giroflex</v>
      </c>
    </row>
    <row r="320" spans="1:7" ht="28" x14ac:dyDescent="0.15">
      <c r="A320" s="22">
        <v>319</v>
      </c>
      <c r="B320" s="26">
        <v>1628830</v>
      </c>
      <c r="C320" s="27" t="s">
        <v>21</v>
      </c>
      <c r="D320" s="27" t="s">
        <v>105</v>
      </c>
      <c r="E320" s="27" t="s">
        <v>7</v>
      </c>
      <c r="F320" s="27"/>
      <c r="G320" s="2" t="str">
        <f>IFERROR(VLOOKUP(B320,lista_registro!$A$3:$C$1666,3,0),"Item não encontrado")</f>
        <v>Gaveteiro Com 02(Duas) Gavetas, 01(Um) Gavetão, Com Tampo Auxiliar, Medindo 1000x500x740mm, Marca Marelli.</v>
      </c>
    </row>
    <row r="321" spans="1:7" ht="42" x14ac:dyDescent="0.15">
      <c r="A321" s="22">
        <v>320</v>
      </c>
      <c r="B321" s="26">
        <v>675349</v>
      </c>
      <c r="C321" s="27" t="s">
        <v>5</v>
      </c>
      <c r="D321" s="27" t="s">
        <v>978</v>
      </c>
      <c r="E321" s="27" t="s">
        <v>7</v>
      </c>
      <c r="F321" s="27"/>
      <c r="G321" s="2" t="str">
        <f>IFERROR(VLOOKUP(B321,lista_registro!$A$3:$C$1666,3,0),"Item não encontrado")</f>
        <v>Afiadora De Brocas Abf20 C/ Capacidade P/ Afiar BrocasC/ Diametro Minimo De 1mm E Maximo De 20mm, Equipada C/ Porta Rebolo Oxido De Silicio C/ Grana 60 Sobressalente</v>
      </c>
    </row>
    <row r="322" spans="1:7" ht="14" x14ac:dyDescent="0.15">
      <c r="A322" s="22">
        <v>321</v>
      </c>
      <c r="B322" s="26">
        <v>696744</v>
      </c>
      <c r="C322" s="27" t="s">
        <v>21</v>
      </c>
      <c r="D322" s="27" t="s">
        <v>105</v>
      </c>
      <c r="E322" s="27" t="s">
        <v>7</v>
      </c>
      <c r="F322" s="27"/>
      <c r="G322" s="2" t="str">
        <f>IFERROR(VLOOKUP(B322,lista_registro!$A$3:$C$1666,3,0),"Item não encontrado")</f>
        <v>Poltrona Diretor C/ Braço Marca Mogiflex</v>
      </c>
    </row>
    <row r="323" spans="1:7" ht="42" x14ac:dyDescent="0.15">
      <c r="A323" s="22">
        <v>322</v>
      </c>
      <c r="B323" s="26">
        <v>681571</v>
      </c>
      <c r="C323" s="27" t="s">
        <v>8</v>
      </c>
      <c r="D323" s="27" t="s">
        <v>13</v>
      </c>
      <c r="E323" s="27" t="s">
        <v>7</v>
      </c>
      <c r="F323" s="27"/>
      <c r="G323" s="2" t="str">
        <f>IFERROR(VLOOKUP(B323,lista_registro!$A$3:$C$1666,3,0),"Item não encontrado")</f>
        <v>Poltrona Para Auditorio Dobravel Com Prancheta Escamoteavel Med Larg 457 X 508 Assento X 425 A 476 Prof X 457 Altura Tipo Base Fixa Espaldar Medio Apoio Braço Marca Giroflex</v>
      </c>
    </row>
    <row r="324" spans="1:7" ht="14" x14ac:dyDescent="0.15">
      <c r="A324" s="22">
        <v>323</v>
      </c>
      <c r="B324" s="26">
        <v>686030</v>
      </c>
      <c r="C324" s="27" t="s">
        <v>8</v>
      </c>
      <c r="D324" s="27" t="s">
        <v>9</v>
      </c>
      <c r="E324" s="27" t="s">
        <v>20</v>
      </c>
      <c r="F324" s="27"/>
      <c r="G324" s="2" t="str">
        <f>IFERROR(VLOOKUP(B324,lista_registro!$A$3:$C$1666,3,0),"Item não encontrado")</f>
        <v>Sub-Estação De Comunicação, Marca Delta, Mod Is-7605.</v>
      </c>
    </row>
    <row r="325" spans="1:7" ht="14" x14ac:dyDescent="0.15">
      <c r="A325" s="22">
        <v>324</v>
      </c>
      <c r="B325" s="26">
        <v>685704</v>
      </c>
      <c r="C325" s="27" t="s">
        <v>8</v>
      </c>
      <c r="D325" s="27" t="s">
        <v>9</v>
      </c>
      <c r="E325" s="27" t="s">
        <v>20</v>
      </c>
      <c r="F325" s="27"/>
      <c r="G325" s="2" t="str">
        <f>IFERROR(VLOOKUP(B325,lista_registro!$A$3:$C$1666,3,0),"Item não encontrado")</f>
        <v>Amplificador De Potência, Marca Delta, Modelo Dbr303, 200w.</v>
      </c>
    </row>
    <row r="326" spans="1:7" ht="14" x14ac:dyDescent="0.15">
      <c r="A326" s="22">
        <v>325</v>
      </c>
      <c r="B326" s="26">
        <v>691934</v>
      </c>
      <c r="C326" s="27" t="s">
        <v>5</v>
      </c>
      <c r="D326" s="27" t="s">
        <v>14</v>
      </c>
      <c r="E326" s="27" t="s">
        <v>7</v>
      </c>
      <c r="F326" s="27"/>
      <c r="G326" s="2" t="str">
        <f>IFERROR(VLOOKUP(B326,lista_registro!$A$3:$C$1666,3,0),"Item não encontrado")</f>
        <v>Mesa De Aço, Mod. B-1463, Marca Fiel.</v>
      </c>
    </row>
    <row r="327" spans="1:7" ht="42" x14ac:dyDescent="0.15">
      <c r="A327" s="22">
        <v>326</v>
      </c>
      <c r="B327" s="26">
        <v>681585</v>
      </c>
      <c r="C327" s="27" t="s">
        <v>8</v>
      </c>
      <c r="D327" s="27" t="s">
        <v>13</v>
      </c>
      <c r="E327" s="27" t="s">
        <v>7</v>
      </c>
      <c r="F327" s="27"/>
      <c r="G327" s="2" t="str">
        <f>IFERROR(VLOOKUP(B327,lista_registro!$A$3:$C$1666,3,0),"Item não encontrado")</f>
        <v>Poltrona Para Auditorio Dobravel Com Prancheta Escamoteavel Med Larg 457 X 508 Assento X 425 A 476 Prof X 457 Altura Tipo Base Fixa Espaldar Medio Apoio Braço Marca Giroflex</v>
      </c>
    </row>
    <row r="328" spans="1:7" ht="14" x14ac:dyDescent="0.15">
      <c r="A328" s="22">
        <v>327</v>
      </c>
      <c r="B328" s="26">
        <v>689849</v>
      </c>
      <c r="C328" s="27" t="s">
        <v>5</v>
      </c>
      <c r="D328" s="27" t="s">
        <v>55</v>
      </c>
      <c r="E328" s="27" t="s">
        <v>7</v>
      </c>
      <c r="F328" s="27"/>
      <c r="G328" s="2" t="str">
        <f>IFERROR(VLOOKUP(B328,lista_registro!$A$3:$C$1666,3,0),"Item não encontrado")</f>
        <v>Dessecador Em Aco 1020 Marca Lactea Mod Lct 200</v>
      </c>
    </row>
    <row r="329" spans="1:7" ht="14" x14ac:dyDescent="0.15">
      <c r="A329" s="22">
        <v>328</v>
      </c>
      <c r="B329" s="26">
        <v>693618</v>
      </c>
      <c r="C329" s="27" t="s">
        <v>5</v>
      </c>
      <c r="D329" s="27" t="s">
        <v>55</v>
      </c>
      <c r="E329" s="27" t="s">
        <v>7</v>
      </c>
      <c r="F329" s="27"/>
      <c r="G329" s="2" t="str">
        <f>IFERROR(VLOOKUP(B329,lista_registro!$A$3:$C$1666,3,0),"Item não encontrado")</f>
        <v>Cadeira Giratoria Marca Madeirense Mod Ptg Com 5 Rodizios</v>
      </c>
    </row>
    <row r="330" spans="1:7" ht="28" x14ac:dyDescent="0.15">
      <c r="A330" s="22">
        <v>329</v>
      </c>
      <c r="B330" s="26">
        <v>698059</v>
      </c>
      <c r="C330" s="27" t="s">
        <v>5</v>
      </c>
      <c r="D330" s="27" t="s">
        <v>28</v>
      </c>
      <c r="E330" s="27" t="s">
        <v>7</v>
      </c>
      <c r="F330" s="27"/>
      <c r="G330" s="2" t="str">
        <f>IFERROR(VLOOKUP(B330,lista_registro!$A$3:$C$1666,3,0),"Item não encontrado")</f>
        <v>Prensa Hidráulica Para Moldagem De Plásticos E Borrachas, Marca Luxor, Tipo Laboratório, Mod 2532, Cap 6,5 Toneladas, 3cv, 220v.</v>
      </c>
    </row>
    <row r="331" spans="1:7" ht="14" x14ac:dyDescent="0.15">
      <c r="A331" s="22">
        <v>330</v>
      </c>
      <c r="B331" s="26">
        <v>690529</v>
      </c>
      <c r="C331" s="27" t="s">
        <v>10</v>
      </c>
      <c r="D331" s="28" t="s">
        <v>119</v>
      </c>
      <c r="E331" s="27" t="s">
        <v>7</v>
      </c>
      <c r="F331" s="27"/>
      <c r="G331" s="2" t="str">
        <f>IFERROR(VLOOKUP(B331,lista_registro!$A$3:$C$1666,3,0),"Item não encontrado")</f>
        <v>Dessecador C/ Caixa De Aço 1020 - Mod Ma 192 Marca Marconi</v>
      </c>
    </row>
    <row r="332" spans="1:7" ht="14" x14ac:dyDescent="0.15">
      <c r="A332" s="22">
        <v>331</v>
      </c>
      <c r="B332" s="26">
        <v>696738</v>
      </c>
      <c r="C332" s="27" t="s">
        <v>8</v>
      </c>
      <c r="D332" s="27" t="s">
        <v>30</v>
      </c>
      <c r="E332" s="27" t="s">
        <v>20</v>
      </c>
      <c r="F332" s="27"/>
      <c r="G332" s="2" t="str">
        <f>IFERROR(VLOOKUP(B332,lista_registro!$A$3:$C$1666,3,0),"Item não encontrado")</f>
        <v>Poltrona Diretor C/ Braço Marca Mogiflex</v>
      </c>
    </row>
    <row r="333" spans="1:7" ht="28" x14ac:dyDescent="0.15">
      <c r="A333" s="22">
        <v>332</v>
      </c>
      <c r="B333" s="26">
        <v>690046</v>
      </c>
      <c r="C333" s="27" t="s">
        <v>33</v>
      </c>
      <c r="D333" s="27" t="s">
        <v>34</v>
      </c>
      <c r="E333" s="27" t="s">
        <v>7</v>
      </c>
      <c r="F333" s="27"/>
      <c r="G333" s="2" t="str">
        <f>IFERROR(VLOOKUP(B333,lista_registro!$A$3:$C$1666,3,0),"Item não encontrado")</f>
        <v>Durometro Digital 162642 + Suporte De Bancada 163047 Marva Voltest</v>
      </c>
    </row>
    <row r="334" spans="1:7" ht="28" x14ac:dyDescent="0.15">
      <c r="A334" s="22">
        <v>333</v>
      </c>
      <c r="B334" s="26">
        <v>682102</v>
      </c>
      <c r="C334" s="27" t="s">
        <v>10</v>
      </c>
      <c r="D334" s="27" t="s">
        <v>29</v>
      </c>
      <c r="E334" s="27" t="s">
        <v>7</v>
      </c>
      <c r="F334" s="27"/>
      <c r="G334" s="2" t="str">
        <f>IFERROR(VLOOKUP(B334,lista_registro!$A$3:$C$1666,3,0),"Item não encontrado")</f>
        <v>Estante De Aço Desmontavel Marca Securit Mod Auto 19 Com 11 Prateleiras E 36 Gavetas Mod A</v>
      </c>
    </row>
    <row r="335" spans="1:7" ht="28" x14ac:dyDescent="0.15">
      <c r="A335" s="22">
        <v>334</v>
      </c>
      <c r="B335" s="26">
        <v>681375</v>
      </c>
      <c r="C335" s="27" t="s">
        <v>33</v>
      </c>
      <c r="D335" s="27" t="s">
        <v>34</v>
      </c>
      <c r="E335" s="27" t="s">
        <v>7</v>
      </c>
      <c r="F335" s="27"/>
      <c r="G335" s="2" t="str">
        <f>IFERROR(VLOOKUP(B335,lista_registro!$A$3:$C$1666,3,0),"Item não encontrado")</f>
        <v>Armário De Aço, Modelo 205, Medindo 1,97 X 1,20 X 0,50 M, Marca Fiel.</v>
      </c>
    </row>
    <row r="336" spans="1:7" ht="28" x14ac:dyDescent="0.15">
      <c r="A336" s="22">
        <v>335</v>
      </c>
      <c r="B336" s="26">
        <v>678455</v>
      </c>
      <c r="C336" s="27" t="s">
        <v>10</v>
      </c>
      <c r="D336" s="28" t="s">
        <v>119</v>
      </c>
      <c r="E336" s="27" t="s">
        <v>7</v>
      </c>
      <c r="F336" s="27"/>
      <c r="G336" s="2" t="str">
        <f>IFERROR(VLOOKUP(B336,lista_registro!$A$3:$C$1666,3,0),"Item não encontrado")</f>
        <v>Estufa Para Secagem De Material Quimico A Vacuo Mod. 5851 120v, 60hz-1000w Marca National Appliange.</v>
      </c>
    </row>
    <row r="337" spans="1:7" ht="28" x14ac:dyDescent="0.15">
      <c r="A337" s="22">
        <v>336</v>
      </c>
      <c r="B337" s="26">
        <v>1628876</v>
      </c>
      <c r="C337" s="27" t="s">
        <v>24</v>
      </c>
      <c r="D337" s="27" t="s">
        <v>25</v>
      </c>
      <c r="E337" s="27" t="s">
        <v>7</v>
      </c>
      <c r="F337" s="27"/>
      <c r="G337" s="2" t="str">
        <f>IFERROR(VLOOKUP(B337,lista_registro!$A$3:$C$1666,3,0),"Item não encontrado")</f>
        <v>Poltrona Giratória Com Espaldar Alto E Braço Regulável, Marca Marelli.</v>
      </c>
    </row>
    <row r="338" spans="1:7" ht="14" x14ac:dyDescent="0.15">
      <c r="A338" s="22">
        <v>337</v>
      </c>
      <c r="B338" s="26">
        <v>1808769</v>
      </c>
      <c r="C338" s="27" t="s">
        <v>56</v>
      </c>
      <c r="D338" s="27" t="s">
        <v>75</v>
      </c>
      <c r="E338" s="27" t="s">
        <v>7</v>
      </c>
      <c r="F338" s="27"/>
      <c r="G338" s="2" t="str">
        <f>IFERROR(VLOOKUP(B338,lista_registro!$A$3:$C$1666,3,0),"Item não encontrado")</f>
        <v>Ar Condicionado Tipo Split Hi-Wall 9.000 Btu/H, Marca Springer Midea.</v>
      </c>
    </row>
    <row r="339" spans="1:7" ht="14" x14ac:dyDescent="0.15">
      <c r="A339" s="22">
        <v>338</v>
      </c>
      <c r="B339" s="26">
        <v>697318</v>
      </c>
      <c r="C339" s="27" t="s">
        <v>8</v>
      </c>
      <c r="D339" s="27" t="s">
        <v>66</v>
      </c>
      <c r="E339" s="27" t="s">
        <v>20</v>
      </c>
      <c r="F339" s="27"/>
      <c r="G339" s="2" t="str">
        <f>IFERROR(VLOOKUP(B339,lista_registro!$A$3:$C$1666,3,0),"Item não encontrado")</f>
        <v>Escada Paralela 3,5 Esart</v>
      </c>
    </row>
    <row r="340" spans="1:7" ht="14" x14ac:dyDescent="0.15">
      <c r="A340" s="22">
        <v>339</v>
      </c>
      <c r="B340" s="26">
        <v>675057</v>
      </c>
      <c r="C340" s="27" t="s">
        <v>5</v>
      </c>
      <c r="D340" s="27" t="s">
        <v>12</v>
      </c>
      <c r="E340" s="27" t="s">
        <v>7</v>
      </c>
      <c r="F340" s="27"/>
      <c r="G340" s="2" t="str">
        <f>IFERROR(VLOOKUP(B340,lista_registro!$A$3:$C$1666,3,0),"Item não encontrado")</f>
        <v>Lavadora 1450 Lbs Mono 220v Wap Brasil.</v>
      </c>
    </row>
    <row r="341" spans="1:7" ht="14" x14ac:dyDescent="0.15">
      <c r="A341" s="22">
        <v>340</v>
      </c>
      <c r="B341" s="26">
        <v>696741</v>
      </c>
      <c r="C341" s="27" t="s">
        <v>5</v>
      </c>
      <c r="D341" s="27" t="s">
        <v>14</v>
      </c>
      <c r="E341" s="27" t="s">
        <v>7</v>
      </c>
      <c r="F341" s="27"/>
      <c r="G341" s="2" t="str">
        <f>IFERROR(VLOOKUP(B341,lista_registro!$A$3:$C$1666,3,0),"Item não encontrado")</f>
        <v>Poltrona Diretor C/ Braço Marca Mogiflex</v>
      </c>
    </row>
    <row r="342" spans="1:7" ht="42" x14ac:dyDescent="0.15">
      <c r="A342" s="22">
        <v>341</v>
      </c>
      <c r="B342" s="26">
        <v>688301</v>
      </c>
      <c r="C342" s="27" t="s">
        <v>15</v>
      </c>
      <c r="D342" s="27" t="s">
        <v>16</v>
      </c>
      <c r="E342" s="27" t="s">
        <v>7</v>
      </c>
      <c r="F342" s="27"/>
      <c r="G342" s="2" t="str">
        <f>IFERROR(VLOOKUP(B342,lista_registro!$A$3:$C$1666,3,0),"Item não encontrado")</f>
        <v>Regulador De Pressao Tipo Equipamento E Manometros Pressao Max Saida 0 A 10 Kfg/Cm2 Pressao Max Ent 0 A 315 Kgf/Cm2 Mod Ajustavel Marca Air Liquide</v>
      </c>
    </row>
    <row r="343" spans="1:7" ht="14" x14ac:dyDescent="0.15">
      <c r="A343" s="22">
        <v>342</v>
      </c>
      <c r="B343" s="26">
        <v>695215</v>
      </c>
      <c r="C343" s="27" t="s">
        <v>8</v>
      </c>
      <c r="D343" s="27" t="s">
        <v>72</v>
      </c>
      <c r="E343" s="27" t="s">
        <v>20</v>
      </c>
      <c r="F343" s="27"/>
      <c r="G343" s="2" t="str">
        <f>IFERROR(VLOOKUP(B343,lista_registro!$A$3:$C$1666,3,0),"Item não encontrado")</f>
        <v>Mesa De Trabalho 3 Gavetas De Cada Lado Marca Fortline</v>
      </c>
    </row>
    <row r="344" spans="1:7" ht="28" x14ac:dyDescent="0.15">
      <c r="A344" s="22">
        <v>343</v>
      </c>
      <c r="B344" s="26">
        <v>680234</v>
      </c>
      <c r="C344" s="27" t="s">
        <v>8</v>
      </c>
      <c r="D344" s="27" t="s">
        <v>106</v>
      </c>
      <c r="E344" s="28" t="s">
        <v>135</v>
      </c>
      <c r="F344" s="27" t="s">
        <v>951</v>
      </c>
      <c r="G344" s="2" t="str">
        <f>IFERROR(VLOOKUP(B344,lista_registro!$A$3:$C$1666,3,0),"Item não encontrado")</f>
        <v>Poltrona Diretor Sem Braços, Com 05 Patas De Rodizios, Giratoria, Plaxmetal Couvin York Az-4624</v>
      </c>
    </row>
    <row r="345" spans="1:7" ht="42" x14ac:dyDescent="0.15">
      <c r="A345" s="22">
        <v>344</v>
      </c>
      <c r="B345" s="26">
        <v>689366</v>
      </c>
      <c r="C345" s="27" t="s">
        <v>8</v>
      </c>
      <c r="D345" s="27" t="s">
        <v>9</v>
      </c>
      <c r="E345" s="27" t="s">
        <v>20</v>
      </c>
      <c r="F345" s="27"/>
      <c r="G345" s="2" t="str">
        <f>IFERROR(VLOOKUP(B345,lista_registro!$A$3:$C$1666,3,0),"Item não encontrado")</f>
        <v>Balança Tipo Fixa De Piso Marca Toledo Mostrador Fm 200 Kg X 200g Mod 2151 Cap Total 2250 Kg Plataforma De 1,83 X 1,22 M Execução De Armação Inteira</v>
      </c>
    </row>
    <row r="346" spans="1:7" ht="28" x14ac:dyDescent="0.15">
      <c r="A346" s="22">
        <v>345</v>
      </c>
      <c r="B346" s="26">
        <v>1628721</v>
      </c>
      <c r="C346" s="27" t="s">
        <v>56</v>
      </c>
      <c r="D346" s="27" t="s">
        <v>75</v>
      </c>
      <c r="E346" s="27" t="s">
        <v>7</v>
      </c>
      <c r="F346" s="27"/>
      <c r="G346" s="2" t="str">
        <f>IFERROR(VLOOKUP(B346,lista_registro!$A$3:$C$1666,3,0),"Item não encontrado")</f>
        <v>Armário Baixo Com 02(Duas) Portas, Medindo 800x500x740mm, Com 01(Uma) Prateleira, Marca Marelli.</v>
      </c>
    </row>
    <row r="347" spans="1:7" ht="70" x14ac:dyDescent="0.15">
      <c r="A347" s="22">
        <v>346</v>
      </c>
      <c r="B347" s="26">
        <v>689142</v>
      </c>
      <c r="C347" s="27" t="s">
        <v>5</v>
      </c>
      <c r="D347" s="27" t="s">
        <v>90</v>
      </c>
      <c r="E347" s="27" t="s">
        <v>7</v>
      </c>
      <c r="F347" s="27"/>
      <c r="G347" s="2" t="str">
        <f>IFERROR(VLOOKUP(B347,lista_registro!$A$3:$C$1666,3,0),"Item não encontrado")</f>
        <v>Goniometro Com Análise De Imagem Para Ângulo De Contato Com Suporte Para Micro Seringa , Câmera Ccd De Alta Resolução , Computador Pentium De 266 Mhz Monitor 17 , Capturador De Imagens Instalado Software Para Ângulo De Contato E Iluminador De Fibra Ótica</v>
      </c>
    </row>
    <row r="348" spans="1:7" ht="14" x14ac:dyDescent="0.15">
      <c r="A348" s="22">
        <v>347</v>
      </c>
      <c r="B348" s="26">
        <v>698182</v>
      </c>
      <c r="C348" s="27" t="s">
        <v>8</v>
      </c>
      <c r="D348" s="27" t="s">
        <v>9</v>
      </c>
      <c r="E348" s="27" t="s">
        <v>20</v>
      </c>
      <c r="F348" s="27"/>
      <c r="G348" s="2" t="str">
        <f>IFERROR(VLOOKUP(B348,lista_registro!$A$3:$C$1666,3,0),"Item não encontrado")</f>
        <v>Estabilizador 1600 Va</v>
      </c>
    </row>
    <row r="349" spans="1:7" ht="14" x14ac:dyDescent="0.15">
      <c r="A349" s="22">
        <v>348</v>
      </c>
      <c r="B349" s="26">
        <v>690421</v>
      </c>
      <c r="C349" s="27" t="s">
        <v>24</v>
      </c>
      <c r="D349" s="27" t="s">
        <v>25</v>
      </c>
      <c r="E349" s="27" t="s">
        <v>7</v>
      </c>
      <c r="F349" s="27"/>
      <c r="G349" s="2" t="str">
        <f>IFERROR(VLOOKUP(B349,lista_registro!$A$3:$C$1666,3,0),"Item não encontrado")</f>
        <v>Balança De Precisão Marca Metter Toledo 81009 Mod. Pb8001-S</v>
      </c>
    </row>
    <row r="350" spans="1:7" ht="28" x14ac:dyDescent="0.15">
      <c r="A350" s="22">
        <v>349</v>
      </c>
      <c r="B350" s="26">
        <v>1628748</v>
      </c>
      <c r="C350" s="27" t="s">
        <v>15</v>
      </c>
      <c r="D350" s="27" t="s">
        <v>102</v>
      </c>
      <c r="E350" s="27" t="s">
        <v>7</v>
      </c>
      <c r="F350" s="27"/>
      <c r="G350" s="2" t="str">
        <f>IFERROR(VLOOKUP(B350,lista_registro!$A$3:$C$1666,3,0),"Item não encontrado")</f>
        <v>Mesa De Trabalho Tampo Único Peninsular, Medindo 1800x2100x735mm,Marca Marelli.</v>
      </c>
    </row>
    <row r="351" spans="1:7" ht="28" x14ac:dyDescent="0.15">
      <c r="A351" s="22">
        <v>350</v>
      </c>
      <c r="B351" s="26">
        <v>676159</v>
      </c>
      <c r="C351" s="27" t="s">
        <v>8</v>
      </c>
      <c r="D351" s="27" t="s">
        <v>9</v>
      </c>
      <c r="E351" s="27" t="s">
        <v>20</v>
      </c>
      <c r="F351" s="27"/>
      <c r="G351" s="2" t="str">
        <f>IFERROR(VLOOKUP(B351,lista_registro!$A$3:$C$1666,3,0),"Item não encontrado")</f>
        <v>Equipamento De Microfotografia Com Xassis Polaroid Adaptavel Polaroid</v>
      </c>
    </row>
    <row r="352" spans="1:7" ht="28" x14ac:dyDescent="0.15">
      <c r="A352" s="22">
        <v>351</v>
      </c>
      <c r="B352" s="26">
        <v>689319</v>
      </c>
      <c r="C352" s="27" t="s">
        <v>10</v>
      </c>
      <c r="D352" s="27" t="s">
        <v>51</v>
      </c>
      <c r="E352" s="27" t="s">
        <v>7</v>
      </c>
      <c r="F352" s="27"/>
      <c r="G352" s="2" t="str">
        <f>IFERROR(VLOOKUP(B352,lista_registro!$A$3:$C$1666,3,0),"Item não encontrado")</f>
        <v>Manometro Digital Diametro De 0-250 Kgf/Cm2 Saida Reta Diametro 1/2 1/2 Bsp Classe 0.1% Precisao Diametro 100 Em Inox</v>
      </c>
    </row>
    <row r="353" spans="1:7" ht="14" x14ac:dyDescent="0.15">
      <c r="A353" s="22">
        <v>352</v>
      </c>
      <c r="B353" s="26">
        <v>695094</v>
      </c>
      <c r="C353" s="27" t="s">
        <v>15</v>
      </c>
      <c r="D353" s="27" t="s">
        <v>83</v>
      </c>
      <c r="E353" s="27" t="s">
        <v>7</v>
      </c>
      <c r="F353" s="27"/>
      <c r="G353" s="2" t="str">
        <f>IFERROR(VLOOKUP(B353,lista_registro!$A$3:$C$1666,3,0),"Item não encontrado")</f>
        <v>Cadeira Giratoria Fergo Mod 5441gr Com Rodas</v>
      </c>
    </row>
    <row r="354" spans="1:7" ht="28" x14ac:dyDescent="0.15">
      <c r="A354" s="22">
        <v>353</v>
      </c>
      <c r="B354" s="26">
        <v>693249</v>
      </c>
      <c r="C354" s="27" t="s">
        <v>8</v>
      </c>
      <c r="D354" s="27" t="s">
        <v>107</v>
      </c>
      <c r="E354" s="27" t="s">
        <v>7</v>
      </c>
      <c r="F354" s="27"/>
      <c r="G354" s="2" t="str">
        <f>IFERROR(VLOOKUP(B354,lista_registro!$A$3:$C$1666,3,0),"Item não encontrado")</f>
        <v>Mesa Em Madeira Para Telefone Marca Lafine , Mod. Mt-60 Com Portas-Listas , Med. 0,70 X 0,60 X0,40 M .</v>
      </c>
    </row>
    <row r="355" spans="1:7" ht="14" x14ac:dyDescent="0.15">
      <c r="A355" s="22">
        <v>354</v>
      </c>
      <c r="B355" s="26">
        <v>690590</v>
      </c>
      <c r="C355" s="27" t="s">
        <v>8</v>
      </c>
      <c r="D355" s="27" t="s">
        <v>108</v>
      </c>
      <c r="E355" s="27" t="s">
        <v>7</v>
      </c>
      <c r="F355" s="27"/>
      <c r="G355" s="2" t="str">
        <f>IFERROR(VLOOKUP(B355,lista_registro!$A$3:$C$1666,3,0),"Item não encontrado")</f>
        <v>Ar Condicionado De 9000 Btus Tipo Split Marca Elgin</v>
      </c>
    </row>
    <row r="356" spans="1:7" ht="14" x14ac:dyDescent="0.15">
      <c r="A356" s="22">
        <v>355</v>
      </c>
      <c r="B356" s="26">
        <v>690390</v>
      </c>
      <c r="C356" s="27" t="s">
        <v>15</v>
      </c>
      <c r="D356" s="27" t="s">
        <v>49</v>
      </c>
      <c r="E356" s="27" t="s">
        <v>7</v>
      </c>
      <c r="F356" s="27"/>
      <c r="G356" s="2" t="str">
        <f>IFERROR(VLOOKUP(B356,lista_registro!$A$3:$C$1666,3,0),"Item não encontrado")</f>
        <v>Manometro Inox 63 Mm Escala 0-10 Rosca 1/4 Npt</v>
      </c>
    </row>
    <row r="357" spans="1:7" ht="14" x14ac:dyDescent="0.15">
      <c r="A357" s="22">
        <v>356</v>
      </c>
      <c r="B357" s="26">
        <v>676390</v>
      </c>
      <c r="C357" s="27" t="s">
        <v>24</v>
      </c>
      <c r="D357" s="27" t="s">
        <v>25</v>
      </c>
      <c r="E357" s="27" t="s">
        <v>7</v>
      </c>
      <c r="F357" s="27"/>
      <c r="G357" s="2" t="str">
        <f>IFERROR(VLOOKUP(B357,lista_registro!$A$3:$C$1666,3,0),"Item não encontrado")</f>
        <v>Monitor Lcd Dell 19 Dell</v>
      </c>
    </row>
    <row r="358" spans="1:7" ht="14" x14ac:dyDescent="0.15">
      <c r="A358" s="22">
        <v>357</v>
      </c>
      <c r="B358" s="26">
        <v>936247</v>
      </c>
      <c r="C358" s="27" t="s">
        <v>24</v>
      </c>
      <c r="D358" s="27" t="s">
        <v>25</v>
      </c>
      <c r="E358" s="27" t="s">
        <v>7</v>
      </c>
      <c r="F358" s="27"/>
      <c r="G358" s="2" t="str">
        <f>IFERROR(VLOOKUP(B358,lista_registro!$A$3:$C$1666,3,0),"Item não encontrado")</f>
        <v>Mouse Óptico Usb P/N Mouset1 Lenovo</v>
      </c>
    </row>
    <row r="359" spans="1:7" ht="56" x14ac:dyDescent="0.15">
      <c r="A359" s="22">
        <v>358</v>
      </c>
      <c r="B359" s="26">
        <v>680025</v>
      </c>
      <c r="C359" s="27" t="s">
        <v>5</v>
      </c>
      <c r="D359" s="27" t="s">
        <v>71</v>
      </c>
      <c r="E359" s="27" t="s">
        <v>7</v>
      </c>
      <c r="F359" s="27"/>
      <c r="G359" s="2" t="str">
        <f>IFERROR(VLOOKUP(B359,lista_registro!$A$3:$C$1666,3,0),"Item não encontrado")</f>
        <v>Estante Em Madeira De Lei, Medindo 1,00 X 0,43 X 1,63 M, Parte Superior Aberta Com 2(Duas) Prateleiras, Parte Inferior Com 2(Duas) Portas De Correr E 1(Uma) Prateleira Interna, Modelo 7230, Marca Fergo.</v>
      </c>
    </row>
    <row r="360" spans="1:7" ht="28" x14ac:dyDescent="0.15">
      <c r="A360" s="22">
        <v>359</v>
      </c>
      <c r="B360" s="26">
        <v>1631966</v>
      </c>
      <c r="C360" s="27" t="s">
        <v>8</v>
      </c>
      <c r="D360" s="27" t="s">
        <v>52</v>
      </c>
      <c r="E360" s="27" t="s">
        <v>7</v>
      </c>
      <c r="F360" s="27"/>
      <c r="G360" s="2" t="str">
        <f>IFERROR(VLOOKUP(B360,lista_registro!$A$3:$C$1666,3,0),"Item não encontrado")</f>
        <v>Computador Marca:Hp, Com Mouse E Teclado, Modelo: Elitedesk 800 G1 Sff, Nº Série: Brj447cznr</v>
      </c>
    </row>
    <row r="361" spans="1:7" ht="14" x14ac:dyDescent="0.15">
      <c r="A361" s="22">
        <v>360</v>
      </c>
      <c r="B361" s="26">
        <v>679110</v>
      </c>
      <c r="C361" s="27" t="s">
        <v>8</v>
      </c>
      <c r="D361" s="27" t="s">
        <v>9</v>
      </c>
      <c r="E361" s="27" t="s">
        <v>20</v>
      </c>
      <c r="F361" s="27"/>
      <c r="G361" s="2" t="str">
        <f>IFERROR(VLOOKUP(B361,lista_registro!$A$3:$C$1666,3,0),"Item não encontrado")</f>
        <v>Impressora Hp Deskjet Mod C8136a</v>
      </c>
    </row>
    <row r="362" spans="1:7" ht="14" x14ac:dyDescent="0.15">
      <c r="A362" s="22">
        <v>361</v>
      </c>
      <c r="B362" s="26">
        <v>695227</v>
      </c>
      <c r="C362" s="27" t="s">
        <v>8</v>
      </c>
      <c r="D362" s="27" t="s">
        <v>38</v>
      </c>
      <c r="E362" s="27" t="s">
        <v>7</v>
      </c>
      <c r="F362" s="27"/>
      <c r="G362" s="2" t="str">
        <f>IFERROR(VLOOKUP(B362,lista_registro!$A$3:$C$1666,3,0),"Item não encontrado")</f>
        <v>Mesa Para Telefone Marca Fortline</v>
      </c>
    </row>
    <row r="363" spans="1:7" ht="14" x14ac:dyDescent="0.15">
      <c r="A363" s="22">
        <v>362</v>
      </c>
      <c r="B363" s="26">
        <v>691490</v>
      </c>
      <c r="C363" s="27" t="s">
        <v>33</v>
      </c>
      <c r="D363" s="27" t="s">
        <v>34</v>
      </c>
      <c r="E363" s="27" t="s">
        <v>7</v>
      </c>
      <c r="F363" s="27"/>
      <c r="G363" s="2" t="str">
        <f>IFERROR(VLOOKUP(B363,lista_registro!$A$3:$C$1666,3,0),"Item não encontrado")</f>
        <v>Cadeira Giratoria Mod 673 Marca Giroflex</v>
      </c>
    </row>
    <row r="364" spans="1:7" ht="28" x14ac:dyDescent="0.15">
      <c r="A364" s="22">
        <v>363</v>
      </c>
      <c r="B364" s="26">
        <v>680075</v>
      </c>
      <c r="C364" s="27" t="s">
        <v>21</v>
      </c>
      <c r="D364" s="27" t="s">
        <v>65</v>
      </c>
      <c r="E364" s="27" t="s">
        <v>7</v>
      </c>
      <c r="F364" s="27"/>
      <c r="G364" s="2" t="str">
        <f>IFERROR(VLOOKUP(B364,lista_registro!$A$3:$C$1666,3,0),"Item não encontrado")</f>
        <v>Banqueta 4 Pes Em Aço Marca Mogiflex Revestida Em Vinil Verde Com Pequeno Encosto</v>
      </c>
    </row>
    <row r="365" spans="1:7" ht="14" x14ac:dyDescent="0.15">
      <c r="A365" s="22">
        <v>364</v>
      </c>
      <c r="B365" s="26">
        <v>696753</v>
      </c>
      <c r="C365" s="27" t="s">
        <v>15</v>
      </c>
      <c r="D365" s="27" t="s">
        <v>81</v>
      </c>
      <c r="E365" s="27" t="s">
        <v>7</v>
      </c>
      <c r="F365" s="27"/>
      <c r="G365" s="2" t="str">
        <f>IFERROR(VLOOKUP(B365,lista_registro!$A$3:$C$1666,3,0),"Item não encontrado")</f>
        <v>Poltrona Diretor C/ Braço Marca Mogiflex</v>
      </c>
    </row>
    <row r="366" spans="1:7" ht="42" x14ac:dyDescent="0.15">
      <c r="A366" s="22">
        <v>365</v>
      </c>
      <c r="B366" s="26">
        <v>681221</v>
      </c>
      <c r="C366" s="27" t="s">
        <v>8</v>
      </c>
      <c r="D366" s="27" t="s">
        <v>13</v>
      </c>
      <c r="E366" s="27" t="s">
        <v>7</v>
      </c>
      <c r="F366" s="27"/>
      <c r="G366" s="2" t="str">
        <f>IFERROR(VLOOKUP(B366,lista_registro!$A$3:$C$1666,3,0),"Item não encontrado")</f>
        <v>Poltrona Para Auditorio Dobravel Com Prancheta Escamoteavel Med Larg 457 X 508 Assento X 425 A 476 Prof X 457 Altura Tipo Base Fixa Espaldar Medio Apoio Braço Marca Giroflex</v>
      </c>
    </row>
    <row r="367" spans="1:7" ht="28" x14ac:dyDescent="0.15">
      <c r="A367" s="22">
        <v>366</v>
      </c>
      <c r="B367" s="26">
        <v>1714436</v>
      </c>
      <c r="C367" s="27" t="s">
        <v>10</v>
      </c>
      <c r="D367" s="28" t="s">
        <v>119</v>
      </c>
      <c r="E367" s="27" t="s">
        <v>7</v>
      </c>
      <c r="F367" s="27"/>
      <c r="G367" s="2" t="str">
        <f>IFERROR(VLOOKUP(B367,lista_registro!$A$3:$C$1666,3,0),"Item não encontrado")</f>
        <v>Agitador Magnético Com Aquecimento Gigital, Marca Solab, Modelo Sl-42, Ns 15024.</v>
      </c>
    </row>
    <row r="368" spans="1:7" ht="28" x14ac:dyDescent="0.15">
      <c r="A368" s="22">
        <v>367</v>
      </c>
      <c r="B368" s="26">
        <v>683295</v>
      </c>
      <c r="C368" s="27" t="s">
        <v>5</v>
      </c>
      <c r="D368" s="27" t="s">
        <v>28</v>
      </c>
      <c r="E368" s="27" t="s">
        <v>7</v>
      </c>
      <c r="F368" s="27"/>
      <c r="G368" s="2" t="str">
        <f>IFERROR(VLOOKUP(B368,lista_registro!$A$3:$C$1666,3,0),"Item não encontrado")</f>
        <v>Bancada Individual, Tampo Em Madeira De Peroba C/ 3 Gavetas Em Aco Marca Imoaco.</v>
      </c>
    </row>
    <row r="369" spans="1:7" ht="42" x14ac:dyDescent="0.15">
      <c r="A369" s="22">
        <v>368</v>
      </c>
      <c r="B369" s="26">
        <v>697016</v>
      </c>
      <c r="C369" s="27" t="s">
        <v>5</v>
      </c>
      <c r="D369" s="27" t="s">
        <v>62</v>
      </c>
      <c r="E369" s="27" t="s">
        <v>7</v>
      </c>
      <c r="F369" s="27"/>
      <c r="G369" s="2" t="str">
        <f>IFERROR(VLOOKUP(B369,lista_registro!$A$3:$C$1666,3,0),"Item não encontrado")</f>
        <v>Mesa Em Madeira De Lei Med. 1,60 X 0,75 X 0,74m, Com 1 Gaveteiro E 1 Gavetao Para Pastas Suspensas De Um Lado 3 Gavetas Do Outro, Estrutura De Aço Tubular Cromado Mod. 5246b, Marca Fergo.</v>
      </c>
    </row>
    <row r="370" spans="1:7" ht="14" x14ac:dyDescent="0.15">
      <c r="A370" s="22">
        <v>369</v>
      </c>
      <c r="B370" s="26">
        <v>694833</v>
      </c>
      <c r="C370" s="27" t="s">
        <v>15</v>
      </c>
      <c r="D370" s="27" t="s">
        <v>47</v>
      </c>
      <c r="E370" s="27" t="s">
        <v>7</v>
      </c>
      <c r="F370" s="27"/>
      <c r="G370" s="2" t="str">
        <f>IFERROR(VLOOKUP(B370,lista_registro!$A$3:$C$1666,3,0),"Item não encontrado")</f>
        <v>Mesa De Trabalho 3 Gavetas De Cada Lado Marca Fortline</v>
      </c>
    </row>
    <row r="371" spans="1:7" ht="14" x14ac:dyDescent="0.15">
      <c r="A371" s="22">
        <v>370</v>
      </c>
      <c r="B371" s="26">
        <v>698774</v>
      </c>
      <c r="C371" s="27" t="s">
        <v>56</v>
      </c>
      <c r="D371" s="27" t="s">
        <v>69</v>
      </c>
      <c r="E371" s="27" t="s">
        <v>7</v>
      </c>
      <c r="F371" s="27"/>
      <c r="G371" s="2" t="str">
        <f>IFERROR(VLOOKUP(B371,lista_registro!$A$3:$C$1666,3,0),"Item não encontrado")</f>
        <v>Agitador Magnético Com Aquecimento.</v>
      </c>
    </row>
    <row r="372" spans="1:7" ht="28" x14ac:dyDescent="0.15">
      <c r="A372" s="22">
        <v>371</v>
      </c>
      <c r="B372" s="26">
        <v>2135221</v>
      </c>
      <c r="C372" s="27" t="s">
        <v>15</v>
      </c>
      <c r="D372" s="27" t="s">
        <v>81</v>
      </c>
      <c r="E372" s="27" t="s">
        <v>7</v>
      </c>
      <c r="F372" s="27"/>
      <c r="G372" s="2" t="str">
        <f>IFERROR(VLOOKUP(B372,lista_registro!$A$3:$C$1666,3,0),"Item não encontrado")</f>
        <v>Aparelho De Ar Condicionado Split Capacidade Refrigeração 9.000 Btu, Vazão De Ar 354mh 220v</v>
      </c>
    </row>
    <row r="373" spans="1:7" ht="14" x14ac:dyDescent="0.15">
      <c r="A373" s="22">
        <v>372</v>
      </c>
      <c r="B373" s="26">
        <v>1348572</v>
      </c>
      <c r="C373" s="27" t="s">
        <v>33</v>
      </c>
      <c r="D373" s="27" t="s">
        <v>34</v>
      </c>
      <c r="E373" s="27" t="s">
        <v>7</v>
      </c>
      <c r="F373" s="27"/>
      <c r="G373" s="2" t="str">
        <f>IFERROR(VLOOKUP(B373,lista_registro!$A$3:$C$1666,3,0),"Item não encontrado")</f>
        <v>Monitor Lenovo Modelo Ls1921wa.</v>
      </c>
    </row>
    <row r="374" spans="1:7" ht="28" x14ac:dyDescent="0.15">
      <c r="A374" s="22">
        <v>373</v>
      </c>
      <c r="B374" s="26">
        <v>678988</v>
      </c>
      <c r="C374" s="27" t="s">
        <v>15</v>
      </c>
      <c r="D374" s="27" t="s">
        <v>109</v>
      </c>
      <c r="E374" s="27" t="s">
        <v>7</v>
      </c>
      <c r="F374" s="27"/>
      <c r="G374" s="2" t="str">
        <f>IFERROR(VLOOKUP(B374,lista_registro!$A$3:$C$1666,3,0),"Item não encontrado")</f>
        <v>Prensa Manual, Cap. Max Até 11 Ton , Marca Carver.Mod C, Sn: 32000-254</v>
      </c>
    </row>
    <row r="375" spans="1:7" ht="28" x14ac:dyDescent="0.15">
      <c r="A375" s="22">
        <v>374</v>
      </c>
      <c r="B375" s="26">
        <v>699095</v>
      </c>
      <c r="C375" s="27" t="s">
        <v>33</v>
      </c>
      <c r="D375" s="27" t="s">
        <v>34</v>
      </c>
      <c r="E375" s="27" t="s">
        <v>7</v>
      </c>
      <c r="F375" s="27"/>
      <c r="G375" s="2" t="str">
        <f>IFERROR(VLOOKUP(B375,lista_registro!$A$3:$C$1666,3,0),"Item não encontrado")</f>
        <v>Corpo De Ensaio De Dureza Shore A Nas Faixas De 30,40,50,60,70,80,90 C/ Certificado De Calibração.</v>
      </c>
    </row>
    <row r="376" spans="1:7" ht="14" x14ac:dyDescent="0.15">
      <c r="A376" s="22">
        <v>375</v>
      </c>
      <c r="B376" s="26">
        <v>936249</v>
      </c>
      <c r="C376" s="27" t="s">
        <v>33</v>
      </c>
      <c r="D376" s="27" t="s">
        <v>34</v>
      </c>
      <c r="E376" s="27" t="s">
        <v>7</v>
      </c>
      <c r="F376" s="27"/>
      <c r="G376" s="2" t="str">
        <f>IFERROR(VLOOKUP(B376,lista_registro!$A$3:$C$1666,3,0),"Item não encontrado")</f>
        <v>Mouse Óptico Usb P/N Mouset1 Lenovo</v>
      </c>
    </row>
    <row r="377" spans="1:7" ht="28" x14ac:dyDescent="0.15">
      <c r="A377" s="22">
        <v>376</v>
      </c>
      <c r="B377" s="26">
        <v>693603</v>
      </c>
      <c r="C377" s="27" t="s">
        <v>8</v>
      </c>
      <c r="D377" s="27" t="s">
        <v>68</v>
      </c>
      <c r="E377" s="27" t="s">
        <v>20</v>
      </c>
      <c r="F377" s="27"/>
      <c r="G377" s="2" t="str">
        <f>IFERROR(VLOOKUP(B377,lista_registro!$A$3:$C$1666,3,0),"Item não encontrado")</f>
        <v>Mesa Em Madeira De Lei Marca Madeirense Mod Lm Med 100x50x67cm Com 2 Gavetas A Esquerda</v>
      </c>
    </row>
    <row r="378" spans="1:7" ht="14" x14ac:dyDescent="0.15">
      <c r="A378" s="22">
        <v>377</v>
      </c>
      <c r="B378" s="26">
        <v>695214</v>
      </c>
      <c r="C378" s="27" t="s">
        <v>8</v>
      </c>
      <c r="D378" s="27" t="s">
        <v>30</v>
      </c>
      <c r="E378" s="27" t="s">
        <v>20</v>
      </c>
      <c r="F378" s="27"/>
      <c r="G378" s="2" t="str">
        <f>IFERROR(VLOOKUP(B378,lista_registro!$A$3:$C$1666,3,0),"Item não encontrado")</f>
        <v>Mesa De Trabalho 3 Gavetas De Cada Lado Marca Fortline</v>
      </c>
    </row>
    <row r="379" spans="1:7" ht="56" x14ac:dyDescent="0.15">
      <c r="A379" s="22">
        <v>378</v>
      </c>
      <c r="B379" s="26">
        <v>678995</v>
      </c>
      <c r="C379" s="27" t="s">
        <v>5</v>
      </c>
      <c r="D379" s="27" t="s">
        <v>28</v>
      </c>
      <c r="E379" s="27" t="s">
        <v>7</v>
      </c>
      <c r="F379" s="27"/>
      <c r="G379" s="2" t="str">
        <f>IFERROR(VLOOKUP(B379,lista_registro!$A$3:$C$1666,3,0),"Item não encontrado")</f>
        <v>Capela P/ Laboratorio Tipo 1 Marca Engelab Med. 1,90 X 0,90 X 2,80m, Com Instalação P/ Agua, Ar Comprimido E Força Elétrica C/ Balcão Em Aço Inox, Med. 1,60 X 0,64m, Porta De Suspender Com Visores De Vidro E Parte Inferior Fechada Com Portas De Abrir.</v>
      </c>
    </row>
    <row r="380" spans="1:7" ht="28" x14ac:dyDescent="0.15">
      <c r="A380" s="22">
        <v>379</v>
      </c>
      <c r="B380" s="26">
        <v>697133</v>
      </c>
      <c r="C380" s="27" t="s">
        <v>21</v>
      </c>
      <c r="D380" s="27" t="s">
        <v>22</v>
      </c>
      <c r="E380" s="27" t="s">
        <v>7</v>
      </c>
      <c r="F380" s="27"/>
      <c r="G380" s="2" t="str">
        <f>IFERROR(VLOOKUP(B380,lista_registro!$A$3:$C$1666,3,0),"Item não encontrado")</f>
        <v>Banco Executivo S/ Braço Tipo Caixa C/ 5 Patas Reg Altura Gas Assento Em Espuma Injetada Marca Mogiflex</v>
      </c>
    </row>
    <row r="381" spans="1:7" ht="14" x14ac:dyDescent="0.15">
      <c r="A381" s="22">
        <v>380</v>
      </c>
      <c r="B381" s="26">
        <v>1718066</v>
      </c>
      <c r="C381" s="27" t="s">
        <v>15</v>
      </c>
      <c r="D381" s="27" t="s">
        <v>102</v>
      </c>
      <c r="E381" s="27" t="s">
        <v>7</v>
      </c>
      <c r="F381" s="27"/>
      <c r="G381" s="2" t="str">
        <f>IFERROR(VLOOKUP(B381,lista_registro!$A$3:$C$1666,3,0),"Item não encontrado")</f>
        <v>Telefone Pleno Grafite-Preto, Marca Intelbras, Ns: Nsud47136253z.</v>
      </c>
    </row>
    <row r="382" spans="1:7" ht="14" x14ac:dyDescent="0.15">
      <c r="A382" s="22">
        <v>381</v>
      </c>
      <c r="B382" s="26">
        <v>695238</v>
      </c>
      <c r="C382" s="27" t="s">
        <v>5</v>
      </c>
      <c r="D382" s="27" t="s">
        <v>89</v>
      </c>
      <c r="E382" s="27" t="s">
        <v>7</v>
      </c>
      <c r="F382" s="27"/>
      <c r="G382" s="2" t="str">
        <f>IFERROR(VLOOKUP(B382,lista_registro!$A$3:$C$1666,3,0),"?")</f>
        <v>?</v>
      </c>
    </row>
    <row r="383" spans="1:7" ht="28" x14ac:dyDescent="0.15">
      <c r="A383" s="22">
        <v>382</v>
      </c>
      <c r="B383" s="26">
        <v>1628864</v>
      </c>
      <c r="C383" s="27" t="s">
        <v>8</v>
      </c>
      <c r="D383" s="27" t="s">
        <v>52</v>
      </c>
      <c r="E383" s="27" t="s">
        <v>7</v>
      </c>
      <c r="F383" s="27"/>
      <c r="G383" s="2" t="str">
        <f>IFERROR(VLOOKUP(B383,lista_registro!$A$3:$C$1666,3,0),"Item não encontrado")</f>
        <v>Poltrona Giratória Com Espaldar Médio Sincron E Braço Regulável, Marca Marelli.</v>
      </c>
    </row>
    <row r="384" spans="1:7" ht="28" x14ac:dyDescent="0.15">
      <c r="A384" s="22">
        <v>383</v>
      </c>
      <c r="B384" s="26">
        <v>1797698</v>
      </c>
      <c r="C384" s="27" t="s">
        <v>15</v>
      </c>
      <c r="D384" s="27" t="s">
        <v>50</v>
      </c>
      <c r="E384" s="27" t="s">
        <v>7</v>
      </c>
      <c r="F384" s="27"/>
      <c r="G384" s="2" t="str">
        <f>IFERROR(VLOOKUP(B384,lista_registro!$A$3:$C$1666,3,0),"Item não encontrado")</f>
        <v>Ar Condicionado Tipo Split Hi-Wall, 12.000btu/H, Marca Agrato, Modelo Ecs512fer4-02, 220v.</v>
      </c>
    </row>
    <row r="385" spans="1:7" ht="28" x14ac:dyDescent="0.15">
      <c r="A385" s="22">
        <v>384</v>
      </c>
      <c r="B385" s="26">
        <v>681421</v>
      </c>
      <c r="C385" s="27" t="s">
        <v>10</v>
      </c>
      <c r="D385" s="27" t="s">
        <v>110</v>
      </c>
      <c r="E385" s="27" t="s">
        <v>7</v>
      </c>
      <c r="F385" s="27"/>
      <c r="G385" s="2" t="str">
        <f>IFERROR(VLOOKUP(B385,lista_registro!$A$3:$C$1666,3,0),"Item não encontrado")</f>
        <v>Estante De Aço Aberta, Com 6 Prateleiras Reguláveis, Reforço Em X, Med. 1,97 X 0,92 X 0,31m,Mod. 5a, Marca Securit.</v>
      </c>
    </row>
    <row r="386" spans="1:7" ht="42" x14ac:dyDescent="0.15">
      <c r="A386" s="22">
        <v>385</v>
      </c>
      <c r="B386" s="26">
        <v>682137</v>
      </c>
      <c r="C386" s="27" t="s">
        <v>8</v>
      </c>
      <c r="D386" s="27" t="s">
        <v>30</v>
      </c>
      <c r="E386" s="27" t="s">
        <v>20</v>
      </c>
      <c r="F386" s="27"/>
      <c r="G386" s="2" t="str">
        <f>IFERROR(VLOOKUP(B386,lista_registro!$A$3:$C$1666,3,0),"Item não encontrado")</f>
        <v>Armario Alto Em Madeira De Lei Med 1,63 X 1,00 X 0,43 Com Prateleira Interna E 2 Gavetoes Para Pastas Suspensas Com 2 Portas Mod 7200, Marca Fergo.</v>
      </c>
    </row>
    <row r="387" spans="1:7" ht="14" x14ac:dyDescent="0.15">
      <c r="A387" s="22">
        <v>386</v>
      </c>
      <c r="B387" s="26">
        <v>695946</v>
      </c>
      <c r="C387" s="27" t="s">
        <v>8</v>
      </c>
      <c r="D387" s="27" t="s">
        <v>68</v>
      </c>
      <c r="E387" s="27" t="s">
        <v>20</v>
      </c>
      <c r="F387" s="27"/>
      <c r="G387" s="2" t="str">
        <f>IFERROR(VLOOKUP(B387,lista_registro!$A$3:$C$1666,3,0),"Item não encontrado")</f>
        <v>Poltrona Fixa, Marca Madeirense, Mod Ngf.</v>
      </c>
    </row>
    <row r="388" spans="1:7" ht="28" x14ac:dyDescent="0.15">
      <c r="A388" s="22">
        <v>387</v>
      </c>
      <c r="B388" s="26">
        <v>698118</v>
      </c>
      <c r="C388" s="27" t="s">
        <v>8</v>
      </c>
      <c r="D388" s="27" t="s">
        <v>9</v>
      </c>
      <c r="E388" s="27" t="s">
        <v>20</v>
      </c>
      <c r="F388" s="27"/>
      <c r="G388" s="2" t="str">
        <f>IFERROR(VLOOKUP(B388,lista_registro!$A$3:$C$1666,3,0),"Item não encontrado")</f>
        <v>Estabilizador 1 Kva Ent 110/220 V Saida 110 V Marca Sms Mod Progressive Ii</v>
      </c>
    </row>
    <row r="389" spans="1:7" ht="14" x14ac:dyDescent="0.15">
      <c r="A389" s="22">
        <v>388</v>
      </c>
      <c r="B389" s="26">
        <v>695611</v>
      </c>
      <c r="C389" s="27" t="s">
        <v>33</v>
      </c>
      <c r="D389" s="27" t="s">
        <v>34</v>
      </c>
      <c r="E389" s="27" t="s">
        <v>7</v>
      </c>
      <c r="F389" s="27"/>
      <c r="G389" s="2" t="str">
        <f>IFERROR(VLOOKUP(B389,lista_registro!$A$3:$C$1666,3,0),"Item não encontrado")</f>
        <v>Gaveteiro Volante Marca Fortline Med 450lx540px630mma</v>
      </c>
    </row>
    <row r="390" spans="1:7" ht="28" x14ac:dyDescent="0.15">
      <c r="A390" s="22">
        <v>389</v>
      </c>
      <c r="B390" s="26">
        <v>700663</v>
      </c>
      <c r="C390" s="27" t="s">
        <v>21</v>
      </c>
      <c r="D390" s="27" t="s">
        <v>22</v>
      </c>
      <c r="E390" s="27" t="s">
        <v>7</v>
      </c>
      <c r="F390" s="27"/>
      <c r="G390" s="2" t="str">
        <f>IFERROR(VLOOKUP(B390,lista_registro!$A$3:$C$1666,3,0),"Item não encontrado")</f>
        <v>Bomba Diafragma Duas Cabeças De Teflon, Nº De Série 1558006, Marca Edwards</v>
      </c>
    </row>
    <row r="391" spans="1:7" ht="28" x14ac:dyDescent="0.15">
      <c r="A391" s="22">
        <v>390</v>
      </c>
      <c r="B391" s="26">
        <v>681270</v>
      </c>
      <c r="C391" s="27" t="s">
        <v>45</v>
      </c>
      <c r="D391" s="27" t="s">
        <v>80</v>
      </c>
      <c r="E391" s="27" t="s">
        <v>7</v>
      </c>
      <c r="F391" s="27"/>
      <c r="G391" s="2" t="str">
        <f>IFERROR(VLOOKUP(B391,lista_registro!$A$3:$C$1666,3,0),"Item não encontrado")</f>
        <v>Estante De Aço Desmontavel Marca Securit Mod Auto19 Com 56 Gavetas Para Peças Pequenas Med 1,96 X 0,92 X 0,31mm</v>
      </c>
    </row>
    <row r="392" spans="1:7" ht="28" x14ac:dyDescent="0.15">
      <c r="A392" s="22">
        <v>391</v>
      </c>
      <c r="B392" s="26">
        <v>697007</v>
      </c>
      <c r="C392" s="27" t="s">
        <v>8</v>
      </c>
      <c r="D392" s="27" t="s">
        <v>111</v>
      </c>
      <c r="E392" s="27" t="s">
        <v>7</v>
      </c>
      <c r="F392" s="27"/>
      <c r="G392" s="2" t="str">
        <f>IFERROR(VLOOKUP(B392,lista_registro!$A$3:$C$1666,3,0),"Item não encontrado")</f>
        <v>Arquivo Em Madeira De Lei, Com 4 Gavetas, Tam. Ofício, Mod. 1040, Marca Fergo.</v>
      </c>
    </row>
    <row r="393" spans="1:7" ht="14" x14ac:dyDescent="0.15">
      <c r="A393" s="22">
        <v>392</v>
      </c>
      <c r="B393" s="26">
        <v>687505</v>
      </c>
      <c r="C393" s="27" t="s">
        <v>24</v>
      </c>
      <c r="D393" s="27" t="s">
        <v>25</v>
      </c>
      <c r="E393" s="27" t="s">
        <v>7</v>
      </c>
      <c r="F393" s="27"/>
      <c r="G393" s="2" t="str">
        <f>IFERROR(VLOOKUP(B393,lista_registro!$A$3:$C$1666,3,0),"Item não encontrado")</f>
        <v>Aspirador Industrial Compacto Basculante 70 L 220v Mod. Cr2 - Aspó.</v>
      </c>
    </row>
    <row r="394" spans="1:7" ht="28" x14ac:dyDescent="0.15">
      <c r="A394" s="22">
        <v>393</v>
      </c>
      <c r="B394" s="26">
        <v>686181</v>
      </c>
      <c r="C394" s="27" t="s">
        <v>45</v>
      </c>
      <c r="D394" s="27" t="s">
        <v>69</v>
      </c>
      <c r="E394" s="27" t="s">
        <v>7</v>
      </c>
      <c r="F394" s="27"/>
      <c r="G394" s="2" t="str">
        <f>IFERROR(VLOOKUP(B394,lista_registro!$A$3:$C$1666,3,0),"Item não encontrado")</f>
        <v>Termometro De Vidro Com Junta Esmerilhada Para Encaixe Marca Incoterm.</v>
      </c>
    </row>
    <row r="395" spans="1:7" ht="42" x14ac:dyDescent="0.15">
      <c r="A395" s="22">
        <v>394</v>
      </c>
      <c r="B395" s="26">
        <v>681586</v>
      </c>
      <c r="C395" s="27" t="s">
        <v>8</v>
      </c>
      <c r="D395" s="27" t="s">
        <v>13</v>
      </c>
      <c r="E395" s="27" t="s">
        <v>7</v>
      </c>
      <c r="F395" s="27"/>
      <c r="G395" s="2" t="str">
        <f>IFERROR(VLOOKUP(B395,lista_registro!$A$3:$C$1666,3,0),"Item não encontrado")</f>
        <v>Poltrona Para Auditorio Dobravel Com Prancheta Escamoteavel Med Larg 457 X 508 Assento X 425 A 476 Prof X 457 Altura Tipo Base Fixa Espaldar Medio Apoio Braço Marca Giroflex</v>
      </c>
    </row>
    <row r="396" spans="1:7" ht="28" x14ac:dyDescent="0.15">
      <c r="A396" s="22">
        <v>395</v>
      </c>
      <c r="B396" s="26">
        <v>693686</v>
      </c>
      <c r="C396" s="27" t="s">
        <v>5</v>
      </c>
      <c r="D396" s="27" t="s">
        <v>28</v>
      </c>
      <c r="E396" s="27" t="s">
        <v>7</v>
      </c>
      <c r="F396" s="27"/>
      <c r="G396" s="2" t="str">
        <f>IFERROR(VLOOKUP(B396,lista_registro!$A$3:$C$1666,3,0),"Item não encontrado")</f>
        <v>Bancada De Aço Com Tampo De Peroba Marca Fiel Com 3 Gavetas Med 180 X 080 X 090m</v>
      </c>
    </row>
    <row r="397" spans="1:7" ht="28" x14ac:dyDescent="0.15">
      <c r="A397" s="22">
        <v>396</v>
      </c>
      <c r="B397" s="26">
        <v>680566</v>
      </c>
      <c r="C397" s="27" t="s">
        <v>8</v>
      </c>
      <c r="D397" s="27" t="s">
        <v>13</v>
      </c>
      <c r="E397" s="27" t="s">
        <v>7</v>
      </c>
      <c r="F397" s="27"/>
      <c r="G397" s="2" t="str">
        <f>IFERROR(VLOOKUP(B397,lista_registro!$A$3:$C$1666,3,0),"Item não encontrado")</f>
        <v>Cadeira Diretor Com Braços,Giratoria, Com 05 Patas De Rodizios, Marca Mobilan.</v>
      </c>
    </row>
    <row r="398" spans="1:7" ht="28" x14ac:dyDescent="0.15">
      <c r="A398" s="22">
        <v>397</v>
      </c>
      <c r="B398" s="26">
        <v>693597</v>
      </c>
      <c r="C398" s="27" t="s">
        <v>8</v>
      </c>
      <c r="D398" s="27" t="s">
        <v>66</v>
      </c>
      <c r="E398" s="27" t="s">
        <v>20</v>
      </c>
      <c r="F398" s="27"/>
      <c r="G398" s="2" t="str">
        <f>IFERROR(VLOOKUP(B398,lista_registro!$A$3:$C$1666,3,0),"Item não encontrado")</f>
        <v>Poltrona Diretor C/ Braco Injetado , Giratoria C/ Reg. Altura A Gas ,C/Relax</v>
      </c>
    </row>
    <row r="399" spans="1:7" ht="28" x14ac:dyDescent="0.15">
      <c r="A399" s="22">
        <v>398</v>
      </c>
      <c r="B399" s="26">
        <v>675268</v>
      </c>
      <c r="C399" s="27" t="s">
        <v>33</v>
      </c>
      <c r="D399" s="27" t="s">
        <v>34</v>
      </c>
      <c r="E399" s="27" t="s">
        <v>7</v>
      </c>
      <c r="F399" s="27"/>
      <c r="G399" s="2" t="str">
        <f>IFERROR(VLOOKUP(B399,lista_registro!$A$3:$C$1666,3,0),"Item não encontrado")</f>
        <v>Bancada De Aço, Com Tampo De Aço, Marca Fiel, Com 2 Gavetas, Medindo 1,20 X 0,80 X 0,90m.</v>
      </c>
    </row>
    <row r="400" spans="1:7" ht="14" x14ac:dyDescent="0.15">
      <c r="A400" s="22">
        <v>399</v>
      </c>
      <c r="B400" s="26">
        <v>2256026</v>
      </c>
      <c r="C400" s="27" t="s">
        <v>5</v>
      </c>
      <c r="D400" s="27" t="s">
        <v>82</v>
      </c>
      <c r="E400" s="27" t="s">
        <v>7</v>
      </c>
      <c r="F400" s="27"/>
      <c r="G400" s="2" t="str">
        <f>IFERROR(VLOOKUP(B400,lista_registro!$A$3:$C$1666,3,0),"Item não encontrado")</f>
        <v>Compressor De Ar Industrial Schulz - Csv 20 Max/200</v>
      </c>
    </row>
    <row r="401" spans="1:7" ht="14" x14ac:dyDescent="0.15">
      <c r="A401" s="22">
        <v>400</v>
      </c>
      <c r="B401" s="26">
        <v>681150</v>
      </c>
      <c r="C401" s="27" t="s">
        <v>5</v>
      </c>
      <c r="D401" s="27" t="s">
        <v>101</v>
      </c>
      <c r="E401" s="27" t="s">
        <v>7</v>
      </c>
      <c r="F401" s="27"/>
      <c r="G401" s="2" t="str">
        <f>IFERROR(VLOOKUP(B401,lista_registro!$A$3:$C$1666,3,0),"Item não encontrado")</f>
        <v>Compressor De Ar Pistão Msmv 60 Forte/425 Marca Schulz.</v>
      </c>
    </row>
    <row r="402" spans="1:7" ht="28" x14ac:dyDescent="0.15">
      <c r="A402" s="22">
        <v>401</v>
      </c>
      <c r="B402" s="26">
        <v>695504</v>
      </c>
      <c r="C402" s="27" t="s">
        <v>8</v>
      </c>
      <c r="D402" s="27" t="s">
        <v>30</v>
      </c>
      <c r="E402" s="27" t="s">
        <v>20</v>
      </c>
      <c r="F402" s="27"/>
      <c r="G402" s="2" t="str">
        <f>IFERROR(VLOOKUP(B402,lista_registro!$A$3:$C$1666,3,0),"Item não encontrado")</f>
        <v>Mesa Para Datilografo Em Madeira Med 100 X 050 X 067m Com 2 Gavetas Mod 5209 Fergo</v>
      </c>
    </row>
    <row r="403" spans="1:7" ht="56" x14ac:dyDescent="0.15">
      <c r="A403" s="22">
        <v>402</v>
      </c>
      <c r="B403" s="26">
        <v>2115207</v>
      </c>
      <c r="C403" s="27" t="s">
        <v>33</v>
      </c>
      <c r="D403" s="27" t="s">
        <v>95</v>
      </c>
      <c r="E403" s="27" t="s">
        <v>7</v>
      </c>
      <c r="F403" s="27"/>
      <c r="G403" s="2" t="str">
        <f>IFERROR(VLOOKUP(B403,lista_registro!$A$3:$C$1666,3,0),"Item não encontrado")</f>
        <v>Termohigrômetro Digital, Capacidae Temperatura: 50 A + 70 ºC, Capacidade Umidade Relativa: 0 A 99%, Cabo Usb Para Saída De Dados, Sensor Externo, Registrador De Dados Com Memória Para 60000 Dados</v>
      </c>
    </row>
    <row r="404" spans="1:7" ht="28" x14ac:dyDescent="0.15">
      <c r="A404" s="22">
        <v>403</v>
      </c>
      <c r="B404" s="26">
        <v>680257</v>
      </c>
      <c r="C404" s="27" t="s">
        <v>15</v>
      </c>
      <c r="D404" s="27" t="s">
        <v>102</v>
      </c>
      <c r="E404" s="27" t="s">
        <v>7</v>
      </c>
      <c r="F404" s="27"/>
      <c r="G404" s="2" t="str">
        <f>IFERROR(VLOOKUP(B404,lista_registro!$A$3:$C$1666,3,0),"Item não encontrado")</f>
        <v>Armário Em Madeira , Marca Lafine , Mod. A-171 , Med. 1,64 X 1,00 X 0,45 M</v>
      </c>
    </row>
    <row r="405" spans="1:7" ht="14" x14ac:dyDescent="0.15">
      <c r="A405" s="22">
        <v>404</v>
      </c>
      <c r="B405" s="26">
        <v>693264</v>
      </c>
      <c r="C405" s="27" t="s">
        <v>8</v>
      </c>
      <c r="D405" s="27" t="s">
        <v>68</v>
      </c>
      <c r="E405" s="27" t="s">
        <v>20</v>
      </c>
      <c r="F405" s="27"/>
      <c r="G405" s="2" t="str">
        <f>IFERROR(VLOOKUP(B405,lista_registro!$A$3:$C$1666,3,0),"Item não encontrado")</f>
        <v>Poltrona Girátoria Marca Lafine Mod. 2036-Gr Com Rodízios .</v>
      </c>
    </row>
    <row r="406" spans="1:7" ht="14" x14ac:dyDescent="0.15">
      <c r="A406" s="22">
        <v>405</v>
      </c>
      <c r="B406" s="26">
        <v>936820</v>
      </c>
      <c r="C406" s="27" t="s">
        <v>33</v>
      </c>
      <c r="D406" s="27" t="s">
        <v>34</v>
      </c>
      <c r="E406" s="27" t="s">
        <v>7</v>
      </c>
      <c r="F406" s="27"/>
      <c r="G406" s="2" t="str">
        <f>IFERROR(VLOOKUP(B406,lista_registro!$A$3:$C$1666,3,0),"Item não encontrado")</f>
        <v>Teclado Usb P/N Teclat2 Lenovo</v>
      </c>
    </row>
    <row r="407" spans="1:7" ht="28" x14ac:dyDescent="0.15">
      <c r="A407" s="22">
        <v>406</v>
      </c>
      <c r="B407" s="26">
        <v>1628712</v>
      </c>
      <c r="C407" s="27" t="s">
        <v>5</v>
      </c>
      <c r="D407" s="27" t="s">
        <v>62</v>
      </c>
      <c r="E407" s="27" t="s">
        <v>7</v>
      </c>
      <c r="F407" s="27"/>
      <c r="G407" s="2" t="str">
        <f>IFERROR(VLOOKUP(B407,lista_registro!$A$3:$C$1666,3,0),"Item não encontrado")</f>
        <v>Armário Alto Com 02(Duas) Portas, Medindo 800x500x1600mm, Com 03(Tres) Prateleiras, Marca Marelli.</v>
      </c>
    </row>
    <row r="408" spans="1:7" ht="14" x14ac:dyDescent="0.15">
      <c r="A408" s="22">
        <v>407</v>
      </c>
      <c r="B408" s="26">
        <v>692166</v>
      </c>
      <c r="C408" s="27" t="s">
        <v>24</v>
      </c>
      <c r="D408" s="27" t="s">
        <v>25</v>
      </c>
      <c r="E408" s="27" t="s">
        <v>7</v>
      </c>
      <c r="F408" s="27"/>
      <c r="G408" s="2" t="str">
        <f>IFERROR(VLOOKUP(B408,lista_registro!$A$3:$C$1666,3,0),"Item não encontrado")</f>
        <v>Banco Estofado Marca Longo Mod S901 Med 150 X 045 X 040m</v>
      </c>
    </row>
    <row r="409" spans="1:7" ht="14" x14ac:dyDescent="0.15">
      <c r="A409" s="22">
        <v>408</v>
      </c>
      <c r="B409" s="26">
        <v>693122</v>
      </c>
      <c r="C409" s="27" t="s">
        <v>8</v>
      </c>
      <c r="D409" s="27" t="s">
        <v>112</v>
      </c>
      <c r="E409" s="27" t="s">
        <v>7</v>
      </c>
      <c r="F409" s="27"/>
      <c r="G409" s="2" t="str">
        <f>IFERROR(VLOOKUP(B409,lista_registro!$A$3:$C$1666,3,0),"Item não encontrado")</f>
        <v>Arquivo De Aço Com 4 Gavetas Mod Standard Marca Securit</v>
      </c>
    </row>
    <row r="410" spans="1:7" ht="14" x14ac:dyDescent="0.15">
      <c r="A410" s="22">
        <v>409</v>
      </c>
      <c r="B410" s="26">
        <v>693119</v>
      </c>
      <c r="C410" s="27" t="s">
        <v>8</v>
      </c>
      <c r="D410" s="27" t="s">
        <v>61</v>
      </c>
      <c r="E410" s="27" t="s">
        <v>7</v>
      </c>
      <c r="F410" s="27"/>
      <c r="G410" s="2" t="str">
        <f>IFERROR(VLOOKUP(B410,lista_registro!$A$3:$C$1666,3,0),"Item não encontrado")</f>
        <v>Arquivo De Aço Com 4 Gavetas Mod Standard Marca Securit</v>
      </c>
    </row>
    <row r="411" spans="1:7" ht="14" x14ac:dyDescent="0.15">
      <c r="A411" s="22">
        <v>410</v>
      </c>
      <c r="B411" s="26">
        <v>687394</v>
      </c>
      <c r="C411" s="27" t="s">
        <v>15</v>
      </c>
      <c r="D411" s="27" t="s">
        <v>83</v>
      </c>
      <c r="E411" s="27" t="s">
        <v>7</v>
      </c>
      <c r="F411" s="27"/>
      <c r="G411" s="2" t="str">
        <f>IFERROR(VLOOKUP(B411,lista_registro!$A$3:$C$1666,3,0),"Item não encontrado")</f>
        <v>Aparelho De Fax Marca Panasonic</v>
      </c>
    </row>
    <row r="412" spans="1:7" ht="14" x14ac:dyDescent="0.15">
      <c r="A412" s="22">
        <v>411</v>
      </c>
      <c r="B412" s="26">
        <v>1348390</v>
      </c>
      <c r="C412" s="27" t="s">
        <v>21</v>
      </c>
      <c r="D412" s="27" t="s">
        <v>77</v>
      </c>
      <c r="E412" s="27" t="s">
        <v>7</v>
      </c>
      <c r="F412" s="27"/>
      <c r="G412" s="2" t="str">
        <f>IFERROR(VLOOKUP(B412,lista_registro!$A$3:$C$1666,3,0),"Item não encontrado")</f>
        <v>Mouse Lenovo Modelo Moeuuo.</v>
      </c>
    </row>
    <row r="413" spans="1:7" ht="14" x14ac:dyDescent="0.15">
      <c r="A413" s="22">
        <v>412</v>
      </c>
      <c r="B413" s="26">
        <v>691935</v>
      </c>
      <c r="C413" s="27" t="s">
        <v>10</v>
      </c>
      <c r="D413" s="28" t="s">
        <v>119</v>
      </c>
      <c r="E413" s="27" t="s">
        <v>7</v>
      </c>
      <c r="F413" s="27"/>
      <c r="G413" s="2" t="str">
        <f>IFERROR(VLOOKUP(B413,lista_registro!$A$3:$C$1666,3,0),"Item não encontrado")</f>
        <v>Mesa De Aço, Mod. B-1463, Marca Fiel.</v>
      </c>
    </row>
    <row r="414" spans="1:7" ht="28" x14ac:dyDescent="0.15">
      <c r="A414" s="22">
        <v>413</v>
      </c>
      <c r="B414" s="26">
        <v>694255</v>
      </c>
      <c r="C414" s="27" t="s">
        <v>10</v>
      </c>
      <c r="D414" s="28" t="s">
        <v>119</v>
      </c>
      <c r="E414" s="27" t="s">
        <v>7</v>
      </c>
      <c r="F414" s="27"/>
      <c r="G414" s="2" t="str">
        <f>IFERROR(VLOOKUP(B414,lista_registro!$A$3:$C$1666,3,0),"Item não encontrado")</f>
        <v>Armario Guarda Roupa De Aço Mod 326 Com 6 Vaos Marca Fiel Med 198 X 098 X 043m</v>
      </c>
    </row>
    <row r="415" spans="1:7" ht="28" x14ac:dyDescent="0.15">
      <c r="A415" s="22">
        <v>414</v>
      </c>
      <c r="B415" s="26">
        <v>690388</v>
      </c>
      <c r="C415" s="27" t="s">
        <v>15</v>
      </c>
      <c r="D415" s="27" t="s">
        <v>16</v>
      </c>
      <c r="E415" s="27" t="s">
        <v>7</v>
      </c>
      <c r="F415" s="27"/>
      <c r="G415" s="2" t="str">
        <f>IFERROR(VLOOKUP(B415,lista_registro!$A$3:$C$1666,3,0),"Item não encontrado")</f>
        <v>Vacuometro Inox 0=63mm Saida Vertical 760 Mm Hgr 1/4 Npt Diafragma Inox</v>
      </c>
    </row>
    <row r="416" spans="1:7" ht="28" x14ac:dyDescent="0.15">
      <c r="A416" s="22">
        <v>415</v>
      </c>
      <c r="B416" s="26">
        <v>693643</v>
      </c>
      <c r="C416" s="27" t="s">
        <v>8</v>
      </c>
      <c r="D416" s="27" t="s">
        <v>52</v>
      </c>
      <c r="E416" s="27" t="s">
        <v>7</v>
      </c>
      <c r="F416" s="27"/>
      <c r="G416" s="2" t="str">
        <f>IFERROR(VLOOKUP(B416,lista_registro!$A$3:$C$1666,3,0),"Item não encontrado")</f>
        <v>Arquivo Em Madeira Marca Lafine Com 4 Gavetas Tamanho Ofício , Med. 1,31 X 0,75 X 0,51 M</v>
      </c>
    </row>
    <row r="417" spans="1:7" ht="28" x14ac:dyDescent="0.15">
      <c r="A417" s="22">
        <v>416</v>
      </c>
      <c r="B417" s="26">
        <v>691623</v>
      </c>
      <c r="C417" s="27" t="s">
        <v>56</v>
      </c>
      <c r="D417" s="27" t="s">
        <v>59</v>
      </c>
      <c r="E417" s="27" t="s">
        <v>7</v>
      </c>
      <c r="F417" s="27"/>
      <c r="G417" s="2" t="str">
        <f>IFERROR(VLOOKUP(B417,lista_registro!$A$3:$C$1666,3,0),"Item não encontrado")</f>
        <v>Bancada De Aço Com 02 Gavetas, Cor Cinza, Marca Fiel (0,77 X 1,50 X0,71 M)</v>
      </c>
    </row>
    <row r="418" spans="1:7" ht="42" x14ac:dyDescent="0.15">
      <c r="A418" s="22">
        <v>417</v>
      </c>
      <c r="B418" s="26">
        <v>682697</v>
      </c>
      <c r="C418" s="27" t="s">
        <v>24</v>
      </c>
      <c r="D418" s="27" t="s">
        <v>25</v>
      </c>
      <c r="E418" s="27" t="s">
        <v>7</v>
      </c>
      <c r="F418" s="27"/>
      <c r="G418" s="2" t="str">
        <f>IFERROR(VLOOKUP(B418,lista_registro!$A$3:$C$1666,3,0),"Item não encontrado")</f>
        <v>Estante Em Madeira De Lei Marca Madeirense Mod. Ec-90a Com 4 Gavetões Para Pastas Suspensas , Arquivo Duplo Med. 90 X 50 X 160 Cm</v>
      </c>
    </row>
    <row r="419" spans="1:7" ht="42" x14ac:dyDescent="0.15">
      <c r="A419" s="22">
        <v>418</v>
      </c>
      <c r="B419" s="26">
        <v>675973</v>
      </c>
      <c r="C419" s="27" t="s">
        <v>5</v>
      </c>
      <c r="D419" s="27" t="s">
        <v>60</v>
      </c>
      <c r="E419" s="27" t="s">
        <v>7</v>
      </c>
      <c r="F419" s="27"/>
      <c r="G419" s="2" t="str">
        <f>IFERROR(VLOOKUP(B419,lista_registro!$A$3:$C$1666,3,0),"Item não encontrado")</f>
        <v>Microcomputador Optiplex Mod Gx620 Marca Dell Com Clock Min 2,8 Ghz Cache L2 Integrado De Min 256 Kb Fsb De Min 333 Mhz Pentium Iiv</v>
      </c>
    </row>
    <row r="420" spans="1:7" ht="42" x14ac:dyDescent="0.15">
      <c r="A420" s="22">
        <v>419</v>
      </c>
      <c r="B420" s="26">
        <v>695882</v>
      </c>
      <c r="C420" s="27" t="s">
        <v>5</v>
      </c>
      <c r="D420" s="27" t="s">
        <v>62</v>
      </c>
      <c r="E420" s="27" t="s">
        <v>7</v>
      </c>
      <c r="F420" s="27"/>
      <c r="G420" s="2" t="str">
        <f>IFERROR(VLOOKUP(B420,lista_registro!$A$3:$C$1666,3,0),"Item não encontrado")</f>
        <v>Mesa Para Telefone, Sobre Rodízios, Em Madeira De Lei, Med. 0,60x0,40x0,70m, Capacidade Para 8 Telefones, Com Porta-Listas, Mod. 5215, Marca Fergo.</v>
      </c>
    </row>
    <row r="421" spans="1:7" ht="28" x14ac:dyDescent="0.15">
      <c r="A421" s="22">
        <v>420</v>
      </c>
      <c r="B421" s="26">
        <v>691401</v>
      </c>
      <c r="C421" s="27" t="s">
        <v>5</v>
      </c>
      <c r="D421" s="27" t="s">
        <v>12</v>
      </c>
      <c r="E421" s="27" t="s">
        <v>7</v>
      </c>
      <c r="F421" s="27"/>
      <c r="G421" s="2" t="str">
        <f>IFERROR(VLOOKUP(B421,lista_registro!$A$3:$C$1666,3,0),"Item não encontrado")</f>
        <v>Estante De Aço Desmontável , Com 6 Prateleiras , Cor Cinza , Medindo 2400 X 920 X 580 Mm , Marca Isma .</v>
      </c>
    </row>
    <row r="422" spans="1:7" ht="70" x14ac:dyDescent="0.15">
      <c r="A422" s="22">
        <v>421</v>
      </c>
      <c r="B422" s="26">
        <v>686521</v>
      </c>
      <c r="C422" s="27" t="s">
        <v>5</v>
      </c>
      <c r="D422" s="27" t="s">
        <v>28</v>
      </c>
      <c r="E422" s="27" t="s">
        <v>7</v>
      </c>
      <c r="F422" s="27"/>
      <c r="G422" s="2" t="str">
        <f>IFERROR(VLOOKUP(B422,lista_registro!$A$3:$C$1666,3,0),"Item não encontrado")</f>
        <v>Aparelho Weather Ometer Incluindo 20 Porta Amostrastico Sl 3t 02 Conjuntyos De Peças E Partes 01 Sistema De Controle E Mediçao Da Temperatura De Painel Negro Duplo 01 Sistema De Controle E Mediçao Duplo De Comprimento De Onda 01 Conjunto De Rodizios Espe</v>
      </c>
    </row>
    <row r="423" spans="1:7" ht="14" x14ac:dyDescent="0.15">
      <c r="A423" s="22">
        <v>422</v>
      </c>
      <c r="B423" s="26">
        <v>686332</v>
      </c>
      <c r="C423" s="27" t="s">
        <v>8</v>
      </c>
      <c r="D423" s="27" t="s">
        <v>9</v>
      </c>
      <c r="E423" s="27" t="s">
        <v>20</v>
      </c>
      <c r="F423" s="27"/>
      <c r="G423" s="2" t="str">
        <f>IFERROR(VLOOKUP(B423,lista_registro!$A$3:$C$1666,3,0),"Item não encontrado")</f>
        <v>Aparelho Telefônico Sem Fio 900 Mhz 10 Mem Marca Bell Phone.</v>
      </c>
    </row>
    <row r="424" spans="1:7" ht="42" x14ac:dyDescent="0.15">
      <c r="A424" s="22">
        <v>423</v>
      </c>
      <c r="B424" s="26">
        <v>681212</v>
      </c>
      <c r="C424" s="27" t="s">
        <v>8</v>
      </c>
      <c r="D424" s="27" t="s">
        <v>13</v>
      </c>
      <c r="E424" s="27" t="s">
        <v>7</v>
      </c>
      <c r="F424" s="27"/>
      <c r="G424" s="2" t="str">
        <f>IFERROR(VLOOKUP(B424,lista_registro!$A$3:$C$1666,3,0),"Item não encontrado")</f>
        <v>Poltrona Para Auditorio Dobravel Com Prancheta Escamoteavel Med Larg 457 X 508 Assento X 425 A 476 Prof X 457 Altura Tipo Base Fixa Espaldar Medio Apoio Braço Marca Giroflex</v>
      </c>
    </row>
    <row r="425" spans="1:7" ht="14" x14ac:dyDescent="0.15">
      <c r="A425" s="22">
        <v>424</v>
      </c>
      <c r="B425" s="26">
        <v>696736</v>
      </c>
      <c r="C425" s="27" t="s">
        <v>15</v>
      </c>
      <c r="D425" s="27" t="s">
        <v>17</v>
      </c>
      <c r="E425" s="27" t="s">
        <v>7</v>
      </c>
      <c r="F425" s="27"/>
      <c r="G425" s="2" t="str">
        <f>IFERROR(VLOOKUP(B425,lista_registro!$A$3:$C$1666,3,0),"Item não encontrado")</f>
        <v>Poltrona Diretor C/ Braço Marca Mogiflex</v>
      </c>
    </row>
    <row r="426" spans="1:7" ht="14" x14ac:dyDescent="0.15">
      <c r="A426" s="22">
        <v>425</v>
      </c>
      <c r="B426" s="26">
        <v>689494</v>
      </c>
      <c r="C426" s="27" t="s">
        <v>8</v>
      </c>
      <c r="D426" s="27" t="s">
        <v>30</v>
      </c>
      <c r="E426" s="27" t="s">
        <v>20</v>
      </c>
      <c r="F426" s="27"/>
      <c r="G426" s="2" t="str">
        <f>IFERROR(VLOOKUP(B426,lista_registro!$A$3:$C$1666,3,0),"Item não encontrado")</f>
        <v>Mesa Agitadora 220v, Marca Fanem Mod. 255</v>
      </c>
    </row>
    <row r="427" spans="1:7" ht="14" x14ac:dyDescent="0.15">
      <c r="A427" s="22">
        <v>426</v>
      </c>
      <c r="B427" s="26">
        <v>688334</v>
      </c>
      <c r="C427" s="27" t="s">
        <v>5</v>
      </c>
      <c r="D427" s="27" t="s">
        <v>48</v>
      </c>
      <c r="E427" s="27" t="s">
        <v>7</v>
      </c>
      <c r="F427" s="27"/>
      <c r="G427" s="2" t="str">
        <f>IFERROR(VLOOKUP(B427,lista_registro!$A$3:$C$1666,3,0),"Item não encontrado")</f>
        <v>Cronometro Digital Portatil Lcd 6 Digitos</v>
      </c>
    </row>
    <row r="428" spans="1:7" ht="28" x14ac:dyDescent="0.15">
      <c r="A428" s="22">
        <v>427</v>
      </c>
      <c r="B428" s="26">
        <v>697006</v>
      </c>
      <c r="C428" s="27" t="s">
        <v>8</v>
      </c>
      <c r="D428" s="27" t="s">
        <v>52</v>
      </c>
      <c r="E428" s="27" t="s">
        <v>7</v>
      </c>
      <c r="F428" s="27"/>
      <c r="G428" s="2" t="str">
        <f>IFERROR(VLOOKUP(B428,lista_registro!$A$3:$C$1666,3,0),"Item não encontrado")</f>
        <v>Arquivo Em Madeira De Lei, Com 4 Gavetas, Tam. Ofício, Mod. 1040, Marca Fergo.</v>
      </c>
    </row>
    <row r="429" spans="1:7" ht="14" x14ac:dyDescent="0.15">
      <c r="A429" s="22">
        <v>428</v>
      </c>
      <c r="B429" s="26">
        <v>1528108</v>
      </c>
      <c r="C429" s="27" t="s">
        <v>8</v>
      </c>
      <c r="D429" s="27" t="s">
        <v>107</v>
      </c>
      <c r="E429" s="27" t="s">
        <v>7</v>
      </c>
      <c r="F429" s="27"/>
      <c r="G429" s="2" t="str">
        <f>IFERROR(VLOOKUP(B429,lista_registro!$A$3:$C$1666,3,0),"Item não encontrado")</f>
        <v>Cadeira Giratória Com Braços, Marca Marelli.</v>
      </c>
    </row>
    <row r="430" spans="1:7" ht="14" x14ac:dyDescent="0.15">
      <c r="A430" s="22">
        <v>429</v>
      </c>
      <c r="B430" s="26">
        <v>1533882</v>
      </c>
      <c r="C430" s="27" t="s">
        <v>15</v>
      </c>
      <c r="D430" s="27" t="s">
        <v>53</v>
      </c>
      <c r="E430" s="27" t="s">
        <v>7</v>
      </c>
      <c r="F430" s="27"/>
      <c r="G430" s="2" t="str">
        <f>IFERROR(VLOOKUP(B430,lista_registro!$A$3:$C$1666,3,0),"Item não encontrado")</f>
        <v>Mesa Angular Em L Med. 1600x1600x735mm, Marca Marelli</v>
      </c>
    </row>
    <row r="431" spans="1:7" ht="14" x14ac:dyDescent="0.15">
      <c r="A431" s="22">
        <v>430</v>
      </c>
      <c r="B431" s="26">
        <v>936807</v>
      </c>
      <c r="C431" s="27" t="s">
        <v>21</v>
      </c>
      <c r="D431" s="27" t="s">
        <v>77</v>
      </c>
      <c r="E431" s="27" t="s">
        <v>7</v>
      </c>
      <c r="F431" s="27"/>
      <c r="G431" s="2" t="str">
        <f>IFERROR(VLOOKUP(B431,lista_registro!$A$3:$C$1666,3,0),"Item não encontrado")</f>
        <v>Teclado Usb P/N Teclat2 Lenovo</v>
      </c>
    </row>
    <row r="432" spans="1:7" ht="28" x14ac:dyDescent="0.15">
      <c r="A432" s="22">
        <v>431</v>
      </c>
      <c r="B432" s="26">
        <v>1629188</v>
      </c>
      <c r="C432" s="27" t="s">
        <v>35</v>
      </c>
      <c r="D432" s="27" t="s">
        <v>63</v>
      </c>
      <c r="E432" s="27" t="s">
        <v>7</v>
      </c>
      <c r="F432" s="27" t="s">
        <v>992</v>
      </c>
      <c r="G432" s="2" t="s">
        <v>924</v>
      </c>
    </row>
    <row r="433" spans="1:7" ht="28" x14ac:dyDescent="0.15">
      <c r="A433" s="22">
        <v>432</v>
      </c>
      <c r="B433" s="26">
        <v>1628842</v>
      </c>
      <c r="C433" s="27" t="s">
        <v>10</v>
      </c>
      <c r="D433" s="27" t="s">
        <v>74</v>
      </c>
      <c r="E433" s="27" t="s">
        <v>7</v>
      </c>
      <c r="F433" s="27"/>
      <c r="G433" s="2" t="str">
        <f>IFERROR(VLOOKUP(B433,lista_registro!$A$3:$C$1666,3,0),"Item não encontrado")</f>
        <v>Poltrona Giratória Com Espaldar Alto Sincron E Braço Regulável, Marca Marelli.</v>
      </c>
    </row>
    <row r="434" spans="1:7" ht="42" x14ac:dyDescent="0.15">
      <c r="A434" s="22">
        <v>433</v>
      </c>
      <c r="B434" s="26">
        <v>1335566</v>
      </c>
      <c r="C434" s="27" t="s">
        <v>5</v>
      </c>
      <c r="D434" s="27" t="s">
        <v>101</v>
      </c>
      <c r="E434" s="27" t="s">
        <v>7</v>
      </c>
      <c r="F434" s="27"/>
      <c r="G434" s="2" t="str">
        <f>IFERROR(VLOOKUP(B434,lista_registro!$A$3:$C$1666,3,0),"Item não encontrado")</f>
        <v>Estufa Para Secagem, Esterilização, Com Circulação/Renovação De Ar, Contendo: Caixa Interna E Caixa Externa Em Chapa De Aço 1020 Com Tratamento Anticorrosivo E Pintura Em Epoxi Texturizado.</v>
      </c>
    </row>
    <row r="435" spans="1:7" ht="14" x14ac:dyDescent="0.15">
      <c r="A435" s="22">
        <v>434</v>
      </c>
      <c r="B435" s="26">
        <v>690413</v>
      </c>
      <c r="C435" s="27" t="s">
        <v>24</v>
      </c>
      <c r="D435" s="27" t="s">
        <v>25</v>
      </c>
      <c r="E435" s="27" t="s">
        <v>7</v>
      </c>
      <c r="F435" s="27"/>
      <c r="G435" s="2" t="str">
        <f>IFERROR(VLOOKUP(B435,lista_registro!$A$3:$C$1666,3,0),"Item não encontrado")</f>
        <v>Balança Filizola Mod 2103 Carga Max 300 Kg Com Divisões De 200 G</v>
      </c>
    </row>
    <row r="436" spans="1:7" ht="14" x14ac:dyDescent="0.15">
      <c r="A436" s="22">
        <v>435</v>
      </c>
      <c r="B436" s="26">
        <v>689373</v>
      </c>
      <c r="C436" s="27" t="s">
        <v>21</v>
      </c>
      <c r="D436" s="27" t="s">
        <v>22</v>
      </c>
      <c r="E436" s="27" t="s">
        <v>7</v>
      </c>
      <c r="F436" s="27"/>
      <c r="G436" s="2" t="str">
        <f>IFERROR(VLOOKUP(B436,lista_registro!$A$3:$C$1666,3,0),"Item não encontrado")</f>
        <v>Balança Analítica 81/220 G 0,01/0,1 Mg.</v>
      </c>
    </row>
    <row r="437" spans="1:7" ht="14" x14ac:dyDescent="0.15">
      <c r="A437" s="22">
        <v>436</v>
      </c>
      <c r="B437" s="26">
        <v>699557</v>
      </c>
      <c r="C437" s="27" t="s">
        <v>5</v>
      </c>
      <c r="D437" s="27" t="s">
        <v>48</v>
      </c>
      <c r="E437" s="27" t="s">
        <v>7</v>
      </c>
      <c r="F437" s="27"/>
      <c r="G437" s="2" t="str">
        <f>IFERROR(VLOOKUP(B437,lista_registro!$A$3:$C$1666,3,0),"Item não encontrado")</f>
        <v>Estabilizador De Voltagem Mod Ml 100011 Marca Bmi 115/115 V</v>
      </c>
    </row>
    <row r="438" spans="1:7" ht="14" x14ac:dyDescent="0.15">
      <c r="A438" s="22">
        <v>437</v>
      </c>
      <c r="B438" s="26">
        <v>691026</v>
      </c>
      <c r="C438" s="27" t="s">
        <v>10</v>
      </c>
      <c r="D438" s="27" t="s">
        <v>51</v>
      </c>
      <c r="E438" s="27" t="s">
        <v>7</v>
      </c>
      <c r="F438" s="27"/>
      <c r="G438" s="2" t="str">
        <f>IFERROR(VLOOKUP(B438,lista_registro!$A$3:$C$1666,3,0),"Item não encontrado")</f>
        <v>Manômetro 250 Kgf 1/2 Bsp Man Reto Cx Ino</v>
      </c>
    </row>
    <row r="439" spans="1:7" ht="28" x14ac:dyDescent="0.15">
      <c r="A439" s="22">
        <v>438</v>
      </c>
      <c r="B439" s="26">
        <v>680565</v>
      </c>
      <c r="C439" s="27" t="s">
        <v>8</v>
      </c>
      <c r="D439" s="27" t="s">
        <v>13</v>
      </c>
      <c r="E439" s="27" t="s">
        <v>7</v>
      </c>
      <c r="F439" s="27"/>
      <c r="G439" s="2" t="str">
        <f>IFERROR(VLOOKUP(B439,lista_registro!$A$3:$C$1666,3,0),"Item não encontrado")</f>
        <v>Cadeira Diretor Com Braços,Giratoria, Com 05 Patas De Rodizios, Marca Mobilan.</v>
      </c>
    </row>
    <row r="440" spans="1:7" ht="28" x14ac:dyDescent="0.15">
      <c r="A440" s="22">
        <v>439</v>
      </c>
      <c r="B440" s="26">
        <v>1628759</v>
      </c>
      <c r="C440" s="27" t="s">
        <v>10</v>
      </c>
      <c r="D440" s="27" t="s">
        <v>964</v>
      </c>
      <c r="E440" s="27" t="s">
        <v>7</v>
      </c>
      <c r="F440" s="27"/>
      <c r="G440" s="2" t="str">
        <f>IFERROR(VLOOKUP(B440,lista_registro!$A$3:$C$1666,3,0),"Item não encontrado")</f>
        <v>Gaveteiro Volante, Com 04(Quatro) Gavetas, Medindo 460x500x690mm, Marca Marelli.</v>
      </c>
    </row>
    <row r="441" spans="1:7" ht="28" x14ac:dyDescent="0.15">
      <c r="A441" s="22">
        <v>440</v>
      </c>
      <c r="B441" s="26">
        <v>675844</v>
      </c>
      <c r="C441" s="27" t="s">
        <v>10</v>
      </c>
      <c r="D441" s="28" t="s">
        <v>119</v>
      </c>
      <c r="E441" s="27" t="s">
        <v>7</v>
      </c>
      <c r="F441" s="27"/>
      <c r="G441" s="2" t="str">
        <f>IFERROR(VLOOKUP(B441,lista_registro!$A$3:$C$1666,3,0),"Item não encontrado")</f>
        <v>Estufa Retangular A Vacuo A Oleo E Eletrica Marca Treu Mod 71129 Cap Para 36 Libras Temp Max 100ºC 2000w 220v</v>
      </c>
    </row>
    <row r="442" spans="1:7" ht="28" x14ac:dyDescent="0.15">
      <c r="A442" s="22">
        <v>441</v>
      </c>
      <c r="B442" s="26">
        <v>2135222</v>
      </c>
      <c r="C442" s="27" t="s">
        <v>21</v>
      </c>
      <c r="D442" s="27" t="s">
        <v>22</v>
      </c>
      <c r="E442" s="27" t="s">
        <v>7</v>
      </c>
      <c r="F442" s="27"/>
      <c r="G442" s="2" t="str">
        <f>IFERROR(VLOOKUP(B442,lista_registro!$A$3:$C$1666,3,0),"Item não encontrado")</f>
        <v>Aparelho De Ar Condicionado Split Capacidade Refrigeração 9.000 Btu, Vazão De Ar 354mh 220v</v>
      </c>
    </row>
    <row r="443" spans="1:7" ht="14" x14ac:dyDescent="0.15">
      <c r="A443" s="22">
        <v>442</v>
      </c>
      <c r="B443" s="26">
        <v>690194</v>
      </c>
      <c r="C443" s="27" t="s">
        <v>21</v>
      </c>
      <c r="D443" s="27" t="s">
        <v>22</v>
      </c>
      <c r="E443" s="27" t="s">
        <v>7</v>
      </c>
      <c r="F443" s="27"/>
      <c r="G443" s="2" t="str">
        <f>IFERROR(VLOOKUP(B443,lista_registro!$A$3:$C$1666,3,0),"Item não encontrado")</f>
        <v>Placa De Aquecimento Quadrilatera Marca Firotom Modelo 50</v>
      </c>
    </row>
    <row r="444" spans="1:7" ht="28" x14ac:dyDescent="0.15">
      <c r="A444" s="22">
        <v>443</v>
      </c>
      <c r="B444" s="26">
        <v>695502</v>
      </c>
      <c r="C444" s="27" t="s">
        <v>8</v>
      </c>
      <c r="D444" s="27" t="s">
        <v>113</v>
      </c>
      <c r="E444" s="27" t="s">
        <v>7</v>
      </c>
      <c r="F444" s="27"/>
      <c r="G444" s="2" t="str">
        <f>IFERROR(VLOOKUP(B444,lista_registro!$A$3:$C$1666,3,0),"Item não encontrado")</f>
        <v>Estante Marca Madeirense, Med. 1,63x1,00x0,43m, Com 2 Portas De Correr, E 2 Prateleiras.</v>
      </c>
    </row>
    <row r="445" spans="1:7" ht="14" x14ac:dyDescent="0.15">
      <c r="A445" s="22">
        <v>444</v>
      </c>
      <c r="B445" s="26">
        <v>695014</v>
      </c>
      <c r="C445" s="27" t="s">
        <v>5</v>
      </c>
      <c r="D445" s="27" t="s">
        <v>55</v>
      </c>
      <c r="E445" s="27" t="s">
        <v>7</v>
      </c>
      <c r="F445" s="27"/>
      <c r="G445" s="2" t="str">
        <f>IFERROR(VLOOKUP(B445,lista_registro!$A$3:$C$1666,3,0),"Item não encontrado")</f>
        <v>Banco Giratorio Estofado Sem Encosto</v>
      </c>
    </row>
    <row r="446" spans="1:7" ht="28" x14ac:dyDescent="0.15">
      <c r="A446" s="22">
        <v>445</v>
      </c>
      <c r="B446" s="26">
        <v>687431</v>
      </c>
      <c r="C446" s="27" t="s">
        <v>24</v>
      </c>
      <c r="D446" s="27" t="s">
        <v>25</v>
      </c>
      <c r="E446" s="27" t="s">
        <v>7</v>
      </c>
      <c r="F446" s="27"/>
      <c r="G446" s="2" t="str">
        <f>IFERROR(VLOOKUP(B446,lista_registro!$A$3:$C$1666,3,0),"Item não encontrado")</f>
        <v>Bomba De Vácuo C/ Câmara Revestida Em Ptfe Marca Marconi Mod. Ma 057.</v>
      </c>
    </row>
    <row r="447" spans="1:7" ht="28" x14ac:dyDescent="0.15">
      <c r="A447" s="22">
        <v>446</v>
      </c>
      <c r="B447" s="26">
        <v>679501</v>
      </c>
      <c r="C447" s="27" t="s">
        <v>15</v>
      </c>
      <c r="D447" s="27" t="s">
        <v>81</v>
      </c>
      <c r="E447" s="27" t="s">
        <v>7</v>
      </c>
      <c r="F447" s="27"/>
      <c r="G447" s="2" t="str">
        <f>IFERROR(VLOOKUP(B447,lista_registro!$A$3:$C$1666,3,0),"Item não encontrado")</f>
        <v>Microcomputador Desktop Dell Vostro 220s Eb400 C/ Windows Vista Business Oem Com Lcd 19</v>
      </c>
    </row>
    <row r="448" spans="1:7" ht="28" x14ac:dyDescent="0.15">
      <c r="A448" s="22">
        <v>447</v>
      </c>
      <c r="B448" s="26">
        <v>1797697</v>
      </c>
      <c r="C448" s="27" t="s">
        <v>15</v>
      </c>
      <c r="D448" s="27" t="s">
        <v>39</v>
      </c>
      <c r="E448" s="27" t="s">
        <v>7</v>
      </c>
      <c r="F448" s="27"/>
      <c r="G448" s="2" t="str">
        <f>IFERROR(VLOOKUP(B448,lista_registro!$A$3:$C$1666,3,0),"Item não encontrado")</f>
        <v>Ar Condicionado Tipo Split Hi-Wall, 12.000btu/H, Marca Agrato, Modelo Ecs512fer4-02, 220v.</v>
      </c>
    </row>
    <row r="449" spans="1:7" ht="14" x14ac:dyDescent="0.15">
      <c r="A449" s="22">
        <v>448</v>
      </c>
      <c r="B449" s="26">
        <v>688296</v>
      </c>
      <c r="C449" s="27" t="s">
        <v>5</v>
      </c>
      <c r="D449" s="27" t="s">
        <v>101</v>
      </c>
      <c r="E449" s="27" t="s">
        <v>7</v>
      </c>
      <c r="F449" s="27"/>
      <c r="G449" s="2" t="str">
        <f>IFERROR(VLOOKUP(B449,lista_registro!$A$3:$C$1666,3,0),"Item não encontrado")</f>
        <v>Paquimetro Digital 150 Mm Meta Stainless Hardened</v>
      </c>
    </row>
    <row r="450" spans="1:7" ht="14" x14ac:dyDescent="0.15">
      <c r="A450" s="22">
        <v>449</v>
      </c>
      <c r="B450" s="26">
        <v>690670</v>
      </c>
      <c r="C450" s="27" t="s">
        <v>15</v>
      </c>
      <c r="D450" s="27" t="s">
        <v>93</v>
      </c>
      <c r="E450" s="27" t="s">
        <v>7</v>
      </c>
      <c r="F450" s="27"/>
      <c r="G450" s="2" t="str">
        <f>IFERROR(VLOOKUP(B450,lista_registro!$A$3:$C$1666,3,0),"Item não encontrado")</f>
        <v>Multímetro Mod Et2042 Faixa Ac 200mv 2v 20v 200v 700v</v>
      </c>
    </row>
    <row r="451" spans="1:7" ht="56" x14ac:dyDescent="0.15">
      <c r="A451" s="22">
        <v>450</v>
      </c>
      <c r="B451" s="26">
        <v>680021</v>
      </c>
      <c r="C451" s="27" t="s">
        <v>5</v>
      </c>
      <c r="D451" s="27" t="s">
        <v>89</v>
      </c>
      <c r="E451" s="27" t="s">
        <v>7</v>
      </c>
      <c r="F451" s="27"/>
      <c r="G451" s="2" t="str">
        <f>IFERROR(VLOOKUP(B451,lista_registro!$A$3:$C$1666,3,0),"Item não encontrado")</f>
        <v>Estante Em Madeira De Lei, Medindo 1,00 X 0,43 X 1,63 M, Parte Superior Aberta Com 2(Duas) Prateleiras, Parte Inferior Com 2(Duas) Portas De Correr E 1(Uma) Prateleira Interna, Modelo 7230, Marca Fergo.</v>
      </c>
    </row>
    <row r="452" spans="1:7" ht="28" x14ac:dyDescent="0.15">
      <c r="A452" s="22">
        <v>451</v>
      </c>
      <c r="B452" s="26">
        <v>693685</v>
      </c>
      <c r="C452" s="27" t="s">
        <v>5</v>
      </c>
      <c r="D452" s="27" t="s">
        <v>28</v>
      </c>
      <c r="E452" s="27" t="s">
        <v>7</v>
      </c>
      <c r="F452" s="27"/>
      <c r="G452" s="2" t="str">
        <f>IFERROR(VLOOKUP(B452,lista_registro!$A$3:$C$1666,3,0),"Item não encontrado")</f>
        <v>Bancada De Aço Com Tampo De Peroba Marca Fiel Com 3 Gavetas Med 180 X 080 X 090m</v>
      </c>
    </row>
    <row r="453" spans="1:7" ht="14" x14ac:dyDescent="0.15">
      <c r="A453" s="22">
        <v>452</v>
      </c>
      <c r="B453" s="26">
        <v>693105</v>
      </c>
      <c r="C453" s="27" t="s">
        <v>45</v>
      </c>
      <c r="D453" s="27" t="s">
        <v>69</v>
      </c>
      <c r="E453" s="27" t="s">
        <v>7</v>
      </c>
      <c r="F453" s="27"/>
      <c r="G453" s="2" t="s">
        <v>1001</v>
      </c>
    </row>
    <row r="454" spans="1:7" ht="14" x14ac:dyDescent="0.15">
      <c r="A454" s="22">
        <v>453</v>
      </c>
      <c r="B454" s="26">
        <v>688818</v>
      </c>
      <c r="C454" s="27" t="s">
        <v>8</v>
      </c>
      <c r="D454" s="27" t="s">
        <v>9</v>
      </c>
      <c r="E454" s="27" t="s">
        <v>20</v>
      </c>
      <c r="F454" s="27"/>
      <c r="G454" s="2" t="str">
        <f>IFERROR(VLOOKUP(B454,lista_registro!$A$3:$C$1666,3,0),"Item não encontrado")</f>
        <v>Grampo Para Filme ( It3210005is) .</v>
      </c>
    </row>
    <row r="455" spans="1:7" ht="28" x14ac:dyDescent="0.15">
      <c r="A455" s="22">
        <v>454</v>
      </c>
      <c r="B455" s="26">
        <v>1628707</v>
      </c>
      <c r="C455" s="27" t="s">
        <v>24</v>
      </c>
      <c r="D455" s="27" t="s">
        <v>25</v>
      </c>
      <c r="E455" s="27" t="s">
        <v>7</v>
      </c>
      <c r="F455" s="27"/>
      <c r="G455" s="2" t="str">
        <f>IFERROR(VLOOKUP(B455,lista_registro!$A$3:$C$1666,3,0),"Item não encontrado")</f>
        <v>Armário Alto Com 02(Duas) Portas, Medindo 800x500x1600mm, Com 03(Tres) Prateleiras, Marca Marelli.</v>
      </c>
    </row>
    <row r="456" spans="1:7" ht="28" x14ac:dyDescent="0.15">
      <c r="A456" s="22">
        <v>455</v>
      </c>
      <c r="B456" s="26">
        <v>674201</v>
      </c>
      <c r="C456" s="27" t="s">
        <v>5</v>
      </c>
      <c r="D456" s="27" t="s">
        <v>48</v>
      </c>
      <c r="E456" s="27" t="s">
        <v>7</v>
      </c>
      <c r="F456" s="27"/>
      <c r="G456" s="2" t="str">
        <f>IFERROR(VLOOKUP(B456,lista_registro!$A$3:$C$1666,3,0),"Item não encontrado")</f>
        <v>Arquivo De Aço Marca Condor Mod M05-G Com 3 Gavetas Tam Oficio E 2 Gavetas Duplas Para Fichas 5 X 8</v>
      </c>
    </row>
    <row r="457" spans="1:7" ht="14" x14ac:dyDescent="0.15">
      <c r="A457" s="22">
        <v>456</v>
      </c>
      <c r="B457" s="26">
        <v>685708</v>
      </c>
      <c r="C457" s="27" t="s">
        <v>10</v>
      </c>
      <c r="D457" s="28" t="s">
        <v>119</v>
      </c>
      <c r="E457" s="27" t="s">
        <v>114</v>
      </c>
      <c r="F457" s="27"/>
      <c r="G457" s="2" t="str">
        <f>IFERROR(VLOOKUP(B457,lista_registro!$A$3:$C$1666,3,0),"Item não encontrado")</f>
        <v>Banho Termostatico Com Circ Bt/22 Acblabor</v>
      </c>
    </row>
    <row r="458" spans="1:7" ht="28" x14ac:dyDescent="0.15">
      <c r="A458" s="22">
        <v>457</v>
      </c>
      <c r="B458" s="26">
        <v>1628720</v>
      </c>
      <c r="C458" s="27" t="s">
        <v>21</v>
      </c>
      <c r="D458" s="27" t="s">
        <v>105</v>
      </c>
      <c r="E458" s="27" t="s">
        <v>7</v>
      </c>
      <c r="F458" s="27"/>
      <c r="G458" s="2" t="str">
        <f>IFERROR(VLOOKUP(B458,lista_registro!$A$3:$C$1666,3,0),"Item não encontrado")</f>
        <v>Armário Baixo Com 02(Duas) Portas, Medindo 800x500x740mm, Com 01(Uma) Prateleira, Marca Marelli.</v>
      </c>
    </row>
    <row r="459" spans="1:7" ht="28" x14ac:dyDescent="0.15">
      <c r="A459" s="22">
        <v>458</v>
      </c>
      <c r="B459" s="26">
        <v>692887</v>
      </c>
      <c r="C459" s="27" t="s">
        <v>35</v>
      </c>
      <c r="D459" s="27" t="s">
        <v>27</v>
      </c>
      <c r="E459" s="27" t="s">
        <v>7</v>
      </c>
      <c r="F459" s="27"/>
      <c r="G459" s="2" t="str">
        <f>IFERROR(VLOOKUP(B459,lista_registro!$A$3:$C$1666,3,0),"Item não encontrado")</f>
        <v>Mesa Em Madeira Marca Lafine Modelo M-160 Com 3 Gavetas E 1 Gavetão , Med. 1,60 X 0,75 X 0,74 M .</v>
      </c>
    </row>
    <row r="460" spans="1:7" ht="14" x14ac:dyDescent="0.15">
      <c r="A460" s="22">
        <v>459</v>
      </c>
      <c r="B460" s="26">
        <v>687557</v>
      </c>
      <c r="C460" s="27" t="s">
        <v>10</v>
      </c>
      <c r="D460" s="28" t="s">
        <v>119</v>
      </c>
      <c r="E460" s="27" t="s">
        <v>7</v>
      </c>
      <c r="F460" s="27"/>
      <c r="G460" s="2" t="str">
        <f>IFERROR(VLOOKUP(B460,lista_registro!$A$3:$C$1666,3,0),"Item não encontrado")</f>
        <v>Termo Higrometro Marca Testo Modelo 608 H1</v>
      </c>
    </row>
    <row r="461" spans="1:7" ht="28" x14ac:dyDescent="0.15">
      <c r="A461" s="22">
        <v>460</v>
      </c>
      <c r="B461" s="26">
        <v>679507</v>
      </c>
      <c r="C461" s="27" t="s">
        <v>15</v>
      </c>
      <c r="D461" s="27" t="s">
        <v>16</v>
      </c>
      <c r="E461" s="27" t="s">
        <v>7</v>
      </c>
      <c r="F461" s="27"/>
      <c r="G461" s="2" t="str">
        <f>IFERROR(VLOOKUP(B461,lista_registro!$A$3:$C$1666,3,0),"Item não encontrado")</f>
        <v>Microcomputador Desktop Dell Vostro 220s Eb400 C/ Windows Vista Business Oem Com Lcd 19</v>
      </c>
    </row>
    <row r="462" spans="1:7" ht="28" x14ac:dyDescent="0.15">
      <c r="A462" s="22">
        <v>461</v>
      </c>
      <c r="B462" s="26">
        <v>699196</v>
      </c>
      <c r="C462" s="27" t="s">
        <v>15</v>
      </c>
      <c r="D462" s="27" t="s">
        <v>49</v>
      </c>
      <c r="E462" s="27" t="s">
        <v>7</v>
      </c>
      <c r="F462" s="27"/>
      <c r="G462" s="2" t="str">
        <f>IFERROR(VLOOKUP(B462,lista_registro!$A$3:$C$1666,3,0),"Item não encontrado")</f>
        <v>Estabilizador De Tensao Marca Tectrol Monofasico De 5,0 Kva Mod 5000 Trv /B/15 C/ Ent De 220 E Saida 110 V</v>
      </c>
    </row>
    <row r="463" spans="1:7" ht="14" x14ac:dyDescent="0.15">
      <c r="A463" s="22">
        <v>462</v>
      </c>
      <c r="B463" s="26">
        <v>1749674</v>
      </c>
      <c r="C463" s="27" t="s">
        <v>15</v>
      </c>
      <c r="D463" s="27" t="s">
        <v>50</v>
      </c>
      <c r="E463" s="27" t="s">
        <v>7</v>
      </c>
      <c r="F463" s="27"/>
      <c r="G463" s="2" t="str">
        <f>IFERROR(VLOOKUP(B463,lista_registro!$A$3:$C$1666,3,0),"Item não encontrado")</f>
        <v>Monitor 24" Lcd-Nonato.</v>
      </c>
    </row>
    <row r="464" spans="1:7" ht="28" x14ac:dyDescent="0.15">
      <c r="A464" s="22">
        <v>463</v>
      </c>
      <c r="B464" s="26">
        <v>673646</v>
      </c>
      <c r="C464" s="27" t="s">
        <v>33</v>
      </c>
      <c r="D464" s="27" t="s">
        <v>95</v>
      </c>
      <c r="E464" s="27" t="s">
        <v>7</v>
      </c>
      <c r="F464" s="27"/>
      <c r="G464" s="2" t="str">
        <f>IFERROR(VLOOKUP(B464,lista_registro!$A$3:$C$1666,3,0),"Item não encontrado")</f>
        <v>Prensa P/ Preparaçao De Corpos De Prova Versao Pneumatica A Ser Equipada Com 1 Placa Embalagem De Madeira</v>
      </c>
    </row>
    <row r="465" spans="1:7" ht="14" x14ac:dyDescent="0.15">
      <c r="A465" s="22">
        <v>464</v>
      </c>
      <c r="B465" s="26">
        <v>695462</v>
      </c>
      <c r="C465" s="27" t="s">
        <v>15</v>
      </c>
      <c r="D465" s="27" t="s">
        <v>83</v>
      </c>
      <c r="E465" s="27" t="s">
        <v>7</v>
      </c>
      <c r="F465" s="27"/>
      <c r="G465" s="2" t="str">
        <f>IFERROR(VLOOKUP(B465,lista_registro!$A$3:$C$1666,3,0),"Item não encontrado")</f>
        <v>Cadeira Giratoria Fergo Mod 5441gr Com Rodas</v>
      </c>
    </row>
    <row r="466" spans="1:7" ht="28" x14ac:dyDescent="0.15">
      <c r="A466" s="22">
        <v>465</v>
      </c>
      <c r="B466" s="26">
        <v>689719</v>
      </c>
      <c r="C466" s="27" t="s">
        <v>8</v>
      </c>
      <c r="D466" s="27" t="s">
        <v>9</v>
      </c>
      <c r="E466" s="27" t="s">
        <v>20</v>
      </c>
      <c r="F466" s="27"/>
      <c r="G466" s="2" t="str">
        <f>IFERROR(VLOOKUP(B466,lista_registro!$A$3:$C$1666,3,0),"Item não encontrado")</f>
        <v>Balança Digital Marca Toledo Mod 2003/1 - 2090 Ano 2005 Cap Max 10 Kg - Min 0,02 Kg</v>
      </c>
    </row>
    <row r="467" spans="1:7" ht="42" x14ac:dyDescent="0.15">
      <c r="A467" s="22">
        <v>466</v>
      </c>
      <c r="B467" s="26">
        <v>686946</v>
      </c>
      <c r="C467" s="27" t="s">
        <v>10</v>
      </c>
      <c r="D467" s="28" t="s">
        <v>119</v>
      </c>
      <c r="E467" s="27" t="s">
        <v>7</v>
      </c>
      <c r="F467" s="27"/>
      <c r="G467" s="2" t="str">
        <f>IFERROR(VLOOKUP(B467,lista_registro!$A$3:$C$1666,3,0),"Item não encontrado")</f>
        <v>Medidor De Vacuo Marca Sensum Mod Dw 133 Com 1 Cabeça Sensora N/S 051117 Mod Cmw1 1 Cabeça Sensora N/S 051118 Mod Cmw 1</v>
      </c>
    </row>
    <row r="468" spans="1:7" ht="28" x14ac:dyDescent="0.15">
      <c r="A468" s="22">
        <v>467</v>
      </c>
      <c r="B468" s="26">
        <v>687209</v>
      </c>
      <c r="C468" s="27" t="s">
        <v>33</v>
      </c>
      <c r="D468" s="27" t="s">
        <v>95</v>
      </c>
      <c r="E468" s="27" t="s">
        <v>7</v>
      </c>
      <c r="F468" s="27"/>
      <c r="G468" s="2" t="str">
        <f>IFERROR(VLOOKUP(B468,lista_registro!$A$3:$C$1666,3,0),"Item não encontrado")</f>
        <v>Micrometro Externo Marca Mitutoyo, Cod. 104-140, Com 4 Hastes Intercambiaveis (100, 125, 150, 175mm) Capacidade 100-200mm</v>
      </c>
    </row>
    <row r="469" spans="1:7" ht="14" x14ac:dyDescent="0.15">
      <c r="A469" s="22">
        <v>468</v>
      </c>
      <c r="B469" s="26">
        <v>696372</v>
      </c>
      <c r="C469" s="27" t="s">
        <v>10</v>
      </c>
      <c r="D469" s="27" t="s">
        <v>19</v>
      </c>
      <c r="E469" s="27" t="s">
        <v>7</v>
      </c>
      <c r="F469" s="27"/>
      <c r="G469" s="2" t="str">
        <f>IFERROR(VLOOKUP(B469,lista_registro!$A$3:$C$1666,3,0),"Item não encontrado")</f>
        <v>Poltrona Diretor C/ Braço Injetado Giratoria C/ 5 Patas Marca Magiflex</v>
      </c>
    </row>
    <row r="470" spans="1:7" ht="14" x14ac:dyDescent="0.15">
      <c r="A470" s="22">
        <v>469</v>
      </c>
      <c r="B470" s="26">
        <v>689999</v>
      </c>
      <c r="C470" s="27" t="s">
        <v>5</v>
      </c>
      <c r="D470" s="27" t="s">
        <v>28</v>
      </c>
      <c r="E470" s="27" t="s">
        <v>7</v>
      </c>
      <c r="F470" s="27"/>
      <c r="G470" s="2" t="str">
        <f>IFERROR(VLOOKUP(B470,lista_registro!$A$3:$C$1666,3,0),"Item não encontrado")</f>
        <v>Termo Higrometro Dig Mt 241 Minipa</v>
      </c>
    </row>
    <row r="471" spans="1:7" ht="42" x14ac:dyDescent="0.15">
      <c r="A471" s="22">
        <v>470</v>
      </c>
      <c r="B471" s="26">
        <v>688636</v>
      </c>
      <c r="C471" s="27" t="s">
        <v>5</v>
      </c>
      <c r="D471" s="27" t="s">
        <v>115</v>
      </c>
      <c r="E471" s="27" t="s">
        <v>20</v>
      </c>
      <c r="F471" s="27"/>
      <c r="G471" s="2" t="str">
        <f>IFERROR(VLOOKUP(B471,lista_registro!$A$3:$C$1666,3,0),"Item não encontrado")</f>
        <v>Multimetro Mini-Multimetro Marca Minipa Et 2053 Dmm 10 Funçoes Com Dimensoes Reduzidas Palm Size 18x72x38 Na Cor Verde Com Bordas Amarelas</v>
      </c>
    </row>
    <row r="472" spans="1:7" ht="42" x14ac:dyDescent="0.15">
      <c r="A472" s="22">
        <v>471</v>
      </c>
      <c r="B472" s="26">
        <v>697023</v>
      </c>
      <c r="C472" s="27" t="s">
        <v>15</v>
      </c>
      <c r="D472" s="27" t="s">
        <v>81</v>
      </c>
      <c r="E472" s="27" t="s">
        <v>7</v>
      </c>
      <c r="F472" s="27"/>
      <c r="G472" s="2" t="str">
        <f>IFERROR(VLOOKUP(B472,lista_registro!$A$3:$C$1666,3,0),"Item não encontrado")</f>
        <v>Mesa Em Madeira De Lei Med. 1,60 X 0,75 X 0,74m, Com 1 Gaveteiro E 1 Gavetao Para Pastas Suspensas De Um Lado 3 Gavetas Do Outro, Estrutura De Aço Tubular Cromado Mod. 5246b, Marca Fergo.</v>
      </c>
    </row>
    <row r="473" spans="1:7" ht="14" x14ac:dyDescent="0.15">
      <c r="A473" s="22">
        <v>472</v>
      </c>
      <c r="B473" s="26">
        <v>692801</v>
      </c>
      <c r="C473" s="27" t="s">
        <v>24</v>
      </c>
      <c r="D473" s="27" t="s">
        <v>25</v>
      </c>
      <c r="E473" s="27" t="s">
        <v>7</v>
      </c>
      <c r="F473" s="27"/>
      <c r="G473" s="2" t="str">
        <f>IFERROR(VLOOKUP(B473,lista_registro!$A$3:$C$1666,3,0),"Item não encontrado")</f>
        <v>Arquivo De Aço Com 4 Gavetas Mod Paulista Securit</v>
      </c>
    </row>
    <row r="474" spans="1:7" ht="42" x14ac:dyDescent="0.15">
      <c r="A474" s="22">
        <v>473</v>
      </c>
      <c r="B474" s="26">
        <v>683034</v>
      </c>
      <c r="C474" s="27" t="s">
        <v>8</v>
      </c>
      <c r="D474" s="27" t="s">
        <v>52</v>
      </c>
      <c r="E474" s="27" t="s">
        <v>7</v>
      </c>
      <c r="F474" s="27"/>
      <c r="G474" s="2" t="str">
        <f>IFERROR(VLOOKUP(B474,lista_registro!$A$3:$C$1666,3,0),"Item não encontrado")</f>
        <v>Estante Em Madeira De Lei Marca Madeirense Mod. Ec-90a Com 4 Gavetões Para Pastas Suspensas , Arquivo Duplo Med. 90 X 50 X 160 Cm</v>
      </c>
    </row>
    <row r="475" spans="1:7" ht="28" x14ac:dyDescent="0.15">
      <c r="A475" s="22">
        <v>474</v>
      </c>
      <c r="B475" s="26">
        <v>686956</v>
      </c>
      <c r="C475" s="27" t="s">
        <v>5</v>
      </c>
      <c r="D475" s="27" t="s">
        <v>28</v>
      </c>
      <c r="E475" s="27" t="s">
        <v>7</v>
      </c>
      <c r="F475" s="27"/>
      <c r="G475" s="2" t="str">
        <f>IFERROR(VLOOKUP(B475,lista_registro!$A$3:$C$1666,3,0),"Item não encontrado")</f>
        <v>Misturador Interno De Rotores P/ Ensaios De Laboratorio Velocidade Motores 60 A 200 Rpm, Com Pilao Pneumatico</v>
      </c>
    </row>
    <row r="476" spans="1:7" ht="14" x14ac:dyDescent="0.15">
      <c r="A476" s="22">
        <v>475</v>
      </c>
      <c r="B476" s="26">
        <v>694249</v>
      </c>
      <c r="C476" s="27" t="s">
        <v>8</v>
      </c>
      <c r="D476" s="27" t="s">
        <v>68</v>
      </c>
      <c r="E476" s="27" t="s">
        <v>20</v>
      </c>
      <c r="F476" s="27"/>
      <c r="G476" s="2" t="str">
        <f>IFERROR(VLOOKUP(B476,lista_registro!$A$3:$C$1666,3,0),"Item não encontrado")</f>
        <v>Arquivo De Aço Com Cofre Interno Mod Afc 4 Marca Astro</v>
      </c>
    </row>
    <row r="477" spans="1:7" ht="28" x14ac:dyDescent="0.15">
      <c r="A477" s="22">
        <v>476</v>
      </c>
      <c r="B477" s="26">
        <v>694373</v>
      </c>
      <c r="C477" s="27" t="s">
        <v>33</v>
      </c>
      <c r="D477" s="27" t="s">
        <v>40</v>
      </c>
      <c r="E477" s="27" t="s">
        <v>7</v>
      </c>
      <c r="F477" s="27"/>
      <c r="G477" s="2" t="str">
        <f>IFERROR(VLOOKUP(B477,lista_registro!$A$3:$C$1666,3,0),"Item não encontrado")</f>
        <v>Poltrona Giratoria Com Regulador De Altura, Marca Giroflex, Mod. 1677, Revestida Em Courvin, Base De 5 Patas Com Rodízios.</v>
      </c>
    </row>
    <row r="478" spans="1:7" ht="14" x14ac:dyDescent="0.15">
      <c r="A478" s="22">
        <v>477</v>
      </c>
      <c r="B478" s="26">
        <v>696742</v>
      </c>
      <c r="C478" s="27" t="s">
        <v>8</v>
      </c>
      <c r="D478" s="27" t="s">
        <v>30</v>
      </c>
      <c r="E478" s="27" t="s">
        <v>20</v>
      </c>
      <c r="F478" s="27"/>
      <c r="G478" s="2" t="str">
        <f>IFERROR(VLOOKUP(B478,lista_registro!$A$3:$C$1666,3,0),"Item não encontrado")</f>
        <v>Poltrona Diretor C/ Braço Marca Mogiflex</v>
      </c>
    </row>
    <row r="479" spans="1:7" ht="28" x14ac:dyDescent="0.15">
      <c r="A479" s="22">
        <v>478</v>
      </c>
      <c r="B479" s="26">
        <v>683070</v>
      </c>
      <c r="C479" s="27" t="s">
        <v>8</v>
      </c>
      <c r="D479" s="27" t="s">
        <v>38</v>
      </c>
      <c r="E479" s="27" t="s">
        <v>7</v>
      </c>
      <c r="F479" s="27"/>
      <c r="G479" s="2" t="str">
        <f>IFERROR(VLOOKUP(B479,lista_registro!$A$3:$C$1666,3,0),"Item não encontrado")</f>
        <v>Armário C/ Portas De Abrir Em Chapa De Aço Med 1200 Mmlx500mmpx1980mma Marca Imoaço</v>
      </c>
    </row>
    <row r="480" spans="1:7" ht="28" x14ac:dyDescent="0.15">
      <c r="A480" s="22">
        <v>479</v>
      </c>
      <c r="B480" s="26">
        <v>1846360</v>
      </c>
      <c r="C480" s="27" t="s">
        <v>980</v>
      </c>
      <c r="D480" s="27" t="s">
        <v>62</v>
      </c>
      <c r="E480" s="27" t="s">
        <v>116</v>
      </c>
      <c r="F480" s="27" t="s">
        <v>981</v>
      </c>
      <c r="G480" s="2" t="s">
        <v>986</v>
      </c>
    </row>
    <row r="481" spans="1:7" ht="28" x14ac:dyDescent="0.15">
      <c r="A481" s="22">
        <v>480</v>
      </c>
      <c r="B481" s="26">
        <v>679184</v>
      </c>
      <c r="C481" s="27" t="s">
        <v>56</v>
      </c>
      <c r="D481" s="27" t="s">
        <v>59</v>
      </c>
      <c r="E481" s="27" t="s">
        <v>7</v>
      </c>
      <c r="F481" s="27"/>
      <c r="G481" s="2" t="str">
        <f>IFERROR(VLOOKUP(B481,lista_registro!$A$3:$C$1666,3,0),"Item não encontrado")</f>
        <v>Microcomputador Proc 2.0 Ghz Placa Mae 775 Pino 1 Gb Hd Sata Placa Rede 10/100/1000 Monitor Lg 17 Promatec</v>
      </c>
    </row>
    <row r="482" spans="1:7" ht="28" x14ac:dyDescent="0.15">
      <c r="A482" s="22">
        <v>481</v>
      </c>
      <c r="B482" s="26">
        <v>1715137</v>
      </c>
      <c r="C482" s="27" t="s">
        <v>8</v>
      </c>
      <c r="D482" s="27" t="s">
        <v>66</v>
      </c>
      <c r="E482" s="27" t="s">
        <v>20</v>
      </c>
      <c r="F482" s="27"/>
      <c r="G482" s="2" t="str">
        <f>IFERROR(VLOOKUP(B482,lista_registro!$A$3:$C$1666,3,0),"Item não encontrado")</f>
        <v>Lixeira De Polietileno De Alta Densidade, Com Capacidade De 240 Litros, Tipo Container, Em Pead,Cor Marron(Lixo Orgânico).</v>
      </c>
    </row>
    <row r="483" spans="1:7" ht="14" x14ac:dyDescent="0.15">
      <c r="A483" s="22">
        <v>482</v>
      </c>
      <c r="B483" s="26">
        <v>691028</v>
      </c>
      <c r="C483" s="27" t="s">
        <v>10</v>
      </c>
      <c r="D483" s="27" t="s">
        <v>51</v>
      </c>
      <c r="E483" s="27" t="s">
        <v>7</v>
      </c>
      <c r="F483" s="27"/>
      <c r="G483" s="2" t="str">
        <f>IFERROR(VLOOKUP(B483,lista_registro!$A$3:$C$1666,3,0),"Item não encontrado")</f>
        <v>Manômetro 250 Kgf 1/2 Bsp Man Reto Diam 160 Mm 1/2 Bsp</v>
      </c>
    </row>
    <row r="484" spans="1:7" ht="28" x14ac:dyDescent="0.15">
      <c r="A484" s="22">
        <v>483</v>
      </c>
      <c r="B484" s="26">
        <v>686518</v>
      </c>
      <c r="C484" s="27" t="s">
        <v>10</v>
      </c>
      <c r="D484" s="27" t="s">
        <v>41</v>
      </c>
      <c r="E484" s="27" t="s">
        <v>7</v>
      </c>
      <c r="F484" s="27"/>
      <c r="G484" s="2" t="str">
        <f>IFERROR(VLOOKUP(B484,lista_registro!$A$3:$C$1666,3,0),"Item não encontrado")</f>
        <v>Paquimetro Digital Com Marcador Digital 300 Mm,Em Aco Com Digito Grande Marca Digimess.</v>
      </c>
    </row>
    <row r="485" spans="1:7" ht="14" x14ac:dyDescent="0.15">
      <c r="A485" s="22">
        <v>484</v>
      </c>
      <c r="B485" s="26">
        <v>696911</v>
      </c>
      <c r="C485" s="27" t="s">
        <v>10</v>
      </c>
      <c r="D485" s="27" t="s">
        <v>26</v>
      </c>
      <c r="E485" s="27" t="s">
        <v>7</v>
      </c>
      <c r="F485" s="27"/>
      <c r="G485" s="2" t="str">
        <f>IFERROR(VLOOKUP(B485,lista_registro!$A$3:$C$1666,3,0),"Item não encontrado")</f>
        <v>Mesa De Aço Mod 23766 Marca Securit</v>
      </c>
    </row>
    <row r="486" spans="1:7" ht="14" x14ac:dyDescent="0.15">
      <c r="A486" s="22">
        <v>485</v>
      </c>
      <c r="B486" s="26">
        <v>674019</v>
      </c>
      <c r="C486" s="27" t="s">
        <v>10</v>
      </c>
      <c r="D486" s="27" t="s">
        <v>29</v>
      </c>
      <c r="E486" s="27" t="s">
        <v>7</v>
      </c>
      <c r="F486" s="27"/>
      <c r="G486" s="2" t="str">
        <f>IFERROR(VLOOKUP(B486,lista_registro!$A$3:$C$1666,3,0),"Item não encontrado")</f>
        <v>Bomba De Alto Vacuo Marca Hf Mod S-8 Motor De 1/2 Hp</v>
      </c>
    </row>
    <row r="487" spans="1:7" ht="14" x14ac:dyDescent="0.15">
      <c r="A487" s="22">
        <v>486</v>
      </c>
      <c r="B487" s="26">
        <v>1788303</v>
      </c>
      <c r="C487" s="27" t="s">
        <v>10</v>
      </c>
      <c r="D487" s="27" t="s">
        <v>74</v>
      </c>
      <c r="E487" s="27" t="s">
        <v>7</v>
      </c>
      <c r="F487" s="27"/>
      <c r="G487" s="2" t="str">
        <f>IFERROR(VLOOKUP(B487,lista_registro!$A$3:$C$1666,3,0),"Item não encontrado")</f>
        <v>Monitor Lcd 19.5'', Marca: Lenovo, Modelo: E2002ba</v>
      </c>
    </row>
    <row r="488" spans="1:7" ht="14" x14ac:dyDescent="0.15">
      <c r="A488" s="22">
        <v>487</v>
      </c>
      <c r="B488" s="26">
        <v>686103</v>
      </c>
      <c r="C488" s="27" t="s">
        <v>8</v>
      </c>
      <c r="D488" s="27" t="s">
        <v>965</v>
      </c>
      <c r="E488" s="27" t="s">
        <v>7</v>
      </c>
      <c r="F488" s="27" t="s">
        <v>966</v>
      </c>
      <c r="G488" s="2" t="str">
        <f>IFERROR(VLOOKUP(B488,lista_registro!$A$3:$C$1666,3,0),"Item não encontrado")</f>
        <v>Botijão De Gás 26kg</v>
      </c>
    </row>
    <row r="489" spans="1:7" ht="28" x14ac:dyDescent="0.15">
      <c r="A489" s="22">
        <v>488</v>
      </c>
      <c r="B489" s="26">
        <v>699194</v>
      </c>
      <c r="C489" s="27" t="s">
        <v>15</v>
      </c>
      <c r="D489" s="27" t="s">
        <v>49</v>
      </c>
      <c r="E489" s="27" t="s">
        <v>7</v>
      </c>
      <c r="F489" s="27"/>
      <c r="G489" s="2" t="str">
        <f>IFERROR(VLOOKUP(B489,lista_registro!$A$3:$C$1666,3,0),"Item não encontrado")</f>
        <v>Estabilizador De Tensao Marca Tectrol Monofasico De 5,0 Kva Mod 5000 Trv /B/15 C/ Ent De 220 E Saida 110 V</v>
      </c>
    </row>
    <row r="490" spans="1:7" ht="70" x14ac:dyDescent="0.15">
      <c r="A490" s="22">
        <v>489</v>
      </c>
      <c r="B490" s="26">
        <v>1769702</v>
      </c>
      <c r="C490" s="27" t="s">
        <v>33</v>
      </c>
      <c r="D490" s="27" t="s">
        <v>40</v>
      </c>
      <c r="E490" s="27" t="s">
        <v>7</v>
      </c>
      <c r="F490" s="27"/>
      <c r="G490" s="2" t="str">
        <f>IFERROR(VLOOKUP(B490,lista_registro!$A$3:$C$1666,3,0),"Item não encontrado")</f>
        <v>Central De Monitoramento(Cftv), Composto De:01(Um) Dvr Intelbras N/S:9kdhds100888r5 01(Um) Hd 500gb 04(Quatro) Câmeras Infravermelho 04(Quatro) Fontes 12v 240 Metros De Cabo Bipolar 4mm 08(Oito) Conectores E 01(Um) Monitor 19" Lg N/S:607spvhoa151</v>
      </c>
    </row>
    <row r="491" spans="1:7" ht="14" x14ac:dyDescent="0.15">
      <c r="A491" s="22">
        <v>490</v>
      </c>
      <c r="B491" s="26">
        <v>696727</v>
      </c>
      <c r="C491" s="27" t="s">
        <v>8</v>
      </c>
      <c r="D491" s="27" t="s">
        <v>68</v>
      </c>
      <c r="E491" s="27" t="s">
        <v>20</v>
      </c>
      <c r="F491" s="27"/>
      <c r="G491" s="2" t="str">
        <f>IFERROR(VLOOKUP(B491,lista_registro!$A$3:$C$1666,3,0),"?")</f>
        <v>?</v>
      </c>
    </row>
    <row r="492" spans="1:7" ht="14" x14ac:dyDescent="0.15">
      <c r="A492" s="22">
        <v>491</v>
      </c>
      <c r="B492" s="26">
        <v>689850</v>
      </c>
      <c r="C492" s="27" t="s">
        <v>15</v>
      </c>
      <c r="D492" s="27" t="s">
        <v>16</v>
      </c>
      <c r="E492" s="27" t="s">
        <v>7</v>
      </c>
      <c r="F492" s="27"/>
      <c r="G492" s="2" t="str">
        <f>IFERROR(VLOOKUP(B492,lista_registro!$A$3:$C$1666,3,0),"Item não encontrado")</f>
        <v>Dessecador Em Aco 1020 Marca Lactea Mod Lct 200</v>
      </c>
    </row>
    <row r="493" spans="1:7" ht="28" x14ac:dyDescent="0.15">
      <c r="A493" s="22">
        <v>492</v>
      </c>
      <c r="B493" s="26">
        <v>686180</v>
      </c>
      <c r="C493" s="27" t="s">
        <v>45</v>
      </c>
      <c r="D493" s="27" t="s">
        <v>69</v>
      </c>
      <c r="E493" s="27" t="s">
        <v>7</v>
      </c>
      <c r="F493" s="27"/>
      <c r="G493" s="2" t="str">
        <f>IFERROR(VLOOKUP(B493,lista_registro!$A$3:$C$1666,3,0),"Item não encontrado")</f>
        <v>Termometro De Vidro Com Junta Esmerilhada Para Encaixe Marca Incoterm.</v>
      </c>
    </row>
    <row r="494" spans="1:7" ht="14" x14ac:dyDescent="0.15">
      <c r="A494" s="22">
        <v>493</v>
      </c>
      <c r="B494" s="26">
        <v>673540</v>
      </c>
      <c r="C494" s="27" t="s">
        <v>56</v>
      </c>
      <c r="D494" s="27" t="s">
        <v>69</v>
      </c>
      <c r="E494" s="27" t="s">
        <v>7</v>
      </c>
      <c r="F494" s="27"/>
      <c r="G494" s="2" t="str">
        <f>IFERROR(VLOOKUP(B494,lista_registro!$A$3:$C$1666,3,0),"Item não encontrado")</f>
        <v>Bomba Peristaltica Marca Watson Marlow Mod 323 S/D</v>
      </c>
    </row>
    <row r="495" spans="1:7" ht="28" x14ac:dyDescent="0.15">
      <c r="A495" s="22">
        <v>494</v>
      </c>
      <c r="B495" s="26">
        <v>2212758</v>
      </c>
      <c r="C495" s="27" t="s">
        <v>8</v>
      </c>
      <c r="D495" s="27" t="s">
        <v>96</v>
      </c>
      <c r="E495" s="27" t="s">
        <v>7</v>
      </c>
      <c r="F495" s="27"/>
      <c r="G495" s="2" t="str">
        <f>IFERROR(VLOOKUP(B495,lista_registro!$A$3:$C$1666,3,0),"Item não encontrado")</f>
        <v>Forno De Microondas, Capacidade 31 Litros ,Cor Branca,220 Volts, Eletrolux.</v>
      </c>
    </row>
    <row r="496" spans="1:7" ht="28" x14ac:dyDescent="0.15">
      <c r="A496" s="22">
        <v>495</v>
      </c>
      <c r="B496" s="26">
        <v>1715140</v>
      </c>
      <c r="C496" s="27" t="s">
        <v>10</v>
      </c>
      <c r="D496" s="27" t="s">
        <v>29</v>
      </c>
      <c r="E496" s="27" t="s">
        <v>7</v>
      </c>
      <c r="F496" s="27"/>
      <c r="G496" s="2" t="str">
        <f>IFERROR(VLOOKUP(B496,lista_registro!$A$3:$C$1666,3,0),"Item não encontrado")</f>
        <v>Lixeira De Polietileno De Alta Densidade, Com Capacidade De 240 Litros, Tipo Container, Em Pead,Cor Marron(Lixo Orgânico).</v>
      </c>
    </row>
    <row r="497" spans="1:7" ht="14" x14ac:dyDescent="0.15">
      <c r="A497" s="22">
        <v>496</v>
      </c>
      <c r="B497" s="26">
        <v>936810</v>
      </c>
      <c r="C497" s="27" t="s">
        <v>24</v>
      </c>
      <c r="D497" s="27" t="s">
        <v>118</v>
      </c>
      <c r="E497" s="27" t="s">
        <v>7</v>
      </c>
      <c r="F497" s="27"/>
      <c r="G497" s="2" t="str">
        <f>IFERROR(VLOOKUP(B497,lista_registro!$A$3:$C$1666,3,0),"Item não encontrado")</f>
        <v>Teclado Usb P/N Teclat2 Lenovo</v>
      </c>
    </row>
    <row r="498" spans="1:7" ht="42" x14ac:dyDescent="0.15">
      <c r="A498" s="22">
        <v>497</v>
      </c>
      <c r="B498" s="26">
        <v>2039181</v>
      </c>
      <c r="C498" s="27" t="s">
        <v>24</v>
      </c>
      <c r="D498" s="27" t="s">
        <v>44</v>
      </c>
      <c r="E498" s="27" t="s">
        <v>7</v>
      </c>
      <c r="F498" s="27"/>
      <c r="G498" s="2" t="str">
        <f>IFERROR(VLOOKUP(B498,lista_registro!$A$3:$C$1666,3,0),"Item não encontrado")</f>
        <v>Desktop Tipo 1, Processador Amd R3 Pro, Memória Ram 4gb, Hd 240gb E Gabinete Small Form, Marca Daten Tecnologia Ltda, Modelo Dc3-E-S, Com Teclado E Mouse.</v>
      </c>
    </row>
    <row r="499" spans="1:7" ht="14" x14ac:dyDescent="0.15">
      <c r="A499" s="22">
        <v>498</v>
      </c>
      <c r="B499" s="26">
        <v>691484</v>
      </c>
      <c r="C499" s="27" t="s">
        <v>15</v>
      </c>
      <c r="D499" s="27" t="s">
        <v>109</v>
      </c>
      <c r="E499" s="27" t="s">
        <v>7</v>
      </c>
      <c r="F499" s="27"/>
      <c r="G499" s="2" t="str">
        <f>IFERROR(VLOOKUP(B499,lista_registro!$A$3:$C$1666,3,0),"Item não encontrado")</f>
        <v>Cadeira Giratoria Mod 673 Marca Giroflex</v>
      </c>
    </row>
    <row r="500" spans="1:7" ht="14" x14ac:dyDescent="0.15">
      <c r="A500" s="22">
        <v>499</v>
      </c>
      <c r="B500" s="26">
        <v>695630</v>
      </c>
      <c r="C500" s="27" t="s">
        <v>5</v>
      </c>
      <c r="D500" s="27" t="s">
        <v>88</v>
      </c>
      <c r="E500" s="27" t="s">
        <v>7</v>
      </c>
      <c r="F500" s="27"/>
      <c r="G500" s="2" t="str">
        <f>IFERROR(VLOOKUP(B500,lista_registro!$A$3:$C$1666,3,0),"?")</f>
        <v>?</v>
      </c>
    </row>
    <row r="501" spans="1:7" ht="28" x14ac:dyDescent="0.15">
      <c r="A501" s="22">
        <v>500</v>
      </c>
      <c r="B501" s="26">
        <v>690387</v>
      </c>
      <c r="C501" s="27" t="s">
        <v>15</v>
      </c>
      <c r="D501" s="27" t="s">
        <v>16</v>
      </c>
      <c r="E501" s="27" t="s">
        <v>7</v>
      </c>
      <c r="F501" s="27"/>
      <c r="G501" s="2" t="str">
        <f>IFERROR(VLOOKUP(B501,lista_registro!$A$3:$C$1666,3,0),"Item não encontrado")</f>
        <v>Vacuometro Inox 0=63mm Saida Vertical 760 Mm Hgr 1/4 Npt Diafragma Inox</v>
      </c>
    </row>
    <row r="502" spans="1:7" ht="14" x14ac:dyDescent="0.15">
      <c r="A502" s="22">
        <v>501</v>
      </c>
      <c r="B502" s="26">
        <v>689071</v>
      </c>
      <c r="C502" s="27" t="s">
        <v>10</v>
      </c>
      <c r="D502" s="27" t="s">
        <v>26</v>
      </c>
      <c r="E502" s="27" t="s">
        <v>7</v>
      </c>
      <c r="F502" s="27"/>
      <c r="G502" s="2" t="str">
        <f>IFERROR(VLOOKUP(B502,lista_registro!$A$3:$C$1666,3,0),"Item não encontrado")</f>
        <v>Aparelho Telefônico Mod. Premium Intelbrás.</v>
      </c>
    </row>
    <row r="503" spans="1:7" ht="28" x14ac:dyDescent="0.15">
      <c r="A503" s="22">
        <v>502</v>
      </c>
      <c r="B503" s="26">
        <v>687938</v>
      </c>
      <c r="C503" s="27" t="s">
        <v>5</v>
      </c>
      <c r="D503" s="27" t="s">
        <v>28</v>
      </c>
      <c r="E503" s="27" t="s">
        <v>7</v>
      </c>
      <c r="F503" s="27"/>
      <c r="G503" s="2" t="str">
        <f>IFERROR(VLOOKUP(B503,lista_registro!$A$3:$C$1666,3,0),"Item não encontrado")</f>
        <v>Termo Higrometro Digital Portatil De Parede E Mesa C/ Relogio Mod H+210 Instrutherm</v>
      </c>
    </row>
    <row r="504" spans="1:7" ht="28" x14ac:dyDescent="0.15">
      <c r="A504" s="22">
        <v>503</v>
      </c>
      <c r="B504" s="26">
        <v>1715133</v>
      </c>
      <c r="C504" s="27" t="s">
        <v>8</v>
      </c>
      <c r="D504" s="27" t="s">
        <v>117</v>
      </c>
      <c r="E504" s="27" t="s">
        <v>20</v>
      </c>
      <c r="F504" s="27"/>
      <c r="G504" s="2" t="str">
        <f>IFERROR(VLOOKUP(B504,lista_registro!$A$3:$C$1666,3,0),"Item não encontrado")</f>
        <v>Lixeira De Polietileno De Alta Densidade, Com Capacidade De 240 Litros, Tipo Container, Em Pead,Cor Azul(Lixo Reciclável).</v>
      </c>
    </row>
    <row r="505" spans="1:7" ht="14" x14ac:dyDescent="0.15">
      <c r="A505" s="22">
        <v>504</v>
      </c>
      <c r="B505" s="26">
        <v>697821</v>
      </c>
      <c r="C505" s="27" t="s">
        <v>8</v>
      </c>
      <c r="D505" s="27" t="s">
        <v>9</v>
      </c>
      <c r="E505" s="27" t="s">
        <v>20</v>
      </c>
      <c r="F505" s="27"/>
      <c r="G505" s="2" t="str">
        <f>IFERROR(VLOOKUP(B505,lista_registro!$A$3:$C$1666,3,0),"Item não encontrado")</f>
        <v>Estabilizador 3200 Va</v>
      </c>
    </row>
    <row r="506" spans="1:7" ht="28" x14ac:dyDescent="0.15">
      <c r="A506" s="22">
        <v>505</v>
      </c>
      <c r="B506" s="26">
        <v>673194</v>
      </c>
      <c r="C506" s="27" t="s">
        <v>10</v>
      </c>
      <c r="D506" s="28" t="s">
        <v>119</v>
      </c>
      <c r="E506" s="27" t="s">
        <v>7</v>
      </c>
      <c r="F506" s="27"/>
      <c r="G506" s="2" t="str">
        <f>IFERROR(VLOOKUP(B506,lista_registro!$A$3:$C$1666,3,0),"Item não encontrado")</f>
        <v>Motobomba Centrífuga 1,2 Hp Marca Famac/Kohlback Mod 48 - 27/02 Cod 40121404008 Me 4011</v>
      </c>
    </row>
    <row r="507" spans="1:7" ht="28" x14ac:dyDescent="0.15">
      <c r="A507" s="22">
        <v>506</v>
      </c>
      <c r="B507" s="26">
        <v>699433</v>
      </c>
      <c r="C507" s="27" t="s">
        <v>10</v>
      </c>
      <c r="D507" s="28" t="s">
        <v>119</v>
      </c>
      <c r="E507" s="27" t="s">
        <v>7</v>
      </c>
      <c r="F507" s="27"/>
      <c r="G507" s="2" t="str">
        <f>IFERROR(VLOOKUP(B507,lista_registro!$A$3:$C$1666,3,0),"Item não encontrado")</f>
        <v>Banho-Termostatico Com Circulaçao Para Aparelho De 30 A 120ºC Marca Etica Cap. 13 Litros Controlado Por Termometro Eletrico.</v>
      </c>
    </row>
    <row r="508" spans="1:7" ht="14" x14ac:dyDescent="0.15">
      <c r="A508" s="22">
        <v>507</v>
      </c>
      <c r="B508" s="26">
        <v>2275716</v>
      </c>
      <c r="C508" s="27" t="s">
        <v>33</v>
      </c>
      <c r="D508" s="27" t="s">
        <v>120</v>
      </c>
      <c r="E508" s="27" t="s">
        <v>7</v>
      </c>
      <c r="F508" s="27"/>
      <c r="G508" s="2" t="str">
        <f>IFERROR(VLOOKUP(B508,lista_registro!$A$3:$C$1666,3,0),"Item não encontrado")</f>
        <v>Ar Condicionado 24000 Btus Split Hiwall Quente E Frio 220v</v>
      </c>
    </row>
    <row r="509" spans="1:7" ht="28" x14ac:dyDescent="0.15">
      <c r="A509" s="22">
        <v>508</v>
      </c>
      <c r="B509" s="26">
        <v>691225</v>
      </c>
      <c r="C509" s="27" t="s">
        <v>33</v>
      </c>
      <c r="D509" s="27" t="s">
        <v>34</v>
      </c>
      <c r="E509" s="27" t="s">
        <v>7</v>
      </c>
      <c r="F509" s="27"/>
      <c r="G509" s="2" t="str">
        <f>IFERROR(VLOOKUP(B509,lista_registro!$A$3:$C$1666,3,0),"Item não encontrado")</f>
        <v>Mesa De Trabalho Marca Fiel Med 1,50 X 0,61 X 0,76m Com 6 Gavetas</v>
      </c>
    </row>
    <row r="510" spans="1:7" ht="28" x14ac:dyDescent="0.15">
      <c r="A510" s="22">
        <v>509</v>
      </c>
      <c r="B510" s="26">
        <v>1629204</v>
      </c>
      <c r="C510" s="27" t="s">
        <v>35</v>
      </c>
      <c r="D510" s="27" t="s">
        <v>91</v>
      </c>
      <c r="E510" s="27" t="s">
        <v>7</v>
      </c>
      <c r="F510" s="27"/>
      <c r="G510" s="2" t="str">
        <f>IFERROR(VLOOKUP(B510,lista_registro!$A$3:$C$1666,3,0),"Item não encontrado")</f>
        <v>Poltrona Giratoria Espaldar Médio Concha Monobloco, Com Braços E Base Em Alumínio, Marca Marelli.</v>
      </c>
    </row>
    <row r="511" spans="1:7" ht="28" x14ac:dyDescent="0.15">
      <c r="A511" s="22">
        <v>510</v>
      </c>
      <c r="B511" s="26">
        <v>699096</v>
      </c>
      <c r="C511" s="27" t="s">
        <v>33</v>
      </c>
      <c r="D511" s="27" t="s">
        <v>34</v>
      </c>
      <c r="E511" s="27" t="s">
        <v>7</v>
      </c>
      <c r="F511" s="27"/>
      <c r="G511" s="2" t="str">
        <f>IFERROR(VLOOKUP(B511,lista_registro!$A$3:$C$1666,3,0),"Item não encontrado")</f>
        <v>Corpo De Ensaio De Dureza Shore D Na Faixa De 84 C/ Certificado De Calibração.</v>
      </c>
    </row>
    <row r="512" spans="1:7" ht="14" x14ac:dyDescent="0.15">
      <c r="A512" s="22">
        <v>511</v>
      </c>
      <c r="B512" s="26">
        <v>1628771</v>
      </c>
      <c r="C512" s="27" t="s">
        <v>8</v>
      </c>
      <c r="D512" s="27" t="s">
        <v>52</v>
      </c>
      <c r="E512" s="27" t="s">
        <v>7</v>
      </c>
      <c r="F512" s="27"/>
      <c r="G512" s="2" t="str">
        <f>IFERROR(VLOOKUP(B512,lista_registro!$A$3:$C$1666,3,0),"Item não encontrado")</f>
        <v>Mesa De Centro E Canto, Medindo 1200x800x400mm, Marca Marelli.</v>
      </c>
    </row>
    <row r="513" spans="1:7" ht="14" x14ac:dyDescent="0.15">
      <c r="A513" s="22">
        <v>512</v>
      </c>
      <c r="B513" s="26">
        <v>1913461</v>
      </c>
      <c r="C513" s="27" t="s">
        <v>8</v>
      </c>
      <c r="D513" s="27" t="s">
        <v>96</v>
      </c>
      <c r="E513" s="27" t="s">
        <v>7</v>
      </c>
      <c r="F513" s="27"/>
      <c r="G513" s="2" t="str">
        <f>IFERROR(VLOOKUP(B513,lista_registro!$A$3:$C$1666,3,0),"Item não encontrado")</f>
        <v>Refrigerador, Marca Consul Crn43nk, Cor Inox</v>
      </c>
    </row>
    <row r="514" spans="1:7" ht="14" x14ac:dyDescent="0.15">
      <c r="A514" s="22">
        <v>513</v>
      </c>
      <c r="B514" s="26">
        <v>690592</v>
      </c>
      <c r="C514" s="27" t="s">
        <v>15</v>
      </c>
      <c r="D514" s="27" t="s">
        <v>47</v>
      </c>
      <c r="E514" s="27" t="s">
        <v>7</v>
      </c>
      <c r="F514" s="27"/>
      <c r="G514" s="2" t="str">
        <f>IFERROR(VLOOKUP(B514,lista_registro!$A$3:$C$1666,3,0),"Item não encontrado")</f>
        <v>Ar Condicionado De 18000 Btus Do Tipo Split Marca Rheem</v>
      </c>
    </row>
    <row r="515" spans="1:7" ht="28" x14ac:dyDescent="0.15">
      <c r="A515" s="22">
        <v>514</v>
      </c>
      <c r="B515" s="26">
        <v>697761</v>
      </c>
      <c r="C515" s="27" t="s">
        <v>21</v>
      </c>
      <c r="D515" s="27" t="s">
        <v>22</v>
      </c>
      <c r="E515" s="27" t="s">
        <v>7</v>
      </c>
      <c r="F515" s="27"/>
      <c r="G515" s="2" t="str">
        <f>IFERROR(VLOOKUP(B515,lista_registro!$A$3:$C$1666,3,0),"Item não encontrado")</f>
        <v>Dessecador A Vacuo Em Policarbonato E PolipropilenoDiâmetro Interno 230 Mm Cod A06514-30 Marca Cience Ware</v>
      </c>
    </row>
    <row r="516" spans="1:7" ht="28" x14ac:dyDescent="0.15">
      <c r="A516" s="22">
        <v>515</v>
      </c>
      <c r="B516" s="26">
        <v>1628769</v>
      </c>
      <c r="C516" s="27" t="s">
        <v>8</v>
      </c>
      <c r="D516" s="27" t="s">
        <v>66</v>
      </c>
      <c r="E516" s="27" t="s">
        <v>20</v>
      </c>
      <c r="F516" s="27"/>
      <c r="G516" s="2" t="str">
        <f>IFERROR(VLOOKUP(B516,lista_registro!$A$3:$C$1666,3,0),"Item não encontrado")</f>
        <v>Gaveteiro Volante, Com 04(Quatro) Gavetas, Medindo 460x500x690mm, Marca Marelli.</v>
      </c>
    </row>
    <row r="517" spans="1:7" ht="28" x14ac:dyDescent="0.15">
      <c r="A517" s="22">
        <v>516</v>
      </c>
      <c r="B517" s="26">
        <v>680231</v>
      </c>
      <c r="C517" s="27" t="s">
        <v>8</v>
      </c>
      <c r="D517" s="27" t="s">
        <v>121</v>
      </c>
      <c r="E517" s="28" t="s">
        <v>31</v>
      </c>
      <c r="F517" s="27" t="s">
        <v>952</v>
      </c>
      <c r="G517" s="2" t="str">
        <f>IFERROR(VLOOKUP(B517,lista_registro!$A$3:$C$1666,3,0),"Item não encontrado")</f>
        <v>Poltrona Diretor Sem Braços, Com 05 Patas De Rodizios, Giratoria, Plaxmetal Couvin York Az-4624</v>
      </c>
    </row>
    <row r="518" spans="1:7" ht="14" x14ac:dyDescent="0.15">
      <c r="A518" s="22">
        <v>517</v>
      </c>
      <c r="B518" s="26">
        <v>687392</v>
      </c>
      <c r="C518" s="27" t="s">
        <v>8</v>
      </c>
      <c r="D518" s="27" t="s">
        <v>9</v>
      </c>
      <c r="E518" s="27" t="s">
        <v>20</v>
      </c>
      <c r="F518" s="27"/>
      <c r="G518" s="2" t="str">
        <f>IFERROR(VLOOKUP(B518,lista_registro!$A$3:$C$1666,3,0),"Item não encontrado")</f>
        <v>Aparelho De Fax Marca Panasonic</v>
      </c>
    </row>
    <row r="519" spans="1:7" ht="28" x14ac:dyDescent="0.15">
      <c r="A519" s="22">
        <v>518</v>
      </c>
      <c r="B519" s="26">
        <v>681370</v>
      </c>
      <c r="C519" s="27" t="s">
        <v>56</v>
      </c>
      <c r="D519" s="27" t="s">
        <v>59</v>
      </c>
      <c r="E519" s="27" t="s">
        <v>7</v>
      </c>
      <c r="F519" s="27"/>
      <c r="G519" s="2" t="str">
        <f>IFERROR(VLOOKUP(B519,lista_registro!$A$3:$C$1666,3,0),"Item não encontrado")</f>
        <v>Armário De Aço, Modelo 205, Medindo 1,97 X 1,20 X 0,50 M, Marca Fiel.</v>
      </c>
    </row>
    <row r="520" spans="1:7" ht="28" x14ac:dyDescent="0.15">
      <c r="A520" s="22">
        <v>519</v>
      </c>
      <c r="B520" s="26">
        <v>699746</v>
      </c>
      <c r="C520" s="27" t="s">
        <v>5</v>
      </c>
      <c r="D520" s="27" t="s">
        <v>12</v>
      </c>
      <c r="E520" s="27" t="s">
        <v>7</v>
      </c>
      <c r="F520" s="27"/>
      <c r="G520" s="2" t="str">
        <f>IFERROR(VLOOKUP(B520,lista_registro!$A$3:$C$1666,3,0),"Item não encontrado")</f>
        <v>Container De Segurança P/ Armazenagem De Líquidos Inflamáveis C/ Capacidade De 10 Litros Com Corta Chamas - Modelo R1-02</v>
      </c>
    </row>
    <row r="521" spans="1:7" ht="14" x14ac:dyDescent="0.15">
      <c r="A521" s="22">
        <v>520</v>
      </c>
      <c r="B521" s="26">
        <v>2082868</v>
      </c>
      <c r="C521" s="27" t="s">
        <v>10</v>
      </c>
      <c r="D521" s="27" t="s">
        <v>122</v>
      </c>
      <c r="E521" s="27" t="s">
        <v>7</v>
      </c>
      <c r="F521" s="27"/>
      <c r="G521" s="2" t="str">
        <f>IFERROR(VLOOKUP(B521,lista_registro!$A$3:$C$1666,3,0),"Item não encontrado")</f>
        <v>Grupo Gerador</v>
      </c>
    </row>
    <row r="522" spans="1:7" ht="42" x14ac:dyDescent="0.15">
      <c r="A522" s="22">
        <v>521</v>
      </c>
      <c r="B522" s="26">
        <v>681938</v>
      </c>
      <c r="C522" s="27" t="s">
        <v>8</v>
      </c>
      <c r="D522" s="27" t="s">
        <v>13</v>
      </c>
      <c r="E522" s="27" t="s">
        <v>7</v>
      </c>
      <c r="F522" s="27"/>
      <c r="G522" s="2" t="str">
        <f>IFERROR(VLOOKUP(B522,lista_registro!$A$3:$C$1666,3,0),"Item não encontrado")</f>
        <v>Poltrona Para Auditorio Dobravel Com Prancheta Escamoteavel Med Larg 457 X 508 Assento X 425 A 476 Prof X 457 Altura Tipo Base Fixa Espaldar Medio Apoio Braço Marca Giroflex</v>
      </c>
    </row>
    <row r="523" spans="1:7" ht="14" x14ac:dyDescent="0.15">
      <c r="A523" s="22">
        <v>522</v>
      </c>
      <c r="B523" s="26">
        <v>1828863</v>
      </c>
      <c r="C523" s="27" t="s">
        <v>21</v>
      </c>
      <c r="D523" s="27" t="s">
        <v>22</v>
      </c>
      <c r="E523" s="27" t="s">
        <v>7</v>
      </c>
      <c r="F523" s="27"/>
      <c r="G523" s="2" t="str">
        <f>IFERROR(VLOOKUP(B523,lista_registro!$A$3:$C$1666,3,0),"Item não encontrado")</f>
        <v>Balança Analítica/Calibração Interna Automática.</v>
      </c>
    </row>
    <row r="524" spans="1:7" ht="14" x14ac:dyDescent="0.15">
      <c r="A524" s="22">
        <v>523</v>
      </c>
      <c r="B524" s="26">
        <v>694892</v>
      </c>
      <c r="C524" s="27" t="s">
        <v>8</v>
      </c>
      <c r="D524" s="27" t="s">
        <v>38</v>
      </c>
      <c r="E524" s="27" t="s">
        <v>7</v>
      </c>
      <c r="F524" s="27"/>
      <c r="G524" s="2" t="str">
        <f>IFERROR(VLOOKUP(B524,lista_registro!$A$3:$C$1666,3,0),"Item não encontrado")</f>
        <v>Mesa Para Microcomputador Marca Cicopal</v>
      </c>
    </row>
    <row r="525" spans="1:7" ht="28" x14ac:dyDescent="0.15">
      <c r="A525" s="22">
        <v>524</v>
      </c>
      <c r="B525" s="26">
        <v>700696</v>
      </c>
      <c r="C525" s="27" t="s">
        <v>33</v>
      </c>
      <c r="D525" s="27" t="s">
        <v>40</v>
      </c>
      <c r="E525" s="27" t="s">
        <v>7</v>
      </c>
      <c r="F525" s="27"/>
      <c r="G525" s="2" t="str">
        <f>IFERROR(VLOOKUP(B525,lista_registro!$A$3:$C$1666,3,0),"Item não encontrado")</f>
        <v>Calibre Pente De Rosca Marca Starrett Codigo 156m Com Laminas De 0,25 A 2,50mm</v>
      </c>
    </row>
    <row r="526" spans="1:7" ht="14" x14ac:dyDescent="0.15">
      <c r="A526" s="22">
        <v>525</v>
      </c>
      <c r="B526" s="26">
        <v>693601</v>
      </c>
      <c r="C526" s="27" t="s">
        <v>8</v>
      </c>
      <c r="D526" s="27" t="s">
        <v>30</v>
      </c>
      <c r="E526" s="27" t="s">
        <v>20</v>
      </c>
      <c r="F526" s="27"/>
      <c r="G526" s="2" t="str">
        <f>IFERROR(VLOOKUP(B526,lista_registro!$A$3:$C$1666,3,0),"?")</f>
        <v>?</v>
      </c>
    </row>
    <row r="527" spans="1:7" ht="28" x14ac:dyDescent="0.15">
      <c r="A527" s="22">
        <v>526</v>
      </c>
      <c r="B527" s="26">
        <v>1628723</v>
      </c>
      <c r="C527" s="27" t="s">
        <v>8</v>
      </c>
      <c r="D527" s="27" t="s">
        <v>52</v>
      </c>
      <c r="E527" s="27" t="s">
        <v>7</v>
      </c>
      <c r="F527" s="27"/>
      <c r="G527" s="2" t="str">
        <f>IFERROR(VLOOKUP(B527,lista_registro!$A$3:$C$1666,3,0),"Item não encontrado")</f>
        <v>Armário Baixo Com 02(Duas) Portas, Medindo 800x500x740mm, Com 01(Uma) Prateleira, Marca Marelli.</v>
      </c>
    </row>
    <row r="528" spans="1:7" ht="42" x14ac:dyDescent="0.15">
      <c r="A528" s="22">
        <v>527</v>
      </c>
      <c r="B528" s="26">
        <v>686390</v>
      </c>
      <c r="C528" s="27" t="s">
        <v>5</v>
      </c>
      <c r="D528" s="27" t="s">
        <v>55</v>
      </c>
      <c r="E528" s="27" t="s">
        <v>7</v>
      </c>
      <c r="F528" s="27"/>
      <c r="G528" s="2" t="str">
        <f>IFERROR(VLOOKUP(B528,lista_registro!$A$3:$C$1666,3,0),"Item não encontrado")</f>
        <v>Balança Eletrônica Pesadora E Contadora De Precisão Interface Rs 232 Capacidade De Pesagem De 6.100x0,1g Prato De Pesagem De 203x203 Mm 220vca Calibração Automática Marca Toledo.</v>
      </c>
    </row>
    <row r="529" spans="1:7" ht="14" x14ac:dyDescent="0.15">
      <c r="A529" s="22">
        <v>528</v>
      </c>
      <c r="B529" s="26">
        <v>688297</v>
      </c>
      <c r="C529" s="27" t="s">
        <v>5</v>
      </c>
      <c r="D529" s="27" t="s">
        <v>101</v>
      </c>
      <c r="E529" s="27" t="s">
        <v>7</v>
      </c>
      <c r="F529" s="27"/>
      <c r="G529" s="2" t="str">
        <f>IFERROR(VLOOKUP(B529,lista_registro!$A$3:$C$1666,3,0),"Item não encontrado")</f>
        <v>Paquimetro Digital 150 Mm Meta Stainless Hardened</v>
      </c>
    </row>
    <row r="530" spans="1:7" ht="14" x14ac:dyDescent="0.15">
      <c r="A530" s="22">
        <v>529</v>
      </c>
      <c r="B530" s="26">
        <v>687558</v>
      </c>
      <c r="C530" s="27" t="s">
        <v>10</v>
      </c>
      <c r="D530" s="28" t="s">
        <v>119</v>
      </c>
      <c r="E530" s="27" t="s">
        <v>7</v>
      </c>
      <c r="F530" s="27"/>
      <c r="G530" s="2" t="str">
        <f>IFERROR(VLOOKUP(B530,lista_registro!$A$3:$C$1666,3,0),"Item não encontrado")</f>
        <v>Termo Higrometro Marca Testo Modelo 608 H1</v>
      </c>
    </row>
    <row r="531" spans="1:7" ht="14" x14ac:dyDescent="0.15">
      <c r="A531" s="22">
        <v>530</v>
      </c>
      <c r="B531" s="26">
        <v>673598</v>
      </c>
      <c r="C531" s="27" t="s">
        <v>33</v>
      </c>
      <c r="D531" s="28" t="s">
        <v>95</v>
      </c>
      <c r="E531" s="27" t="s">
        <v>7</v>
      </c>
      <c r="F531" s="27"/>
      <c r="G531" s="2" t="str">
        <f>IFERROR(VLOOKUP(B531,lista_registro!$A$3:$C$1666,3,0),"Item não encontrado")</f>
        <v>Maquina Frezadora De Bancada 10/69 , 220v 60hz Marca Tensilkut</v>
      </c>
    </row>
    <row r="532" spans="1:7" ht="28" x14ac:dyDescent="0.15">
      <c r="A532" s="22">
        <v>531</v>
      </c>
      <c r="B532" s="26">
        <v>1457958</v>
      </c>
      <c r="C532" s="27" t="s">
        <v>10</v>
      </c>
      <c r="D532" s="27" t="s">
        <v>70</v>
      </c>
      <c r="E532" s="27" t="s">
        <v>7</v>
      </c>
      <c r="F532" s="27"/>
      <c r="G532" s="2" t="str">
        <f>IFERROR(VLOOKUP(B532,lista_registro!$A$3:$C$1666,3,0),"Item não encontrado")</f>
        <v>Dessecador Marca Cienlab Dry Box, Capacidade 60l, Modelo 120/60, Em Aço 1020 Com Tratamento Anticorrosivo E Pintura Eletrostática.</v>
      </c>
    </row>
    <row r="533" spans="1:7" ht="14" x14ac:dyDescent="0.15">
      <c r="A533" s="22">
        <v>532</v>
      </c>
      <c r="B533" s="26">
        <v>690192</v>
      </c>
      <c r="C533" s="27" t="s">
        <v>5</v>
      </c>
      <c r="D533" s="27" t="s">
        <v>12</v>
      </c>
      <c r="E533" s="27" t="s">
        <v>7</v>
      </c>
      <c r="F533" s="27"/>
      <c r="G533" s="2" t="str">
        <f>IFERROR(VLOOKUP(B533,lista_registro!$A$3:$C$1666,3,0),"Item não encontrado")</f>
        <v>Estufa De Secagem E Esterilizacao Lct 210 Marca Lactea 1100w</v>
      </c>
    </row>
    <row r="534" spans="1:7" ht="42" x14ac:dyDescent="0.15">
      <c r="A534" s="22">
        <v>533</v>
      </c>
      <c r="B534" s="26">
        <v>682289</v>
      </c>
      <c r="C534" s="27" t="s">
        <v>8</v>
      </c>
      <c r="D534" s="27" t="s">
        <v>13</v>
      </c>
      <c r="E534" s="27" t="s">
        <v>7</v>
      </c>
      <c r="F534" s="27"/>
      <c r="G534" s="2" t="str">
        <f>IFERROR(VLOOKUP(B534,lista_registro!$A$3:$C$1666,3,0),"Item não encontrado")</f>
        <v>Poltrona Para Auditorio Dobravel Com Prancheta Escamoteavel Med Larg 457 X 508 Assento X 425 A 476 Prof X 457 Altura Tipo Base Fixa Espaldar Medio Apoio Braço Marca Giroflex</v>
      </c>
    </row>
    <row r="535" spans="1:7" ht="14" x14ac:dyDescent="0.15">
      <c r="A535" s="22">
        <v>534</v>
      </c>
      <c r="B535" s="26">
        <v>1749496</v>
      </c>
      <c r="C535" s="27" t="s">
        <v>24</v>
      </c>
      <c r="D535" s="27" t="s">
        <v>25</v>
      </c>
      <c r="E535" s="27" t="s">
        <v>7</v>
      </c>
      <c r="F535" s="27"/>
      <c r="G535" s="2" t="str">
        <f>IFERROR(VLOOKUP(B535,lista_registro!$A$3:$C$1666,3,0),"Item não encontrado")</f>
        <v>Objetiva Nosepiece S/Doc, 3fold, 6x Cod.</v>
      </c>
    </row>
    <row r="536" spans="1:7" ht="42" x14ac:dyDescent="0.15">
      <c r="A536" s="22">
        <v>535</v>
      </c>
      <c r="B536" s="26">
        <v>687761</v>
      </c>
      <c r="C536" s="27" t="s">
        <v>21</v>
      </c>
      <c r="D536" s="27" t="s">
        <v>22</v>
      </c>
      <c r="E536" s="27" t="s">
        <v>7</v>
      </c>
      <c r="F536" s="27"/>
      <c r="G536" s="2" t="str">
        <f>IFERROR(VLOOKUP(B536,lista_registro!$A$3:$C$1666,3,0),"Item não encontrado")</f>
        <v>Refratometro Digital Tipo Abbe Mod Bec 32400 Com Acessorios: Banho Termostatico Mod Ed 21 N/S 060502 Marca Lactea 13vlabo Modulo De Aquecimento/Agitaçao</v>
      </c>
    </row>
    <row r="537" spans="1:7" ht="42" x14ac:dyDescent="0.15">
      <c r="A537" s="22">
        <v>536</v>
      </c>
      <c r="B537" s="26">
        <v>681932</v>
      </c>
      <c r="C537" s="27" t="s">
        <v>8</v>
      </c>
      <c r="D537" s="27" t="s">
        <v>13</v>
      </c>
      <c r="E537" s="27" t="s">
        <v>7</v>
      </c>
      <c r="F537" s="27"/>
      <c r="G537" s="2" t="str">
        <f>IFERROR(VLOOKUP(B537,lista_registro!$A$3:$C$1666,3,0),"Item não encontrado")</f>
        <v>Poltrona Para Auditorio Dobravel Com Prancheta Escamoteavel Med Larg 457 X 508 Assento X 425 A 476 Prof X 457 Altura Tipo Base Fixa Espaldar Medio Apoio Braço Marca Giroflex</v>
      </c>
    </row>
    <row r="538" spans="1:7" ht="14" x14ac:dyDescent="0.15">
      <c r="A538" s="22">
        <v>537</v>
      </c>
      <c r="B538" s="26">
        <v>696001</v>
      </c>
      <c r="C538" s="27" t="s">
        <v>33</v>
      </c>
      <c r="D538" s="27" t="s">
        <v>40</v>
      </c>
      <c r="E538" s="27" t="s">
        <v>7</v>
      </c>
      <c r="F538" s="27"/>
      <c r="G538" s="2" t="str">
        <f>IFERROR(VLOOKUP(B538,lista_registro!$A$3:$C$1666,3,0),"Item não encontrado")</f>
        <v>Poltrona Diretor C/ Braço Injetado Giratoria C/ 5 Patas Marca Magiflex</v>
      </c>
    </row>
    <row r="539" spans="1:7" ht="14" x14ac:dyDescent="0.15">
      <c r="A539" s="22">
        <v>538</v>
      </c>
      <c r="B539" s="26">
        <v>694893</v>
      </c>
      <c r="C539" s="27" t="s">
        <v>8</v>
      </c>
      <c r="D539" s="27" t="s">
        <v>38</v>
      </c>
      <c r="E539" s="27" t="s">
        <v>7</v>
      </c>
      <c r="F539" s="27"/>
      <c r="G539" s="2" t="str">
        <f>IFERROR(VLOOKUP(B539,lista_registro!$A$3:$C$1666,3,0),"Item não encontrado")</f>
        <v>Mesa Para Microcomputador Marca Cicopal</v>
      </c>
    </row>
    <row r="540" spans="1:7" ht="28" x14ac:dyDescent="0.15">
      <c r="A540" s="22">
        <v>539</v>
      </c>
      <c r="B540" s="26">
        <v>699158</v>
      </c>
      <c r="C540" s="27" t="s">
        <v>8</v>
      </c>
      <c r="D540" s="27" t="s">
        <v>9</v>
      </c>
      <c r="E540" s="27" t="s">
        <v>20</v>
      </c>
      <c r="F540" s="27"/>
      <c r="G540" s="2" t="str">
        <f>IFERROR(VLOOKUP(B540,lista_registro!$A$3:$C$1666,3,0),"Item não encontrado")</f>
        <v>Adaptador Marca Xp Power Preto Entrada De 220 Va C Saida 3 Vd C 100 Ma</v>
      </c>
    </row>
    <row r="541" spans="1:7" ht="28" x14ac:dyDescent="0.15">
      <c r="A541" s="22">
        <v>540</v>
      </c>
      <c r="B541" s="26">
        <v>692974</v>
      </c>
      <c r="C541" s="27" t="s">
        <v>10</v>
      </c>
      <c r="D541" s="28" t="s">
        <v>119</v>
      </c>
      <c r="E541" s="27" t="s">
        <v>7</v>
      </c>
      <c r="F541" s="27"/>
      <c r="G541" s="2" t="str">
        <f>IFERROR(VLOOKUP(B541,lista_registro!$A$3:$C$1666,3,0),"Item não encontrado")</f>
        <v>Porta-Telefone De Aço, Modelo 715, Com Tampo De Fórmica, Medindo 32 X 67,5 X 46,5 Cm, Marca Fiel.</v>
      </c>
    </row>
    <row r="542" spans="1:7" ht="42" x14ac:dyDescent="0.15">
      <c r="A542" s="22">
        <v>541</v>
      </c>
      <c r="B542" s="26">
        <v>673247</v>
      </c>
      <c r="C542" s="27" t="s">
        <v>10</v>
      </c>
      <c r="D542" s="27" t="s">
        <v>29</v>
      </c>
      <c r="E542" s="27" t="s">
        <v>7</v>
      </c>
      <c r="F542" s="27"/>
      <c r="G542" s="2" t="str">
        <f>IFERROR(VLOOKUP(B542,lista_registro!$A$3:$C$1666,3,0),"Item não encontrado")</f>
        <v>Estojo Metalico Marca Facom Ref J416m Contendo 1 Cabo Com Ponta Articulada Ref J140 Com 5 Chaves De Caixa Ref J235 De 3 A 7 Mm E 2 Chaves De Caixa Ref 236 De 8 A 10 Mm</v>
      </c>
    </row>
    <row r="543" spans="1:7" ht="28" x14ac:dyDescent="0.15">
      <c r="A543" s="22">
        <v>542</v>
      </c>
      <c r="B543" s="26">
        <v>686417</v>
      </c>
      <c r="C543" s="27" t="s">
        <v>10</v>
      </c>
      <c r="D543" s="27" t="s">
        <v>123</v>
      </c>
      <c r="E543" s="27" t="s">
        <v>7</v>
      </c>
      <c r="F543" s="27"/>
      <c r="G543" s="2" t="str">
        <f>IFERROR(VLOOKUP(B543,lista_registro!$A$3:$C$1666,3,0),"Item não encontrado")</f>
        <v>Refrigerador Movel Marca Mecalor Para Reproduçao De Agua Gelada .</v>
      </c>
    </row>
    <row r="544" spans="1:7" ht="14" x14ac:dyDescent="0.15">
      <c r="A544" s="22">
        <v>543</v>
      </c>
      <c r="B544" s="26">
        <v>1533855</v>
      </c>
      <c r="C544" s="27" t="s">
        <v>35</v>
      </c>
      <c r="D544" s="27" t="s">
        <v>36</v>
      </c>
      <c r="E544" s="27" t="s">
        <v>7</v>
      </c>
      <c r="F544" s="27"/>
      <c r="G544" s="2" t="str">
        <f>IFERROR(VLOOKUP(B544,lista_registro!$A$3:$C$1666,3,0),"Item não encontrado")</f>
        <v>Mesa Angular Em L Med. 1400x1400x735mm, Marca Marelli</v>
      </c>
    </row>
    <row r="545" spans="1:7" ht="14" x14ac:dyDescent="0.15">
      <c r="A545" s="22">
        <v>544</v>
      </c>
      <c r="B545" s="26">
        <v>675955</v>
      </c>
      <c r="C545" s="27" t="s">
        <v>10</v>
      </c>
      <c r="D545" s="27" t="s">
        <v>51</v>
      </c>
      <c r="E545" s="27" t="s">
        <v>7</v>
      </c>
      <c r="F545" s="27"/>
      <c r="G545" s="2" t="str">
        <f>IFERROR(VLOOKUP(B545,lista_registro!$A$3:$C$1666,3,0),"Item não encontrado")</f>
        <v>Impressora Hp Laser Jet Mod. 2300</v>
      </c>
    </row>
    <row r="546" spans="1:7" ht="28" x14ac:dyDescent="0.15">
      <c r="A546" s="22">
        <v>545</v>
      </c>
      <c r="B546" s="26">
        <v>692894</v>
      </c>
      <c r="C546" s="27" t="s">
        <v>5</v>
      </c>
      <c r="D546" s="27" t="s">
        <v>71</v>
      </c>
      <c r="E546" s="27" t="s">
        <v>7</v>
      </c>
      <c r="F546" s="27"/>
      <c r="G546" s="2" t="str">
        <f>IFERROR(VLOOKUP(B546,lista_registro!$A$3:$C$1666,3,0),"Item não encontrado")</f>
        <v>Mesa Em Madeira Marca Lafine Modelo M-160 Com 3 Gavetas E 1 Gavetão , Med. 1,60 X 0,75 X 0,74 M .</v>
      </c>
    </row>
    <row r="547" spans="1:7" ht="28" x14ac:dyDescent="0.15">
      <c r="A547" s="22">
        <v>546</v>
      </c>
      <c r="B547" s="26">
        <v>679760</v>
      </c>
      <c r="C547" s="27" t="s">
        <v>45</v>
      </c>
      <c r="D547" s="27" t="s">
        <v>46</v>
      </c>
      <c r="E547" s="27" t="s">
        <v>7</v>
      </c>
      <c r="F547" s="27"/>
      <c r="G547" s="2" t="str">
        <f>IFERROR(VLOOKUP(B547,lista_registro!$A$3:$C$1666,3,0),"Item não encontrado")</f>
        <v>Microcomputador Hp Dc5750 Monitor Lcd Marca Lg 19 Teclado Ps2 Abnt Mouse Ps2 Estabilizador Bivolt Sms</v>
      </c>
    </row>
    <row r="548" spans="1:7" ht="28" x14ac:dyDescent="0.15">
      <c r="A548" s="22">
        <v>547</v>
      </c>
      <c r="B548" s="26">
        <v>697762</v>
      </c>
      <c r="C548" s="27" t="s">
        <v>21</v>
      </c>
      <c r="D548" s="27" t="s">
        <v>22</v>
      </c>
      <c r="E548" s="27" t="s">
        <v>7</v>
      </c>
      <c r="F548" s="27"/>
      <c r="G548" s="2" t="str">
        <f>IFERROR(VLOOKUP(B548,lista_registro!$A$3:$C$1666,3,0),"Item não encontrado")</f>
        <v>Dessecador À Vacuo Em Policarbonato E PolipropilenoUn Diâmetro Interno 190 Mm Cod A06514-20 Marca Cience Ware</v>
      </c>
    </row>
    <row r="549" spans="1:7" ht="14" x14ac:dyDescent="0.15">
      <c r="A549" s="22">
        <v>548</v>
      </c>
      <c r="B549" s="26">
        <v>698455</v>
      </c>
      <c r="C549" s="27" t="s">
        <v>5</v>
      </c>
      <c r="D549" s="27" t="s">
        <v>6</v>
      </c>
      <c r="E549" s="27" t="s">
        <v>7</v>
      </c>
      <c r="F549" s="27"/>
      <c r="G549" s="2" t="str">
        <f>IFERROR(VLOOKUP(B549,lista_registro!$A$3:$C$1666,3,0),"Item não encontrado")</f>
        <v>Tanque Pressurizador Em Aço Inox 304 Com Revastimente Externo.</v>
      </c>
    </row>
    <row r="550" spans="1:7" ht="14" x14ac:dyDescent="0.15">
      <c r="A550" s="22">
        <v>549</v>
      </c>
      <c r="B550" s="26">
        <v>678357</v>
      </c>
      <c r="C550" s="27" t="s">
        <v>8</v>
      </c>
      <c r="D550" s="27" t="s">
        <v>9</v>
      </c>
      <c r="E550" s="27" t="s">
        <v>20</v>
      </c>
      <c r="F550" s="27"/>
      <c r="G550" s="2" t="str">
        <f>IFERROR(VLOOKUP(B550,lista_registro!$A$3:$C$1666,3,0),"Item não encontrado")</f>
        <v>Impressora Laserjet Color Marca Hp Mod 2600n</v>
      </c>
    </row>
    <row r="551" spans="1:7" ht="28" x14ac:dyDescent="0.15">
      <c r="A551" s="22">
        <v>550</v>
      </c>
      <c r="B551" s="26">
        <v>691408</v>
      </c>
      <c r="C551" s="27" t="s">
        <v>5</v>
      </c>
      <c r="D551" s="27" t="s">
        <v>12</v>
      </c>
      <c r="E551" s="27" t="s">
        <v>7</v>
      </c>
      <c r="F551" s="27"/>
      <c r="G551" s="2" t="str">
        <f>IFERROR(VLOOKUP(B551,lista_registro!$A$3:$C$1666,3,0),"Item não encontrado")</f>
        <v>Estante De Aço Desmontável , Com 6 Prateleiras , Cor Cinza , Medindo 2400 X 920 X 580 Mm , Marca Isma .</v>
      </c>
    </row>
    <row r="552" spans="1:7" ht="28" x14ac:dyDescent="0.15">
      <c r="A552" s="22">
        <v>551</v>
      </c>
      <c r="B552" s="26">
        <v>1963330</v>
      </c>
      <c r="C552" s="27" t="s">
        <v>980</v>
      </c>
      <c r="D552" s="27" t="s">
        <v>52</v>
      </c>
      <c r="E552" s="27" t="s">
        <v>7</v>
      </c>
      <c r="F552" s="27" t="s">
        <v>981</v>
      </c>
      <c r="G552" s="2" t="s">
        <v>987</v>
      </c>
    </row>
    <row r="553" spans="1:7" ht="28" x14ac:dyDescent="0.15">
      <c r="A553" s="22">
        <v>552</v>
      </c>
      <c r="B553" s="26">
        <v>1722288</v>
      </c>
      <c r="C553" s="27" t="s">
        <v>5</v>
      </c>
      <c r="D553" s="27" t="s">
        <v>28</v>
      </c>
      <c r="E553" s="27" t="s">
        <v>7</v>
      </c>
      <c r="F553" s="27"/>
      <c r="G553" s="2" t="str">
        <f>IFERROR(VLOOKUP(B553,lista_registro!$A$3:$C$1666,3,0),"Item não encontrado")</f>
        <v>Armario Super Alto, Medindo:800lx500px2100a, Cinza Cobalto, Marca Marzo Vitorino.</v>
      </c>
    </row>
    <row r="554" spans="1:7" ht="14" x14ac:dyDescent="0.15">
      <c r="A554" s="22">
        <v>553</v>
      </c>
      <c r="B554" s="26">
        <v>691489</v>
      </c>
      <c r="C554" s="27" t="s">
        <v>33</v>
      </c>
      <c r="D554" s="27" t="s">
        <v>34</v>
      </c>
      <c r="E554" s="27" t="s">
        <v>124</v>
      </c>
      <c r="F554" s="27"/>
      <c r="G554" s="2" t="str">
        <f>IFERROR(VLOOKUP(B554,lista_registro!$A$3:$C$1666,3,0),"Item não encontrado")</f>
        <v>Cadeira Giratoria Mod 673 Marca Giroflex</v>
      </c>
    </row>
    <row r="555" spans="1:7" ht="28" x14ac:dyDescent="0.15">
      <c r="A555" s="22">
        <v>554</v>
      </c>
      <c r="B555" s="26">
        <v>1350345</v>
      </c>
      <c r="C555" s="27" t="s">
        <v>21</v>
      </c>
      <c r="D555" s="27" t="s">
        <v>22</v>
      </c>
      <c r="E555" s="27" t="s">
        <v>7</v>
      </c>
      <c r="F555" s="27"/>
      <c r="G555" s="2" t="str">
        <f>IFERROR(VLOOKUP(B555,lista_registro!$A$3:$C$1666,3,0),"Item não encontrado")</f>
        <v>Balança Eletronica, Model Bl320h, Capacidade 320gramas, Voltagem 110v/240v, Ref Shimadzu</v>
      </c>
    </row>
    <row r="556" spans="1:7" ht="28" x14ac:dyDescent="0.15">
      <c r="A556" s="22">
        <v>555</v>
      </c>
      <c r="B556" s="26">
        <v>696532</v>
      </c>
      <c r="C556" s="27" t="s">
        <v>15</v>
      </c>
      <c r="D556" s="27" t="s">
        <v>125</v>
      </c>
      <c r="E556" s="27" t="s">
        <v>7</v>
      </c>
      <c r="F556" s="27"/>
      <c r="G556" s="2" t="str">
        <f>IFERROR(VLOOKUP(B556,lista_registro!$A$3:$C$1666,3,0),"Item não encontrado")</f>
        <v>Arquivo De Madeira Marca Fiel Mod Mem 45 Com 4 Gavetas Med 132x075x050 M</v>
      </c>
    </row>
    <row r="557" spans="1:7" ht="14" x14ac:dyDescent="0.15">
      <c r="A557" s="22">
        <v>556</v>
      </c>
      <c r="B557" s="26">
        <v>695243</v>
      </c>
      <c r="C557" s="27" t="s">
        <v>8</v>
      </c>
      <c r="D557" s="27" t="s">
        <v>68</v>
      </c>
      <c r="E557" s="27" t="s">
        <v>20</v>
      </c>
      <c r="F557" s="27"/>
      <c r="G557" s="2" t="str">
        <f>IFERROR(VLOOKUP(B557,lista_registro!$A$3:$C$1666,3,0),"Item não encontrado")</f>
        <v>Mesa Para Micro Marca Fortline</v>
      </c>
    </row>
    <row r="558" spans="1:7" ht="14" x14ac:dyDescent="0.15">
      <c r="A558" s="22">
        <v>557</v>
      </c>
      <c r="B558" s="26">
        <v>689508</v>
      </c>
      <c r="C558" s="27" t="s">
        <v>21</v>
      </c>
      <c r="D558" s="27" t="s">
        <v>22</v>
      </c>
      <c r="E558" s="27" t="s">
        <v>7</v>
      </c>
      <c r="F558" s="27"/>
      <c r="G558" s="2" t="str">
        <f>IFERROR(VLOOKUP(B558,lista_registro!$A$3:$C$1666,3,0),"Item não encontrado")</f>
        <v>Dessecadores Com Porta De Vidro Nº Série 258243 Marca Labconco</v>
      </c>
    </row>
    <row r="559" spans="1:7" ht="28" x14ac:dyDescent="0.15">
      <c r="A559" s="22">
        <v>558</v>
      </c>
      <c r="B559" s="26">
        <v>692895</v>
      </c>
      <c r="C559" s="27" t="s">
        <v>5</v>
      </c>
      <c r="D559" s="27" t="s">
        <v>71</v>
      </c>
      <c r="E559" s="27" t="s">
        <v>7</v>
      </c>
      <c r="F559" s="27"/>
      <c r="G559" s="2" t="str">
        <f>IFERROR(VLOOKUP(B559,lista_registro!$A$3:$C$1666,3,0),"Item não encontrado")</f>
        <v>Mesa Em Madeira Marca Lafine Modelo M-160 Com 3 Gavetas E 1 Gavetão , Med. 1,60 X 0,75 X 0,74 M .</v>
      </c>
    </row>
    <row r="560" spans="1:7" ht="14" x14ac:dyDescent="0.15">
      <c r="A560" s="22">
        <v>559</v>
      </c>
      <c r="B560" s="26">
        <v>1983715</v>
      </c>
      <c r="C560" s="27" t="s">
        <v>56</v>
      </c>
      <c r="D560" s="27" t="s">
        <v>69</v>
      </c>
      <c r="E560" s="27" t="s">
        <v>7</v>
      </c>
      <c r="F560" s="27"/>
      <c r="G560" s="2" t="str">
        <f>IFERROR(VLOOKUP(B560,lista_registro!$A$3:$C$1666,3,0),"Item não encontrado")</f>
        <v>Placa Aquecedora Longa, Ajuste Mecânica, Visor De Temperatura</v>
      </c>
    </row>
    <row r="561" spans="1:7" ht="28" x14ac:dyDescent="0.15">
      <c r="A561" s="22">
        <v>560</v>
      </c>
      <c r="B561" s="26">
        <v>1628834</v>
      </c>
      <c r="C561" s="27" t="s">
        <v>5</v>
      </c>
      <c r="D561" s="27" t="s">
        <v>62</v>
      </c>
      <c r="E561" s="27" t="s">
        <v>7</v>
      </c>
      <c r="F561" s="27"/>
      <c r="G561" s="2" t="str">
        <f>IFERROR(VLOOKUP(B561,lista_registro!$A$3:$C$1666,3,0),"Item não encontrado")</f>
        <v>Poltrona Giratória Com Espaldar Alto Sincron E Braço Regulável, Marca Marelli.</v>
      </c>
    </row>
    <row r="562" spans="1:7" ht="14" x14ac:dyDescent="0.15">
      <c r="A562" s="22">
        <v>561</v>
      </c>
      <c r="B562" s="26">
        <v>690759</v>
      </c>
      <c r="C562" s="27" t="s">
        <v>56</v>
      </c>
      <c r="D562" s="27" t="s">
        <v>59</v>
      </c>
      <c r="E562" s="27" t="s">
        <v>7</v>
      </c>
      <c r="F562" s="27"/>
      <c r="G562" s="2" t="str">
        <f>IFERROR(VLOOKUP(B562,lista_registro!$A$3:$C$1666,3,0),"Item não encontrado")</f>
        <v>Balança Analitica Marca Shimadzu Mod Auw220d</v>
      </c>
    </row>
    <row r="563" spans="1:7" ht="28" x14ac:dyDescent="0.15">
      <c r="A563" s="22">
        <v>562</v>
      </c>
      <c r="B563" s="26">
        <v>695873</v>
      </c>
      <c r="C563" s="27" t="s">
        <v>10</v>
      </c>
      <c r="D563" s="28" t="s">
        <v>959</v>
      </c>
      <c r="E563" s="27" t="s">
        <v>7</v>
      </c>
      <c r="F563" s="27"/>
      <c r="G563" s="2" t="str">
        <f>IFERROR(VLOOKUP(B563,lista_registro!$A$3:$C$1666,3,0),"Item não encontrado")</f>
        <v>Mesa Em Madeira De Lei Med 145 X 070 X 074m Com 3 Gavetas Mod 5236 Fergo</v>
      </c>
    </row>
    <row r="564" spans="1:7" ht="42" x14ac:dyDescent="0.15">
      <c r="A564" s="22">
        <v>563</v>
      </c>
      <c r="B564" s="26">
        <v>681940</v>
      </c>
      <c r="C564" s="27" t="s">
        <v>8</v>
      </c>
      <c r="D564" s="27" t="s">
        <v>13</v>
      </c>
      <c r="E564" s="27" t="s">
        <v>7</v>
      </c>
      <c r="F564" s="27"/>
      <c r="G564" s="2" t="str">
        <f>IFERROR(VLOOKUP(B564,lista_registro!$A$3:$C$1666,3,0),"Item não encontrado")</f>
        <v>Poltrona Para Auditorio Dobravel Com Prancheta Escamoteavel Med Larg 457 X 508 Assento X 425 A 476 Prof X 457 Altura Tipo Base Fixa Espaldar Medio Apoio Braço Marca Giroflex</v>
      </c>
    </row>
    <row r="565" spans="1:7" ht="28" x14ac:dyDescent="0.15">
      <c r="A565" s="22">
        <v>564</v>
      </c>
      <c r="B565" s="26">
        <v>697125</v>
      </c>
      <c r="C565" s="27" t="s">
        <v>21</v>
      </c>
      <c r="D565" s="27" t="s">
        <v>22</v>
      </c>
      <c r="E565" s="27" t="s">
        <v>7</v>
      </c>
      <c r="F565" s="27"/>
      <c r="G565" s="2" t="str">
        <f>IFERROR(VLOOKUP(B565,lista_registro!$A$3:$C$1666,3,0),"Item não encontrado")</f>
        <v>Banco Executivo S/ Braço Tipo Caixa C/ 5 Patas Reg Altura Gas Assento Em Espuma Injetada Marca Mogiflex</v>
      </c>
    </row>
    <row r="566" spans="1:7" ht="28" x14ac:dyDescent="0.15">
      <c r="A566" s="22">
        <v>565</v>
      </c>
      <c r="B566" s="26">
        <v>697119</v>
      </c>
      <c r="C566" s="27" t="s">
        <v>5</v>
      </c>
      <c r="D566" s="27" t="s">
        <v>71</v>
      </c>
      <c r="E566" s="27" t="s">
        <v>7</v>
      </c>
      <c r="F566" s="27"/>
      <c r="G566" s="2" t="str">
        <f>IFERROR(VLOOKUP(B566,lista_registro!$A$3:$C$1666,3,0),"Item não encontrado")</f>
        <v>Poltrona Presidente C/ Braço Injetado Giratória C/ 5 Patas Reg Altua Á Gás Marca Mogiflex</v>
      </c>
    </row>
    <row r="567" spans="1:7" ht="28" x14ac:dyDescent="0.15">
      <c r="A567" s="22">
        <v>566</v>
      </c>
      <c r="B567" s="26">
        <v>681369</v>
      </c>
      <c r="C567" s="27" t="s">
        <v>10</v>
      </c>
      <c r="D567" s="27" t="s">
        <v>74</v>
      </c>
      <c r="E567" s="27" t="s">
        <v>7</v>
      </c>
      <c r="F567" s="27"/>
      <c r="G567" s="2" t="str">
        <f>IFERROR(VLOOKUP(B567,lista_registro!$A$3:$C$1666,3,0),"Item não encontrado")</f>
        <v>Armário De Aço, Modelo 205, Medindo 1,97 X 1,20 X 0,50 M, Marca Fiel.</v>
      </c>
    </row>
    <row r="568" spans="1:7" ht="14" x14ac:dyDescent="0.15">
      <c r="A568" s="22">
        <v>567</v>
      </c>
      <c r="B568" s="26">
        <v>1533939</v>
      </c>
      <c r="C568" s="27" t="s">
        <v>21</v>
      </c>
      <c r="D568" s="27" t="s">
        <v>77</v>
      </c>
      <c r="E568" s="27" t="s">
        <v>7</v>
      </c>
      <c r="F568" s="27"/>
      <c r="G568" s="2" t="str">
        <f>IFERROR(VLOOKUP(B568,lista_registro!$A$3:$C$1666,3,0),"Item não encontrado")</f>
        <v>Gaveteiro Volante Com 04 Gavetas, 630x400x500mm, Marca: Marelli</v>
      </c>
    </row>
    <row r="569" spans="1:7" ht="28" x14ac:dyDescent="0.15">
      <c r="A569" s="22">
        <v>568</v>
      </c>
      <c r="B569" s="26">
        <v>680549</v>
      </c>
      <c r="C569" s="27" t="s">
        <v>10</v>
      </c>
      <c r="D569" s="27" t="s">
        <v>126</v>
      </c>
      <c r="E569" s="27" t="s">
        <v>20</v>
      </c>
      <c r="F569" s="27"/>
      <c r="G569" s="2" t="str">
        <f>IFERROR(VLOOKUP(B569,lista_registro!$A$3:$C$1666,3,0),"Item não encontrado")</f>
        <v>Computador Hp Compaq 6000, Monitor, Teclado Óptico Integrado Hp, Mouse Óptico Integrado Hp</v>
      </c>
    </row>
    <row r="570" spans="1:7" ht="42" x14ac:dyDescent="0.15">
      <c r="A570" s="22">
        <v>569</v>
      </c>
      <c r="B570" s="26">
        <v>682138</v>
      </c>
      <c r="C570" s="27" t="s">
        <v>35</v>
      </c>
      <c r="D570" s="27" t="s">
        <v>63</v>
      </c>
      <c r="E570" s="27" t="s">
        <v>7</v>
      </c>
      <c r="F570" s="27"/>
      <c r="G570" s="2" t="str">
        <f>IFERROR(VLOOKUP(B570,lista_registro!$A$3:$C$1666,3,0),"Item não encontrado")</f>
        <v>Armario Alto Em Madeira De Lei Med 1,63 X 1,00 X 0,43 Com Prateleira Interna E 2 Gavetoes Para Pastas Suspensas Com 2 Portas Mod 7200, Marca Fergo.</v>
      </c>
    </row>
    <row r="571" spans="1:7" ht="14" x14ac:dyDescent="0.15">
      <c r="A571" s="22">
        <v>570</v>
      </c>
      <c r="B571" s="26">
        <v>673928</v>
      </c>
      <c r="C571" s="27" t="s">
        <v>10</v>
      </c>
      <c r="D571" s="28" t="s">
        <v>119</v>
      </c>
      <c r="E571" s="27" t="s">
        <v>7</v>
      </c>
      <c r="F571" s="27"/>
      <c r="G571" s="2" t="str">
        <f>IFERROR(VLOOKUP(B571,lista_registro!$A$3:$C$1666,3,0),"Item não encontrado")</f>
        <v>Calculadora De Mesa Pc 086 08 Dig Grande Marca Procalc</v>
      </c>
    </row>
    <row r="572" spans="1:7" ht="14" x14ac:dyDescent="0.15">
      <c r="A572" s="22">
        <v>571</v>
      </c>
      <c r="B572" s="26">
        <v>683599</v>
      </c>
      <c r="C572" s="27" t="s">
        <v>8</v>
      </c>
      <c r="D572" s="27" t="s">
        <v>30</v>
      </c>
      <c r="E572" s="27" t="s">
        <v>20</v>
      </c>
      <c r="F572" s="27"/>
      <c r="G572" s="2" t="str">
        <f>IFERROR(VLOOKUP(B572,lista_registro!$A$3:$C$1666,3,0),"Item não encontrado")</f>
        <v>Quaro De Cortiça Com Moldura Med 0,80 X 1,00 Marca Art Pop</v>
      </c>
    </row>
    <row r="573" spans="1:7" ht="14" x14ac:dyDescent="0.15">
      <c r="A573" s="22">
        <v>572</v>
      </c>
      <c r="B573" s="26">
        <v>2271395</v>
      </c>
      <c r="C573" s="27" t="s">
        <v>21</v>
      </c>
      <c r="D573" s="27" t="s">
        <v>976</v>
      </c>
      <c r="E573" s="27" t="s">
        <v>7</v>
      </c>
      <c r="F573" s="27"/>
      <c r="G573" s="2" t="s">
        <v>1006</v>
      </c>
    </row>
    <row r="574" spans="1:7" ht="28" x14ac:dyDescent="0.15">
      <c r="A574" s="22">
        <v>573</v>
      </c>
      <c r="B574" s="26">
        <v>690142</v>
      </c>
      <c r="C574" s="27" t="s">
        <v>8</v>
      </c>
      <c r="D574" s="27" t="s">
        <v>9</v>
      </c>
      <c r="E574" s="27" t="s">
        <v>20</v>
      </c>
      <c r="F574" s="27"/>
      <c r="G574" s="2" t="str">
        <f>IFERROR(VLOOKUP(B574,lista_registro!$A$3:$C$1666,3,0),"Item não encontrado")</f>
        <v>Aparelho Telefone Sem Fio Com 2.4 Ghz Com Secretaria Eletronica/Ident Chamadas Marca Panasonic</v>
      </c>
    </row>
    <row r="575" spans="1:7" ht="14" x14ac:dyDescent="0.15">
      <c r="A575" s="22">
        <v>574</v>
      </c>
      <c r="B575" s="26">
        <v>689499</v>
      </c>
      <c r="C575" s="27" t="s">
        <v>24</v>
      </c>
      <c r="D575" s="27" t="s">
        <v>25</v>
      </c>
      <c r="E575" s="27" t="s">
        <v>7</v>
      </c>
      <c r="F575" s="27"/>
      <c r="G575" s="2" t="str">
        <f>IFERROR(VLOOKUP(B575,lista_registro!$A$3:$C$1666,3,0),"Item não encontrado")</f>
        <v>Dessecador Mod Ma 192/Mini Marconi.</v>
      </c>
    </row>
    <row r="576" spans="1:7" ht="14" x14ac:dyDescent="0.15">
      <c r="A576" s="22">
        <v>575</v>
      </c>
      <c r="B576" s="26">
        <v>1808795</v>
      </c>
      <c r="C576" s="27" t="s">
        <v>5</v>
      </c>
      <c r="D576" s="27" t="s">
        <v>6</v>
      </c>
      <c r="E576" s="27" t="s">
        <v>7</v>
      </c>
      <c r="F576" s="27"/>
      <c r="G576" s="2" t="str">
        <f>IFERROR(VLOOKUP(B576,lista_registro!$A$3:$C$1666,3,0),"Item não encontrado")</f>
        <v>Ar Condicionado Tipo Split Hi-Wall 24.000 Btu/H, Marca Samsung</v>
      </c>
    </row>
    <row r="577" spans="1:7" ht="28" x14ac:dyDescent="0.15">
      <c r="A577" s="22">
        <v>576</v>
      </c>
      <c r="B577" s="26">
        <v>673195</v>
      </c>
      <c r="C577" s="27" t="s">
        <v>10</v>
      </c>
      <c r="D577" s="28" t="s">
        <v>119</v>
      </c>
      <c r="E577" s="27" t="s">
        <v>7</v>
      </c>
      <c r="F577" s="27"/>
      <c r="G577" s="2" t="str">
        <f>IFERROR(VLOOKUP(B577,lista_registro!$A$3:$C$1666,3,0),"Item não encontrado")</f>
        <v>Motobomba Centrífuga 1,2 Hp Marca Famac/Kohlback Mod 48 - 27/02 Cod 40121404008 Me 4011</v>
      </c>
    </row>
    <row r="578" spans="1:7" ht="14" x14ac:dyDescent="0.15">
      <c r="A578" s="22">
        <v>577</v>
      </c>
      <c r="B578" s="26">
        <v>690536</v>
      </c>
      <c r="C578" s="27" t="s">
        <v>10</v>
      </c>
      <c r="D578" s="27" t="s">
        <v>127</v>
      </c>
      <c r="E578" s="27" t="s">
        <v>7</v>
      </c>
      <c r="F578" s="27"/>
      <c r="G578" s="2" t="str">
        <f>IFERROR(VLOOKUP(B578,lista_registro!$A$3:$C$1666,3,0),"Item não encontrado")</f>
        <v>Conjunto Manifold Sistema Flexivel Linha De Nitrogenio Marca Bl</v>
      </c>
    </row>
    <row r="579" spans="1:7" ht="42" x14ac:dyDescent="0.15">
      <c r="A579" s="22">
        <v>578</v>
      </c>
      <c r="B579" s="26">
        <v>693243</v>
      </c>
      <c r="C579" s="27" t="s">
        <v>45</v>
      </c>
      <c r="D579" s="27" t="s">
        <v>46</v>
      </c>
      <c r="E579" s="27" t="s">
        <v>7</v>
      </c>
      <c r="F579" s="27"/>
      <c r="G579" s="2" t="str">
        <f>IFERROR(VLOOKUP(B579,lista_registro!$A$3:$C$1666,3,0),"Item não encontrado")</f>
        <v>Mesa Em Madeira De Lei Marca Madeirense Mod Lg4 Med 1,60 X 80 X 75 Cm Com 3 Gavetas A Esquerda E 1 Gavetão Para Pastas Suspensas A Direita</v>
      </c>
    </row>
    <row r="580" spans="1:7" ht="28" x14ac:dyDescent="0.15">
      <c r="A580" s="22">
        <v>579</v>
      </c>
      <c r="B580" s="26">
        <v>681409</v>
      </c>
      <c r="C580" s="27" t="s">
        <v>5</v>
      </c>
      <c r="D580" s="27" t="s">
        <v>28</v>
      </c>
      <c r="E580" s="27" t="s">
        <v>7</v>
      </c>
      <c r="F580" s="27"/>
      <c r="G580" s="2" t="str">
        <f>IFERROR(VLOOKUP(B580,lista_registro!$A$3:$C$1666,3,0),"Item não encontrado")</f>
        <v>Estante De Aco Desmontavel, Med. 2,39 X 0,61 X 0,92m, Com 7 Vaos De 7 Prateleiras, Reforco Em X, Marca Securit.</v>
      </c>
    </row>
    <row r="581" spans="1:7" ht="14" x14ac:dyDescent="0.15">
      <c r="A581" s="22">
        <v>580</v>
      </c>
      <c r="B581" s="26">
        <v>691482</v>
      </c>
      <c r="C581" s="27" t="s">
        <v>15</v>
      </c>
      <c r="D581" s="27" t="s">
        <v>39</v>
      </c>
      <c r="E581" s="27" t="s">
        <v>7</v>
      </c>
      <c r="F581" s="27"/>
      <c r="G581" s="2" t="str">
        <f>IFERROR(VLOOKUP(B581,lista_registro!$A$3:$C$1666,3,0),"Item não encontrado")</f>
        <v>Cadeira Giratoria Mod 673 Marca Giroflex</v>
      </c>
    </row>
    <row r="582" spans="1:7" ht="28" x14ac:dyDescent="0.15">
      <c r="A582" s="22">
        <v>581</v>
      </c>
      <c r="B582" s="26">
        <v>675891</v>
      </c>
      <c r="C582" s="27" t="s">
        <v>15</v>
      </c>
      <c r="D582" s="27" t="s">
        <v>42</v>
      </c>
      <c r="E582" s="27" t="s">
        <v>7</v>
      </c>
      <c r="F582" s="27"/>
      <c r="G582" s="2" t="str">
        <f>IFERROR(VLOOKUP(B582,lista_registro!$A$3:$C$1666,3,0),"Item não encontrado")</f>
        <v>Garrafão Cryogênico, Marca Cryometal, Mod Gnl-3, Capacidade 3 L, Série Ipi - 8101, Nº 134.</v>
      </c>
    </row>
    <row r="583" spans="1:7" ht="70" x14ac:dyDescent="0.15">
      <c r="A583" s="22">
        <v>582</v>
      </c>
      <c r="B583" s="26">
        <v>688819</v>
      </c>
      <c r="C583" s="27" t="s">
        <v>8</v>
      </c>
      <c r="D583" s="27" t="s">
        <v>977</v>
      </c>
      <c r="E583" s="27" t="s">
        <v>20</v>
      </c>
      <c r="F583" s="27"/>
      <c r="G583" s="2" t="str">
        <f>IFERROR(VLOOKUP(B583,lista_registro!$A$3:$C$1666,3,0),"Item não encontrado")</f>
        <v>Granulômetro Mastersizer 2000 De Bancada Optica Escala De Tamanho 0.02-200 Microns , Software De Aplicações Malvern , Com Unidade Hydro 2000s Automática De Pequeno Volume De Dispersão De Amostras ( Com Ultrasom ) E Alimentador Automático De Pó Seco Sciroc</v>
      </c>
    </row>
    <row r="584" spans="1:7" ht="14" x14ac:dyDescent="0.15">
      <c r="A584" s="22">
        <v>583</v>
      </c>
      <c r="B584" s="26">
        <v>673428</v>
      </c>
      <c r="C584" s="27" t="s">
        <v>15</v>
      </c>
      <c r="D584" s="27" t="s">
        <v>84</v>
      </c>
      <c r="E584" s="27" t="s">
        <v>7</v>
      </c>
      <c r="F584" s="27"/>
      <c r="G584" s="2" t="str">
        <f>IFERROR(VLOOKUP(B584,lista_registro!$A$3:$C$1666,3,0),"Item não encontrado")</f>
        <v>Conjunto De Destilação De Acido Perclórico Marca - Schott</v>
      </c>
    </row>
    <row r="585" spans="1:7" ht="14" x14ac:dyDescent="0.15">
      <c r="A585" s="22">
        <v>584</v>
      </c>
      <c r="B585" s="26">
        <v>675871</v>
      </c>
      <c r="C585" s="27" t="s">
        <v>8</v>
      </c>
      <c r="D585" s="27" t="s">
        <v>9</v>
      </c>
      <c r="E585" s="27" t="s">
        <v>20</v>
      </c>
      <c r="F585" s="27"/>
      <c r="G585" s="2" t="str">
        <f>IFERROR(VLOOKUP(B585,lista_registro!$A$3:$C$1666,3,0),"Item não encontrado")</f>
        <v>Desumidificador De Ar Marca Arsec Mod 200m</v>
      </c>
    </row>
    <row r="586" spans="1:7" ht="14" x14ac:dyDescent="0.15">
      <c r="A586" s="22">
        <v>585</v>
      </c>
      <c r="B586" s="26">
        <v>700349</v>
      </c>
      <c r="C586" s="27" t="s">
        <v>8</v>
      </c>
      <c r="D586" s="27" t="s">
        <v>9</v>
      </c>
      <c r="E586" s="27" t="s">
        <v>20</v>
      </c>
      <c r="F586" s="27"/>
      <c r="G586" s="2" t="str">
        <f>IFERROR(VLOOKUP(B586,lista_registro!$A$3:$C$1666,3,0),"Item não encontrado")</f>
        <v>Câmera Digital Fotográfica, Marca Sony, Modelo Mvc-Fd71.</v>
      </c>
    </row>
    <row r="587" spans="1:7" ht="56" x14ac:dyDescent="0.15">
      <c r="A587" s="22">
        <v>586</v>
      </c>
      <c r="B587" s="26">
        <v>678430</v>
      </c>
      <c r="C587" s="27" t="s">
        <v>15</v>
      </c>
      <c r="D587" s="27" t="s">
        <v>109</v>
      </c>
      <c r="E587" s="27" t="s">
        <v>7</v>
      </c>
      <c r="F587" s="27"/>
      <c r="G587" s="2" t="str">
        <f>IFERROR(VLOOKUP(B587,lista_registro!$A$3:$C$1666,3,0),"Item não encontrado")</f>
        <v>Mesa De Pesagem Micronal , Fundida Em Granito , Com Duas Barras De Estabilização E Quatro Elementos , Amortecedores , Medindo A Tampa Aprox. 70 X 90 Cm , Altura Total 78 Cm , Aprox. Modelo Ba-114 .</v>
      </c>
    </row>
    <row r="588" spans="1:7" ht="14" x14ac:dyDescent="0.15">
      <c r="A588" s="22">
        <v>587</v>
      </c>
      <c r="B588" s="26">
        <v>687454</v>
      </c>
      <c r="C588" s="27" t="s">
        <v>8</v>
      </c>
      <c r="D588" s="27" t="s">
        <v>66</v>
      </c>
      <c r="E588" s="27" t="s">
        <v>20</v>
      </c>
      <c r="F588" s="27"/>
      <c r="G588" s="2" t="str">
        <f>IFERROR(VLOOKUP(B588,lista_registro!$A$3:$C$1666,3,0),"Item não encontrado")</f>
        <v>Condicionador De Ar 12.000 Só Frio Com Controle.</v>
      </c>
    </row>
    <row r="589" spans="1:7" ht="42" x14ac:dyDescent="0.15">
      <c r="A589" s="22">
        <v>588</v>
      </c>
      <c r="B589" s="26">
        <v>2040111</v>
      </c>
      <c r="C589" s="27" t="s">
        <v>980</v>
      </c>
      <c r="D589" s="27" t="s">
        <v>14</v>
      </c>
      <c r="E589" s="27" t="s">
        <v>7</v>
      </c>
      <c r="F589" s="27" t="s">
        <v>981</v>
      </c>
      <c r="G589" s="2" t="s">
        <v>661</v>
      </c>
    </row>
    <row r="590" spans="1:7" ht="28" x14ac:dyDescent="0.15">
      <c r="A590" s="22">
        <v>589</v>
      </c>
      <c r="B590" s="26">
        <v>683072</v>
      </c>
      <c r="C590" s="27" t="s">
        <v>5</v>
      </c>
      <c r="D590" s="27" t="s">
        <v>28</v>
      </c>
      <c r="E590" s="27" t="s">
        <v>7</v>
      </c>
      <c r="F590" s="27"/>
      <c r="G590" s="2" t="str">
        <f>IFERROR(VLOOKUP(B590,lista_registro!$A$3:$C$1666,3,0),"Item não encontrado")</f>
        <v>Armário C/ Portas De Abrir Em Chapa De Aço Med 1200 Mmlx500mmpx1980mma Marca Imoaço</v>
      </c>
    </row>
    <row r="591" spans="1:7" ht="14" x14ac:dyDescent="0.15">
      <c r="A591" s="22">
        <v>590</v>
      </c>
      <c r="B591" s="26">
        <v>936809</v>
      </c>
      <c r="C591" s="27" t="s">
        <v>5</v>
      </c>
      <c r="D591" s="27" t="s">
        <v>60</v>
      </c>
      <c r="E591" s="27" t="s">
        <v>7</v>
      </c>
      <c r="F591" s="27"/>
      <c r="G591" s="2" t="str">
        <f>IFERROR(VLOOKUP(B591,lista_registro!$A$3:$C$1666,3,0),"Item não encontrado")</f>
        <v>Teclado Usb P/N Teclat2 Lenovo</v>
      </c>
    </row>
    <row r="592" spans="1:7" ht="14" x14ac:dyDescent="0.15">
      <c r="A592" s="22">
        <v>591</v>
      </c>
      <c r="B592" s="26">
        <v>1788258</v>
      </c>
      <c r="C592" s="27" t="s">
        <v>21</v>
      </c>
      <c r="D592" s="27" t="s">
        <v>105</v>
      </c>
      <c r="E592" s="27" t="s">
        <v>7</v>
      </c>
      <c r="F592" s="27"/>
      <c r="G592" s="2" t="str">
        <f>IFERROR(VLOOKUP(B592,lista_registro!$A$3:$C$1666,3,0),"Item não encontrado")</f>
        <v>Monitor Lcd 19.5'', Marca: Lenovo, Modelo: E2002ba</v>
      </c>
    </row>
    <row r="593" spans="1:7" ht="28" x14ac:dyDescent="0.15">
      <c r="A593" s="22">
        <v>592</v>
      </c>
      <c r="B593" s="26">
        <v>689359</v>
      </c>
      <c r="C593" s="27" t="s">
        <v>8</v>
      </c>
      <c r="D593" s="27" t="s">
        <v>9</v>
      </c>
      <c r="E593" s="27" t="s">
        <v>20</v>
      </c>
      <c r="F593" s="27"/>
      <c r="G593" s="2" t="str">
        <f>IFERROR(VLOOKUP(B593,lista_registro!$A$3:$C$1666,3,0),"Item não encontrado")</f>
        <v>Balança Automatica De Balcão Marca Filizola Mod 2034 Cap Para 20 K Div Em 25g Plataforma De 36 X 40cm Nº 29560</v>
      </c>
    </row>
    <row r="594" spans="1:7" ht="28" x14ac:dyDescent="0.15">
      <c r="A594" s="22">
        <v>593</v>
      </c>
      <c r="B594" s="26">
        <v>1350346</v>
      </c>
      <c r="C594" s="27" t="s">
        <v>21</v>
      </c>
      <c r="D594" s="27" t="s">
        <v>22</v>
      </c>
      <c r="E594" s="27" t="s">
        <v>7</v>
      </c>
      <c r="F594" s="27"/>
      <c r="G594" s="2" t="str">
        <f>IFERROR(VLOOKUP(B594,lista_registro!$A$3:$C$1666,3,0),"Item não encontrado")</f>
        <v>Estufa De Esterilização/Secagem Digital, Mod Sx1.3dtme, 1000w, Cap 85 Litros, Até 200 Graus, Bivolt</v>
      </c>
    </row>
    <row r="595" spans="1:7" ht="14" x14ac:dyDescent="0.15">
      <c r="A595" s="22">
        <v>594</v>
      </c>
      <c r="B595" s="26">
        <v>675836</v>
      </c>
      <c r="C595" s="27" t="s">
        <v>10</v>
      </c>
      <c r="D595" s="27" t="s">
        <v>73</v>
      </c>
      <c r="E595" s="27" t="s">
        <v>20</v>
      </c>
      <c r="F595" s="27"/>
      <c r="G595" s="2" t="str">
        <f>IFERROR(VLOOKUP(B595,lista_registro!$A$3:$C$1666,3,0),"Item não encontrado")</f>
        <v>Estufa Marca Power Mod S40 Med 500 X 225 X 220mm</v>
      </c>
    </row>
    <row r="596" spans="1:7" ht="28" x14ac:dyDescent="0.15">
      <c r="A596" s="22">
        <v>595</v>
      </c>
      <c r="B596" s="26">
        <v>693598</v>
      </c>
      <c r="C596" s="27" t="s">
        <v>5</v>
      </c>
      <c r="D596" s="27" t="s">
        <v>88</v>
      </c>
      <c r="E596" s="27" t="s">
        <v>7</v>
      </c>
      <c r="F596" s="27"/>
      <c r="G596" s="2" t="str">
        <f>IFERROR(VLOOKUP(B596,lista_registro!$A$3:$C$1666,3,0),"Item não encontrado")</f>
        <v>Poltrona Diretor C/ Braco Injetado , Giratoria C/ Reg. Altura A Gas ,C/Relax</v>
      </c>
    </row>
    <row r="597" spans="1:7" ht="14" x14ac:dyDescent="0.15">
      <c r="A597" s="22">
        <v>596</v>
      </c>
      <c r="B597" s="26">
        <v>695621</v>
      </c>
      <c r="C597" s="27" t="s">
        <v>15</v>
      </c>
      <c r="D597" s="27" t="s">
        <v>47</v>
      </c>
      <c r="E597" s="27" t="s">
        <v>7</v>
      </c>
      <c r="F597" s="27"/>
      <c r="G597" s="2" t="str">
        <f>IFERROR(VLOOKUP(B597,lista_registro!$A$3:$C$1666,3,0),"Item não encontrado")</f>
        <v>Cadeira Executiva Sem Braço Giratoria Marca Mogiflex</v>
      </c>
    </row>
    <row r="598" spans="1:7" ht="14" x14ac:dyDescent="0.15">
      <c r="A598" s="22">
        <v>597</v>
      </c>
      <c r="B598" s="26">
        <v>695986</v>
      </c>
      <c r="C598" s="27" t="s">
        <v>8</v>
      </c>
      <c r="D598" s="27" t="s">
        <v>977</v>
      </c>
      <c r="E598" s="27" t="s">
        <v>20</v>
      </c>
      <c r="F598" s="27"/>
      <c r="G598" s="2" t="str">
        <f>IFERROR(VLOOKUP(B598,lista_registro!$A$3:$C$1666,3,0),"Item não encontrado")</f>
        <v>Cadeira Executiva Sem Braço Giratoria Marca Mogiflex</v>
      </c>
    </row>
    <row r="599" spans="1:7" ht="28" x14ac:dyDescent="0.15">
      <c r="A599" s="22">
        <v>598</v>
      </c>
      <c r="B599" s="26">
        <v>689303</v>
      </c>
      <c r="C599" s="27" t="s">
        <v>10</v>
      </c>
      <c r="D599" s="28" t="s">
        <v>119</v>
      </c>
      <c r="E599" s="27" t="s">
        <v>7</v>
      </c>
      <c r="F599" s="27"/>
      <c r="G599" s="2" t="str">
        <f>IFERROR(VLOOKUP(B599,lista_registro!$A$3:$C$1666,3,0),"Item não encontrado")</f>
        <v>Vacuometro Marca Salcas Mostrador Com Diametro 100 Mm Escala De 0 A 760 Mm De Hg</v>
      </c>
    </row>
    <row r="600" spans="1:7" ht="42" x14ac:dyDescent="0.15">
      <c r="A600" s="22">
        <v>599</v>
      </c>
      <c r="B600" s="26">
        <v>2039187</v>
      </c>
      <c r="C600" s="27" t="s">
        <v>10</v>
      </c>
      <c r="D600" s="27" t="s">
        <v>19</v>
      </c>
      <c r="E600" s="27" t="s">
        <v>7</v>
      </c>
      <c r="F600" s="27"/>
      <c r="G600" s="2" t="str">
        <f>IFERROR(VLOOKUP(B600,lista_registro!$A$3:$C$1666,3,0),"Item não encontrado")</f>
        <v>Desktop Tipo 1, Processador Amd R3 Pro, Memória Ram 4gb, Hd 240gb E Gabinete Small Form, Marca Daten Tecnologia Ltda, Modelo Dc3-E-S, Com Teclado E Mouse.</v>
      </c>
    </row>
    <row r="601" spans="1:7" ht="42" x14ac:dyDescent="0.15">
      <c r="A601" s="22">
        <v>600</v>
      </c>
      <c r="B601" s="26">
        <v>698692</v>
      </c>
      <c r="C601" s="27" t="s">
        <v>33</v>
      </c>
      <c r="D601" s="27" t="s">
        <v>40</v>
      </c>
      <c r="E601" s="27" t="s">
        <v>7</v>
      </c>
      <c r="F601" s="27"/>
      <c r="G601" s="2" t="str">
        <f>IFERROR(VLOOKUP(B601,lista_registro!$A$3:$C$1666,3,0),"Item não encontrado")</f>
        <v>Jogo De Soquetes De 3/8 , Contendo: 1 Catraca, 1 Extensao Curta, 1 Desandador T Corrediço E 10 Soquetes De: 1/4 , 5/16 , 3/8 , 7/16 , 1/2 , 9/16 ,5/8 , 11/16 , 3/4 E 19/32 , Ref. 11.800, Marca Belzer-Itma.</v>
      </c>
    </row>
    <row r="602" spans="1:7" ht="56" x14ac:dyDescent="0.15">
      <c r="A602" s="22">
        <v>601</v>
      </c>
      <c r="B602" s="26">
        <v>682136</v>
      </c>
      <c r="C602" s="27" t="s">
        <v>8</v>
      </c>
      <c r="D602" s="27" t="s">
        <v>107</v>
      </c>
      <c r="E602" s="27" t="s">
        <v>7</v>
      </c>
      <c r="F602" s="27"/>
      <c r="G602" s="2" t="str">
        <f>IFERROR(VLOOKUP(B602,lista_registro!$A$3:$C$1666,3,0),"Item não encontrado")</f>
        <v>Estante Alta , Em Madeira De Lei , Med.1,00 X 0,43 X 1,63m , Parte Superior Aberta Com 2 Prateleiras , Parte Inferior Com 1 Prateleira E 2 Portas De Correr , Mod. 7230 , Conjugando 1 Armario Com 4 Prateleiras Internas , Med. 0,51 X 0,43 X 1,63m , Mod.7100</v>
      </c>
    </row>
    <row r="603" spans="1:7" ht="14" x14ac:dyDescent="0.15">
      <c r="A603" s="22">
        <v>602</v>
      </c>
      <c r="B603" s="26">
        <v>697588</v>
      </c>
      <c r="C603" s="27" t="s">
        <v>8</v>
      </c>
      <c r="D603" s="27" t="s">
        <v>9</v>
      </c>
      <c r="E603" s="27" t="s">
        <v>20</v>
      </c>
      <c r="F603" s="27"/>
      <c r="G603" s="2" t="str">
        <f>IFERROR(VLOOKUP(B603,lista_registro!$A$3:$C$1666,3,0),"Item não encontrado")</f>
        <v>Maquina Fotografica Sony 7.2 Mega Pixel</v>
      </c>
    </row>
    <row r="604" spans="1:7" ht="14" x14ac:dyDescent="0.15">
      <c r="A604" s="22">
        <v>603</v>
      </c>
      <c r="B604" s="26">
        <v>695612</v>
      </c>
      <c r="C604" s="27" t="s">
        <v>33</v>
      </c>
      <c r="D604" s="27" t="s">
        <v>34</v>
      </c>
      <c r="E604" s="27" t="s">
        <v>7</v>
      </c>
      <c r="F604" s="27"/>
      <c r="G604" s="2" t="str">
        <f>IFERROR(VLOOKUP(B604,lista_registro!$A$3:$C$1666,3,0),"Item não encontrado")</f>
        <v>Gaveteiro Volante Marca Fortline Med 400lx540px630mma</v>
      </c>
    </row>
    <row r="605" spans="1:7" ht="28" x14ac:dyDescent="0.15">
      <c r="A605" s="22">
        <v>604</v>
      </c>
      <c r="B605" s="26">
        <v>675267</v>
      </c>
      <c r="C605" s="27" t="s">
        <v>33</v>
      </c>
      <c r="D605" s="27" t="s">
        <v>34</v>
      </c>
      <c r="E605" s="27" t="s">
        <v>7</v>
      </c>
      <c r="F605" s="27"/>
      <c r="G605" s="2" t="str">
        <f>IFERROR(VLOOKUP(B605,lista_registro!$A$3:$C$1666,3,0),"Item não encontrado")</f>
        <v>Bancada De Aço, Com Tampo De Aço, Marca Fiel, Com 2 Gavetas, Medindo 1,20 X 0,80 X 0,90m.</v>
      </c>
    </row>
    <row r="606" spans="1:7" ht="28" x14ac:dyDescent="0.15">
      <c r="A606" s="22">
        <v>605</v>
      </c>
      <c r="B606" s="26">
        <v>688995</v>
      </c>
      <c r="C606" s="27" t="s">
        <v>10</v>
      </c>
      <c r="D606" s="27" t="s">
        <v>51</v>
      </c>
      <c r="E606" s="27" t="s">
        <v>7</v>
      </c>
      <c r="F606" s="27"/>
      <c r="G606" s="2" t="str">
        <f>IFERROR(VLOOKUP(B606,lista_registro!$A$3:$C$1666,3,0),"Item não encontrado")</f>
        <v>Manometro Digital Diametro 100 Mm 0-250 Kgf Conexao De 1/2 Bsp Total Inox</v>
      </c>
    </row>
    <row r="607" spans="1:7" ht="14" x14ac:dyDescent="0.15">
      <c r="A607" s="22">
        <v>606</v>
      </c>
      <c r="B607" s="26">
        <v>2218041</v>
      </c>
      <c r="C607" s="27" t="s">
        <v>5</v>
      </c>
      <c r="D607" s="27" t="s">
        <v>128</v>
      </c>
      <c r="E607" s="27" t="s">
        <v>7</v>
      </c>
      <c r="F607" s="27"/>
      <c r="G607" s="2" t="str">
        <f>IFERROR(VLOOKUP(B607,lista_registro!$A$3:$C$1666,3,0),"Item não encontrado")</f>
        <v>Ducha Eletrônica , Marca Hidra</v>
      </c>
    </row>
    <row r="608" spans="1:7" ht="14" x14ac:dyDescent="0.15">
      <c r="A608" s="22">
        <v>607</v>
      </c>
      <c r="B608" s="26">
        <v>936550</v>
      </c>
      <c r="C608" s="27" t="s">
        <v>56</v>
      </c>
      <c r="D608" s="27" t="s">
        <v>69</v>
      </c>
      <c r="E608" s="27" t="s">
        <v>7</v>
      </c>
      <c r="F608" s="27"/>
      <c r="G608" s="2" t="str">
        <f>IFERROR(VLOOKUP(B608,lista_registro!$A$3:$C$1666,3,0),"Item não encontrado")</f>
        <v>Microcomputador Sff E71 P/N 1652l3p Lenovo</v>
      </c>
    </row>
    <row r="609" spans="1:7" ht="14" x14ac:dyDescent="0.15">
      <c r="A609" s="22">
        <v>608</v>
      </c>
      <c r="B609" s="26">
        <v>695035</v>
      </c>
      <c r="C609" s="27" t="s">
        <v>33</v>
      </c>
      <c r="D609" s="27" t="s">
        <v>34</v>
      </c>
      <c r="E609" s="27" t="s">
        <v>7</v>
      </c>
      <c r="F609" s="27"/>
      <c r="G609" s="2" t="str">
        <f>IFERROR(VLOOKUP(B609,lista_registro!$A$3:$C$1666,3,0),"Item não encontrado")</f>
        <v>Arquivo De Aço Com 3 Gavetas Tam Oficio Mod 3903 Marca Fiel</v>
      </c>
    </row>
    <row r="610" spans="1:7" ht="14" x14ac:dyDescent="0.15">
      <c r="A610" s="22">
        <v>609</v>
      </c>
      <c r="B610" s="26">
        <v>1808777</v>
      </c>
      <c r="C610" s="27" t="s">
        <v>35</v>
      </c>
      <c r="D610" s="27" t="s">
        <v>63</v>
      </c>
      <c r="E610" s="27" t="s">
        <v>7</v>
      </c>
      <c r="F610" s="27"/>
      <c r="G610" s="2" t="str">
        <f>IFERROR(VLOOKUP(B610,lista_registro!$A$3:$C$1666,3,0),"Item não encontrado")</f>
        <v>Ar Condicionado Tipo Split Hi-Wall 9.000 Btu/H, Marca Springer Midea.</v>
      </c>
    </row>
    <row r="611" spans="1:7" ht="28" x14ac:dyDescent="0.15">
      <c r="A611" s="22">
        <v>610</v>
      </c>
      <c r="B611" s="26">
        <v>688119</v>
      </c>
      <c r="C611" s="27" t="s">
        <v>15</v>
      </c>
      <c r="D611" s="27" t="s">
        <v>42</v>
      </c>
      <c r="E611" s="27" t="s">
        <v>7</v>
      </c>
      <c r="F611" s="27"/>
      <c r="G611" s="2" t="str">
        <f>IFERROR(VLOOKUP(B611,lista_registro!$A$3:$C$1666,3,0),"Item não encontrado")</f>
        <v>Tanque Cap 30 Lts Na Cor Branca Com Tampa Azul E Com Isolamento De Valvuila E Com Alça Superior</v>
      </c>
    </row>
    <row r="612" spans="1:7" ht="28" x14ac:dyDescent="0.15">
      <c r="A612" s="22">
        <v>611</v>
      </c>
      <c r="B612" s="26">
        <v>679617</v>
      </c>
      <c r="C612" s="27" t="s">
        <v>15</v>
      </c>
      <c r="D612" s="27" t="s">
        <v>50</v>
      </c>
      <c r="E612" s="27" t="s">
        <v>7</v>
      </c>
      <c r="F612" s="27"/>
      <c r="G612" s="2" t="str">
        <f>IFERROR(VLOOKUP(B612,lista_registro!$A$3:$C$1666,3,0),"Item não encontrado")</f>
        <v>Desumidificador De Ar Com Cap/ De 300 M3 Cada Com Controle De Umidade</v>
      </c>
    </row>
    <row r="613" spans="1:7" ht="14" x14ac:dyDescent="0.15">
      <c r="A613" s="22">
        <v>612</v>
      </c>
      <c r="B613" s="26">
        <v>673544</v>
      </c>
      <c r="C613" s="27" t="s">
        <v>56</v>
      </c>
      <c r="D613" s="27" t="s">
        <v>69</v>
      </c>
      <c r="E613" s="27" t="s">
        <v>7</v>
      </c>
      <c r="F613" s="27"/>
      <c r="G613" s="2" t="str">
        <f>IFERROR(VLOOKUP(B613,lista_registro!$A$3:$C$1666,3,0),"Item não encontrado")</f>
        <v>Bomba De Alto Vacuo Marca Marconi</v>
      </c>
    </row>
    <row r="614" spans="1:7" ht="14" x14ac:dyDescent="0.15">
      <c r="A614" s="22">
        <v>613</v>
      </c>
      <c r="B614" s="26">
        <v>936817</v>
      </c>
      <c r="C614" s="27" t="s">
        <v>8</v>
      </c>
      <c r="D614" s="27" t="s">
        <v>9</v>
      </c>
      <c r="E614" s="27" t="s">
        <v>20</v>
      </c>
      <c r="F614" s="27"/>
      <c r="G614" s="2" t="str">
        <f>IFERROR(VLOOKUP(B614,lista_registro!$A$3:$C$1666,3,0),"Item não encontrado")</f>
        <v>Teclado Usb P/N Teclat2 Lenovo</v>
      </c>
    </row>
    <row r="615" spans="1:7" ht="28" x14ac:dyDescent="0.15">
      <c r="A615" s="22">
        <v>614</v>
      </c>
      <c r="B615" s="26">
        <v>680568</v>
      </c>
      <c r="C615" s="27" t="s">
        <v>8</v>
      </c>
      <c r="D615" s="27" t="s">
        <v>13</v>
      </c>
      <c r="E615" s="27" t="s">
        <v>7</v>
      </c>
      <c r="F615" s="27"/>
      <c r="G615" s="2" t="str">
        <f>IFERROR(VLOOKUP(B615,lista_registro!$A$3:$C$1666,3,0),"Item não encontrado")</f>
        <v>Cadeira Diretor Com Braços,Giratoria, Com 05 Patas De Rodizios, Marca Mobilan.</v>
      </c>
    </row>
    <row r="616" spans="1:7" ht="42" x14ac:dyDescent="0.15">
      <c r="A616" s="22">
        <v>615</v>
      </c>
      <c r="B616" s="26">
        <v>682284</v>
      </c>
      <c r="C616" s="27" t="s">
        <v>8</v>
      </c>
      <c r="D616" s="27" t="s">
        <v>13</v>
      </c>
      <c r="E616" s="27" t="s">
        <v>7</v>
      </c>
      <c r="F616" s="27"/>
      <c r="G616" s="2" t="str">
        <f>IFERROR(VLOOKUP(B616,lista_registro!$A$3:$C$1666,3,0),"Item não encontrado")</f>
        <v>Poltrona Para Auditorio Dobravel Com Prancheta Escamoteavel Med Larg 457 X 508 Assento X 425 A 476 Prof X 457 Altura Tipo Base Fixa Espaldar Medio Apoio Braço Marca Giroflex</v>
      </c>
    </row>
    <row r="617" spans="1:7" ht="14" x14ac:dyDescent="0.15">
      <c r="A617" s="22">
        <v>616</v>
      </c>
      <c r="B617" s="26">
        <v>688295</v>
      </c>
      <c r="C617" s="27" t="s">
        <v>5</v>
      </c>
      <c r="D617" s="27" t="s">
        <v>28</v>
      </c>
      <c r="E617" s="27" t="s">
        <v>7</v>
      </c>
      <c r="F617" s="27"/>
      <c r="G617" s="2" t="str">
        <f>IFERROR(VLOOKUP(B617,lista_registro!$A$3:$C$1666,3,0),"Item não encontrado")</f>
        <v>Ponta De Temperatura Tipo K 80 Pk 03 Fl Marca Termopar</v>
      </c>
    </row>
    <row r="618" spans="1:7" ht="14" x14ac:dyDescent="0.15">
      <c r="A618" s="22">
        <v>617</v>
      </c>
      <c r="B618" s="26">
        <v>695181</v>
      </c>
      <c r="C618" s="27" t="s">
        <v>15</v>
      </c>
      <c r="D618" s="27" t="s">
        <v>50</v>
      </c>
      <c r="E618" s="27" t="s">
        <v>7</v>
      </c>
      <c r="F618" s="27"/>
      <c r="G618" s="2" t="str">
        <f>IFERROR(VLOOKUP(B618,lista_registro!$A$3:$C$1666,3,0),"Item não encontrado")</f>
        <v>Bancada De Aço Marca Fiel Com 3 Gavetas Med 170 X 080 X 080cm</v>
      </c>
    </row>
    <row r="619" spans="1:7" ht="28" x14ac:dyDescent="0.15">
      <c r="A619" s="22">
        <v>618</v>
      </c>
      <c r="B619" s="26">
        <v>677326</v>
      </c>
      <c r="C619" s="27" t="s">
        <v>10</v>
      </c>
      <c r="D619" s="28" t="s">
        <v>119</v>
      </c>
      <c r="E619" s="27" t="s">
        <v>7</v>
      </c>
      <c r="F619" s="27"/>
      <c r="G619" s="2" t="str">
        <f>IFERROR(VLOOKUP(B619,lista_registro!$A$3:$C$1666,3,0),"Item não encontrado")</f>
        <v>Macerador Para 2,5 Kg De Propelente Marca Ika 220/380v Tipo Hkd 2,5 Vhv, 1,1kw, 5,7/3, 3a E 60hz.</v>
      </c>
    </row>
    <row r="620" spans="1:7" ht="14" x14ac:dyDescent="0.15">
      <c r="A620" s="22">
        <v>619</v>
      </c>
      <c r="B620" s="26">
        <v>1839285</v>
      </c>
      <c r="C620" s="27" t="s">
        <v>8</v>
      </c>
      <c r="D620" s="27" t="s">
        <v>85</v>
      </c>
      <c r="E620" s="27" t="s">
        <v>20</v>
      </c>
      <c r="F620" s="27"/>
      <c r="G620" s="2" t="str">
        <f>IFERROR(VLOOKUP(B620,lista_registro!$A$3:$C$1666,3,0),"Item não encontrado")</f>
        <v>Agitador Magnetico Com Aquecimento 20 Litros Digital 220 Volts</v>
      </c>
    </row>
    <row r="621" spans="1:7" ht="14" x14ac:dyDescent="0.15">
      <c r="A621" s="22">
        <v>620</v>
      </c>
      <c r="B621" s="26">
        <v>675783</v>
      </c>
      <c r="C621" s="27" t="s">
        <v>24</v>
      </c>
      <c r="D621" s="27" t="s">
        <v>25</v>
      </c>
      <c r="E621" s="27" t="s">
        <v>7</v>
      </c>
      <c r="F621" s="27"/>
      <c r="G621" s="2" t="str">
        <f>IFERROR(VLOOKUP(B621,lista_registro!$A$3:$C$1666,3,0),"Item não encontrado")</f>
        <v>Computador Dell Optiplex 380 E7500 Dell</v>
      </c>
    </row>
    <row r="622" spans="1:7" ht="14" x14ac:dyDescent="0.15">
      <c r="A622" s="22">
        <v>621</v>
      </c>
      <c r="B622" s="26">
        <v>693101</v>
      </c>
      <c r="C622" s="27" t="s">
        <v>8</v>
      </c>
      <c r="D622" s="27" t="s">
        <v>72</v>
      </c>
      <c r="E622" s="27" t="s">
        <v>20</v>
      </c>
      <c r="F622" s="27"/>
      <c r="G622" s="2" t="str">
        <f>IFERROR(VLOOKUP(B622,lista_registro!$A$3:$C$1666,3,0),"Item não encontrado")</f>
        <v>Arquivo De Aço Com 4 Gavetas Mod Standard Marca Securit</v>
      </c>
    </row>
    <row r="623" spans="1:7" ht="14" x14ac:dyDescent="0.15">
      <c r="A623" s="22">
        <v>622</v>
      </c>
      <c r="B623" s="26">
        <v>700692</v>
      </c>
      <c r="C623" s="27" t="s">
        <v>10</v>
      </c>
      <c r="D623" s="27" t="s">
        <v>51</v>
      </c>
      <c r="E623" s="27" t="s">
        <v>7</v>
      </c>
      <c r="F623" s="27"/>
      <c r="G623" s="2" t="str">
        <f>IFERROR(VLOOKUP(B623,lista_registro!$A$3:$C$1666,3,0),"Item não encontrado")</f>
        <v>Torquimetro Ajustavel De Estalo 100300-Ravem Material Em Aço</v>
      </c>
    </row>
    <row r="624" spans="1:7" ht="28" x14ac:dyDescent="0.15">
      <c r="A624" s="22">
        <v>623</v>
      </c>
      <c r="B624" s="26">
        <v>679500</v>
      </c>
      <c r="C624" s="27" t="s">
        <v>8</v>
      </c>
      <c r="D624" s="27" t="s">
        <v>52</v>
      </c>
      <c r="E624" s="27" t="s">
        <v>7</v>
      </c>
      <c r="F624" s="27"/>
      <c r="G624" s="2" t="str">
        <f>IFERROR(VLOOKUP(B624,lista_registro!$A$3:$C$1666,3,0),"Item não encontrado")</f>
        <v>Microcomputador Desktop Dell Vostro 220s Eb400 C/ Windows Vista Business Oem Com Lcd 19</v>
      </c>
    </row>
    <row r="625" spans="1:7" ht="14" x14ac:dyDescent="0.15">
      <c r="A625" s="22">
        <v>624</v>
      </c>
      <c r="B625" s="26">
        <v>693640</v>
      </c>
      <c r="C625" s="27" t="s">
        <v>8</v>
      </c>
      <c r="D625" s="27" t="s">
        <v>68</v>
      </c>
      <c r="E625" s="27" t="s">
        <v>20</v>
      </c>
      <c r="F625" s="27"/>
      <c r="G625" s="2" t="str">
        <f>IFERROR(VLOOKUP(B625,lista_registro!$A$3:$C$1666,3,0),"Item não encontrado")</f>
        <v>Cadeira Giratória Marca Lafine , Mod. 1243-Gr , Com Rodízios .</v>
      </c>
    </row>
    <row r="626" spans="1:7" ht="14" x14ac:dyDescent="0.15">
      <c r="A626" s="22">
        <v>625</v>
      </c>
      <c r="B626" s="26">
        <v>689853</v>
      </c>
      <c r="C626" s="27" t="s">
        <v>10</v>
      </c>
      <c r="D626" s="27" t="s">
        <v>29</v>
      </c>
      <c r="E626" s="27" t="s">
        <v>7</v>
      </c>
      <c r="F626" s="27"/>
      <c r="G626" s="2" t="str">
        <f>IFERROR(VLOOKUP(B626,lista_registro!$A$3:$C$1666,3,0),"Item não encontrado")</f>
        <v>Dessecador Em Aco 1020 Marca Lactea Mod Lct 200</v>
      </c>
    </row>
    <row r="627" spans="1:7" ht="14" x14ac:dyDescent="0.15">
      <c r="A627" s="22">
        <v>626</v>
      </c>
      <c r="B627" s="26">
        <v>691247</v>
      </c>
      <c r="C627" s="27" t="s">
        <v>33</v>
      </c>
      <c r="D627" s="27" t="s">
        <v>40</v>
      </c>
      <c r="E627" s="27" t="s">
        <v>7</v>
      </c>
      <c r="F627" s="27"/>
      <c r="G627" s="2" t="str">
        <f>IFERROR(VLOOKUP(B627,lista_registro!$A$3:$C$1666,3,0),"Item não encontrado")</f>
        <v>Poltrona Fixa Mod. 402, Marca Jordana</v>
      </c>
    </row>
    <row r="628" spans="1:7" ht="28" x14ac:dyDescent="0.15">
      <c r="A628" s="22">
        <v>627</v>
      </c>
      <c r="B628" s="26">
        <v>683244</v>
      </c>
      <c r="C628" s="27" t="s">
        <v>8</v>
      </c>
      <c r="D628" s="27" t="s">
        <v>107</v>
      </c>
      <c r="E628" s="27" t="s">
        <v>7</v>
      </c>
      <c r="F628" s="27"/>
      <c r="G628" s="2" t="str">
        <f>IFERROR(VLOOKUP(B628,lista_registro!$A$3:$C$1666,3,0),"Item não encontrado")</f>
        <v>Persianas Verticais C/ Acabamento Em Poliester C/ Regulagemde Abertura Em Dua Partes</v>
      </c>
    </row>
    <row r="629" spans="1:7" ht="28" x14ac:dyDescent="0.15">
      <c r="A629" s="22">
        <v>628</v>
      </c>
      <c r="B629" s="26">
        <v>692119</v>
      </c>
      <c r="C629" s="27" t="s">
        <v>15</v>
      </c>
      <c r="D629" s="27" t="s">
        <v>39</v>
      </c>
      <c r="E629" s="27" t="s">
        <v>7</v>
      </c>
      <c r="F629" s="27"/>
      <c r="G629" s="2" t="str">
        <f>IFERROR(VLOOKUP(B629,lista_registro!$A$3:$C$1666,3,0),"Item não encontrado")</f>
        <v>Bancada De Aço Marca Fiel Med. 1,50 X 0,67 X 0,80m, Mod 3504 Na Cor Cinza.</v>
      </c>
    </row>
    <row r="630" spans="1:7" ht="42" x14ac:dyDescent="0.15">
      <c r="A630" s="22">
        <v>629</v>
      </c>
      <c r="B630" s="26">
        <v>683032</v>
      </c>
      <c r="C630" s="27" t="s">
        <v>8</v>
      </c>
      <c r="D630" s="27" t="s">
        <v>61</v>
      </c>
      <c r="E630" s="27" t="s">
        <v>7</v>
      </c>
      <c r="F630" s="27"/>
      <c r="G630" s="2" t="str">
        <f>IFERROR(VLOOKUP(B630,lista_registro!$A$3:$C$1666,3,0),"Item não encontrado")</f>
        <v>Estante Em Madeira De Lei Marca Madeirense Mod. Ec-90a Com 4 Gavetões Para Pastas Suspensas , Arquivo Duplo Med. 90 X 50 X 160 Cm</v>
      </c>
    </row>
    <row r="631" spans="1:7" ht="14" x14ac:dyDescent="0.15">
      <c r="A631" s="22">
        <v>630</v>
      </c>
      <c r="B631" s="26">
        <v>936822</v>
      </c>
      <c r="C631" s="27" t="s">
        <v>33</v>
      </c>
      <c r="D631" s="27" t="s">
        <v>34</v>
      </c>
      <c r="E631" s="27" t="s">
        <v>7</v>
      </c>
      <c r="F631" s="27"/>
      <c r="G631" s="2" t="str">
        <f>IFERROR(VLOOKUP(B631,lista_registro!$A$3:$C$1666,3,0),"Item não encontrado")</f>
        <v>Teclado Usb P/N Teclat2 Lenovo</v>
      </c>
    </row>
    <row r="632" spans="1:7" ht="14" x14ac:dyDescent="0.15">
      <c r="A632" s="22">
        <v>631</v>
      </c>
      <c r="B632" s="26">
        <v>696730</v>
      </c>
      <c r="C632" s="27" t="s">
        <v>5</v>
      </c>
      <c r="D632" s="27" t="s">
        <v>14</v>
      </c>
      <c r="E632" s="27" t="s">
        <v>7</v>
      </c>
      <c r="F632" s="27"/>
      <c r="G632" s="2" t="str">
        <f>IFERROR(VLOOKUP(B632,lista_registro!$A$3:$C$1666,3,0),"Item não encontrado")</f>
        <v>Poltrona Diretor C/ Braço Marca Mogiflex</v>
      </c>
    </row>
    <row r="633" spans="1:7" ht="28" x14ac:dyDescent="0.15">
      <c r="A633" s="22">
        <v>632</v>
      </c>
      <c r="B633" s="26">
        <v>673192</v>
      </c>
      <c r="C633" s="27" t="s">
        <v>10</v>
      </c>
      <c r="D633" s="28" t="s">
        <v>119</v>
      </c>
      <c r="E633" s="27" t="s">
        <v>7</v>
      </c>
      <c r="F633" s="27"/>
      <c r="G633" s="2" t="str">
        <f>IFERROR(VLOOKUP(B633,lista_registro!$A$3:$C$1666,3,0),"Item não encontrado")</f>
        <v>Motobomba Centrífuga 1,2 Hp Marca Famac/Kohlback Mod 48 - 27/02 Cod 40121404008 Me 4011</v>
      </c>
    </row>
    <row r="634" spans="1:7" ht="14" x14ac:dyDescent="0.15">
      <c r="A634" s="22">
        <v>633</v>
      </c>
      <c r="B634" s="26">
        <v>695001</v>
      </c>
      <c r="C634" s="27" t="s">
        <v>10</v>
      </c>
      <c r="D634" s="28" t="s">
        <v>119</v>
      </c>
      <c r="E634" s="27" t="s">
        <v>7</v>
      </c>
      <c r="F634" s="27"/>
      <c r="G634" s="2" t="str">
        <f>IFERROR(VLOOKUP(B634,lista_registro!$A$3:$C$1666,3,0),"Item não encontrado")</f>
        <v>Banco Giratorio Estofado Sem Encosto</v>
      </c>
    </row>
    <row r="635" spans="1:7" ht="14" x14ac:dyDescent="0.15">
      <c r="A635" s="22">
        <v>634</v>
      </c>
      <c r="B635" s="26">
        <v>690057</v>
      </c>
      <c r="C635" s="27" t="s">
        <v>8</v>
      </c>
      <c r="D635" s="27" t="s">
        <v>9</v>
      </c>
      <c r="E635" s="27" t="s">
        <v>20</v>
      </c>
      <c r="F635" s="27"/>
      <c r="G635" s="2" t="str">
        <f>IFERROR(VLOOKUP(B635,lista_registro!$A$3:$C$1666,3,0),"Item não encontrado")</f>
        <v>Balança Eletronica Marca Micronal Mod B3600 3600g</v>
      </c>
    </row>
    <row r="636" spans="1:7" ht="14" x14ac:dyDescent="0.15">
      <c r="A636" s="22">
        <v>635</v>
      </c>
      <c r="B636" s="26">
        <v>674181</v>
      </c>
      <c r="C636" s="27" t="s">
        <v>8</v>
      </c>
      <c r="D636" s="27" t="s">
        <v>68</v>
      </c>
      <c r="E636" s="27" t="s">
        <v>20</v>
      </c>
      <c r="F636" s="27"/>
      <c r="G636" s="2" t="str">
        <f>IFERROR(VLOOKUP(B636,lista_registro!$A$3:$C$1666,3,0),"Item não encontrado")</f>
        <v>Banqueta Industrial Marca Securit Mod. C-65</v>
      </c>
    </row>
    <row r="637" spans="1:7" ht="14" x14ac:dyDescent="0.15">
      <c r="A637" s="22">
        <v>636</v>
      </c>
      <c r="B637" s="26">
        <v>688434</v>
      </c>
      <c r="C637" s="27" t="s">
        <v>33</v>
      </c>
      <c r="D637" s="27" t="s">
        <v>40</v>
      </c>
      <c r="E637" s="27" t="s">
        <v>7</v>
      </c>
      <c r="F637" s="27"/>
      <c r="G637" s="2" t="str">
        <f>IFERROR(VLOOKUP(B637,lista_registro!$A$3:$C$1666,3,0),"Item não encontrado")</f>
        <v>Rádio Portátil Mod Vx 210 Av Standard Marca Vertex</v>
      </c>
    </row>
    <row r="638" spans="1:7" ht="28" x14ac:dyDescent="0.15">
      <c r="A638" s="22">
        <v>637</v>
      </c>
      <c r="B638" s="26">
        <v>2030396</v>
      </c>
      <c r="C638" s="27" t="s">
        <v>980</v>
      </c>
      <c r="D638" s="27" t="s">
        <v>22</v>
      </c>
      <c r="E638" s="27" t="s">
        <v>7</v>
      </c>
      <c r="F638" s="27" t="s">
        <v>981</v>
      </c>
      <c r="G638" s="2" t="s">
        <v>988</v>
      </c>
    </row>
    <row r="639" spans="1:7" ht="14" x14ac:dyDescent="0.15">
      <c r="A639" s="22">
        <v>638</v>
      </c>
      <c r="B639" s="26">
        <v>689701</v>
      </c>
      <c r="C639" s="27" t="s">
        <v>35</v>
      </c>
      <c r="D639" s="27" t="s">
        <v>36</v>
      </c>
      <c r="E639" s="27" t="s">
        <v>7</v>
      </c>
      <c r="F639" s="27"/>
      <c r="G639" s="2" t="str">
        <f>IFERROR(VLOOKUP(B639,lista_registro!$A$3:$C$1666,3,0),"Item não encontrado")</f>
        <v>Termohigrometro Registrador Datalogger Marca Dickson Mod Tp 125</v>
      </c>
    </row>
    <row r="640" spans="1:7" ht="28" x14ac:dyDescent="0.15">
      <c r="A640" s="22">
        <v>639</v>
      </c>
      <c r="B640" s="26">
        <v>688117</v>
      </c>
      <c r="C640" s="27" t="s">
        <v>15</v>
      </c>
      <c r="D640" s="27" t="s">
        <v>129</v>
      </c>
      <c r="E640" s="27" t="s">
        <v>7</v>
      </c>
      <c r="F640" s="27"/>
      <c r="G640" s="2" t="str">
        <f>IFERROR(VLOOKUP(B640,lista_registro!$A$3:$C$1666,3,0),"Item não encontrado")</f>
        <v>01 Tanque Criogenico Nitrovet,Modelo Tnv-1000, Capacidade De 1000 Litros Na Cor Branca.</v>
      </c>
    </row>
    <row r="641" spans="1:7" ht="14" x14ac:dyDescent="0.15">
      <c r="A641" s="22">
        <v>640</v>
      </c>
      <c r="B641" s="26">
        <v>683943</v>
      </c>
      <c r="C641" s="27" t="s">
        <v>5</v>
      </c>
      <c r="D641" s="27" t="s">
        <v>48</v>
      </c>
      <c r="E641" s="27" t="s">
        <v>7</v>
      </c>
      <c r="F641" s="27"/>
      <c r="G641" s="2" t="str">
        <f>IFERROR(VLOOKUP(B641,lista_registro!$A$3:$C$1666,3,0),"Item não encontrado")</f>
        <v>Quaro De Cortiça Com Moldura Med 0,80 X 1,00 Marca Art Pop</v>
      </c>
    </row>
    <row r="642" spans="1:7" ht="42" x14ac:dyDescent="0.15">
      <c r="A642" s="22">
        <v>641</v>
      </c>
      <c r="B642" s="26">
        <v>681941</v>
      </c>
      <c r="C642" s="27" t="s">
        <v>8</v>
      </c>
      <c r="D642" s="27" t="s">
        <v>13</v>
      </c>
      <c r="E642" s="27" t="s">
        <v>7</v>
      </c>
      <c r="F642" s="27"/>
      <c r="G642" s="2" t="str">
        <f>IFERROR(VLOOKUP(B642,lista_registro!$A$3:$C$1666,3,0),"Item não encontrado")</f>
        <v>Poltrona Para Auditorio Dobravel Com Prancheta Escamoteavel Med Larg 457 X 508 Assento X 425 A 476 Prof X 457 Altura Tipo Base Fixa Espaldar Medio Apoio Braço Marca Giroflex</v>
      </c>
    </row>
    <row r="643" spans="1:7" ht="14" x14ac:dyDescent="0.15">
      <c r="A643" s="22">
        <v>642</v>
      </c>
      <c r="B643" s="26">
        <v>675389</v>
      </c>
      <c r="C643" s="27" t="s">
        <v>10</v>
      </c>
      <c r="D643" s="27" t="s">
        <v>130</v>
      </c>
      <c r="E643" s="27" t="s">
        <v>7</v>
      </c>
      <c r="F643" s="27"/>
      <c r="G643" s="2" t="str">
        <f>IFERROR(VLOOKUP(B643,lista_registro!$A$3:$C$1666,3,0),"Item não encontrado")</f>
        <v>Compressor Schulz Mundial Mod Msl 10/175 Com Motor Weg 2 Hp</v>
      </c>
    </row>
    <row r="644" spans="1:7" ht="14" x14ac:dyDescent="0.15">
      <c r="A644" s="22">
        <v>643</v>
      </c>
      <c r="B644" s="26">
        <v>695625</v>
      </c>
      <c r="C644" s="27" t="s">
        <v>15</v>
      </c>
      <c r="D644" s="27" t="s">
        <v>47</v>
      </c>
      <c r="E644" s="27" t="s">
        <v>7</v>
      </c>
      <c r="F644" s="27"/>
      <c r="G644" s="2" t="str">
        <f>IFERROR(VLOOKUP(B644,lista_registro!$A$3:$C$1666,3,0),"Item não encontrado")</f>
        <v>Cadeira Executiva Sem Braço Giratoria Marca Mogiflex</v>
      </c>
    </row>
    <row r="645" spans="1:7" ht="14" x14ac:dyDescent="0.15">
      <c r="A645" s="22">
        <v>644</v>
      </c>
      <c r="B645" s="26">
        <v>678933</v>
      </c>
      <c r="C645" s="27" t="s">
        <v>45</v>
      </c>
      <c r="D645" s="27" t="s">
        <v>46</v>
      </c>
      <c r="E645" s="27" t="s">
        <v>7</v>
      </c>
      <c r="F645" s="27"/>
      <c r="G645" s="2" t="str">
        <f>IFERROR(VLOOKUP(B645,lista_registro!$A$3:$C$1666,3,0),"Item não encontrado")</f>
        <v>Notebook Hp Intel Core 2 Duo</v>
      </c>
    </row>
    <row r="646" spans="1:7" ht="28" x14ac:dyDescent="0.15">
      <c r="A646" s="22">
        <v>645</v>
      </c>
      <c r="B646" s="26">
        <v>698060</v>
      </c>
      <c r="C646" s="27" t="s">
        <v>5</v>
      </c>
      <c r="D646" s="27" t="s">
        <v>28</v>
      </c>
      <c r="E646" s="27" t="s">
        <v>7</v>
      </c>
      <c r="F646" s="27"/>
      <c r="G646" s="2" t="str">
        <f>IFERROR(VLOOKUP(B646,lista_registro!$A$3:$C$1666,3,0),"Item não encontrado")</f>
        <v>Misturador Para Borracha, Marca Luxor, Tipo Moino, Mod Bml-150, 5cv, 220v.</v>
      </c>
    </row>
    <row r="647" spans="1:7" ht="14" x14ac:dyDescent="0.15">
      <c r="A647" s="22">
        <v>646</v>
      </c>
      <c r="B647" s="26">
        <v>695627</v>
      </c>
      <c r="C647" s="27" t="s">
        <v>56</v>
      </c>
      <c r="D647" s="27" t="s">
        <v>100</v>
      </c>
      <c r="E647" s="27" t="s">
        <v>7</v>
      </c>
      <c r="F647" s="27"/>
      <c r="G647" s="2" t="str">
        <f>IFERROR(VLOOKUP(B647,lista_registro!$A$3:$C$1666,3,0),"Item não encontrado")</f>
        <v>Cadeira Executiva Sem Braço Giratoria Marca Mogiflex</v>
      </c>
    </row>
    <row r="648" spans="1:7" ht="28" x14ac:dyDescent="0.15">
      <c r="A648" s="22">
        <v>647</v>
      </c>
      <c r="B648" s="26">
        <v>688816</v>
      </c>
      <c r="C648" s="27" t="s">
        <v>21</v>
      </c>
      <c r="D648" s="27" t="s">
        <v>22</v>
      </c>
      <c r="E648" s="27" t="s">
        <v>7</v>
      </c>
      <c r="F648" s="27"/>
      <c r="G648" s="2" t="str">
        <f>IFERROR(VLOOKUP(B648,lista_registro!$A$3:$C$1666,3,0),"Item não encontrado")</f>
        <v>Banho Maria Retangular Mod.Cuba Em Inox Sem Solda 220v Marca Quimis</v>
      </c>
    </row>
    <row r="649" spans="1:7" ht="28" x14ac:dyDescent="0.15">
      <c r="A649" s="22">
        <v>648</v>
      </c>
      <c r="B649" s="26">
        <v>695569</v>
      </c>
      <c r="C649" s="27" t="s">
        <v>8</v>
      </c>
      <c r="D649" s="27" t="s">
        <v>113</v>
      </c>
      <c r="E649" s="27" t="s">
        <v>7</v>
      </c>
      <c r="F649" s="27"/>
      <c r="G649" s="2" t="str">
        <f>IFERROR(VLOOKUP(B649,lista_registro!$A$3:$C$1666,3,0),"Item não encontrado")</f>
        <v>Mesa Em Madeira, Marca Madeirense, Mod Dg, Com 06 Gavetas, Med 1,60 X 0,80 X 0,75m.</v>
      </c>
    </row>
    <row r="650" spans="1:7" ht="28" x14ac:dyDescent="0.15">
      <c r="A650" s="22">
        <v>649</v>
      </c>
      <c r="B650" s="26">
        <v>679502</v>
      </c>
      <c r="C650" s="27" t="s">
        <v>8</v>
      </c>
      <c r="D650" s="27" t="s">
        <v>67</v>
      </c>
      <c r="E650" s="27" t="s">
        <v>7</v>
      </c>
      <c r="F650" s="27"/>
      <c r="G650" s="2" t="str">
        <f>IFERROR(VLOOKUP(B650,lista_registro!$A$3:$C$1666,3,0),"Item não encontrado")</f>
        <v>Microcomputador Desktop Dell Vostro 220s Eb400 C/ Windows Vista Business Oem Com Lcd 19</v>
      </c>
    </row>
    <row r="651" spans="1:7" ht="14" x14ac:dyDescent="0.15">
      <c r="A651" s="22">
        <v>650</v>
      </c>
      <c r="B651" s="26">
        <v>690910</v>
      </c>
      <c r="C651" s="27" t="s">
        <v>8</v>
      </c>
      <c r="D651" s="27" t="s">
        <v>967</v>
      </c>
      <c r="E651" s="27" t="s">
        <v>7</v>
      </c>
      <c r="F651" s="27" t="s">
        <v>968</v>
      </c>
      <c r="G651" s="2" t="str">
        <f>IFERROR(VLOOKUP(B651,lista_registro!$A$3:$C$1666,3,0),"Item não encontrado")</f>
        <v>Condensadora Mod Ttk512 Trane Frio 220 V</v>
      </c>
    </row>
    <row r="652" spans="1:7" ht="42" x14ac:dyDescent="0.15">
      <c r="A652" s="22">
        <v>651</v>
      </c>
      <c r="B652" s="26">
        <v>676901</v>
      </c>
      <c r="C652" s="27" t="s">
        <v>8</v>
      </c>
      <c r="D652" s="27" t="s">
        <v>9</v>
      </c>
      <c r="E652" s="27" t="s">
        <v>20</v>
      </c>
      <c r="F652" s="27"/>
      <c r="G652" s="2" t="str">
        <f>IFERROR(VLOOKUP(B652,lista_registro!$A$3:$C$1666,3,0),"Item não encontrado")</f>
        <v>Estacao De Trabalho Marca Hp Modelo Dc5750 Processador 2 8 Ghz 1gb Mtm H 120 Gb Sata 1pci Express 128 Mb C Gravador Dvd Gabinete Tecrado Mouse Optico Ms Windows</v>
      </c>
    </row>
    <row r="653" spans="1:7" ht="28" x14ac:dyDescent="0.15">
      <c r="A653" s="22">
        <v>652</v>
      </c>
      <c r="B653" s="26">
        <v>692120</v>
      </c>
      <c r="C653" s="27" t="s">
        <v>15</v>
      </c>
      <c r="D653" s="27" t="s">
        <v>50</v>
      </c>
      <c r="E653" s="27" t="s">
        <v>7</v>
      </c>
      <c r="F653" s="27"/>
      <c r="G653" s="2" t="str">
        <f>IFERROR(VLOOKUP(B653,lista_registro!$A$3:$C$1666,3,0),"Item não encontrado")</f>
        <v>Bancada De Aço Marca Fiel Med. 1,50 X 0,67 X 0,80m, Mod 3504 Na Cor Cinza.</v>
      </c>
    </row>
    <row r="654" spans="1:7" ht="14" x14ac:dyDescent="0.15">
      <c r="A654" s="22">
        <v>653</v>
      </c>
      <c r="B654" s="26">
        <v>695616</v>
      </c>
      <c r="C654" s="27" t="s">
        <v>56</v>
      </c>
      <c r="D654" s="27" t="s">
        <v>92</v>
      </c>
      <c r="E654" s="27" t="s">
        <v>7</v>
      </c>
      <c r="F654" s="27"/>
      <c r="G654" s="2" t="str">
        <f>IFERROR(VLOOKUP(B654,lista_registro!$A$3:$C$1666,3,0),"Item não encontrado")</f>
        <v>Cadeira Executiva Sem Braço Giratoria Marca Mogiflex</v>
      </c>
    </row>
    <row r="655" spans="1:7" ht="28" x14ac:dyDescent="0.15">
      <c r="A655" s="22">
        <v>654</v>
      </c>
      <c r="B655" s="26">
        <v>678726</v>
      </c>
      <c r="C655" s="27" t="s">
        <v>56</v>
      </c>
      <c r="D655" s="27" t="s">
        <v>69</v>
      </c>
      <c r="E655" s="27" t="s">
        <v>7</v>
      </c>
      <c r="F655" s="27"/>
      <c r="G655" s="2" t="str">
        <f>IFERROR(VLOOKUP(B655,lista_registro!$A$3:$C$1666,3,0),"Item não encontrado")</f>
        <v>Tacometro Digital Controle De Rotacao Linear C/ Conversor De Frequencia Hastes E Heliceem Aco Inox Marca Marconi</v>
      </c>
    </row>
    <row r="656" spans="1:7" ht="42" x14ac:dyDescent="0.15">
      <c r="A656" s="22">
        <v>655</v>
      </c>
      <c r="B656" s="26">
        <v>686916</v>
      </c>
      <c r="C656" s="27" t="s">
        <v>8</v>
      </c>
      <c r="D656" s="27" t="s">
        <v>9</v>
      </c>
      <c r="E656" s="27" t="s">
        <v>20</v>
      </c>
      <c r="F656" s="27"/>
      <c r="G656" s="2" t="str">
        <f>IFERROR(VLOOKUP(B656,lista_registro!$A$3:$C$1666,3,0),"Item não encontrado")</f>
        <v>Digital, 5770 Display Digital 3 1/2 Digito Tipo Lcd, Teste De Continuidade Audivel E Diodo, Teste DeTransitor 9hfe E Teste Logico, Selecao De Escala Manual Fabricado</v>
      </c>
    </row>
    <row r="657" spans="1:7" ht="28" x14ac:dyDescent="0.15">
      <c r="A657" s="22">
        <v>656</v>
      </c>
      <c r="B657" s="26">
        <v>675443</v>
      </c>
      <c r="C657" s="27" t="s">
        <v>8</v>
      </c>
      <c r="D657" s="27" t="s">
        <v>9</v>
      </c>
      <c r="E657" s="27" t="s">
        <v>20</v>
      </c>
      <c r="F657" s="27" t="s">
        <v>971</v>
      </c>
      <c r="G657" s="2" t="str">
        <f>IFERROR(VLOOKUP(B657,lista_registro!$A$3:$C$1666,3,0),"Item não encontrado")</f>
        <v>Microcomputador P/ Aplicaçao Em Atividade Basica Marca Dell Mod Optplex Gx620</v>
      </c>
    </row>
    <row r="658" spans="1:7" ht="14" x14ac:dyDescent="0.15">
      <c r="A658" s="22">
        <v>657</v>
      </c>
      <c r="B658" s="26">
        <v>687452</v>
      </c>
      <c r="C658" s="27" t="s">
        <v>10</v>
      </c>
      <c r="D658" s="27" t="s">
        <v>131</v>
      </c>
      <c r="E658" s="27" t="s">
        <v>7</v>
      </c>
      <c r="F658" s="27"/>
      <c r="G658" s="2" t="str">
        <f>IFERROR(VLOOKUP(B658,lista_registro!$A$3:$C$1666,3,0),"Item não encontrado")</f>
        <v>Condicionador De Ar 12.000 Só Frio Com Controle.</v>
      </c>
    </row>
    <row r="659" spans="1:7" ht="28" x14ac:dyDescent="0.15">
      <c r="A659" s="22">
        <v>658</v>
      </c>
      <c r="B659" s="26">
        <v>680572</v>
      </c>
      <c r="C659" s="27" t="s">
        <v>8</v>
      </c>
      <c r="D659" s="27" t="s">
        <v>13</v>
      </c>
      <c r="E659" s="27" t="s">
        <v>7</v>
      </c>
      <c r="F659" s="27"/>
      <c r="G659" s="2" t="str">
        <f>IFERROR(VLOOKUP(B659,lista_registro!$A$3:$C$1666,3,0),"Item não encontrado")</f>
        <v>Cadeira Diretor Com Braços,Giratoria, Com 05 Patas De Rodizios, Marca Mobilan.</v>
      </c>
    </row>
    <row r="660" spans="1:7" ht="14" x14ac:dyDescent="0.15">
      <c r="A660" s="22">
        <v>659</v>
      </c>
      <c r="B660" s="26">
        <v>689848</v>
      </c>
      <c r="C660" s="27" t="s">
        <v>5</v>
      </c>
      <c r="D660" s="27" t="s">
        <v>90</v>
      </c>
      <c r="E660" s="27" t="s">
        <v>7</v>
      </c>
      <c r="F660" s="27"/>
      <c r="G660" s="2" t="str">
        <f>IFERROR(VLOOKUP(B660,lista_registro!$A$3:$C$1666,3,0),"Item não encontrado")</f>
        <v>Dessecador Em Aco 1020 Marca Lactea Mod Lct 200</v>
      </c>
    </row>
    <row r="661" spans="1:7" ht="14" x14ac:dyDescent="0.15">
      <c r="A661" s="22">
        <v>660</v>
      </c>
      <c r="B661" s="26">
        <v>699904</v>
      </c>
      <c r="C661" s="27" t="s">
        <v>56</v>
      </c>
      <c r="D661" s="27" t="s">
        <v>59</v>
      </c>
      <c r="E661" s="27" t="s">
        <v>7</v>
      </c>
      <c r="F661" s="27"/>
      <c r="G661" s="2" t="str">
        <f>IFERROR(VLOOKUP(B661,lista_registro!$A$3:$C$1666,3,0),"Item não encontrado")</f>
        <v>Nobreak 1400 Va</v>
      </c>
    </row>
    <row r="662" spans="1:7" ht="42" x14ac:dyDescent="0.15">
      <c r="A662" s="22">
        <v>661</v>
      </c>
      <c r="B662" s="26">
        <v>681936</v>
      </c>
      <c r="C662" s="27" t="s">
        <v>8</v>
      </c>
      <c r="D662" s="27" t="s">
        <v>13</v>
      </c>
      <c r="E662" s="27" t="s">
        <v>7</v>
      </c>
      <c r="F662" s="27"/>
      <c r="G662" s="2" t="str">
        <f>IFERROR(VLOOKUP(B662,lista_registro!$A$3:$C$1666,3,0),"Item não encontrado")</f>
        <v>Poltrona Para Auditorio Dobravel Com Prancheta Escamoteavel Med Larg 457 X 508 Assento X 425 A 476 Prof X 457 Altura Tipo Base Fixa Espaldar Medio Apoio Braço Marca Giroflex</v>
      </c>
    </row>
    <row r="663" spans="1:7" ht="42" x14ac:dyDescent="0.15">
      <c r="A663" s="22">
        <v>662</v>
      </c>
      <c r="B663" s="26">
        <v>682695</v>
      </c>
      <c r="C663" s="27" t="s">
        <v>35</v>
      </c>
      <c r="D663" s="27" t="s">
        <v>63</v>
      </c>
      <c r="E663" s="27" t="s">
        <v>7</v>
      </c>
      <c r="F663" s="27"/>
      <c r="G663" s="2" t="str">
        <f>IFERROR(VLOOKUP(B663,lista_registro!$A$3:$C$1666,3,0),"Item não encontrado")</f>
        <v>Estante Em Madeira De Lei Marca Madeirense Mod. Ec-90a Com 4 Gavetões Para Pastas Suspensas , Arquivo Duplo Med. 90 X 50 X 160 Cm</v>
      </c>
    </row>
    <row r="664" spans="1:7" ht="28" x14ac:dyDescent="0.15">
      <c r="A664" s="22">
        <v>663</v>
      </c>
      <c r="B664" s="26">
        <v>680571</v>
      </c>
      <c r="C664" s="27" t="s">
        <v>8</v>
      </c>
      <c r="D664" s="27" t="s">
        <v>13</v>
      </c>
      <c r="E664" s="27" t="s">
        <v>7</v>
      </c>
      <c r="F664" s="27"/>
      <c r="G664" s="2" t="str">
        <f>IFERROR(VLOOKUP(B664,lista_registro!$A$3:$C$1666,3,0),"Item não encontrado")</f>
        <v>Cadeira Diretor Com Braços,Giratoria, Com 05 Patas De Rodizios, Marca Mobilan.</v>
      </c>
    </row>
    <row r="665" spans="1:7" ht="28" x14ac:dyDescent="0.15">
      <c r="A665" s="22">
        <v>664</v>
      </c>
      <c r="B665" s="26">
        <v>692893</v>
      </c>
      <c r="C665" s="27" t="s">
        <v>35</v>
      </c>
      <c r="D665" s="27" t="s">
        <v>27</v>
      </c>
      <c r="E665" s="27" t="s">
        <v>7</v>
      </c>
      <c r="F665" s="27"/>
      <c r="G665" s="2" t="str">
        <f>IFERROR(VLOOKUP(B665,lista_registro!$A$3:$C$1666,3,0),"Item não encontrado")</f>
        <v>Mesa Em Madeira Marca Lafine Modelo M-160 Com 3 Gavetas E 1 Gavetão , Med. 1,60 X 0,75 X 0,74 M .</v>
      </c>
    </row>
    <row r="666" spans="1:7" ht="14" x14ac:dyDescent="0.15">
      <c r="A666" s="22">
        <v>665</v>
      </c>
      <c r="B666" s="26">
        <v>673656</v>
      </c>
      <c r="C666" s="27" t="s">
        <v>33</v>
      </c>
      <c r="D666" s="28" t="s">
        <v>95</v>
      </c>
      <c r="E666" s="27" t="s">
        <v>7</v>
      </c>
      <c r="F666" s="27"/>
      <c r="G666" s="2" t="str">
        <f>IFERROR(VLOOKUP(B666,lista_registro!$A$3:$C$1666,3,0),"Item não encontrado")</f>
        <v>Bomba A Vácuo Pfeiffer , Mod. Ph-6 , Tipo 1950 , N° 58/22020 .</v>
      </c>
    </row>
    <row r="667" spans="1:7" ht="14" x14ac:dyDescent="0.15">
      <c r="A667" s="22">
        <v>666</v>
      </c>
      <c r="B667" s="26">
        <v>675828</v>
      </c>
      <c r="C667" s="27" t="s">
        <v>10</v>
      </c>
      <c r="D667" s="28" t="s">
        <v>119</v>
      </c>
      <c r="E667" s="27" t="s">
        <v>7</v>
      </c>
      <c r="F667" s="27"/>
      <c r="G667" s="2" t="str">
        <f>IFERROR(VLOOKUP(B667,lista_registro!$A$3:$C$1666,3,0),"Item não encontrado")</f>
        <v>Macerador Vertical Planetron, Marca Ika, Mod. 1,4hkvj, Série 2000.</v>
      </c>
    </row>
    <row r="668" spans="1:7" ht="14" x14ac:dyDescent="0.15">
      <c r="A668" s="22">
        <v>667</v>
      </c>
      <c r="B668" s="26">
        <v>674198</v>
      </c>
      <c r="C668" s="27" t="s">
        <v>8</v>
      </c>
      <c r="D668" s="27" t="s">
        <v>72</v>
      </c>
      <c r="E668" s="27" t="s">
        <v>20</v>
      </c>
      <c r="F668" s="27"/>
      <c r="G668" s="2" t="str">
        <f>IFERROR(VLOOKUP(B668,lista_registro!$A$3:$C$1666,3,0),"Item não encontrado")</f>
        <v>Mesa Cicopal Com 04 Gavetas Med.</v>
      </c>
    </row>
    <row r="669" spans="1:7" ht="14" x14ac:dyDescent="0.15">
      <c r="A669" s="22">
        <v>668</v>
      </c>
      <c r="B669" s="26">
        <v>936538</v>
      </c>
      <c r="C669" s="27" t="s">
        <v>15</v>
      </c>
      <c r="D669" s="27" t="s">
        <v>93</v>
      </c>
      <c r="E669" s="27" t="s">
        <v>7</v>
      </c>
      <c r="F669" s="27"/>
      <c r="G669" s="2" t="str">
        <f>IFERROR(VLOOKUP(B669,lista_registro!$A$3:$C$1666,3,0),"Item não encontrado")</f>
        <v>Microcomputador Sff E71 P/N 1652l3p Lenovo</v>
      </c>
    </row>
    <row r="670" spans="1:7" ht="14" x14ac:dyDescent="0.15">
      <c r="A670" s="22">
        <v>669</v>
      </c>
      <c r="B670" s="26">
        <v>693262</v>
      </c>
      <c r="C670" s="27" t="s">
        <v>5</v>
      </c>
      <c r="D670" s="27" t="s">
        <v>89</v>
      </c>
      <c r="E670" s="27" t="s">
        <v>7</v>
      </c>
      <c r="F670" s="27"/>
      <c r="G670" s="2" t="str">
        <f>IFERROR(VLOOKUP(B670,lista_registro!$A$3:$C$1666,3,0),"Item não encontrado")</f>
        <v>Poltrona Girátoria Marca Lafine Mod. 2036-Gr Com Rodízios .</v>
      </c>
    </row>
    <row r="671" spans="1:7" ht="14" x14ac:dyDescent="0.15">
      <c r="A671" s="22">
        <v>670</v>
      </c>
      <c r="B671" s="26">
        <v>686413</v>
      </c>
      <c r="C671" s="27" t="s">
        <v>8</v>
      </c>
      <c r="D671" s="27" t="s">
        <v>87</v>
      </c>
      <c r="E671" s="27" t="s">
        <v>20</v>
      </c>
      <c r="F671" s="27"/>
      <c r="G671" s="2" t="str">
        <f>IFERROR(VLOOKUP(B671,lista_registro!$A$3:$C$1666,3,0),"Item não encontrado")</f>
        <v>Refrigerador Marca Consul Mod Ec-2853 Cap 280 Litros</v>
      </c>
    </row>
    <row r="672" spans="1:7" ht="28" x14ac:dyDescent="0.15">
      <c r="A672" s="22">
        <v>671</v>
      </c>
      <c r="B672" s="26">
        <v>681368</v>
      </c>
      <c r="C672" s="27" t="s">
        <v>15</v>
      </c>
      <c r="D672" s="27" t="s">
        <v>50</v>
      </c>
      <c r="E672" s="27" t="s">
        <v>7</v>
      </c>
      <c r="F672" s="27"/>
      <c r="G672" s="2" t="str">
        <f>IFERROR(VLOOKUP(B672,lista_registro!$A$3:$C$1666,3,0),"Item não encontrado")</f>
        <v>Armário De Aço, Modelo 205, Medindo 1,97 X 1,20 X 0,50 M, Marca Fiel.</v>
      </c>
    </row>
    <row r="673" spans="1:7" ht="42" x14ac:dyDescent="0.15">
      <c r="A673" s="22">
        <v>672</v>
      </c>
      <c r="B673" s="26">
        <v>695878</v>
      </c>
      <c r="C673" s="27" t="s">
        <v>8</v>
      </c>
      <c r="D673" s="27" t="s">
        <v>30</v>
      </c>
      <c r="E673" s="27" t="s">
        <v>20</v>
      </c>
      <c r="F673" s="27"/>
      <c r="G673" s="2" t="str">
        <f>IFERROR(VLOOKUP(B673,lista_registro!$A$3:$C$1666,3,0),"Item não encontrado")</f>
        <v>Mesa Para Telefone, Sobre Rodízios, Em Madeira De Lei, Med. 0,60x0,40x0,70m, Capacidade Para 8 Telefones, Com Porta-Listas, Mod. 5215, Marca Fergo.</v>
      </c>
    </row>
    <row r="674" spans="1:7" ht="42" x14ac:dyDescent="0.15">
      <c r="A674" s="22">
        <v>673</v>
      </c>
      <c r="B674" s="26">
        <v>693246</v>
      </c>
      <c r="C674" s="27" t="s">
        <v>8</v>
      </c>
      <c r="D674" s="27" t="s">
        <v>977</v>
      </c>
      <c r="E674" s="27" t="s">
        <v>20</v>
      </c>
      <c r="F674" s="27"/>
      <c r="G674" s="2" t="str">
        <f>IFERROR(VLOOKUP(B674,lista_registro!$A$3:$C$1666,3,0),"Item não encontrado")</f>
        <v>Mesa Em Madeira De Lei Marca Madeirense Mod Lg4 Med 1,60 X 80 X 75 Cm Com 3 Gavetas A Esquerda E 1 Gavetão Para Pastas Suspensas A Direita</v>
      </c>
    </row>
    <row r="675" spans="1:7" ht="14" x14ac:dyDescent="0.15">
      <c r="A675" s="22">
        <v>674</v>
      </c>
      <c r="B675" s="26">
        <v>690528</v>
      </c>
      <c r="C675" s="27" t="s">
        <v>10</v>
      </c>
      <c r="D675" s="27" t="s">
        <v>132</v>
      </c>
      <c r="E675" s="27" t="s">
        <v>7</v>
      </c>
      <c r="F675" s="27"/>
      <c r="G675" s="2" t="str">
        <f>IFERROR(VLOOKUP(B675,lista_registro!$A$3:$C$1666,3,0),"Item não encontrado")</f>
        <v>Dessecador C/ Caixa De Aço 1020 - Mod Ma 192 Marca Marconi</v>
      </c>
    </row>
    <row r="676" spans="1:7" ht="14" x14ac:dyDescent="0.15">
      <c r="A676" s="22">
        <v>675</v>
      </c>
      <c r="B676" s="26">
        <v>689982</v>
      </c>
      <c r="C676" s="27" t="s">
        <v>10</v>
      </c>
      <c r="D676" s="27" t="s">
        <v>51</v>
      </c>
      <c r="E676" s="27" t="s">
        <v>7</v>
      </c>
      <c r="F676" s="27"/>
      <c r="G676" s="2" t="str">
        <f>IFERROR(VLOOKUP(B676,lista_registro!$A$3:$C$1666,3,0),"Item não encontrado")</f>
        <v>Multímetro Digital Et-2210 Minipa.</v>
      </c>
    </row>
    <row r="677" spans="1:7" ht="28" x14ac:dyDescent="0.15">
      <c r="A677" s="22">
        <v>676</v>
      </c>
      <c r="B677" s="26">
        <v>678799</v>
      </c>
      <c r="C677" s="27" t="s">
        <v>8</v>
      </c>
      <c r="D677" s="27" t="s">
        <v>9</v>
      </c>
      <c r="E677" s="27" t="s">
        <v>20</v>
      </c>
      <c r="F677" s="27"/>
      <c r="G677" s="2" t="str">
        <f>IFERROR(VLOOKUP(B677,lista_registro!$A$3:$C$1666,3,0),"Item não encontrado")</f>
        <v>Impressora Jato De Tinta Colorida Res. 2400x1200 Dpi, Paralela E Usb, Marca Hp, Mod. 3820</v>
      </c>
    </row>
    <row r="678" spans="1:7" ht="14" x14ac:dyDescent="0.15">
      <c r="A678" s="22">
        <v>677</v>
      </c>
      <c r="B678" s="26">
        <v>689488</v>
      </c>
      <c r="C678" s="27" t="s">
        <v>10</v>
      </c>
      <c r="D678" s="27" t="s">
        <v>126</v>
      </c>
      <c r="E678" s="27" t="s">
        <v>20</v>
      </c>
      <c r="F678" s="27"/>
      <c r="G678" s="2" t="str">
        <f>IFERROR(VLOOKUP(B678,lista_registro!$A$3:$C$1666,3,0),"Item não encontrado")</f>
        <v>Radio Talk About Marca Motorola Mod T6500 Com Carregador</v>
      </c>
    </row>
    <row r="679" spans="1:7" ht="14" x14ac:dyDescent="0.15">
      <c r="A679" s="22">
        <v>678</v>
      </c>
      <c r="B679" s="26">
        <v>693274</v>
      </c>
      <c r="C679" s="27" t="s">
        <v>5</v>
      </c>
      <c r="D679" s="27" t="s">
        <v>71</v>
      </c>
      <c r="E679" s="27" t="s">
        <v>7</v>
      </c>
      <c r="F679" s="27"/>
      <c r="G679" s="2" t="str">
        <f>IFERROR(VLOOKUP(B679,lista_registro!$A$3:$C$1666,3,0),"Item não encontrado")</f>
        <v>Poltrona Fixa, Marca Lafine, Mod. 2035-Fx.</v>
      </c>
    </row>
    <row r="680" spans="1:7" ht="28" x14ac:dyDescent="0.15">
      <c r="A680" s="22">
        <v>679</v>
      </c>
      <c r="B680" s="26">
        <v>676720</v>
      </c>
      <c r="C680" s="27" t="s">
        <v>5</v>
      </c>
      <c r="D680" s="27" t="s">
        <v>28</v>
      </c>
      <c r="E680" s="27" t="s">
        <v>7</v>
      </c>
      <c r="F680" s="27"/>
      <c r="G680" s="2" t="str">
        <f>IFERROR(VLOOKUP(B680,lista_registro!$A$3:$C$1666,3,0),"Item não encontrado")</f>
        <v>Autoclave Para Vulcanização De Borracha E Cura De Materiais Compostos Marca Ferlex</v>
      </c>
    </row>
    <row r="681" spans="1:7" ht="28" x14ac:dyDescent="0.15">
      <c r="A681" s="22">
        <v>680</v>
      </c>
      <c r="B681" s="26">
        <v>690876</v>
      </c>
      <c r="C681" s="27" t="s">
        <v>5</v>
      </c>
      <c r="D681" s="27" t="s">
        <v>28</v>
      </c>
      <c r="E681" s="27" t="s">
        <v>7</v>
      </c>
      <c r="F681" s="27"/>
      <c r="G681" s="2" t="str">
        <f>IFERROR(VLOOKUP(B681,lista_registro!$A$3:$C$1666,3,0),"Item não encontrado")</f>
        <v>Equipamento Para Fab De Borracha Misturador Aberto De Cilindro Mod Lab Mill 350-2v Marca Cope</v>
      </c>
    </row>
    <row r="682" spans="1:7" ht="14" x14ac:dyDescent="0.15">
      <c r="A682" s="22">
        <v>681</v>
      </c>
      <c r="B682" s="26">
        <v>695233</v>
      </c>
      <c r="C682" s="27" t="s">
        <v>5</v>
      </c>
      <c r="D682" s="27" t="s">
        <v>14</v>
      </c>
      <c r="E682" s="27" t="s">
        <v>7</v>
      </c>
      <c r="F682" s="27"/>
      <c r="G682" s="2" t="str">
        <f>IFERROR(VLOOKUP(B682,lista_registro!$A$3:$C$1666,3,0),"Item não encontrado")</f>
        <v>Mesa Para Telefone Marca Fortline</v>
      </c>
    </row>
    <row r="683" spans="1:7" ht="14" x14ac:dyDescent="0.15">
      <c r="A683" s="22">
        <v>682</v>
      </c>
      <c r="B683" s="26">
        <v>695031</v>
      </c>
      <c r="C683" s="27" t="s">
        <v>56</v>
      </c>
      <c r="D683" s="27" t="s">
        <v>59</v>
      </c>
      <c r="E683" s="27" t="s">
        <v>7</v>
      </c>
      <c r="F683" s="27"/>
      <c r="G683" s="2" t="str">
        <f>IFERROR(VLOOKUP(B683,lista_registro!$A$3:$C$1666,3,0),"Item não encontrado")</f>
        <v>Arquivo De Aço Com 3 Gavetas Tam Oficio Mod 3903 Marca Fiel</v>
      </c>
    </row>
    <row r="684" spans="1:7" ht="28" x14ac:dyDescent="0.15">
      <c r="A684" s="22">
        <v>683</v>
      </c>
      <c r="B684" s="26">
        <v>693604</v>
      </c>
      <c r="C684" s="27" t="s">
        <v>8</v>
      </c>
      <c r="D684" s="27" t="s">
        <v>68</v>
      </c>
      <c r="E684" s="27" t="s">
        <v>20</v>
      </c>
      <c r="F684" s="27"/>
      <c r="G684" s="2" t="str">
        <f>IFERROR(VLOOKUP(B684,lista_registro!$A$3:$C$1666,3,0),"Item não encontrado")</f>
        <v>Mesa Em Madeira De Lei Marca Madeirense Mod Lm Med 100x50x67cm Com 2 Gavetas A Esquerda</v>
      </c>
    </row>
    <row r="685" spans="1:7" ht="42" x14ac:dyDescent="0.15">
      <c r="A685" s="22">
        <v>684</v>
      </c>
      <c r="B685" s="26">
        <v>693245</v>
      </c>
      <c r="C685" s="27" t="s">
        <v>24</v>
      </c>
      <c r="D685" s="27" t="s">
        <v>25</v>
      </c>
      <c r="E685" s="27" t="s">
        <v>7</v>
      </c>
      <c r="F685" s="27"/>
      <c r="G685" s="2" t="str">
        <f>IFERROR(VLOOKUP(B685,lista_registro!$A$3:$C$1666,3,0),"Item não encontrado")</f>
        <v>Mesa Em Madeira De Lei Marca Madeirense Mod Lg4 Med 1,60 X 80 X 75 Cm Com 3 Gavetas A Esquerda E 1 Gavetão Para Pastas Suspensas A Direita</v>
      </c>
    </row>
    <row r="686" spans="1:7" ht="42" x14ac:dyDescent="0.15">
      <c r="A686" s="22">
        <v>685</v>
      </c>
      <c r="B686" s="26">
        <v>688460</v>
      </c>
      <c r="C686" s="27" t="s">
        <v>15</v>
      </c>
      <c r="D686" s="27" t="s">
        <v>39</v>
      </c>
      <c r="E686" s="27" t="s">
        <v>7</v>
      </c>
      <c r="F686" s="27"/>
      <c r="G686" s="2" t="str">
        <f>IFERROR(VLOOKUP(B686,lista_registro!$A$3:$C$1666,3,0),"Item não encontrado")</f>
        <v>Aparelho Pyrolyzer (Pirolizacao) C/ Capacidade Para 5 Tubos Conforme Amostra De Faiv=Xa De Trabalho De Temperatura Ambiente Ate 700 Estabilidade De Temperatura</v>
      </c>
    </row>
    <row r="687" spans="1:7" ht="28" x14ac:dyDescent="0.15">
      <c r="A687" s="22">
        <v>686</v>
      </c>
      <c r="B687" s="26">
        <v>1628703</v>
      </c>
      <c r="C687" s="27" t="s">
        <v>15</v>
      </c>
      <c r="D687" s="27" t="s">
        <v>102</v>
      </c>
      <c r="E687" s="27" t="s">
        <v>7</v>
      </c>
      <c r="F687" s="27"/>
      <c r="G687" s="2" t="str">
        <f>IFERROR(VLOOKUP(B687,lista_registro!$A$3:$C$1666,3,0),"Item não encontrado")</f>
        <v>Armário Alto Com 02(Duas) Portas, Medindo 800x500x1600mm, Com 03(Tres) Prateleiras, Marca Marelli.</v>
      </c>
    </row>
    <row r="688" spans="1:7" ht="14" x14ac:dyDescent="0.15">
      <c r="A688" s="22">
        <v>687</v>
      </c>
      <c r="B688" s="26">
        <v>687822</v>
      </c>
      <c r="C688" s="27" t="s">
        <v>33</v>
      </c>
      <c r="D688" s="27" t="s">
        <v>95</v>
      </c>
      <c r="E688" s="27" t="s">
        <v>7</v>
      </c>
      <c r="F688" s="27"/>
      <c r="G688" s="2" t="str">
        <f>IFERROR(VLOOKUP(B688,lista_registro!$A$3:$C$1666,3,0),"Item não encontrado")</f>
        <v>Aspirador De Pó Industrial Marca Aspó Mod. Cr8x.</v>
      </c>
    </row>
    <row r="689" spans="1:7" ht="14" x14ac:dyDescent="0.15">
      <c r="A689" s="22">
        <v>688</v>
      </c>
      <c r="B689" s="26">
        <v>936349</v>
      </c>
      <c r="C689" s="27" t="s">
        <v>35</v>
      </c>
      <c r="D689" s="27" t="s">
        <v>964</v>
      </c>
      <c r="E689" s="27" t="s">
        <v>7</v>
      </c>
      <c r="F689" s="27" t="s">
        <v>992</v>
      </c>
      <c r="G689" s="2" t="s">
        <v>639</v>
      </c>
    </row>
    <row r="690" spans="1:7" ht="14" x14ac:dyDescent="0.15">
      <c r="A690" s="22">
        <v>689</v>
      </c>
      <c r="B690" s="26">
        <v>683511</v>
      </c>
      <c r="C690" s="27" t="s">
        <v>8</v>
      </c>
      <c r="D690" s="27" t="s">
        <v>133</v>
      </c>
      <c r="E690" s="27" t="s">
        <v>7</v>
      </c>
      <c r="F690" s="27"/>
      <c r="G690" s="2" t="str">
        <f>IFERROR(VLOOKUP(B690,lista_registro!$A$3:$C$1666,3,0),"Item não encontrado")</f>
        <v>Armario Guarda-Roupa De Aço, Mod. Gr-8, Com 8 Vãos, Marca Fenix.</v>
      </c>
    </row>
    <row r="691" spans="1:7" ht="56" x14ac:dyDescent="0.15">
      <c r="A691" s="22">
        <v>690</v>
      </c>
      <c r="B691" s="26">
        <v>1335549</v>
      </c>
      <c r="C691" s="27" t="s">
        <v>5</v>
      </c>
      <c r="D691" s="27" t="s">
        <v>6</v>
      </c>
      <c r="E691" s="27" t="s">
        <v>7</v>
      </c>
      <c r="F691" s="27"/>
      <c r="G691" s="2" t="str">
        <f>IFERROR(VLOOKUP(B691,lista_registro!$A$3:$C$1666,3,0),"Item não encontrado")</f>
        <v>Estufa Para Secagem, Esterilização, Com Circculação/Renovação De Ar, Contendo: Caixa Interna E Caixa Externa Em Chapa De Aço 1020 Com Tratamento Anticorrosivo E Pintura Eletrostática Em Epoxi Texturizado.</v>
      </c>
    </row>
    <row r="692" spans="1:7" ht="14" x14ac:dyDescent="0.15">
      <c r="A692" s="22">
        <v>691</v>
      </c>
      <c r="B692" s="26">
        <v>674384</v>
      </c>
      <c r="C692" s="27" t="s">
        <v>10</v>
      </c>
      <c r="D692" s="27" t="s">
        <v>29</v>
      </c>
      <c r="E692" s="27" t="s">
        <v>7</v>
      </c>
      <c r="F692" s="27"/>
      <c r="G692" s="2" t="str">
        <f>IFERROR(VLOOKUP(B692,lista_registro!$A$3:$C$1666,3,0),"Item não encontrado")</f>
        <v>Bomba De Vacuo 06 Cfe Em Aluminio Fundido Alto Vacuo Dosivac</v>
      </c>
    </row>
    <row r="693" spans="1:7" ht="28" x14ac:dyDescent="0.15">
      <c r="A693" s="22">
        <v>692</v>
      </c>
      <c r="B693" s="26">
        <v>692891</v>
      </c>
      <c r="C693" s="27" t="s">
        <v>35</v>
      </c>
      <c r="D693" s="27" t="s">
        <v>134</v>
      </c>
      <c r="E693" s="27" t="s">
        <v>7</v>
      </c>
      <c r="F693" s="27"/>
      <c r="G693" s="2" t="str">
        <f>IFERROR(VLOOKUP(B693,lista_registro!$A$3:$C$1666,3,0),"Item não encontrado")</f>
        <v>Mesa Em Madeira Marca Lafine Modelo M-160 Com 3 Gavetas E 1 Gavetão , Med. 1,60 X 0,75 X 0,74 M .</v>
      </c>
    </row>
    <row r="694" spans="1:7" ht="14" x14ac:dyDescent="0.15">
      <c r="A694" s="22">
        <v>693</v>
      </c>
      <c r="B694" s="26">
        <v>675956</v>
      </c>
      <c r="C694" s="27" t="s">
        <v>8</v>
      </c>
      <c r="D694" s="27" t="s">
        <v>9</v>
      </c>
      <c r="E694" s="27" t="s">
        <v>20</v>
      </c>
      <c r="F694" s="27"/>
      <c r="G694" s="2" t="str">
        <f>IFERROR(VLOOKUP(B694,lista_registro!$A$3:$C$1666,3,0),"Item não encontrado")</f>
        <v>Impressora Hp Laser Jet Mod. 2300</v>
      </c>
    </row>
    <row r="695" spans="1:7" ht="42" x14ac:dyDescent="0.15">
      <c r="A695" s="22">
        <v>694</v>
      </c>
      <c r="B695" s="26">
        <v>695884</v>
      </c>
      <c r="C695" s="27" t="s">
        <v>56</v>
      </c>
      <c r="D695" s="27" t="s">
        <v>75</v>
      </c>
      <c r="E695" s="27" t="s">
        <v>7</v>
      </c>
      <c r="F695" s="27"/>
      <c r="G695" s="2" t="str">
        <f>IFERROR(VLOOKUP(B695,lista_registro!$A$3:$C$1666,3,0),"Item não encontrado")</f>
        <v>Mesa Para Telefone, Sobre Rodízios, Em Madeira De Lei, Med. 0,60x0,40x0,70m, Capacidade Para 8 Telefones, Com Porta-Listas, Mod. 5215, Marca Fergo.</v>
      </c>
    </row>
    <row r="696" spans="1:7" ht="14" x14ac:dyDescent="0.15">
      <c r="A696" s="22">
        <v>695</v>
      </c>
      <c r="B696" s="26">
        <v>1533941</v>
      </c>
      <c r="C696" s="27" t="s">
        <v>5</v>
      </c>
      <c r="D696" s="27" t="s">
        <v>88</v>
      </c>
      <c r="E696" s="27" t="s">
        <v>7</v>
      </c>
      <c r="F696" s="27"/>
      <c r="G696" s="2" t="str">
        <f>IFERROR(VLOOKUP(B696,lista_registro!$A$3:$C$1666,3,0),"Item não encontrado")</f>
        <v>Gaveteiro Volante Com 04 Gavetas, 630x400x500mm, Marca: Marelli</v>
      </c>
    </row>
    <row r="697" spans="1:7" ht="28" x14ac:dyDescent="0.15">
      <c r="A697" s="22">
        <v>696</v>
      </c>
      <c r="B697" s="26">
        <v>680614</v>
      </c>
      <c r="C697" s="27" t="s">
        <v>10</v>
      </c>
      <c r="D697" s="28" t="s">
        <v>119</v>
      </c>
      <c r="E697" s="27" t="s">
        <v>7</v>
      </c>
      <c r="F697" s="27"/>
      <c r="G697" s="2" t="s">
        <v>996</v>
      </c>
    </row>
    <row r="698" spans="1:7" ht="14" x14ac:dyDescent="0.15">
      <c r="A698" s="22">
        <v>697</v>
      </c>
      <c r="B698" s="26">
        <v>686178</v>
      </c>
      <c r="C698" s="27" t="s">
        <v>56</v>
      </c>
      <c r="D698" s="27" t="s">
        <v>59</v>
      </c>
      <c r="E698" s="27" t="s">
        <v>7</v>
      </c>
      <c r="F698" s="27"/>
      <c r="G698" s="2" t="str">
        <f>IFERROR(VLOOKUP(B698,lista_registro!$A$3:$C$1666,3,0),"Item não encontrado")</f>
        <v>Termohigrografo Marca Sato.</v>
      </c>
    </row>
    <row r="699" spans="1:7" ht="14" x14ac:dyDescent="0.15">
      <c r="A699" s="22">
        <v>698</v>
      </c>
      <c r="B699" s="26">
        <v>687888</v>
      </c>
      <c r="C699" s="27" t="s">
        <v>33</v>
      </c>
      <c r="D699" s="27" t="s">
        <v>34</v>
      </c>
      <c r="E699" s="27" t="s">
        <v>7</v>
      </c>
      <c r="F699" s="27"/>
      <c r="G699" s="2" t="str">
        <f>IFERROR(VLOOKUP(B699,lista_registro!$A$3:$C$1666,3,0),"Item não encontrado")</f>
        <v>Termo Higrometro Mod Sk L200th Ii Ref 8171 00 Marca Sato</v>
      </c>
    </row>
    <row r="700" spans="1:7" ht="14" x14ac:dyDescent="0.15">
      <c r="A700" s="22">
        <v>699</v>
      </c>
      <c r="B700" s="26">
        <v>683944</v>
      </c>
      <c r="C700" s="27" t="s">
        <v>56</v>
      </c>
      <c r="D700" s="27" t="s">
        <v>79</v>
      </c>
      <c r="E700" s="27" t="s">
        <v>7</v>
      </c>
      <c r="F700" s="27"/>
      <c r="G700" s="2" t="str">
        <f>IFERROR(VLOOKUP(B700,lista_registro!$A$3:$C$1666,3,0),"Item não encontrado")</f>
        <v>Quaro De Cortiça Com Moldura Med 0,80 X 1,00 Marca Art Pop</v>
      </c>
    </row>
    <row r="701" spans="1:7" ht="28" x14ac:dyDescent="0.15">
      <c r="A701" s="22">
        <v>700</v>
      </c>
      <c r="B701" s="26">
        <v>688466</v>
      </c>
      <c r="C701" s="27" t="s">
        <v>56</v>
      </c>
      <c r="D701" s="27" t="s">
        <v>136</v>
      </c>
      <c r="E701" s="27" t="s">
        <v>7</v>
      </c>
      <c r="F701" s="27"/>
      <c r="G701" s="2" t="str">
        <f>IFERROR(VLOOKUP(B701,lista_registro!$A$3:$C$1666,3,0),"Item não encontrado")</f>
        <v>Maca De Lona Dobravel Med 50 Cm X 1,90 M Peso Max 6 Kg Cap De Carga 100 Kg Na Cor Verde</v>
      </c>
    </row>
    <row r="702" spans="1:7" ht="28" x14ac:dyDescent="0.15">
      <c r="A702" s="22">
        <v>701</v>
      </c>
      <c r="B702" s="26">
        <v>674012</v>
      </c>
      <c r="C702" s="27" t="s">
        <v>10</v>
      </c>
      <c r="D702" s="27" t="s">
        <v>126</v>
      </c>
      <c r="E702" s="27" t="s">
        <v>20</v>
      </c>
      <c r="F702" s="27"/>
      <c r="G702" s="2" t="str">
        <f>IFERROR(VLOOKUP(B702,lista_registro!$A$3:$C$1666,3,0),"Item não encontrado")</f>
        <v>Carrino P/Manutencao C/4 Rodas Sendo 2 C/ Trava, C/ Suporte Na Parte Seperior De Pvc Marca Dyar</v>
      </c>
    </row>
    <row r="703" spans="1:7" ht="28" x14ac:dyDescent="0.15">
      <c r="A703" s="22">
        <v>702</v>
      </c>
      <c r="B703" s="26">
        <v>1788334</v>
      </c>
      <c r="C703" s="27" t="s">
        <v>10</v>
      </c>
      <c r="D703" s="28" t="s">
        <v>119</v>
      </c>
      <c r="E703" s="27" t="s">
        <v>7</v>
      </c>
      <c r="F703" s="27"/>
      <c r="G703" s="2" t="str">
        <f>IFERROR(VLOOKUP(B703,lista_registro!$A$3:$C$1666,3,0),"Item não encontrado")</f>
        <v>Microcomputador Marca: Lenovo, Machine Type: 10au00lvbp, Composto Por Cpu, Teclado E Mouse</v>
      </c>
    </row>
    <row r="704" spans="1:7" ht="28" x14ac:dyDescent="0.15">
      <c r="A704" s="22">
        <v>703</v>
      </c>
      <c r="B704" s="26">
        <v>679505</v>
      </c>
      <c r="C704" s="27" t="s">
        <v>15</v>
      </c>
      <c r="D704" s="27" t="s">
        <v>17</v>
      </c>
      <c r="E704" s="27" t="s">
        <v>7</v>
      </c>
      <c r="F704" s="27"/>
      <c r="G704" s="2" t="str">
        <f>IFERROR(VLOOKUP(B704,lista_registro!$A$3:$C$1666,3,0),"Item não encontrado")</f>
        <v>Microcomputador Desktop Dell Vostro 220s Eb400 C/ Windows Vista Business Oem Com Lcd 19</v>
      </c>
    </row>
    <row r="705" spans="1:7" ht="42" x14ac:dyDescent="0.15">
      <c r="A705" s="22">
        <v>704</v>
      </c>
      <c r="B705" s="26">
        <v>678723</v>
      </c>
      <c r="C705" s="27" t="s">
        <v>8</v>
      </c>
      <c r="D705" s="27" t="s">
        <v>9</v>
      </c>
      <c r="E705" s="27" t="s">
        <v>7</v>
      </c>
      <c r="F705" s="27"/>
      <c r="G705" s="2" t="str">
        <f>IFERROR(VLOOKUP(B705,lista_registro!$A$3:$C$1666,3,0),"Item não encontrado")</f>
        <v>Aparelho Para Coletar Amostras De Gases Composto De 1 Adapatador Para Frasco De Midge Impinger E Idi 1 Conjunto Conectador Para Frasco 1 Maleta De Courvim Preta</v>
      </c>
    </row>
    <row r="706" spans="1:7" ht="28" x14ac:dyDescent="0.15">
      <c r="A706" s="22">
        <v>705</v>
      </c>
      <c r="B706" s="26">
        <v>681478</v>
      </c>
      <c r="C706" s="27" t="s">
        <v>10</v>
      </c>
      <c r="D706" s="27" t="s">
        <v>29</v>
      </c>
      <c r="E706" s="27" t="s">
        <v>7</v>
      </c>
      <c r="F706" s="27"/>
      <c r="G706" s="2" t="str">
        <f>IFERROR(VLOOKUP(B706,lista_registro!$A$3:$C$1666,3,0),"Item não encontrado")</f>
        <v>Carro Plataforma Marca Truckfort Mod 137s 4 Rodas Assoalho Em Madeira Med 150x080 Cap 800 Kg</v>
      </c>
    </row>
    <row r="707" spans="1:7" ht="28" x14ac:dyDescent="0.15">
      <c r="A707" s="22">
        <v>706</v>
      </c>
      <c r="B707" s="26">
        <v>692896</v>
      </c>
      <c r="C707" s="27" t="s">
        <v>10</v>
      </c>
      <c r="D707" s="27" t="s">
        <v>74</v>
      </c>
      <c r="E707" s="27" t="s">
        <v>7</v>
      </c>
      <c r="F707" s="27"/>
      <c r="G707" s="2" t="str">
        <f>IFERROR(VLOOKUP(B707,lista_registro!$A$3:$C$1666,3,0),"Item não encontrado")</f>
        <v>Mesa Em Madeira Marca Lafine Modelo M-160 Com 3 Gavetas E 1 Gavetão , Med. 1,60 X 0,75 X 0,74 M .</v>
      </c>
    </row>
    <row r="708" spans="1:7" ht="14" x14ac:dyDescent="0.15">
      <c r="A708" s="22">
        <v>707</v>
      </c>
      <c r="B708" s="26">
        <v>685040</v>
      </c>
      <c r="C708" s="27" t="s">
        <v>10</v>
      </c>
      <c r="D708" s="27" t="s">
        <v>29</v>
      </c>
      <c r="E708" s="27" t="s">
        <v>7</v>
      </c>
      <c r="F708" s="27"/>
      <c r="G708" s="2" t="str">
        <f>IFERROR(VLOOKUP(B708,lista_registro!$A$3:$C$1666,3,0),"Item não encontrado")</f>
        <v>Veículo Elétrico Mod Vp05 Cor Branca Marca Jacto</v>
      </c>
    </row>
    <row r="709" spans="1:7" ht="28" x14ac:dyDescent="0.15">
      <c r="A709" s="22">
        <v>708</v>
      </c>
      <c r="B709" s="26">
        <v>680244</v>
      </c>
      <c r="C709" s="27" t="s">
        <v>8</v>
      </c>
      <c r="D709" s="27" t="s">
        <v>13</v>
      </c>
      <c r="E709" s="27" t="s">
        <v>7</v>
      </c>
      <c r="F709" s="27"/>
      <c r="G709" s="2" t="str">
        <f>IFERROR(VLOOKUP(B709,lista_registro!$A$3:$C$1666,3,0),"Item não encontrado")</f>
        <v>Cadeira Diretor Com Braços,Giratoria, Com 05 Patas De Rodizios, Marca Mobilan.</v>
      </c>
    </row>
    <row r="710" spans="1:7" ht="14" x14ac:dyDescent="0.15">
      <c r="A710" s="22">
        <v>709</v>
      </c>
      <c r="B710" s="26">
        <v>684133</v>
      </c>
      <c r="C710" s="27" t="s">
        <v>10</v>
      </c>
      <c r="D710" s="27" t="s">
        <v>137</v>
      </c>
      <c r="E710" s="27" t="s">
        <v>7</v>
      </c>
      <c r="F710" s="27"/>
      <c r="G710" s="2" t="str">
        <f>IFERROR(VLOOKUP(B710,lista_registro!$A$3:$C$1666,3,0),"Item não encontrado")</f>
        <v>Armário De Aço Com Uma Porta, 3 Prateleiras Reguláveis</v>
      </c>
    </row>
    <row r="711" spans="1:7" ht="28" x14ac:dyDescent="0.15">
      <c r="A711" s="22">
        <v>710</v>
      </c>
      <c r="B711" s="26">
        <v>693600</v>
      </c>
      <c r="C711" s="27" t="s">
        <v>45</v>
      </c>
      <c r="D711" s="27" t="s">
        <v>46</v>
      </c>
      <c r="E711" s="27" t="s">
        <v>7</v>
      </c>
      <c r="F711" s="27"/>
      <c r="G711" s="2" t="str">
        <f>IFERROR(VLOOKUP(B711,lista_registro!$A$3:$C$1666,3,0),"Item não encontrado")</f>
        <v>Porta Telefone Em Madeira De Lei Marca Madeirense Mod Ppf Med 50 X 39 X 66 Cm Com Porta Listas</v>
      </c>
    </row>
    <row r="712" spans="1:7" ht="42" x14ac:dyDescent="0.15">
      <c r="A712" s="22">
        <v>711</v>
      </c>
      <c r="B712" s="26">
        <v>2040110</v>
      </c>
      <c r="C712" s="27" t="s">
        <v>980</v>
      </c>
      <c r="D712" s="28" t="s">
        <v>119</v>
      </c>
      <c r="E712" s="27" t="s">
        <v>7</v>
      </c>
      <c r="F712" s="27" t="s">
        <v>981</v>
      </c>
      <c r="G712" s="2" t="s">
        <v>661</v>
      </c>
    </row>
    <row r="713" spans="1:7" ht="42" x14ac:dyDescent="0.15">
      <c r="A713" s="22">
        <v>712</v>
      </c>
      <c r="B713" s="26">
        <v>682285</v>
      </c>
      <c r="C713" s="27" t="s">
        <v>8</v>
      </c>
      <c r="D713" s="27" t="s">
        <v>13</v>
      </c>
      <c r="E713" s="27" t="s">
        <v>7</v>
      </c>
      <c r="F713" s="27"/>
      <c r="G713" s="2" t="str">
        <f>IFERROR(VLOOKUP(B713,lista_registro!$A$3:$C$1666,3,0),"Item não encontrado")</f>
        <v>Poltrona Para Auditorio Dobravel Com Prancheta Escamoteavel Med Larg 457 X 508 Assento X 425 A 476 Prof X 457 Altura Tipo Base Fixa Espaldar Medio Apoio Braço Marca Giroflex</v>
      </c>
    </row>
    <row r="714" spans="1:7" ht="56" x14ac:dyDescent="0.15">
      <c r="A714" s="22">
        <v>713</v>
      </c>
      <c r="B714" s="26">
        <v>1963606</v>
      </c>
      <c r="C714" s="27" t="s">
        <v>980</v>
      </c>
      <c r="D714" s="27" t="s">
        <v>102</v>
      </c>
      <c r="E714" s="27" t="s">
        <v>7</v>
      </c>
      <c r="F714" s="27" t="s">
        <v>981</v>
      </c>
      <c r="G714" s="2" t="s">
        <v>989</v>
      </c>
    </row>
    <row r="715" spans="1:7" ht="14" x14ac:dyDescent="0.15">
      <c r="A715" s="22">
        <v>714</v>
      </c>
      <c r="B715" s="26">
        <v>695183</v>
      </c>
      <c r="C715" s="27" t="s">
        <v>15</v>
      </c>
      <c r="D715" s="27" t="s">
        <v>49</v>
      </c>
      <c r="E715" s="27" t="s">
        <v>7</v>
      </c>
      <c r="F715" s="27"/>
      <c r="G715" s="2" t="str">
        <f>IFERROR(VLOOKUP(B715,lista_registro!$A$3:$C$1666,3,0),"Item não encontrado")</f>
        <v>Bancada De Aço Marca Fiel Com 3 Gavetas Med 170 X 080 X 080cm</v>
      </c>
    </row>
    <row r="716" spans="1:7" ht="28" x14ac:dyDescent="0.15">
      <c r="A716" s="22">
        <v>715</v>
      </c>
      <c r="B716" s="26">
        <v>1628844</v>
      </c>
      <c r="C716" s="27" t="s">
        <v>56</v>
      </c>
      <c r="D716" s="27" t="s">
        <v>59</v>
      </c>
      <c r="E716" s="27" t="s">
        <v>7</v>
      </c>
      <c r="F716" s="27"/>
      <c r="G716" s="2" t="str">
        <f>IFERROR(VLOOKUP(B716,lista_registro!$A$3:$C$1666,3,0),"Item não encontrado")</f>
        <v>Poltrona Giratória Com Espaldar Alto Sincron E Braço Regulável, Marca Marelli.</v>
      </c>
    </row>
    <row r="717" spans="1:7" ht="28" x14ac:dyDescent="0.15">
      <c r="A717" s="22">
        <v>716</v>
      </c>
      <c r="B717" s="26">
        <v>696241</v>
      </c>
      <c r="C717" s="27" t="s">
        <v>10</v>
      </c>
      <c r="D717" s="28" t="s">
        <v>119</v>
      </c>
      <c r="E717" s="27" t="s">
        <v>7</v>
      </c>
      <c r="F717" s="27"/>
      <c r="G717" s="2" t="str">
        <f>IFERROR(VLOOKUP(B717,lista_registro!$A$3:$C$1666,3,0),"Item não encontrado")</f>
        <v>Mesa De Aço, Mod. 159-33, Composta De 1 Gaveta E 1 Gavetão De Cada Lado, Com Tampo Med. 1,59 X 0,79m, Marca Fiel.</v>
      </c>
    </row>
    <row r="718" spans="1:7" ht="14" x14ac:dyDescent="0.15">
      <c r="A718" s="22">
        <v>717</v>
      </c>
      <c r="B718" s="26">
        <v>675408</v>
      </c>
      <c r="C718" s="27" t="s">
        <v>10</v>
      </c>
      <c r="D718" s="27" t="s">
        <v>51</v>
      </c>
      <c r="E718" s="27" t="s">
        <v>7</v>
      </c>
      <c r="F718" s="27"/>
      <c r="G718" s="2" t="str">
        <f>IFERROR(VLOOKUP(B718,lista_registro!$A$3:$C$1666,3,0),"Item não encontrado")</f>
        <v>Furadeira Elétrica Manual De Impacto Marca Bosch, 220v, 550 W</v>
      </c>
    </row>
    <row r="719" spans="1:7" ht="28" x14ac:dyDescent="0.15">
      <c r="A719" s="22">
        <v>718</v>
      </c>
      <c r="B719" s="26">
        <v>680562</v>
      </c>
      <c r="C719" s="27" t="s">
        <v>8</v>
      </c>
      <c r="D719" s="27" t="s">
        <v>13</v>
      </c>
      <c r="E719" s="27" t="s">
        <v>7</v>
      </c>
      <c r="F719" s="27"/>
      <c r="G719" s="2" t="str">
        <f>IFERROR(VLOOKUP(B719,lista_registro!$A$3:$C$1666,3,0),"Item não encontrado")</f>
        <v>Cadeira Diretor Com Braços,Giratoria, Com 05 Patas De Rodizios, Marca Mobilan.</v>
      </c>
    </row>
    <row r="720" spans="1:7" ht="42" x14ac:dyDescent="0.15">
      <c r="A720" s="22">
        <v>719</v>
      </c>
      <c r="B720" s="26">
        <v>699707</v>
      </c>
      <c r="C720" s="27" t="s">
        <v>10</v>
      </c>
      <c r="D720" s="27" t="s">
        <v>29</v>
      </c>
      <c r="E720" s="27" t="s">
        <v>7</v>
      </c>
      <c r="F720" s="27"/>
      <c r="G720" s="2" t="str">
        <f>IFERROR(VLOOKUP(B720,lista_registro!$A$3:$C$1666,3,0),"Item não encontrado")</f>
        <v>Empilhadeira Manual Tipo Monta-Ferramenta Marca Famasa Mod 0550-1 Capacidade De 750 Kg Elevação Total 1900mm Plataforma De 700 X 700 Mm</v>
      </c>
    </row>
    <row r="721" spans="1:7" ht="14" x14ac:dyDescent="0.15">
      <c r="A721" s="22">
        <v>720</v>
      </c>
      <c r="B721" s="26">
        <v>700515</v>
      </c>
      <c r="C721" s="27" t="s">
        <v>33</v>
      </c>
      <c r="D721" s="27" t="s">
        <v>95</v>
      </c>
      <c r="E721" s="27" t="s">
        <v>7</v>
      </c>
      <c r="F721" s="27"/>
      <c r="G721" s="2" t="str">
        <f>IFERROR(VLOOKUP(B721,lista_registro!$A$3:$C$1666,3,0),"Item não encontrado")</f>
        <v>Relógio Comparador Marca Mitutoyo , Mod. 3046e , Ref. 227336 .</v>
      </c>
    </row>
    <row r="722" spans="1:7" ht="14" x14ac:dyDescent="0.15">
      <c r="A722" s="22">
        <v>721</v>
      </c>
      <c r="B722" s="26">
        <v>698633</v>
      </c>
      <c r="C722" s="27" t="s">
        <v>8</v>
      </c>
      <c r="D722" s="27" t="s">
        <v>13</v>
      </c>
      <c r="E722" s="27" t="s">
        <v>7</v>
      </c>
      <c r="F722" s="27"/>
      <c r="G722" s="2" t="str">
        <f>IFERROR(VLOOKUP(B722,lista_registro!$A$3:$C$1666,3,0),"Item não encontrado")</f>
        <v>Projetor Sony Vpl Es4</v>
      </c>
    </row>
    <row r="723" spans="1:7" ht="28" x14ac:dyDescent="0.15">
      <c r="A723" s="22">
        <v>722</v>
      </c>
      <c r="B723" s="26">
        <v>683068</v>
      </c>
      <c r="C723" s="27" t="s">
        <v>8</v>
      </c>
      <c r="D723" s="27" t="s">
        <v>38</v>
      </c>
      <c r="E723" s="27" t="s">
        <v>7</v>
      </c>
      <c r="F723" s="27"/>
      <c r="G723" s="2" t="str">
        <f>IFERROR(VLOOKUP(B723,lista_registro!$A$3:$C$1666,3,0),"Item não encontrado")</f>
        <v>Armário C/ Portas De Abrir Em Chapa De Aço Med 1200 Mmlx500mmpx1980mma Marca Imoaço</v>
      </c>
    </row>
    <row r="724" spans="1:7" ht="28" x14ac:dyDescent="0.15">
      <c r="A724" s="22">
        <v>723</v>
      </c>
      <c r="B724" s="26">
        <v>692175</v>
      </c>
      <c r="C724" s="27" t="s">
        <v>5</v>
      </c>
      <c r="D724" s="27" t="s">
        <v>55</v>
      </c>
      <c r="E724" s="27" t="s">
        <v>7</v>
      </c>
      <c r="F724" s="27"/>
      <c r="G724" s="2" t="str">
        <f>IFERROR(VLOOKUP(B724,lista_registro!$A$3:$C$1666,3,0),"Item não encontrado")</f>
        <v>Banco Estofado Para Desenhista Com Regulador De Altura E Apoio Para Os Pés .</v>
      </c>
    </row>
    <row r="725" spans="1:7" ht="14" x14ac:dyDescent="0.15">
      <c r="A725" s="22">
        <v>724</v>
      </c>
      <c r="B725" s="26">
        <v>696007</v>
      </c>
      <c r="C725" s="27" t="s">
        <v>15</v>
      </c>
      <c r="D725" s="27" t="s">
        <v>81</v>
      </c>
      <c r="E725" s="27" t="s">
        <v>7</v>
      </c>
      <c r="F725" s="27"/>
      <c r="G725" s="2" t="str">
        <f>IFERROR(VLOOKUP(B725,lista_registro!$A$3:$C$1666,3,0),"Item não encontrado")</f>
        <v>Poltrona Diretor C/ Braço Injetado Giratoria C/ 5 Patas Marca Magiflex</v>
      </c>
    </row>
    <row r="726" spans="1:7" ht="14" x14ac:dyDescent="0.15">
      <c r="A726" s="22">
        <v>725</v>
      </c>
      <c r="B726" s="26">
        <v>1983714</v>
      </c>
      <c r="C726" s="27" t="s">
        <v>56</v>
      </c>
      <c r="D726" s="27" t="s">
        <v>69</v>
      </c>
      <c r="E726" s="27" t="s">
        <v>7</v>
      </c>
      <c r="F726" s="27"/>
      <c r="G726" s="2" t="str">
        <f>IFERROR(VLOOKUP(B726,lista_registro!$A$3:$C$1666,3,0),"Item não encontrado")</f>
        <v>Placa Aquecedora Longa, Ajuste Mecânica, Visor De Temperatura</v>
      </c>
    </row>
    <row r="727" spans="1:7" ht="42" x14ac:dyDescent="0.15">
      <c r="A727" s="22">
        <v>726</v>
      </c>
      <c r="B727" s="26">
        <v>681572</v>
      </c>
      <c r="C727" s="27" t="s">
        <v>8</v>
      </c>
      <c r="D727" s="27" t="s">
        <v>13</v>
      </c>
      <c r="E727" s="27" t="s">
        <v>7</v>
      </c>
      <c r="F727" s="27"/>
      <c r="G727" s="2" t="str">
        <f>IFERROR(VLOOKUP(B727,lista_registro!$A$3:$C$1666,3,0),"Item não encontrado")</f>
        <v>Poltrona Para Auditorio Dobravel Com Prancheta Escamoteavel Med Larg 457 X 508 Assento X 425 A 476 Prof X 457 Altura Tipo Base Fixa Espaldar Medio Apoio Braço Marca Giroflex</v>
      </c>
    </row>
    <row r="728" spans="1:7" ht="14" x14ac:dyDescent="0.15">
      <c r="A728" s="22">
        <v>727</v>
      </c>
      <c r="B728" s="26">
        <v>687768</v>
      </c>
      <c r="C728" s="27" t="s">
        <v>10</v>
      </c>
      <c r="D728" s="27" t="s">
        <v>29</v>
      </c>
      <c r="E728" s="27" t="s">
        <v>7</v>
      </c>
      <c r="F728" s="27"/>
      <c r="G728" s="2" t="str">
        <f>IFERROR(VLOOKUP(B728,lista_registro!$A$3:$C$1666,3,0),"Item não encontrado")</f>
        <v>Estufa A Vacuo Marca Nova Etica Mod 44002d</v>
      </c>
    </row>
    <row r="729" spans="1:7" ht="28" x14ac:dyDescent="0.15">
      <c r="A729" s="22">
        <v>728</v>
      </c>
      <c r="B729" s="26">
        <v>2026417</v>
      </c>
      <c r="C729" s="27" t="s">
        <v>5</v>
      </c>
      <c r="D729" s="27" t="s">
        <v>28</v>
      </c>
      <c r="E729" s="27" t="s">
        <v>7</v>
      </c>
      <c r="F729" s="27"/>
      <c r="G729" s="2" t="str">
        <f>IFERROR(VLOOKUP(B729,lista_registro!$A$3:$C$1666,3,0),"Item não encontrado")</f>
        <v>Bomba De Vácuo Palheta Rotativa, Velocidade De Bombeamento Acima De 20 M3/H, Mod - Dc - 16d</v>
      </c>
    </row>
    <row r="730" spans="1:7" ht="28" x14ac:dyDescent="0.15">
      <c r="A730" s="22">
        <v>729</v>
      </c>
      <c r="B730" s="26">
        <v>675273</v>
      </c>
      <c r="C730" s="27" t="s">
        <v>33</v>
      </c>
      <c r="D730" s="27" t="s">
        <v>34</v>
      </c>
      <c r="E730" s="27" t="s">
        <v>7</v>
      </c>
      <c r="F730" s="27"/>
      <c r="G730" s="2" t="str">
        <f>IFERROR(VLOOKUP(B730,lista_registro!$A$3:$C$1666,3,0),"Item não encontrado")</f>
        <v>Bancada De Aço, Com Tampo De Aço, Marca Fiel, Com 2 Gavetas, Medindo 1,20 X 0,80 X 0,90m.</v>
      </c>
    </row>
    <row r="731" spans="1:7" ht="14" x14ac:dyDescent="0.15">
      <c r="A731" s="22">
        <v>730</v>
      </c>
      <c r="B731" s="26">
        <v>673666</v>
      </c>
      <c r="C731" s="27" t="s">
        <v>10</v>
      </c>
      <c r="D731" s="27" t="s">
        <v>29</v>
      </c>
      <c r="E731" s="27" t="s">
        <v>7</v>
      </c>
      <c r="F731" s="27"/>
      <c r="G731" s="2" t="str">
        <f>IFERROR(VLOOKUP(B731,lista_registro!$A$3:$C$1666,3,0),"Item não encontrado")</f>
        <v>Bomba Hidrulica Marca Mark Peerless Mod Sda-2</v>
      </c>
    </row>
    <row r="732" spans="1:7" ht="28" x14ac:dyDescent="0.15">
      <c r="A732" s="22">
        <v>731</v>
      </c>
      <c r="B732" s="26">
        <v>680780</v>
      </c>
      <c r="C732" s="27" t="s">
        <v>5</v>
      </c>
      <c r="D732" s="27" t="s">
        <v>12</v>
      </c>
      <c r="E732" s="27" t="s">
        <v>7</v>
      </c>
      <c r="F732" s="27"/>
      <c r="G732" s="2" t="str">
        <f>IFERROR(VLOOKUP(B732,lista_registro!$A$3:$C$1666,3,0),"Item não encontrado")</f>
        <v>Carrinho Entornador Para Transporte De Tambor.Cap.250kg. Marca Pontal.</v>
      </c>
    </row>
    <row r="733" spans="1:7" ht="28" x14ac:dyDescent="0.15">
      <c r="A733" s="22">
        <v>732</v>
      </c>
      <c r="B733" s="26">
        <v>1715139</v>
      </c>
      <c r="C733" s="27" t="s">
        <v>5</v>
      </c>
      <c r="D733" s="27" t="s">
        <v>82</v>
      </c>
      <c r="E733" s="27" t="s">
        <v>7</v>
      </c>
      <c r="F733" s="27"/>
      <c r="G733" s="2" t="str">
        <f>IFERROR(VLOOKUP(B733,lista_registro!$A$3:$C$1666,3,0),"Item não encontrado")</f>
        <v>Lixeira De Polietileno De Alta Densidade, Com Capacidade De 240 Litros, Tipo Container, Em Pead,Cor Marron(Lixo Orgânico).</v>
      </c>
    </row>
    <row r="734" spans="1:7" ht="28" x14ac:dyDescent="0.15">
      <c r="A734" s="22">
        <v>733</v>
      </c>
      <c r="B734" s="26">
        <v>698716</v>
      </c>
      <c r="C734" s="27" t="s">
        <v>10</v>
      </c>
      <c r="D734" s="27" t="s">
        <v>26</v>
      </c>
      <c r="E734" s="27" t="s">
        <v>7</v>
      </c>
      <c r="F734" s="27"/>
      <c r="G734" s="2" t="str">
        <f>IFERROR(VLOOKUP(B734,lista_registro!$A$3:$C$1666,3,0),"Item não encontrado")</f>
        <v>Amplificador De Carga Para (Piezo Eletrico) Marca Kistler Tipo 5007 , 110/220v , 50/60hz</v>
      </c>
    </row>
    <row r="735" spans="1:7" ht="42" x14ac:dyDescent="0.15">
      <c r="A735" s="22">
        <v>734</v>
      </c>
      <c r="B735" s="26">
        <v>695875</v>
      </c>
      <c r="C735" s="27" t="s">
        <v>5</v>
      </c>
      <c r="D735" s="27" t="s">
        <v>14</v>
      </c>
      <c r="E735" s="27" t="s">
        <v>7</v>
      </c>
      <c r="F735" s="27"/>
      <c r="G735" s="2" t="str">
        <f>IFERROR(VLOOKUP(B735,lista_registro!$A$3:$C$1666,3,0),"Item não encontrado")</f>
        <v>Mesa Para Telefone, Sobre Rodízios, Em Madeira De Lei, Med. 0,60x0,40x0,70m, Capacidade Para 8 Telefones, Com Porta-Listas, Mod. 5215, Marca Fergo.</v>
      </c>
    </row>
    <row r="736" spans="1:7" ht="14" x14ac:dyDescent="0.15">
      <c r="A736" s="22">
        <v>735</v>
      </c>
      <c r="B736" s="26">
        <v>691483</v>
      </c>
      <c r="C736" s="27" t="s">
        <v>15</v>
      </c>
      <c r="D736" s="27" t="s">
        <v>109</v>
      </c>
      <c r="E736" s="27" t="s">
        <v>7</v>
      </c>
      <c r="F736" s="27"/>
      <c r="G736" s="2" t="str">
        <f>IFERROR(VLOOKUP(B736,lista_registro!$A$3:$C$1666,3,0),"Item não encontrado")</f>
        <v>Cadeira Giratoria Mod 673 Marca Giroflex</v>
      </c>
    </row>
    <row r="737" spans="1:7" ht="28" x14ac:dyDescent="0.15">
      <c r="A737" s="22">
        <v>736</v>
      </c>
      <c r="B737" s="26">
        <v>693244</v>
      </c>
      <c r="C737" s="27" t="s">
        <v>10</v>
      </c>
      <c r="D737" s="27" t="s">
        <v>41</v>
      </c>
      <c r="E737" s="27" t="s">
        <v>7</v>
      </c>
      <c r="F737" s="27"/>
      <c r="G737" s="2" t="str">
        <f>IFERROR(VLOOKUP(B737,lista_registro!$A$3:$C$1666,3,0),"Item não encontrado")</f>
        <v>Mesa Em Madeira De Lei Med 1,60 X 80 X 75 Cm Com 3 Gavetas A Esquerda E 1 Gavetão Para Pastas Suspensas A Direita</v>
      </c>
    </row>
    <row r="738" spans="1:7" ht="42" x14ac:dyDescent="0.15">
      <c r="A738" s="22">
        <v>737</v>
      </c>
      <c r="B738" s="26">
        <v>681577</v>
      </c>
      <c r="C738" s="27" t="s">
        <v>8</v>
      </c>
      <c r="D738" s="27" t="s">
        <v>13</v>
      </c>
      <c r="E738" s="27" t="s">
        <v>7</v>
      </c>
      <c r="F738" s="27"/>
      <c r="G738" s="2" t="str">
        <f>IFERROR(VLOOKUP(B738,lista_registro!$A$3:$C$1666,3,0),"Item não encontrado")</f>
        <v>Poltrona Para Auditorio Dobravel Com Prancheta Escamoteavel Med Larg 457 X 508 Assento X 425 A 476 Prof X 457 Altura Tipo Base Fixa Espaldar Medio Apoio Braço Marca Giroflex</v>
      </c>
    </row>
    <row r="739" spans="1:7" ht="28" x14ac:dyDescent="0.15">
      <c r="A739" s="22">
        <v>738</v>
      </c>
      <c r="B739" s="26">
        <v>675269</v>
      </c>
      <c r="C739" s="27" t="s">
        <v>33</v>
      </c>
      <c r="D739" s="27" t="s">
        <v>34</v>
      </c>
      <c r="E739" s="27" t="s">
        <v>7</v>
      </c>
      <c r="F739" s="27"/>
      <c r="G739" s="2" t="str">
        <f>IFERROR(VLOOKUP(B739,lista_registro!$A$3:$C$1666,3,0),"Item não encontrado")</f>
        <v>Bancada De Aço, Com Tampo De Aço, Marca Fiel, Com 2 Gavetas, Medindo 1,20 X 0,80 X 0,90m.</v>
      </c>
    </row>
    <row r="740" spans="1:7" ht="14" x14ac:dyDescent="0.15">
      <c r="A740" s="22">
        <v>739</v>
      </c>
      <c r="B740" s="26">
        <v>687441</v>
      </c>
      <c r="C740" s="27" t="s">
        <v>33</v>
      </c>
      <c r="D740" s="27" t="s">
        <v>34</v>
      </c>
      <c r="E740" s="27" t="s">
        <v>7</v>
      </c>
      <c r="F740" s="27"/>
      <c r="G740" s="2" t="str">
        <f>IFERROR(VLOOKUP(B740,lista_registro!$A$3:$C$1666,3,0),"Item não encontrado")</f>
        <v>Condicionador De Ar Split Trame 18000 Btu</v>
      </c>
    </row>
    <row r="741" spans="1:7" ht="14" x14ac:dyDescent="0.15">
      <c r="A741" s="22">
        <v>740</v>
      </c>
      <c r="B741" s="26">
        <v>698674</v>
      </c>
      <c r="C741" s="27" t="s">
        <v>10</v>
      </c>
      <c r="D741" s="27" t="s">
        <v>126</v>
      </c>
      <c r="E741" s="27" t="s">
        <v>20</v>
      </c>
      <c r="F741" s="27"/>
      <c r="G741" s="2" t="str">
        <f>IFERROR(VLOOKUP(B741,lista_registro!$A$3:$C$1666,3,0),"Item não encontrado")</f>
        <v>Ventilador De Pedestal Marca Loren Sid Bivolt Mod Turbo 50/60</v>
      </c>
    </row>
    <row r="742" spans="1:7" ht="28" x14ac:dyDescent="0.15">
      <c r="A742" s="22">
        <v>741</v>
      </c>
      <c r="B742" s="26">
        <v>1808792</v>
      </c>
      <c r="C742" s="27" t="s">
        <v>8</v>
      </c>
      <c r="D742" s="27" t="s">
        <v>52</v>
      </c>
      <c r="E742" s="27" t="s">
        <v>7</v>
      </c>
      <c r="F742" s="27"/>
      <c r="G742" s="2" t="str">
        <f>IFERROR(VLOOKUP(B742,lista_registro!$A$3:$C$1666,3,0),"Item não encontrado")</f>
        <v>Ar Condicionado Tipo Split Hi-Wall 18.000 Btu/H, Marca Springer Midea.</v>
      </c>
    </row>
    <row r="743" spans="1:7" ht="14" x14ac:dyDescent="0.15">
      <c r="A743" s="22">
        <v>742</v>
      </c>
      <c r="B743" s="26">
        <v>696364</v>
      </c>
      <c r="C743" s="27" t="s">
        <v>15</v>
      </c>
      <c r="D743" s="27" t="s">
        <v>47</v>
      </c>
      <c r="E743" s="27" t="s">
        <v>7</v>
      </c>
      <c r="F743" s="27"/>
      <c r="G743" s="2" t="str">
        <f>IFERROR(VLOOKUP(B743,lista_registro!$A$3:$C$1666,3,0),"Item não encontrado")</f>
        <v>Poltrona Diretor C/ Braço Injetado Giratoria C/ 5 Patas Marca Magiflex</v>
      </c>
    </row>
    <row r="744" spans="1:7" ht="14" x14ac:dyDescent="0.15">
      <c r="A744" s="22">
        <v>743</v>
      </c>
      <c r="B744" s="26">
        <v>674449</v>
      </c>
      <c r="C744" s="27" t="s">
        <v>8</v>
      </c>
      <c r="D744" s="27" t="s">
        <v>9</v>
      </c>
      <c r="E744" s="27" t="s">
        <v>20</v>
      </c>
      <c r="F744" s="27"/>
      <c r="G744" s="2" t="str">
        <f>IFERROR(VLOOKUP(B744,lista_registro!$A$3:$C$1666,3,0),"Item não encontrado")</f>
        <v>Lixadeira De Alta Rotaçao Mod Sfl 18</v>
      </c>
    </row>
    <row r="745" spans="1:7" ht="28" x14ac:dyDescent="0.15">
      <c r="A745" s="22">
        <v>744</v>
      </c>
      <c r="B745" s="26">
        <v>680233</v>
      </c>
      <c r="C745" s="27" t="s">
        <v>8</v>
      </c>
      <c r="D745" s="27" t="s">
        <v>121</v>
      </c>
      <c r="E745" s="28" t="s">
        <v>135</v>
      </c>
      <c r="F745" s="27" t="s">
        <v>953</v>
      </c>
      <c r="G745" s="2" t="str">
        <f>IFERROR(VLOOKUP(B745,lista_registro!$A$3:$C$1666,3,0),"Item não encontrado")</f>
        <v>Poltrona Diretor Sem Braços, Com 05 Patas De Rodizios, Giratoria, Plaxmetal Couvin York Az-4624</v>
      </c>
    </row>
    <row r="746" spans="1:7" ht="14" x14ac:dyDescent="0.15">
      <c r="A746" s="22">
        <v>745</v>
      </c>
      <c r="B746" s="26">
        <v>1830371</v>
      </c>
      <c r="C746" s="27" t="s">
        <v>5</v>
      </c>
      <c r="D746" s="27" t="s">
        <v>28</v>
      </c>
      <c r="E746" s="27" t="s">
        <v>7</v>
      </c>
      <c r="F746" s="27"/>
      <c r="G746" s="2" t="str">
        <f>IFERROR(VLOOKUP(B746,lista_registro!$A$3:$C$1666,3,0),"Item não encontrado")</f>
        <v>Reometro - Modelo: Premier Mdr - Fabricante: Alpha Technologies.</v>
      </c>
    </row>
    <row r="747" spans="1:7" ht="28" x14ac:dyDescent="0.15">
      <c r="A747" s="22">
        <v>746</v>
      </c>
      <c r="B747" s="26">
        <v>683071</v>
      </c>
      <c r="C747" s="27" t="s">
        <v>5</v>
      </c>
      <c r="D747" s="27" t="s">
        <v>90</v>
      </c>
      <c r="E747" s="27" t="s">
        <v>7</v>
      </c>
      <c r="F747" s="27"/>
      <c r="G747" s="2" t="str">
        <f>IFERROR(VLOOKUP(B747,lista_registro!$A$3:$C$1666,3,0),"Item não encontrado")</f>
        <v>Armário C/ Portas De Abrir Em Chapa De Aço Med 1200 Mmlx500mmpx1980mma Marca Imoaço</v>
      </c>
    </row>
    <row r="748" spans="1:7" ht="56" x14ac:dyDescent="0.15">
      <c r="A748" s="22">
        <v>747</v>
      </c>
      <c r="B748" s="26">
        <v>677882</v>
      </c>
      <c r="C748" s="27" t="s">
        <v>8</v>
      </c>
      <c r="D748" s="27" t="s">
        <v>9</v>
      </c>
      <c r="E748" s="27" t="s">
        <v>20</v>
      </c>
      <c r="F748" s="27"/>
      <c r="G748" s="2" t="str">
        <f>IFERROR(VLOOKUP(B748,lista_registro!$A$3:$C$1666,3,0),"Item não encontrado")</f>
        <v>Kit De Conversão Eletrônico Digital Para Área Classificada Contendo Célula E Módulo Indicador Digital Intrinsecamente Seguro A Ser Instalado Nos Prédios De Eparação De Perclorato De Amônio Da Usina Cel Abner, Marca Toledo Do Brasil.</v>
      </c>
    </row>
    <row r="749" spans="1:7" ht="28" x14ac:dyDescent="0.15">
      <c r="A749" s="22">
        <v>748</v>
      </c>
      <c r="B749" s="26">
        <v>1829058</v>
      </c>
      <c r="C749" s="27" t="s">
        <v>5</v>
      </c>
      <c r="D749" s="27" t="s">
        <v>28</v>
      </c>
      <c r="E749" s="27" t="s">
        <v>7</v>
      </c>
      <c r="F749" s="27"/>
      <c r="G749" s="2" t="str">
        <f>IFERROR(VLOOKUP(B749,lista_registro!$A$3:$C$1666,3,0),"Item não encontrado")</f>
        <v>Viscosímetro Mooney Com Velocidade, Qualificado Para Astmd1646, Calibrado Para 100-200º C.</v>
      </c>
    </row>
    <row r="750" spans="1:7" ht="28" x14ac:dyDescent="0.15">
      <c r="A750" s="22">
        <v>749</v>
      </c>
      <c r="B750" s="26">
        <v>679504</v>
      </c>
      <c r="C750" s="27" t="s">
        <v>10</v>
      </c>
      <c r="D750" s="28" t="s">
        <v>119</v>
      </c>
      <c r="E750" s="27" t="s">
        <v>20</v>
      </c>
      <c r="F750" s="27"/>
      <c r="G750" s="2" t="str">
        <f>IFERROR(VLOOKUP(B750,lista_registro!$A$3:$C$1666,3,0),"Item não encontrado")</f>
        <v>Microcomputador Desktop Dell Vostro 220s Eb400 C/ Windows Vista Business Oem Com Lcd 19</v>
      </c>
    </row>
    <row r="751" spans="1:7" ht="28" x14ac:dyDescent="0.15">
      <c r="A751" s="22">
        <v>750</v>
      </c>
      <c r="B751" s="26">
        <v>1628704</v>
      </c>
      <c r="C751" s="27" t="s">
        <v>15</v>
      </c>
      <c r="D751" s="27" t="s">
        <v>102</v>
      </c>
      <c r="E751" s="27" t="s">
        <v>7</v>
      </c>
      <c r="F751" s="27"/>
      <c r="G751" s="2" t="str">
        <f>IFERROR(VLOOKUP(B751,lista_registro!$A$3:$C$1666,3,0),"Item não encontrado")</f>
        <v>Armário Alto Com 02(Duas) Portas, Medindo 800x500x1600mm, Com 03(Tres) Prateleiras, Marca Marelli.</v>
      </c>
    </row>
    <row r="752" spans="1:7" ht="14" x14ac:dyDescent="0.15">
      <c r="A752" s="22">
        <v>751</v>
      </c>
      <c r="B752" s="26">
        <v>698454</v>
      </c>
      <c r="C752" s="27" t="s">
        <v>24</v>
      </c>
      <c r="D752" s="27" t="s">
        <v>25</v>
      </c>
      <c r="E752" s="27" t="s">
        <v>20</v>
      </c>
      <c r="F752" s="27"/>
      <c r="G752" s="2" t="str">
        <f>IFERROR(VLOOKUP(B752,lista_registro!$A$3:$C$1666,3,0),"Item não encontrado")</f>
        <v>Atomizador Automático Em Latão Cromado.</v>
      </c>
    </row>
    <row r="753" spans="1:7" ht="28" x14ac:dyDescent="0.15">
      <c r="A753" s="22">
        <v>752</v>
      </c>
      <c r="B753" s="26">
        <v>1628749</v>
      </c>
      <c r="C753" s="27" t="s">
        <v>24</v>
      </c>
      <c r="D753" s="27" t="s">
        <v>25</v>
      </c>
      <c r="E753" s="27" t="s">
        <v>7</v>
      </c>
      <c r="F753" s="27"/>
      <c r="G753" s="2" t="str">
        <f>IFERROR(VLOOKUP(B753,lista_registro!$A$3:$C$1666,3,0),"Item não encontrado")</f>
        <v>Mesa De Trabalho Tampo Único Peninsular, Medindo 1800x2100x735mm,Marca Marelli.</v>
      </c>
    </row>
    <row r="754" spans="1:7" ht="14" x14ac:dyDescent="0.15">
      <c r="A754" s="22">
        <v>753</v>
      </c>
      <c r="B754" s="26">
        <v>688821</v>
      </c>
      <c r="C754" s="27" t="s">
        <v>5</v>
      </c>
      <c r="D754" s="27" t="s">
        <v>90</v>
      </c>
      <c r="E754" s="27" t="s">
        <v>7</v>
      </c>
      <c r="F754" s="27"/>
      <c r="G754" s="2" t="str">
        <f>IFERROR(VLOOKUP(B754,lista_registro!$A$3:$C$1666,3,0),"Item não encontrado")</f>
        <v>Micro Seringa De Teflon E Barrilete De Vidro . (It321003is) .</v>
      </c>
    </row>
    <row r="755" spans="1:7" ht="14" x14ac:dyDescent="0.15">
      <c r="A755" s="22">
        <v>754</v>
      </c>
      <c r="B755" s="26">
        <v>1628754</v>
      </c>
      <c r="C755" s="27" t="s">
        <v>8</v>
      </c>
      <c r="D755" s="27" t="s">
        <v>52</v>
      </c>
      <c r="E755" s="27" t="s">
        <v>7</v>
      </c>
      <c r="F755" s="27"/>
      <c r="G755" s="2" t="str">
        <f>IFERROR(VLOOKUP(B755,lista_registro!$A$3:$C$1666,3,0),"Item não encontrado")</f>
        <v>Mesa De Reunião Redonda, Medindo 1200x740mm, Marca Marelli.</v>
      </c>
    </row>
    <row r="756" spans="1:7" ht="28" x14ac:dyDescent="0.15">
      <c r="A756" s="22">
        <v>755</v>
      </c>
      <c r="B756" s="26">
        <v>2044024</v>
      </c>
      <c r="C756" s="27" t="s">
        <v>5</v>
      </c>
      <c r="D756" s="27" t="s">
        <v>32</v>
      </c>
      <c r="E756" s="27" t="s">
        <v>7</v>
      </c>
      <c r="F756" s="27"/>
      <c r="G756" s="2" t="str">
        <f>IFERROR(VLOOKUP(B756,lista_registro!$A$3:$C$1666,3,0),"Item não encontrado")</f>
        <v>Balança Analítica, Capacidade 2000 G, Tipo Eletr/Õnica Digital, Sensibilidade 01g, Voltagem 110/220 Vv Modelo Ad/200 Marca Marte</v>
      </c>
    </row>
    <row r="757" spans="1:7" ht="42" x14ac:dyDescent="0.15">
      <c r="A757" s="22">
        <v>756</v>
      </c>
      <c r="B757" s="26">
        <v>674377</v>
      </c>
      <c r="C757" s="27" t="s">
        <v>24</v>
      </c>
      <c r="D757" s="27" t="s">
        <v>25</v>
      </c>
      <c r="E757" s="27" t="s">
        <v>7</v>
      </c>
      <c r="F757" s="27"/>
      <c r="G757" s="2" t="str">
        <f>IFERROR(VLOOKUP(B757,lista_registro!$A$3:$C$1666,3,0),"Item não encontrado")</f>
        <v>Compressor Industrial Tipo Rotativo De Parafusos, Modelo Srp 2015 , 220 V, Trifásico, Pressao De Trabalho 8 Bar, Vazao Efetiva 58 Cfm (1640 L/Min), Marca Shulz</v>
      </c>
    </row>
    <row r="758" spans="1:7" ht="28" x14ac:dyDescent="0.15">
      <c r="A758" s="22">
        <v>757</v>
      </c>
      <c r="B758" s="26">
        <v>680236</v>
      </c>
      <c r="C758" s="27" t="s">
        <v>8</v>
      </c>
      <c r="D758" s="27" t="s">
        <v>106</v>
      </c>
      <c r="E758" s="28" t="s">
        <v>135</v>
      </c>
      <c r="F758" s="27" t="s">
        <v>951</v>
      </c>
      <c r="G758" s="2" t="str">
        <f>IFERROR(VLOOKUP(B758,lista_registro!$A$3:$C$1666,3,0),"Item não encontrado")</f>
        <v>Poltrona Diretor Sem Braços, Com 05 Patas De Rodizios, Giratoria, Plaxmetal Couvin York Az-4624</v>
      </c>
    </row>
    <row r="759" spans="1:7" ht="14" x14ac:dyDescent="0.15">
      <c r="A759" s="22">
        <v>758</v>
      </c>
      <c r="B759" s="26">
        <v>687773</v>
      </c>
      <c r="C759" s="27" t="s">
        <v>33</v>
      </c>
      <c r="D759" s="27" t="s">
        <v>40</v>
      </c>
      <c r="E759" s="27" t="s">
        <v>7</v>
      </c>
      <c r="F759" s="27"/>
      <c r="G759" s="2" t="str">
        <f>IFERROR(VLOOKUP(B759,lista_registro!$A$3:$C$1666,3,0),"Item não encontrado")</f>
        <v>Aparelho Desumidificador Marca Arsec Mod 250</v>
      </c>
    </row>
    <row r="760" spans="1:7" ht="28" x14ac:dyDescent="0.15">
      <c r="A760" s="22">
        <v>759</v>
      </c>
      <c r="B760" s="26">
        <v>684530</v>
      </c>
      <c r="C760" s="27" t="s">
        <v>10</v>
      </c>
      <c r="D760" s="27" t="s">
        <v>29</v>
      </c>
      <c r="E760" s="27" t="s">
        <v>7</v>
      </c>
      <c r="F760" s="27"/>
      <c r="G760" s="2" t="str">
        <f>IFERROR(VLOOKUP(B760,lista_registro!$A$3:$C$1666,3,0),"Item não encontrado")</f>
        <v>Estante De Aço Desmontavel Marca Fiel Com 6 Prateleiras Reforços Em X .</v>
      </c>
    </row>
    <row r="761" spans="1:7" ht="14" x14ac:dyDescent="0.15">
      <c r="A761" s="22">
        <v>760</v>
      </c>
      <c r="B761" s="26">
        <v>1481887</v>
      </c>
      <c r="C761" s="27" t="s">
        <v>10</v>
      </c>
      <c r="D761" s="27" t="s">
        <v>138</v>
      </c>
      <c r="E761" s="27" t="s">
        <v>7</v>
      </c>
      <c r="F761" s="27"/>
      <c r="G761" s="2" t="str">
        <f>IFERROR(VLOOKUP(B761,lista_registro!$A$3:$C$1666,3,0),"Item não encontrado")</f>
        <v>Estufa De Secagem Digital, Marca Solab, Modelo Sl-102/81.</v>
      </c>
    </row>
    <row r="762" spans="1:7" ht="14" x14ac:dyDescent="0.15">
      <c r="A762" s="22">
        <v>761</v>
      </c>
      <c r="B762" s="26">
        <v>1808775</v>
      </c>
      <c r="C762" s="27" t="s">
        <v>35</v>
      </c>
      <c r="D762" s="27" t="s">
        <v>86</v>
      </c>
      <c r="E762" s="27" t="s">
        <v>7</v>
      </c>
      <c r="F762" s="27"/>
      <c r="G762" s="2" t="str">
        <f>IFERROR(VLOOKUP(B762,lista_registro!$A$3:$C$1666,3,0),"Item não encontrado")</f>
        <v>Ar Condicionado Tipo Split Hi-Wall 9.000 Btu/H, Marca Springer Midea.</v>
      </c>
    </row>
    <row r="763" spans="1:7" ht="56" x14ac:dyDescent="0.15">
      <c r="A763" s="22">
        <v>762</v>
      </c>
      <c r="B763" s="26">
        <v>1963605</v>
      </c>
      <c r="C763" s="27" t="s">
        <v>980</v>
      </c>
      <c r="D763" s="27" t="s">
        <v>52</v>
      </c>
      <c r="E763" s="27" t="s">
        <v>7</v>
      </c>
      <c r="F763" s="27" t="s">
        <v>981</v>
      </c>
      <c r="G763" s="2" t="s">
        <v>989</v>
      </c>
    </row>
    <row r="764" spans="1:7" ht="14" x14ac:dyDescent="0.15">
      <c r="A764" s="22">
        <v>763</v>
      </c>
      <c r="B764" s="26">
        <v>936384</v>
      </c>
      <c r="C764" s="27" t="s">
        <v>24</v>
      </c>
      <c r="D764" s="27" t="s">
        <v>25</v>
      </c>
      <c r="E764" s="27" t="s">
        <v>7</v>
      </c>
      <c r="F764" s="27"/>
      <c r="G764" s="2" t="str">
        <f>IFERROR(VLOOKUP(B764,lista_registro!$A$3:$C$1666,3,0),"Item não encontrado")</f>
        <v>Monitor Lcd D1960 P/N 4425hb1 Lenovo</v>
      </c>
    </row>
    <row r="765" spans="1:7" ht="28" x14ac:dyDescent="0.15">
      <c r="A765" s="22">
        <v>764</v>
      </c>
      <c r="B765" s="26">
        <v>685644</v>
      </c>
      <c r="C765" s="27" t="s">
        <v>35</v>
      </c>
      <c r="D765" s="27" t="s">
        <v>27</v>
      </c>
      <c r="E765" s="27" t="s">
        <v>7</v>
      </c>
      <c r="F765" s="27"/>
      <c r="G765" s="2" t="str">
        <f>IFERROR(VLOOKUP(B765,lista_registro!$A$3:$C$1666,3,0),"Item não encontrado")</f>
        <v>Armario De Madeira Marca L Atelier Com 2 Portas De Abrir Med 165 X 080 X 052mm</v>
      </c>
    </row>
    <row r="766" spans="1:7" ht="14" x14ac:dyDescent="0.15">
      <c r="A766" s="22">
        <v>765</v>
      </c>
      <c r="B766" s="26">
        <v>690419</v>
      </c>
      <c r="C766" s="27" t="s">
        <v>8</v>
      </c>
      <c r="D766" s="27" t="s">
        <v>9</v>
      </c>
      <c r="E766" s="27" t="s">
        <v>20</v>
      </c>
      <c r="F766" s="27"/>
      <c r="G766" s="2" t="str">
        <f>IFERROR(VLOOKUP(B766,lista_registro!$A$3:$C$1666,3,0),"Item não encontrado")</f>
        <v>Balança Analitica Marca Mettler, Mod. H.35ar.</v>
      </c>
    </row>
    <row r="767" spans="1:7" ht="14" x14ac:dyDescent="0.15">
      <c r="A767" s="22">
        <v>766</v>
      </c>
      <c r="B767" s="26">
        <v>695036</v>
      </c>
      <c r="C767" s="27" t="s">
        <v>33</v>
      </c>
      <c r="D767" s="27" t="s">
        <v>34</v>
      </c>
      <c r="E767" s="27" t="s">
        <v>7</v>
      </c>
      <c r="F767" s="27"/>
      <c r="G767" s="2" t="str">
        <f>IFERROR(VLOOKUP(B767,lista_registro!$A$3:$C$1666,3,0),"Item não encontrado")</f>
        <v>Arquivo De Aço Com 3 Gavetas Tam Oficio Mod 3903 Marca Fiel</v>
      </c>
    </row>
    <row r="768" spans="1:7" ht="28" x14ac:dyDescent="0.15">
      <c r="A768" s="22">
        <v>767</v>
      </c>
      <c r="B768" s="26">
        <v>688996</v>
      </c>
      <c r="C768" s="27" t="s">
        <v>10</v>
      </c>
      <c r="D768" s="27" t="s">
        <v>51</v>
      </c>
      <c r="E768" s="27" t="s">
        <v>7</v>
      </c>
      <c r="F768" s="27"/>
      <c r="G768" s="2" t="str">
        <f>IFERROR(VLOOKUP(B768,lista_registro!$A$3:$C$1666,3,0),"Item não encontrado")</f>
        <v>Manometro Digital Diametro 100 Mm 0-250 Kgf Conexao De 1/2 Bsp Total Inox</v>
      </c>
    </row>
    <row r="769" spans="1:7" ht="14" x14ac:dyDescent="0.15">
      <c r="A769" s="22">
        <v>768</v>
      </c>
      <c r="B769" s="26">
        <v>696378</v>
      </c>
      <c r="C769" s="27" t="s">
        <v>56</v>
      </c>
      <c r="D769" s="27" t="s">
        <v>69</v>
      </c>
      <c r="E769" s="27" t="s">
        <v>7</v>
      </c>
      <c r="F769" s="27"/>
      <c r="G769" s="2" t="str">
        <f>IFERROR(VLOOKUP(B769,lista_registro!$A$3:$C$1666,3,0),"Item não encontrado")</f>
        <v>Poltrona Diretor C/ Braço Injetado Giratoria C/ 5 Patas Marca Magiflex</v>
      </c>
    </row>
    <row r="770" spans="1:7" ht="14" x14ac:dyDescent="0.15">
      <c r="A770" s="22">
        <v>769</v>
      </c>
      <c r="B770" s="26">
        <v>695180</v>
      </c>
      <c r="C770" s="27" t="s">
        <v>56</v>
      </c>
      <c r="D770" s="27" t="s">
        <v>59</v>
      </c>
      <c r="E770" s="27" t="s">
        <v>7</v>
      </c>
      <c r="F770" s="27"/>
      <c r="G770" s="2" t="str">
        <f>IFERROR(VLOOKUP(B770,lista_registro!$A$3:$C$1666,3,0),"Item não encontrado")</f>
        <v>Bancada De Aço Marca Fiel Com 3 Gavetas Med 170 X 080 X 080cm</v>
      </c>
    </row>
    <row r="771" spans="1:7" ht="56" x14ac:dyDescent="0.15">
      <c r="A771" s="22">
        <v>770</v>
      </c>
      <c r="B771" s="26">
        <v>1963616</v>
      </c>
      <c r="C771" s="27" t="s">
        <v>980</v>
      </c>
      <c r="D771" s="27" t="s">
        <v>46</v>
      </c>
      <c r="E771" s="27" t="s">
        <v>7</v>
      </c>
      <c r="F771" s="27" t="s">
        <v>981</v>
      </c>
      <c r="G771" s="2" t="s">
        <v>989</v>
      </c>
    </row>
    <row r="772" spans="1:7" ht="14" x14ac:dyDescent="0.15">
      <c r="A772" s="22">
        <v>771</v>
      </c>
      <c r="B772" s="26">
        <v>679863</v>
      </c>
      <c r="C772" s="27" t="s">
        <v>15</v>
      </c>
      <c r="D772" s="27" t="s">
        <v>76</v>
      </c>
      <c r="E772" s="27" t="s">
        <v>20</v>
      </c>
      <c r="F772" s="27"/>
      <c r="G772" s="2" t="str">
        <f>IFERROR(VLOOKUP(B772,lista_registro!$A$3:$C$1666,3,0),"Item não encontrado")</f>
        <v>Estufa Marca Brasimet Mod. Bt-5050.</v>
      </c>
    </row>
    <row r="773" spans="1:7" ht="14" x14ac:dyDescent="0.15">
      <c r="A773" s="22">
        <v>772</v>
      </c>
      <c r="B773" s="26">
        <v>1808771</v>
      </c>
      <c r="C773" s="27" t="s">
        <v>8</v>
      </c>
      <c r="D773" s="27" t="s">
        <v>38</v>
      </c>
      <c r="E773" s="27" t="s">
        <v>7</v>
      </c>
      <c r="F773" s="27"/>
      <c r="G773" s="2" t="str">
        <f>IFERROR(VLOOKUP(B773,lista_registro!$A$3:$C$1666,3,0),"Item não encontrado")</f>
        <v>Ar Condicionado Tipo Split Hi-Wall 9.000 Btu/H, Marca Springer Midea.</v>
      </c>
    </row>
    <row r="774" spans="1:7" ht="42" x14ac:dyDescent="0.15">
      <c r="A774" s="22">
        <v>773</v>
      </c>
      <c r="B774" s="26">
        <v>699127</v>
      </c>
      <c r="C774" s="27" t="s">
        <v>10</v>
      </c>
      <c r="D774" s="27" t="s">
        <v>29</v>
      </c>
      <c r="E774" s="27" t="s">
        <v>7</v>
      </c>
      <c r="F774" s="27"/>
      <c r="G774" s="2" t="str">
        <f>IFERROR(VLOOKUP(B774,lista_registro!$A$3:$C$1666,3,0),"Item não encontrado")</f>
        <v>Misturador A Vácuo Capacidade 45l Mod 79181 Marca Treu Conjugado Com/ 1 Bomba Hidráulica Marca Freimar Acionada Por Motor Marca Búfalo Trifásico 220/380v 1670 Rpm 60 Hz</v>
      </c>
    </row>
    <row r="775" spans="1:7" ht="14" x14ac:dyDescent="0.15">
      <c r="A775" s="22">
        <v>774</v>
      </c>
      <c r="B775" s="26">
        <v>690596</v>
      </c>
      <c r="C775" s="27" t="s">
        <v>24</v>
      </c>
      <c r="D775" s="27" t="s">
        <v>25</v>
      </c>
      <c r="E775" s="27" t="s">
        <v>7</v>
      </c>
      <c r="F775" s="27"/>
      <c r="G775" s="2" t="str">
        <f>IFERROR(VLOOKUP(B775,lista_registro!$A$3:$C$1666,3,0),"Item não encontrado")</f>
        <v>Ar Condicionado 12000 Btu Do Tipo Split Marca Komeco</v>
      </c>
    </row>
    <row r="776" spans="1:7" ht="56" x14ac:dyDescent="0.15">
      <c r="A776" s="22">
        <v>775</v>
      </c>
      <c r="B776" s="26">
        <v>689858</v>
      </c>
      <c r="C776" s="27" t="s">
        <v>21</v>
      </c>
      <c r="D776" s="27" t="s">
        <v>22</v>
      </c>
      <c r="E776" s="27" t="s">
        <v>7</v>
      </c>
      <c r="F776" s="27"/>
      <c r="G776" s="2" t="str">
        <f>IFERROR(VLOOKUP(B776,lista_registro!$A$3:$C$1666,3,0),"Item não encontrado")</f>
        <v>Kit Composto De: Micropipeta C/ Ejetor Ponteiras Volume Fixo 5000ul Jencons/Usa Multi Dispensador C/ Adaptadores Para 25/50 Ml Mod Repette Jencons/Usa Ponteira Branca Cap 1-5 Ml Cx 300 Un Jencons/Usa Adaptador P/ Ponteira Seringa Cap 25 Ml E 50 Ml Pon</v>
      </c>
    </row>
    <row r="777" spans="1:7" ht="42" x14ac:dyDescent="0.15">
      <c r="A777" s="22">
        <v>776</v>
      </c>
      <c r="B777" s="26">
        <v>681574</v>
      </c>
      <c r="C777" s="27" t="s">
        <v>8</v>
      </c>
      <c r="D777" s="27" t="s">
        <v>13</v>
      </c>
      <c r="E777" s="27" t="s">
        <v>7</v>
      </c>
      <c r="F777" s="27"/>
      <c r="G777" s="2" t="str">
        <f>IFERROR(VLOOKUP(B777,lista_registro!$A$3:$C$1666,3,0),"Item não encontrado")</f>
        <v>Poltrona Para Auditorio Dobravel Com Prancheta Escamoteavel Med Larg 457 X 508 Assento X 425 A 476 Prof X 457 Altura Tipo Base Fixa Espaldar Medio Apoio Braço Marca Giroflex</v>
      </c>
    </row>
    <row r="778" spans="1:7" ht="14" x14ac:dyDescent="0.15">
      <c r="A778" s="22">
        <v>777</v>
      </c>
      <c r="B778" s="26">
        <v>693272</v>
      </c>
      <c r="C778" s="27" t="s">
        <v>35</v>
      </c>
      <c r="D778" s="27" t="s">
        <v>27</v>
      </c>
      <c r="E778" s="27" t="s">
        <v>7</v>
      </c>
      <c r="F778" s="27"/>
      <c r="G778" s="2" t="str">
        <f>IFERROR(VLOOKUP(B778,lista_registro!$A$3:$C$1666,3,0),"Item não encontrado")</f>
        <v>Poltrona Fixa, Marca Lafine, Mod. 2035-Fx.</v>
      </c>
    </row>
    <row r="779" spans="1:7" ht="14" x14ac:dyDescent="0.15">
      <c r="A779" s="22">
        <v>778</v>
      </c>
      <c r="B779" s="26">
        <v>693637</v>
      </c>
      <c r="C779" s="27" t="s">
        <v>8</v>
      </c>
      <c r="D779" s="27" t="s">
        <v>30</v>
      </c>
      <c r="E779" s="27" t="s">
        <v>20</v>
      </c>
      <c r="F779" s="27"/>
      <c r="G779" s="2" t="str">
        <f>IFERROR(VLOOKUP(B779,lista_registro!$A$3:$C$1666,3,0),"Item não encontrado")</f>
        <v>Cadeira Giratória Marca Lafine , Mod. 1243-Gr , Com Rodízios .</v>
      </c>
    </row>
    <row r="780" spans="1:7" ht="28" x14ac:dyDescent="0.15">
      <c r="A780" s="22">
        <v>779</v>
      </c>
      <c r="B780" s="26">
        <v>1628846</v>
      </c>
      <c r="C780" s="27" t="s">
        <v>15</v>
      </c>
      <c r="D780" s="27" t="s">
        <v>53</v>
      </c>
      <c r="E780" s="27" t="s">
        <v>7</v>
      </c>
      <c r="F780" s="27"/>
      <c r="G780" s="2" t="str">
        <f>IFERROR(VLOOKUP(B780,lista_registro!$A$3:$C$1666,3,0),"Item não encontrado")</f>
        <v>Poltrona Giratória Com Espaldar Alto Sincron E Braço Regulável, Marca Marelli.</v>
      </c>
    </row>
    <row r="781" spans="1:7" ht="14" x14ac:dyDescent="0.15">
      <c r="A781" s="22">
        <v>780</v>
      </c>
      <c r="B781" s="26">
        <v>683928</v>
      </c>
      <c r="C781" s="27" t="s">
        <v>10</v>
      </c>
      <c r="D781" s="27" t="s">
        <v>26</v>
      </c>
      <c r="E781" s="27" t="s">
        <v>7</v>
      </c>
      <c r="F781" s="27"/>
      <c r="G781" s="2" t="str">
        <f>IFERROR(VLOOKUP(B781,lista_registro!$A$3:$C$1666,3,0),"Item não encontrado")</f>
        <v>Quaro De Cortiça Com Moldura Med 0,80 X 1,00 Marca Art Pop</v>
      </c>
    </row>
    <row r="782" spans="1:7" ht="14" x14ac:dyDescent="0.15">
      <c r="A782" s="22">
        <v>781</v>
      </c>
      <c r="B782" s="26">
        <v>695952</v>
      </c>
      <c r="C782" s="27" t="s">
        <v>10</v>
      </c>
      <c r="D782" s="27" t="s">
        <v>138</v>
      </c>
      <c r="E782" s="27" t="s">
        <v>7</v>
      </c>
      <c r="F782" s="27"/>
      <c r="G782" s="2" t="str">
        <f>IFERROR(VLOOKUP(B782,lista_registro!$A$3:$C$1666,3,0),"Item não encontrado")</f>
        <v>Poltrona Fixa Com Assento Giratório, Marca Giroflex, Mod 1977.</v>
      </c>
    </row>
    <row r="783" spans="1:7" ht="28" x14ac:dyDescent="0.15">
      <c r="A783" s="22">
        <v>782</v>
      </c>
      <c r="B783" s="26">
        <v>1963325</v>
      </c>
      <c r="C783" s="27" t="s">
        <v>980</v>
      </c>
      <c r="D783" s="27" t="s">
        <v>102</v>
      </c>
      <c r="E783" s="27" t="s">
        <v>7</v>
      </c>
      <c r="F783" s="27" t="s">
        <v>981</v>
      </c>
      <c r="G783" s="2" t="s">
        <v>987</v>
      </c>
    </row>
    <row r="784" spans="1:7" ht="42" x14ac:dyDescent="0.15">
      <c r="A784" s="22">
        <v>783</v>
      </c>
      <c r="B784" s="26">
        <v>697020</v>
      </c>
      <c r="C784" s="27" t="s">
        <v>15</v>
      </c>
      <c r="D784" s="27" t="s">
        <v>125</v>
      </c>
      <c r="E784" s="27" t="s">
        <v>7</v>
      </c>
      <c r="F784" s="27"/>
      <c r="G784" s="2" t="str">
        <f>IFERROR(VLOOKUP(B784,lista_registro!$A$3:$C$1666,3,0),"Item não encontrado")</f>
        <v>Mesa Em Madeira De Lei Med. 1,60 X 0,75 X 0,74m, Com 1 Gaveteiro E 1 Gavetao Para Pastas Suspensas De Um Lado 3 Gavetas Do Outro, Estrutura De Aço Tubular Cromado Mod. 5246b, Marca Fergo.</v>
      </c>
    </row>
    <row r="785" spans="1:7" ht="14" x14ac:dyDescent="0.15">
      <c r="A785" s="22">
        <v>784</v>
      </c>
      <c r="B785" s="26">
        <v>1412047</v>
      </c>
      <c r="C785" s="27" t="s">
        <v>5</v>
      </c>
      <c r="D785" s="27" t="s">
        <v>28</v>
      </c>
      <c r="E785" s="27" t="s">
        <v>7</v>
      </c>
      <c r="F785" s="27"/>
      <c r="G785" s="2" t="str">
        <f>IFERROR(VLOOKUP(B785,lista_registro!$A$3:$C$1666,3,0),"Item não encontrado")</f>
        <v>Kit Viscosímetro Tipo "Cup-Ford", Em Alumínio, Com Pés Niveladores</v>
      </c>
    </row>
    <row r="786" spans="1:7" ht="28" x14ac:dyDescent="0.15">
      <c r="A786" s="22">
        <v>785</v>
      </c>
      <c r="B786" s="26">
        <v>678961</v>
      </c>
      <c r="C786" s="27" t="s">
        <v>15</v>
      </c>
      <c r="D786" s="27" t="s">
        <v>39</v>
      </c>
      <c r="E786" s="27" t="s">
        <v>7</v>
      </c>
      <c r="F786" s="27"/>
      <c r="G786" s="2" t="str">
        <f>IFERROR(VLOOKUP(B786,lista_registro!$A$3:$C$1666,3,0),"Item não encontrado")</f>
        <v>Estufa Para Esterilização E Secagem Com Termoregulador E Uma Prateleira Com Temometro Mod Fanem 315/3 De 110v</v>
      </c>
    </row>
    <row r="787" spans="1:7" ht="28" x14ac:dyDescent="0.15">
      <c r="A787" s="22">
        <v>786</v>
      </c>
      <c r="B787" s="26">
        <v>692900</v>
      </c>
      <c r="C787" s="27" t="s">
        <v>35</v>
      </c>
      <c r="D787" s="27" t="s">
        <v>134</v>
      </c>
      <c r="E787" s="27" t="s">
        <v>7</v>
      </c>
      <c r="F787" s="27"/>
      <c r="G787" s="2" t="str">
        <f>IFERROR(VLOOKUP(B787,lista_registro!$A$3:$C$1666,3,0),"Item não encontrado")</f>
        <v>Mesa Em Madeira Para Telefone Marca Lafine , Mod. Mt-60 Com Portas-Listas , Med. 0,70 X 0,60 X0,40 M .</v>
      </c>
    </row>
    <row r="788" spans="1:7" ht="14" x14ac:dyDescent="0.15">
      <c r="A788" s="22">
        <v>787</v>
      </c>
      <c r="B788" s="26">
        <v>673203</v>
      </c>
      <c r="C788" s="27" t="s">
        <v>15</v>
      </c>
      <c r="D788" s="27" t="s">
        <v>76</v>
      </c>
      <c r="E788" s="27" t="s">
        <v>20</v>
      </c>
      <c r="F788" s="27"/>
      <c r="G788" s="2" t="str">
        <f>IFERROR(VLOOKUP(B788,lista_registro!$A$3:$C$1666,3,0),"Item não encontrado")</f>
        <v>Bomba Peristaltica Mod 752000 115 Vac 50/60hz Marca Masterflex</v>
      </c>
    </row>
    <row r="789" spans="1:7" ht="14" x14ac:dyDescent="0.15">
      <c r="A789" s="22">
        <v>788</v>
      </c>
      <c r="B789" s="26">
        <v>1348480</v>
      </c>
      <c r="C789" s="27" t="s">
        <v>15</v>
      </c>
      <c r="D789" s="27" t="s">
        <v>125</v>
      </c>
      <c r="E789" s="27" t="s">
        <v>7</v>
      </c>
      <c r="F789" s="27"/>
      <c r="G789" s="2" t="str">
        <f>IFERROR(VLOOKUP(B789,lista_registro!$A$3:$C$1666,3,0),"Item não encontrado")</f>
        <v>Teclado Lenovo Modelo Ku-0225.</v>
      </c>
    </row>
    <row r="790" spans="1:7" ht="28" x14ac:dyDescent="0.15">
      <c r="A790" s="22">
        <v>789</v>
      </c>
      <c r="B790" s="26">
        <v>1527996</v>
      </c>
      <c r="C790" s="27" t="s">
        <v>21</v>
      </c>
      <c r="D790" s="27" t="s">
        <v>77</v>
      </c>
      <c r="E790" s="27" t="s">
        <v>7</v>
      </c>
      <c r="F790" s="27"/>
      <c r="G790" s="2" t="str">
        <f>IFERROR(VLOOKUP(B790,lista_registro!$A$3:$C$1666,3,0),"Item não encontrado")</f>
        <v>Cadeira Giratória, Espaldar Baixo, Tipo Secretária Com Braços, Marca Marelli.</v>
      </c>
    </row>
    <row r="791" spans="1:7" ht="14" x14ac:dyDescent="0.15">
      <c r="A791" s="22">
        <v>790</v>
      </c>
      <c r="B791" s="26">
        <v>687637</v>
      </c>
      <c r="C791" s="27" t="s">
        <v>56</v>
      </c>
      <c r="D791" s="27" t="s">
        <v>69</v>
      </c>
      <c r="E791" s="27" t="s">
        <v>7</v>
      </c>
      <c r="F791" s="27"/>
      <c r="G791" s="2" t="str">
        <f>IFERROR(VLOOKUP(B791,lista_registro!$A$3:$C$1666,3,0),"Item não encontrado")</f>
        <v>Control De Vacuo E Acess</v>
      </c>
    </row>
    <row r="792" spans="1:7" ht="42" x14ac:dyDescent="0.15">
      <c r="A792" s="22">
        <v>791</v>
      </c>
      <c r="B792" s="26">
        <v>675970</v>
      </c>
      <c r="C792" s="27" t="s">
        <v>10</v>
      </c>
      <c r="D792" s="27" t="s">
        <v>126</v>
      </c>
      <c r="E792" s="27" t="s">
        <v>20</v>
      </c>
      <c r="F792" s="27"/>
      <c r="G792" s="2" t="str">
        <f>IFERROR(VLOOKUP(B792,lista_registro!$A$3:$C$1666,3,0),"Item não encontrado")</f>
        <v>Microcomputador Optiplex Mod Gx620 Marca Dell Com Clock Min 2,8 Ghz Cache L2 Integrado De Min 256 Kb Fsb De Min 333 Mhz Pentium Iv</v>
      </c>
    </row>
    <row r="793" spans="1:7" ht="14" x14ac:dyDescent="0.15">
      <c r="A793" s="22">
        <v>792</v>
      </c>
      <c r="B793" s="26">
        <v>699899</v>
      </c>
      <c r="C793" s="27" t="s">
        <v>15</v>
      </c>
      <c r="D793" s="27" t="s">
        <v>50</v>
      </c>
      <c r="E793" s="27" t="s">
        <v>7</v>
      </c>
      <c r="F793" s="27"/>
      <c r="G793" s="2" t="str">
        <f>IFERROR(VLOOKUP(B793,lista_registro!$A$3:$C$1666,3,0),"Item não encontrado")</f>
        <v>Nobreak 1400 Va</v>
      </c>
    </row>
    <row r="794" spans="1:7" ht="28" x14ac:dyDescent="0.15">
      <c r="A794" s="22">
        <v>793</v>
      </c>
      <c r="B794" s="26">
        <v>693551</v>
      </c>
      <c r="C794" s="27" t="s">
        <v>5</v>
      </c>
      <c r="D794" s="27" t="s">
        <v>55</v>
      </c>
      <c r="E794" s="27" t="s">
        <v>7</v>
      </c>
      <c r="F794" s="27"/>
      <c r="G794" s="2" t="str">
        <f>IFERROR(VLOOKUP(B794,lista_registro!$A$3:$C$1666,3,0),"Item não encontrado")</f>
        <v>Cadeira Giratoria Ajustavel Com Apoio Circular Para Os Pes Em Tubo De Aço Mod 973 Marca Giroflex</v>
      </c>
    </row>
    <row r="795" spans="1:7" ht="14" x14ac:dyDescent="0.15">
      <c r="A795" s="22">
        <v>794</v>
      </c>
      <c r="B795" s="26">
        <v>616706</v>
      </c>
      <c r="C795" s="27" t="s">
        <v>15</v>
      </c>
      <c r="D795" s="27" t="s">
        <v>49</v>
      </c>
      <c r="E795" s="27" t="s">
        <v>7</v>
      </c>
      <c r="F795" s="27"/>
      <c r="G795" s="2" t="str">
        <f>IFERROR(VLOOKUP(B795,lista_registro!$A$3:$C$1666,3,0),"Item não encontrado")</f>
        <v>Power Supply,Uninterruptible</v>
      </c>
    </row>
    <row r="796" spans="1:7" ht="14" x14ac:dyDescent="0.15">
      <c r="A796" s="22">
        <v>795</v>
      </c>
      <c r="B796" s="26">
        <v>689377</v>
      </c>
      <c r="C796" s="27" t="s">
        <v>24</v>
      </c>
      <c r="D796" s="27" t="s">
        <v>25</v>
      </c>
      <c r="E796" s="27" t="s">
        <v>7</v>
      </c>
      <c r="F796" s="27"/>
      <c r="G796" s="2" t="str">
        <f>IFERROR(VLOOKUP(B796,lista_registro!$A$3:$C$1666,3,0),"Item não encontrado")</f>
        <v>Balança De Precisão Mod Pb8001-S Marca Mattler</v>
      </c>
    </row>
    <row r="797" spans="1:7" ht="28" x14ac:dyDescent="0.15">
      <c r="A797" s="22">
        <v>796</v>
      </c>
      <c r="B797" s="26">
        <v>678911</v>
      </c>
      <c r="C797" s="27" t="s">
        <v>8</v>
      </c>
      <c r="D797" s="27" t="s">
        <v>977</v>
      </c>
      <c r="E797" s="27" t="s">
        <v>20</v>
      </c>
      <c r="F797" s="27"/>
      <c r="G797" s="2" t="str">
        <f>IFERROR(VLOOKUP(B797,lista_registro!$A$3:$C$1666,3,0),"Item não encontrado")</f>
        <v>Microcomputador Proc 2.0 Ghz Placa Mae 775 Pino 1 Gb Hd Sata Placa Rede 10/100/1000 Monitor Lg 17 Promatec</v>
      </c>
    </row>
    <row r="798" spans="1:7" ht="14" x14ac:dyDescent="0.15">
      <c r="A798" s="22">
        <v>797</v>
      </c>
      <c r="B798" s="26">
        <v>690177</v>
      </c>
      <c r="C798" s="27" t="s">
        <v>5</v>
      </c>
      <c r="D798" s="27" t="s">
        <v>32</v>
      </c>
      <c r="E798" s="27" t="s">
        <v>7</v>
      </c>
      <c r="F798" s="27"/>
      <c r="G798" s="2" t="str">
        <f>IFERROR(VLOOKUP(B798,lista_registro!$A$3:$C$1666,3,0),"Item não encontrado")</f>
        <v>Dessecador Em Aco 1020 Marca Lactea Mod Lct 200</v>
      </c>
    </row>
    <row r="799" spans="1:7" ht="42" x14ac:dyDescent="0.15">
      <c r="A799" s="22">
        <v>798</v>
      </c>
      <c r="B799" s="26">
        <v>675971</v>
      </c>
      <c r="C799" s="27" t="s">
        <v>15</v>
      </c>
      <c r="D799" s="27" t="s">
        <v>50</v>
      </c>
      <c r="E799" s="27" t="s">
        <v>7</v>
      </c>
      <c r="F799" s="27"/>
      <c r="G799" s="2" t="str">
        <f>IFERROR(VLOOKUP(B799,lista_registro!$A$3:$C$1666,3,0),"Item não encontrado")</f>
        <v>Microcomputador Optiplex Mod Gx620 Marca Dell Com Clock Min 2,8 Ghz Cache L2 Integrado De Min 256 Kb Fsb De Min 333 Mhz Pentium Iv</v>
      </c>
    </row>
    <row r="800" spans="1:7" ht="28" x14ac:dyDescent="0.15">
      <c r="A800" s="22">
        <v>799</v>
      </c>
      <c r="B800" s="26">
        <v>682339</v>
      </c>
      <c r="C800" s="27" t="s">
        <v>33</v>
      </c>
      <c r="D800" s="27" t="s">
        <v>34</v>
      </c>
      <c r="E800" s="27" t="s">
        <v>7</v>
      </c>
      <c r="F800" s="27"/>
      <c r="G800" s="2" t="str">
        <f>IFERROR(VLOOKUP(B800,lista_registro!$A$3:$C$1666,3,0),"Item não encontrado")</f>
        <v>Armario Guarda Roupa De Aço Com 8 Vãos Condor Mod Gr-8f Med 197x129x042m</v>
      </c>
    </row>
    <row r="801" spans="1:7" ht="14" x14ac:dyDescent="0.15">
      <c r="A801" s="22">
        <v>800</v>
      </c>
      <c r="B801" s="26">
        <v>686330</v>
      </c>
      <c r="C801" s="27" t="s">
        <v>8</v>
      </c>
      <c r="D801" s="27" t="s">
        <v>9</v>
      </c>
      <c r="E801" s="27" t="s">
        <v>20</v>
      </c>
      <c r="F801" s="27"/>
      <c r="G801" s="2" t="str">
        <f>IFERROR(VLOOKUP(B801,lista_registro!$A$3:$C$1666,3,0),"Item não encontrado")</f>
        <v>Aparelho Telefônico Sem Fio 900 Mhz 10 Mem Marca Bell Phone.</v>
      </c>
    </row>
    <row r="802" spans="1:7" ht="14" x14ac:dyDescent="0.15">
      <c r="A802" s="22">
        <v>801</v>
      </c>
      <c r="B802" s="26">
        <v>695241</v>
      </c>
      <c r="C802" s="27" t="s">
        <v>35</v>
      </c>
      <c r="D802" s="27" t="s">
        <v>139</v>
      </c>
      <c r="E802" s="27" t="s">
        <v>7</v>
      </c>
      <c r="F802" s="27"/>
      <c r="G802" s="2" t="str">
        <f>IFERROR(VLOOKUP(B802,lista_registro!$A$3:$C$1666,3,0),"Item não encontrado")</f>
        <v>Mesa Para Micro Marca Fortline</v>
      </c>
    </row>
    <row r="803" spans="1:7" ht="28" x14ac:dyDescent="0.15">
      <c r="A803" s="22">
        <v>802</v>
      </c>
      <c r="B803" s="26">
        <v>1610762</v>
      </c>
      <c r="C803" s="27" t="s">
        <v>10</v>
      </c>
      <c r="D803" s="27" t="s">
        <v>51</v>
      </c>
      <c r="E803" s="27" t="s">
        <v>7</v>
      </c>
      <c r="F803" s="27"/>
      <c r="G803" s="2" t="str">
        <f>IFERROR(VLOOKUP(B803,lista_registro!$A$3:$C$1666,3,0),"Item não encontrado")</f>
        <v>Fonte De Alimentação 35 V Marca Keysight Modelo N6744 - Serial N° My53000467</v>
      </c>
    </row>
    <row r="804" spans="1:7" ht="28" x14ac:dyDescent="0.15">
      <c r="A804" s="22">
        <v>803</v>
      </c>
      <c r="B804" s="26">
        <v>675452</v>
      </c>
      <c r="C804" s="27" t="s">
        <v>8</v>
      </c>
      <c r="D804" s="27" t="s">
        <v>9</v>
      </c>
      <c r="E804" s="27" t="s">
        <v>20</v>
      </c>
      <c r="F804" s="27" t="s">
        <v>971</v>
      </c>
      <c r="G804" s="2" t="str">
        <f>IFERROR(VLOOKUP(B804,lista_registro!$A$3:$C$1666,3,0),"Item não encontrado")</f>
        <v>Microcomputador Hp Dc5750 Monitor Lcd Marca Lg 19 Teclado Ps2 Abnt Mouse Ps2 Estabilizador Bivolt Sms</v>
      </c>
    </row>
    <row r="805" spans="1:7" ht="14" x14ac:dyDescent="0.15">
      <c r="A805" s="22">
        <v>804</v>
      </c>
      <c r="B805" s="26">
        <v>1788385</v>
      </c>
      <c r="C805" s="27" t="s">
        <v>5</v>
      </c>
      <c r="D805" s="27" t="s">
        <v>62</v>
      </c>
      <c r="E805" s="27" t="s">
        <v>7</v>
      </c>
      <c r="F805" s="27"/>
      <c r="G805" s="2" t="str">
        <f>IFERROR(VLOOKUP(B805,lista_registro!$A$3:$C$1666,3,0),"Item não encontrado")</f>
        <v>Monitor Lcd 19.5'', Marca: Lenovo, Modelo: E2002ba</v>
      </c>
    </row>
    <row r="806" spans="1:7" ht="56" x14ac:dyDescent="0.15">
      <c r="A806" s="22">
        <v>805</v>
      </c>
      <c r="B806" s="26">
        <v>678698</v>
      </c>
      <c r="C806" s="27" t="s">
        <v>10</v>
      </c>
      <c r="D806" s="27" t="s">
        <v>126</v>
      </c>
      <c r="E806" s="27" t="s">
        <v>20</v>
      </c>
      <c r="F806" s="27"/>
      <c r="G806" s="2" t="str">
        <f>IFERROR(VLOOKUP(B806,lista_registro!$A$3:$C$1666,3,0),"Item não encontrado")</f>
        <v>Estufa Marca Fanem Mod. 320/5 Para Esterilização E Secagem Com Circulação De Ar Temperatura De 50º A 200ºC, Equipada Com Termostado Eletronico Proporcional De Estado Solido, Para Temperatura Dté 200ºC Ref. 320.004.90f.</v>
      </c>
    </row>
    <row r="807" spans="1:7" ht="14" x14ac:dyDescent="0.15">
      <c r="A807" s="22">
        <v>806</v>
      </c>
      <c r="B807" s="26">
        <v>936549</v>
      </c>
      <c r="C807" s="27" t="s">
        <v>21</v>
      </c>
      <c r="D807" s="27" t="s">
        <v>77</v>
      </c>
      <c r="E807" s="27" t="s">
        <v>7</v>
      </c>
      <c r="F807" s="27"/>
      <c r="G807" s="2" t="str">
        <f>IFERROR(VLOOKUP(B807,lista_registro!$A$3:$C$1666,3,0),"Item não encontrado")</f>
        <v>Microcomputador Sff E71 P/N 1652l3p Lenovo</v>
      </c>
    </row>
    <row r="808" spans="1:7" ht="28" x14ac:dyDescent="0.15">
      <c r="A808" s="22">
        <v>807</v>
      </c>
      <c r="B808" s="26">
        <v>689717</v>
      </c>
      <c r="C808" s="27" t="s">
        <v>5</v>
      </c>
      <c r="D808" s="27" t="s">
        <v>28</v>
      </c>
      <c r="E808" s="27" t="s">
        <v>7</v>
      </c>
      <c r="F808" s="27"/>
      <c r="G808" s="2" t="str">
        <f>IFERROR(VLOOKUP(B808,lista_registro!$A$3:$C$1666,3,0),"Item não encontrado")</f>
        <v>Balança Precisão Adventurer Marca Ohaus Toledo Mod Ara520 Ano 2005 Cap Max 1500 Kg - Min 0,5 G</v>
      </c>
    </row>
    <row r="809" spans="1:7" ht="14" x14ac:dyDescent="0.15">
      <c r="A809" s="22">
        <v>808</v>
      </c>
      <c r="B809" s="26">
        <v>686949</v>
      </c>
      <c r="C809" s="27" t="s">
        <v>33</v>
      </c>
      <c r="D809" s="27" t="s">
        <v>95</v>
      </c>
      <c r="E809" s="27" t="s">
        <v>7</v>
      </c>
      <c r="F809" s="27"/>
      <c r="G809" s="2" t="str">
        <f>IFERROR(VLOOKUP(B809,lista_registro!$A$3:$C$1666,3,0),"Item não encontrado")</f>
        <v>Termohigrografo Digital Marca Sato Mod Skl 200 Th Ii</v>
      </c>
    </row>
    <row r="810" spans="1:7" ht="14" x14ac:dyDescent="0.15">
      <c r="A810" s="22">
        <v>809</v>
      </c>
      <c r="B810" s="26">
        <v>674349</v>
      </c>
      <c r="C810" s="27" t="s">
        <v>8</v>
      </c>
      <c r="D810" s="27" t="s">
        <v>68</v>
      </c>
      <c r="E810" s="27" t="s">
        <v>20</v>
      </c>
      <c r="F810" s="27"/>
      <c r="G810" s="2" t="str">
        <f>IFERROR(VLOOKUP(B810,lista_registro!$A$3:$C$1666,3,0),"Item não encontrado")</f>
        <v>Esmerilhadeira Profissional 220v Mod 0601321048 1600w</v>
      </c>
    </row>
    <row r="811" spans="1:7" ht="28" x14ac:dyDescent="0.15">
      <c r="A811" s="22">
        <v>810</v>
      </c>
      <c r="B811" s="26">
        <v>692461</v>
      </c>
      <c r="C811" s="27" t="s">
        <v>5</v>
      </c>
      <c r="D811" s="27" t="s">
        <v>140</v>
      </c>
      <c r="E811" s="27" t="s">
        <v>7</v>
      </c>
      <c r="F811" s="27"/>
      <c r="G811" s="2" t="str">
        <f>IFERROR(VLOOKUP(B811,lista_registro!$A$3:$C$1666,3,0),"Item não encontrado")</f>
        <v>Banco Estofado Marca Dutzmann Mod. B-4 Na Cor Prata Pés De Ferro Com Regulador De Altura.</v>
      </c>
    </row>
    <row r="812" spans="1:7" ht="28" x14ac:dyDescent="0.15">
      <c r="A812" s="22">
        <v>811</v>
      </c>
      <c r="B812" s="26">
        <v>2115201</v>
      </c>
      <c r="C812" s="27" t="s">
        <v>33</v>
      </c>
      <c r="D812" s="27" t="s">
        <v>34</v>
      </c>
      <c r="E812" s="27" t="s">
        <v>7</v>
      </c>
      <c r="F812" s="27"/>
      <c r="G812" s="2" t="str">
        <f>IFERROR(VLOOKUP(B812,lista_registro!$A$3:$C$1666,3,0),"Item não encontrado")</f>
        <v>Paquímetro Digital Com Capacidade 0-150mm, Resolução 0,01mm, Exatidão 0,02mm, Saída De Dados E, Tecnologia Abs</v>
      </c>
    </row>
    <row r="813" spans="1:7" ht="14" x14ac:dyDescent="0.15">
      <c r="A813" s="22">
        <v>812</v>
      </c>
      <c r="B813" s="26">
        <v>1533940</v>
      </c>
      <c r="C813" s="27" t="s">
        <v>15</v>
      </c>
      <c r="D813" s="27" t="s">
        <v>53</v>
      </c>
      <c r="E813" s="27" t="s">
        <v>7</v>
      </c>
      <c r="F813" s="27"/>
      <c r="G813" s="2" t="str">
        <f>IFERROR(VLOOKUP(B813,lista_registro!$A$3:$C$1666,3,0),"Item não encontrado")</f>
        <v>Gaveteiro Volante Com 04 Gavetas, 630x400x500mm, Marca: Marelli</v>
      </c>
    </row>
    <row r="814" spans="1:7" ht="14" x14ac:dyDescent="0.15">
      <c r="A814" s="22">
        <v>813</v>
      </c>
      <c r="B814" s="26">
        <v>673403</v>
      </c>
      <c r="C814" s="27" t="s">
        <v>10</v>
      </c>
      <c r="D814" s="27" t="s">
        <v>29</v>
      </c>
      <c r="E814" s="27" t="s">
        <v>7</v>
      </c>
      <c r="F814" s="27"/>
      <c r="G814" s="2" t="str">
        <f>IFERROR(VLOOKUP(B814,lista_registro!$A$3:$C$1666,3,0),"Item não encontrado")</f>
        <v>Carro De Aço Porta Ferramentas</v>
      </c>
    </row>
    <row r="815" spans="1:7" ht="14" x14ac:dyDescent="0.15">
      <c r="A815" s="22">
        <v>814</v>
      </c>
      <c r="B815" s="26">
        <v>1808773</v>
      </c>
      <c r="C815" s="27" t="s">
        <v>15</v>
      </c>
      <c r="D815" s="27" t="s">
        <v>102</v>
      </c>
      <c r="E815" s="27" t="s">
        <v>7</v>
      </c>
      <c r="F815" s="27"/>
      <c r="G815" s="2" t="str">
        <f>IFERROR(VLOOKUP(B815,lista_registro!$A$3:$C$1666,3,0),"Item não encontrado")</f>
        <v>Ar Condicionado Tipo Split Hi-Wall 9.000 Btu/H, Marca Springer Midea.</v>
      </c>
    </row>
    <row r="816" spans="1:7" ht="14" x14ac:dyDescent="0.15">
      <c r="A816" s="22">
        <v>815</v>
      </c>
      <c r="B816" s="26">
        <v>697615</v>
      </c>
      <c r="C816" s="27" t="s">
        <v>33</v>
      </c>
      <c r="D816" s="27" t="s">
        <v>40</v>
      </c>
      <c r="E816" s="27" t="s">
        <v>7</v>
      </c>
      <c r="F816" s="27"/>
      <c r="G816" s="2" t="str">
        <f>IFERROR(VLOOKUP(B816,lista_registro!$A$3:$C$1666,3,0),"Item não encontrado")</f>
        <v>Televisor 14 Colorido Marca Panasonic</v>
      </c>
    </row>
    <row r="817" spans="1:7" ht="14" x14ac:dyDescent="0.15">
      <c r="A817" s="22">
        <v>816</v>
      </c>
      <c r="B817" s="26">
        <v>700163</v>
      </c>
      <c r="C817" s="27" t="s">
        <v>10</v>
      </c>
      <c r="D817" s="27" t="s">
        <v>29</v>
      </c>
      <c r="E817" s="27" t="s">
        <v>7</v>
      </c>
      <c r="F817" s="27"/>
      <c r="G817" s="2" t="str">
        <f>IFERROR(VLOOKUP(B817,lista_registro!$A$3:$C$1666,3,0),"Item não encontrado")</f>
        <v>Estufa Palley E 245 12w 220v.</v>
      </c>
    </row>
    <row r="818" spans="1:7" ht="42" x14ac:dyDescent="0.15">
      <c r="A818" s="22">
        <v>817</v>
      </c>
      <c r="B818" s="26">
        <v>675968</v>
      </c>
      <c r="C818" s="27" t="s">
        <v>15</v>
      </c>
      <c r="D818" s="27" t="s">
        <v>49</v>
      </c>
      <c r="E818" s="27" t="s">
        <v>7</v>
      </c>
      <c r="F818" s="27"/>
      <c r="G818" s="2" t="str">
        <f>IFERROR(VLOOKUP(B818,lista_registro!$A$3:$C$1666,3,0),"Item não encontrado")</f>
        <v>Microcomputador Optiplex Mod Gx620 Marca Dell Com Clock Min 2,8 Ghz Cache L2 Integrado De Min 256 Kb Fsb De Min 333 Mhz Pentium Iv</v>
      </c>
    </row>
    <row r="819" spans="1:7" ht="14" x14ac:dyDescent="0.15">
      <c r="A819" s="22">
        <v>818</v>
      </c>
      <c r="B819" s="26">
        <v>698100</v>
      </c>
      <c r="C819" s="27" t="s">
        <v>10</v>
      </c>
      <c r="D819" s="28" t="s">
        <v>119</v>
      </c>
      <c r="E819" s="27" t="s">
        <v>7</v>
      </c>
      <c r="F819" s="27"/>
      <c r="G819" s="2" t="str">
        <f>IFERROR(VLOOKUP(B819,lista_registro!$A$3:$C$1666,3,0),"Item não encontrado")</f>
        <v>Manta Eletrica Para Balao De 250mlmarca Quimis Mod 321-13,110v</v>
      </c>
    </row>
    <row r="820" spans="1:7" ht="14" x14ac:dyDescent="0.15">
      <c r="A820" s="22">
        <v>819</v>
      </c>
      <c r="B820" s="26">
        <v>699350</v>
      </c>
      <c r="C820" s="27" t="s">
        <v>10</v>
      </c>
      <c r="D820" s="27" t="s">
        <v>141</v>
      </c>
      <c r="E820" s="27" t="s">
        <v>7</v>
      </c>
      <c r="F820" s="27"/>
      <c r="G820" s="2" t="str">
        <f>IFERROR(VLOOKUP(B820,lista_registro!$A$3:$C$1666,3,0),"Item não encontrado")</f>
        <v>Seladora A Vacuo De Camara Mod De Mesa - West</v>
      </c>
    </row>
    <row r="821" spans="1:7" ht="28" x14ac:dyDescent="0.15">
      <c r="A821" s="22">
        <v>820</v>
      </c>
      <c r="B821" s="26">
        <v>681374</v>
      </c>
      <c r="C821" s="27" t="s">
        <v>33</v>
      </c>
      <c r="D821" s="27" t="s">
        <v>34</v>
      </c>
      <c r="E821" s="27" t="s">
        <v>7</v>
      </c>
      <c r="F821" s="27"/>
      <c r="G821" s="2" t="str">
        <f>IFERROR(VLOOKUP(B821,lista_registro!$A$3:$C$1666,3,0),"Item não encontrado")</f>
        <v>Armário De Aço, Modelo 205, Medindo 1,97 X 1,20 X 0,50 M, Marca Fiel.</v>
      </c>
    </row>
    <row r="822" spans="1:7" ht="14" x14ac:dyDescent="0.15">
      <c r="A822" s="22">
        <v>821</v>
      </c>
      <c r="B822" s="26">
        <v>673498</v>
      </c>
      <c r="C822" s="27" t="s">
        <v>5</v>
      </c>
      <c r="D822" s="27" t="s">
        <v>82</v>
      </c>
      <c r="E822" s="27" t="s">
        <v>7</v>
      </c>
      <c r="F822" s="27"/>
      <c r="G822" s="2" t="str">
        <f>IFERROR(VLOOKUP(B822,lista_registro!$A$3:$C$1666,3,0),"Item não encontrado")</f>
        <v>Relogio De Apontamento De Ponto Marca Biopont Mod 8716</v>
      </c>
    </row>
    <row r="823" spans="1:7" ht="14" x14ac:dyDescent="0.15">
      <c r="A823" s="22">
        <v>822</v>
      </c>
      <c r="B823" s="26">
        <v>688817</v>
      </c>
      <c r="C823" s="27" t="s">
        <v>15</v>
      </c>
      <c r="D823" s="27" t="s">
        <v>50</v>
      </c>
      <c r="E823" s="27" t="s">
        <v>7</v>
      </c>
      <c r="F823" s="27"/>
      <c r="G823" s="2" t="str">
        <f>IFERROR(VLOOKUP(B823,lista_registro!$A$3:$C$1666,3,0),"Item não encontrado")</f>
        <v>Kit De Instalaçao De Amostrador Automatico P/ Clarus 500</v>
      </c>
    </row>
    <row r="824" spans="1:7" ht="28" x14ac:dyDescent="0.15">
      <c r="A824" s="22">
        <v>823</v>
      </c>
      <c r="B824" s="26">
        <v>1631952</v>
      </c>
      <c r="C824" s="27" t="s">
        <v>10</v>
      </c>
      <c r="D824" s="28" t="s">
        <v>119</v>
      </c>
      <c r="E824" s="27" t="s">
        <v>7</v>
      </c>
      <c r="F824" s="27"/>
      <c r="G824" s="2" t="str">
        <f>IFERROR(VLOOKUP(B824,lista_registro!$A$3:$C$1666,3,0),"Item não encontrado")</f>
        <v>Computador Marca:Hp, Com Mouse E Teclado, Modelo: Elitedesk 800 G1 Sff, Nº Série: Brj447czv7</v>
      </c>
    </row>
    <row r="825" spans="1:7" ht="42" x14ac:dyDescent="0.15">
      <c r="A825" s="22">
        <v>824</v>
      </c>
      <c r="B825" s="26">
        <v>695877</v>
      </c>
      <c r="C825" s="27" t="s">
        <v>15</v>
      </c>
      <c r="D825" s="27" t="s">
        <v>125</v>
      </c>
      <c r="E825" s="27" t="s">
        <v>7</v>
      </c>
      <c r="F825" s="27"/>
      <c r="G825" s="2" t="str">
        <f>IFERROR(VLOOKUP(B825,lista_registro!$A$3:$C$1666,3,0),"Item não encontrado")</f>
        <v>Mesa Para Telefone, Sobre Rodízios, Em Madeira De Lei, Med. 0,60x0,40x0,70m, Capacidade Para 8 Telefones, Com Porta-Listas, Mod. 5215, Marca Fergo.</v>
      </c>
    </row>
    <row r="826" spans="1:7" ht="28" x14ac:dyDescent="0.15">
      <c r="A826" s="22">
        <v>825</v>
      </c>
      <c r="B826" s="26">
        <v>1858336</v>
      </c>
      <c r="C826" s="27" t="s">
        <v>5</v>
      </c>
      <c r="D826" s="27" t="s">
        <v>71</v>
      </c>
      <c r="E826" s="27" t="s">
        <v>7</v>
      </c>
      <c r="F826" s="27"/>
      <c r="G826" s="2" t="str">
        <f>IFERROR(VLOOKUP(B826,lista_registro!$A$3:$C$1666,3,0),"Item não encontrado")</f>
        <v>Ventilador Elétrico, 110v, 60hz, Tipo Coluna, Hélice De 6(Seis) Pás Em Plástico, Marca Ventisol, Sem Nº De Série.</v>
      </c>
    </row>
    <row r="827" spans="1:7" ht="14" x14ac:dyDescent="0.15">
      <c r="A827" s="22">
        <v>826</v>
      </c>
      <c r="B827" s="26">
        <v>696373</v>
      </c>
      <c r="C827" s="27" t="s">
        <v>15</v>
      </c>
      <c r="D827" s="27" t="s">
        <v>17</v>
      </c>
      <c r="E827" s="27" t="s">
        <v>7</v>
      </c>
      <c r="F827" s="27"/>
      <c r="G827" s="2" t="str">
        <f>IFERROR(VLOOKUP(B827,lista_registro!$A$3:$C$1666,3,0),"Item não encontrado")</f>
        <v>Poltrona Diretor C/ Braço Injetado Giratoria C/ 5 Patas Marca Magiflex</v>
      </c>
    </row>
    <row r="828" spans="1:7" ht="28" x14ac:dyDescent="0.15">
      <c r="A828" s="22">
        <v>827</v>
      </c>
      <c r="B828" s="26">
        <v>1628767</v>
      </c>
      <c r="C828" s="27" t="s">
        <v>15</v>
      </c>
      <c r="D828" s="27" t="s">
        <v>17</v>
      </c>
      <c r="E828" s="27" t="s">
        <v>7</v>
      </c>
      <c r="F828" s="27"/>
      <c r="G828" s="2" t="str">
        <f>IFERROR(VLOOKUP(B828,lista_registro!$A$3:$C$1666,3,0),"Item não encontrado")</f>
        <v>Gaveteiro Volante, Com 04(Quatro) Gavetas, Medindo 460x500x690mm, Marca Marelli.</v>
      </c>
    </row>
    <row r="829" spans="1:7" ht="28" x14ac:dyDescent="0.15">
      <c r="A829" s="22">
        <v>828</v>
      </c>
      <c r="B829" s="26">
        <v>692723</v>
      </c>
      <c r="C829" s="27" t="s">
        <v>8</v>
      </c>
      <c r="D829" s="27" t="s">
        <v>99</v>
      </c>
      <c r="E829" s="27" t="s">
        <v>7</v>
      </c>
      <c r="F829" s="27"/>
      <c r="G829" s="2" t="str">
        <f>IFERROR(VLOOKUP(B829,lista_registro!$A$3:$C$1666,3,0),"Item não encontrado")</f>
        <v>Mesa De Madeira Marca Hobjeto Mod 7422 Com 2 Gavetas Comuns E 1 Para Pastas Suspensas Med 158 X 080 X 074mm</v>
      </c>
    </row>
    <row r="830" spans="1:7" ht="14" x14ac:dyDescent="0.15">
      <c r="A830" s="22">
        <v>829</v>
      </c>
      <c r="B830" s="26">
        <v>699581</v>
      </c>
      <c r="C830" s="27" t="s">
        <v>8</v>
      </c>
      <c r="D830" s="27" t="s">
        <v>9</v>
      </c>
      <c r="E830" s="27" t="s">
        <v>20</v>
      </c>
      <c r="F830" s="27"/>
      <c r="G830" s="2" t="str">
        <f>IFERROR(VLOOKUP(B830,lista_registro!$A$3:$C$1666,3,0),"Item não encontrado")</f>
        <v>Manta De Aquecimento Para Balao De 100ml</v>
      </c>
    </row>
    <row r="831" spans="1:7" ht="28" x14ac:dyDescent="0.15">
      <c r="A831" s="22">
        <v>830</v>
      </c>
      <c r="B831" s="26">
        <v>693967</v>
      </c>
      <c r="C831" s="27" t="s">
        <v>15</v>
      </c>
      <c r="D831" s="27" t="s">
        <v>102</v>
      </c>
      <c r="E831" s="27" t="s">
        <v>7</v>
      </c>
      <c r="F831" s="27"/>
      <c r="G831" s="2" t="str">
        <f>IFERROR(VLOOKUP(B831,lista_registro!$A$3:$C$1666,3,0),"Item não encontrado")</f>
        <v>Poltrona Tipo Diretor, Tipo Executiva, C/ Braco Gota Injetado Com Alma Interica Marca Mogiflex</v>
      </c>
    </row>
    <row r="832" spans="1:7" ht="28" x14ac:dyDescent="0.15">
      <c r="A832" s="22">
        <v>831</v>
      </c>
      <c r="B832" s="26">
        <v>691627</v>
      </c>
      <c r="C832" s="27" t="s">
        <v>5</v>
      </c>
      <c r="D832" s="27" t="s">
        <v>101</v>
      </c>
      <c r="E832" s="27" t="s">
        <v>7</v>
      </c>
      <c r="F832" s="27"/>
      <c r="G832" s="2" t="str">
        <f>IFERROR(VLOOKUP(B832,lista_registro!$A$3:$C$1666,3,0),"Item não encontrado")</f>
        <v>Bancada De Aço Com 02 Gavetas, Cor Cinza, Marca Fiel (0,77 X 1,50 X0,71 M)</v>
      </c>
    </row>
    <row r="833" spans="1:7" ht="56" x14ac:dyDescent="0.15">
      <c r="A833" s="22">
        <v>832</v>
      </c>
      <c r="B833" s="26">
        <v>678604</v>
      </c>
      <c r="C833" s="27" t="s">
        <v>8</v>
      </c>
      <c r="D833" s="27" t="s">
        <v>977</v>
      </c>
      <c r="E833" s="27" t="s">
        <v>20</v>
      </c>
      <c r="F833" s="27"/>
      <c r="G833" s="2" t="str">
        <f>IFERROR(VLOOKUP(B833,lista_registro!$A$3:$C$1666,3,0),"Item não encontrado")</f>
        <v>Microcomputador Marca Hp 5750 Proc 1 Gb Ram Mem Hd 120 Gb Ata Video 128 Mb Rede Gigabit Drive Gravador Dvdrw Gabinete Teclado Abnt Mouse Optico Estabilizador 500 Wats Sms Monitor Lg Lcd 17 Ms Windows Xp Pro O M Ms Office 2007 Pro Open Ae Antivirus Norton</v>
      </c>
    </row>
    <row r="834" spans="1:7" ht="28" x14ac:dyDescent="0.15">
      <c r="A834" s="22">
        <v>833</v>
      </c>
      <c r="B834" s="26">
        <v>690753</v>
      </c>
      <c r="C834" s="27" t="s">
        <v>10</v>
      </c>
      <c r="D834" s="27" t="s">
        <v>29</v>
      </c>
      <c r="E834" s="27" t="s">
        <v>7</v>
      </c>
      <c r="F834" s="27"/>
      <c r="G834" s="2" t="str">
        <f>IFERROR(VLOOKUP(B834,lista_registro!$A$3:$C$1666,3,0),"Item não encontrado")</f>
        <v>Balança Marca Gehaka Mod Bk 6000 Cap 6100 G Pesagem 0.2 Gramas Acompanhando Acessorios (Pratos E Fiaçao)</v>
      </c>
    </row>
    <row r="835" spans="1:7" ht="14" x14ac:dyDescent="0.15">
      <c r="A835" s="22">
        <v>834</v>
      </c>
      <c r="B835" s="26">
        <v>690758</v>
      </c>
      <c r="C835" s="27" t="s">
        <v>21</v>
      </c>
      <c r="D835" s="27" t="s">
        <v>22</v>
      </c>
      <c r="E835" s="27" t="s">
        <v>7</v>
      </c>
      <c r="F835" s="27"/>
      <c r="G835" s="2" t="str">
        <f>IFERROR(VLOOKUP(B835,lista_registro!$A$3:$C$1666,3,0),"Item não encontrado")</f>
        <v>Balança Analitica Marca Shimadzu Mod Auw220d</v>
      </c>
    </row>
    <row r="836" spans="1:7" ht="28" x14ac:dyDescent="0.15">
      <c r="A836" s="22">
        <v>835</v>
      </c>
      <c r="B836" s="26">
        <v>689368</v>
      </c>
      <c r="C836" s="27" t="s">
        <v>8</v>
      </c>
      <c r="D836" s="27" t="s">
        <v>9</v>
      </c>
      <c r="E836" s="27" t="s">
        <v>20</v>
      </c>
      <c r="F836" s="27"/>
      <c r="G836" s="2" t="str">
        <f>IFERROR(VLOOKUP(B836,lista_registro!$A$3:$C$1666,3,0),"Item não encontrado")</f>
        <v>Balança Tipo Portatil Marca Toledo Mod 2181 Mostrador 50kg X 50g Cap Total 75 Kg Plataforma 61x76cm</v>
      </c>
    </row>
    <row r="837" spans="1:7" ht="42" x14ac:dyDescent="0.15">
      <c r="A837" s="22">
        <v>836</v>
      </c>
      <c r="B837" s="26">
        <v>690531</v>
      </c>
      <c r="C837" s="27" t="s">
        <v>10</v>
      </c>
      <c r="D837" s="27" t="s">
        <v>58</v>
      </c>
      <c r="E837" s="27" t="s">
        <v>7</v>
      </c>
      <c r="F837" s="27"/>
      <c r="G837" s="2" t="str">
        <f>IFERROR(VLOOKUP(B837,lista_registro!$A$3:$C$1666,3,0),"Item não encontrado")</f>
        <v>Estufa De Secagem Com Circulaçao E Renovaçao De Ar Ref Ma 035/2 Marconi Totalmente Lacrada Em Embalagem De Madeira De Pinos</v>
      </c>
    </row>
    <row r="838" spans="1:7" ht="42" x14ac:dyDescent="0.15">
      <c r="A838" s="22">
        <v>837</v>
      </c>
      <c r="B838" s="26">
        <v>681942</v>
      </c>
      <c r="C838" s="27" t="s">
        <v>8</v>
      </c>
      <c r="D838" s="27" t="s">
        <v>13</v>
      </c>
      <c r="E838" s="27" t="s">
        <v>7</v>
      </c>
      <c r="F838" s="27"/>
      <c r="G838" s="2" t="str">
        <f>IFERROR(VLOOKUP(B838,lista_registro!$A$3:$C$1666,3,0),"Item não encontrado")</f>
        <v>Poltrona Para Auditorio Dobravel Com Prancheta Escamoteavel Med Larg 457 X 508 Assento X 425 A 476 Prof X 457 Altura Tipo Base Fixa Espaldar Medio Apoio Braço Marca Giroflex</v>
      </c>
    </row>
    <row r="839" spans="1:7" ht="28" x14ac:dyDescent="0.15">
      <c r="A839" s="22">
        <v>838</v>
      </c>
      <c r="B839" s="26">
        <v>675272</v>
      </c>
      <c r="C839" s="27" t="s">
        <v>33</v>
      </c>
      <c r="D839" s="27" t="s">
        <v>34</v>
      </c>
      <c r="E839" s="27" t="s">
        <v>7</v>
      </c>
      <c r="F839" s="27"/>
      <c r="G839" s="2" t="str">
        <f>IFERROR(VLOOKUP(B839,lista_registro!$A$3:$C$1666,3,0),"Item não encontrado")</f>
        <v>Bancada De Aço, Com Tampo De Aço, Marca Fiel, Com 2 Gavetas, Medindo 1,20 X 0,80 X 0,90m.</v>
      </c>
    </row>
    <row r="840" spans="1:7" ht="14" x14ac:dyDescent="0.15">
      <c r="A840" s="22">
        <v>839</v>
      </c>
      <c r="B840" s="26">
        <v>690184</v>
      </c>
      <c r="C840" s="27" t="s">
        <v>21</v>
      </c>
      <c r="D840" s="27" t="s">
        <v>22</v>
      </c>
      <c r="E840" s="27" t="s">
        <v>7</v>
      </c>
      <c r="F840" s="27"/>
      <c r="G840" s="2" t="str">
        <f>IFERROR(VLOOKUP(B840,lista_registro!$A$3:$C$1666,3,0),"Item não encontrado")</f>
        <v>Cadinho C/ Tampa Em Platina Cap. 30ml</v>
      </c>
    </row>
    <row r="841" spans="1:7" ht="14" x14ac:dyDescent="0.15">
      <c r="A841" s="22">
        <v>840</v>
      </c>
      <c r="B841" s="26">
        <v>695179</v>
      </c>
      <c r="C841" s="27" t="s">
        <v>15</v>
      </c>
      <c r="D841" s="27" t="s">
        <v>109</v>
      </c>
      <c r="E841" s="27" t="s">
        <v>7</v>
      </c>
      <c r="F841" s="27"/>
      <c r="G841" s="2" t="str">
        <f>IFERROR(VLOOKUP(B841,lista_registro!$A$3:$C$1666,3,0),"Item não encontrado")</f>
        <v>Bancada De Aço Marca Fiel Com 3 Gavetas Med 170 X 080 X 080cm</v>
      </c>
    </row>
    <row r="842" spans="1:7" ht="14" x14ac:dyDescent="0.15">
      <c r="A842" s="22">
        <v>841</v>
      </c>
      <c r="B842" s="26">
        <v>695013</v>
      </c>
      <c r="C842" s="27" t="s">
        <v>5</v>
      </c>
      <c r="D842" s="27" t="s">
        <v>55</v>
      </c>
      <c r="E842" s="27" t="s">
        <v>7</v>
      </c>
      <c r="F842" s="27"/>
      <c r="G842" s="2" t="str">
        <f>IFERROR(VLOOKUP(B842,lista_registro!$A$3:$C$1666,3,0),"Item não encontrado")</f>
        <v>Banco Giratorio Estofado Sem Encosto</v>
      </c>
    </row>
    <row r="843" spans="1:7" ht="28" x14ac:dyDescent="0.15">
      <c r="A843" s="22">
        <v>842</v>
      </c>
      <c r="B843" s="26">
        <v>1864502</v>
      </c>
      <c r="C843" s="27" t="s">
        <v>5</v>
      </c>
      <c r="D843" s="27" t="s">
        <v>28</v>
      </c>
      <c r="E843" s="27" t="s">
        <v>7</v>
      </c>
      <c r="F843" s="27"/>
      <c r="G843" s="2" t="str">
        <f>IFERROR(VLOOKUP(B843,lista_registro!$A$3:$C$1666,3,0),"Item não encontrado")</f>
        <v>Agitador Mecânico Da Fisotom Modelo 715 Birolf Para Agitação De Liquidos, Usando Hélices Com Rotação Regulavel.</v>
      </c>
    </row>
    <row r="844" spans="1:7" ht="28" x14ac:dyDescent="0.15">
      <c r="A844" s="22">
        <v>843</v>
      </c>
      <c r="B844" s="26">
        <v>1788453</v>
      </c>
      <c r="C844" s="27" t="s">
        <v>35</v>
      </c>
      <c r="D844" s="27" t="s">
        <v>36</v>
      </c>
      <c r="E844" s="27" t="s">
        <v>7</v>
      </c>
      <c r="F844" s="27"/>
      <c r="G844" s="2" t="str">
        <f>IFERROR(VLOOKUP(B844,lista_registro!$A$3:$C$1666,3,0),"Item não encontrado")</f>
        <v>Microcomputador Marca: Lenovo, Machine Type: 10au00lvbp, Composto Por Cpu, Teclado E Mouse</v>
      </c>
    </row>
    <row r="845" spans="1:7" ht="14" x14ac:dyDescent="0.15">
      <c r="A845" s="22">
        <v>844</v>
      </c>
      <c r="B845" s="26">
        <v>677303</v>
      </c>
      <c r="C845" s="27" t="s">
        <v>10</v>
      </c>
      <c r="D845" s="27" t="s">
        <v>29</v>
      </c>
      <c r="E845" s="27" t="s">
        <v>7</v>
      </c>
      <c r="F845" s="27"/>
      <c r="G845" s="2" t="str">
        <f>IFERROR(VLOOKUP(B845,lista_registro!$A$3:$C$1666,3,0),"Item não encontrado")</f>
        <v>Misturador Horizontal Marca Inco Tipo Sigma Cap 70 Litros</v>
      </c>
    </row>
    <row r="846" spans="1:7" ht="14" x14ac:dyDescent="0.15">
      <c r="A846" s="22">
        <v>845</v>
      </c>
      <c r="B846" s="26">
        <v>696737</v>
      </c>
      <c r="C846" s="27" t="s">
        <v>5</v>
      </c>
      <c r="D846" s="27" t="s">
        <v>62</v>
      </c>
      <c r="E846" s="27" t="s">
        <v>7</v>
      </c>
      <c r="F846" s="27"/>
      <c r="G846" s="2" t="str">
        <f>IFERROR(VLOOKUP(B846,lista_registro!$A$3:$C$1666,3,0),"Item não encontrado")</f>
        <v>Poltrona Diretor C/ Braço Marca Mogiflex</v>
      </c>
    </row>
    <row r="847" spans="1:7" ht="56" x14ac:dyDescent="0.15">
      <c r="A847" s="22">
        <v>846</v>
      </c>
      <c r="B847" s="26">
        <v>677751</v>
      </c>
      <c r="C847" s="27" t="s">
        <v>8</v>
      </c>
      <c r="D847" s="27" t="s">
        <v>9</v>
      </c>
      <c r="E847" s="27" t="s">
        <v>20</v>
      </c>
      <c r="F847" s="27"/>
      <c r="G847" s="2" t="str">
        <f>IFERROR(VLOOKUP(B847,lista_registro!$A$3:$C$1666,3,0),"Item não encontrado")</f>
        <v>Estacao De Trabalho D 380 Pentium 4 D 3.0 Ghz 2 Gb Ddr2 Hd 80 Gb Combo Cd Rw Dvd Rede Rj45 Gigabit Video Ati Fire Gl V 3100 Teclado/Mouse Usb Monitor Lcd 20 Windows Xpl Vs Pro Manuais E Cds Do Micro</v>
      </c>
    </row>
    <row r="848" spans="1:7" ht="28" x14ac:dyDescent="0.15">
      <c r="A848" s="22">
        <v>847</v>
      </c>
      <c r="B848" s="26">
        <v>697986</v>
      </c>
      <c r="C848" s="27" t="s">
        <v>10</v>
      </c>
      <c r="D848" s="28" t="s">
        <v>126</v>
      </c>
      <c r="E848" s="27" t="s">
        <v>20</v>
      </c>
      <c r="F848" s="27"/>
      <c r="G848" s="2" t="str">
        <f>IFERROR(VLOOKUP(B848,lista_registro!$A$3:$C$1666,3,0),"Item não encontrado")</f>
        <v>Bebedouro De Piso Com Termostato E Garrafao Na Cor Branca Marca Libell Mod Cga</v>
      </c>
    </row>
    <row r="849" spans="1:7" ht="14" x14ac:dyDescent="0.15">
      <c r="A849" s="22">
        <v>848</v>
      </c>
      <c r="B849" s="26">
        <v>675347</v>
      </c>
      <c r="C849" s="27" t="s">
        <v>8</v>
      </c>
      <c r="D849" s="27" t="s">
        <v>9</v>
      </c>
      <c r="E849" s="27" t="s">
        <v>20</v>
      </c>
      <c r="F849" s="27"/>
      <c r="G849" s="2" t="str">
        <f>IFERROR(VLOOKUP(B849,lista_registro!$A$3:$C$1666,3,0),"Item não encontrado")</f>
        <v>Maçarico De Gás E Ar Oxigênio, Marca Record</v>
      </c>
    </row>
    <row r="850" spans="1:7" ht="14" x14ac:dyDescent="0.15">
      <c r="A850" s="22">
        <v>849</v>
      </c>
      <c r="B850" s="26">
        <v>2275717</v>
      </c>
      <c r="C850" s="27" t="s">
        <v>33</v>
      </c>
      <c r="D850" s="27" t="s">
        <v>120</v>
      </c>
      <c r="E850" s="27" t="s">
        <v>7</v>
      </c>
      <c r="F850" s="27"/>
      <c r="G850" s="2" t="str">
        <f>IFERROR(VLOOKUP(B850,lista_registro!$A$3:$C$1666,3,0),"Item não encontrado")</f>
        <v>Ar Condicionado 24000 Btus Split Hiwall Quente E Frio 220v</v>
      </c>
    </row>
    <row r="851" spans="1:7" ht="28" x14ac:dyDescent="0.15">
      <c r="A851" s="22">
        <v>850</v>
      </c>
      <c r="B851" s="26">
        <v>1628760</v>
      </c>
      <c r="C851" s="27" t="s">
        <v>5</v>
      </c>
      <c r="D851" s="27" t="s">
        <v>19</v>
      </c>
      <c r="E851" s="27" t="s">
        <v>7</v>
      </c>
      <c r="F851" s="27"/>
      <c r="G851" s="2" t="str">
        <f>IFERROR(VLOOKUP(B851,lista_registro!$A$3:$C$1666,3,0),"Item não encontrado")</f>
        <v>Gaveteiro Volante, Com 04(Quatro) Gavetas, Medindo 460x500x690mm, Marca Marelli.</v>
      </c>
    </row>
    <row r="852" spans="1:7" ht="28" x14ac:dyDescent="0.15">
      <c r="A852" s="22">
        <v>851</v>
      </c>
      <c r="B852" s="26">
        <v>1628867</v>
      </c>
      <c r="C852" s="27" t="s">
        <v>8</v>
      </c>
      <c r="D852" s="27" t="s">
        <v>52</v>
      </c>
      <c r="E852" s="27" t="s">
        <v>7</v>
      </c>
      <c r="F852" s="27"/>
      <c r="G852" s="2" t="str">
        <f>IFERROR(VLOOKUP(B852,lista_registro!$A$3:$C$1666,3,0),"Item não encontrado")</f>
        <v>Poltrona Giratória Espaldar Alto Concha Monobloco, Com Braços E Base Em Alumínio, Marca Marelli.</v>
      </c>
    </row>
    <row r="853" spans="1:7" ht="14" x14ac:dyDescent="0.15">
      <c r="A853" s="22">
        <v>852</v>
      </c>
      <c r="B853" s="26">
        <v>695033</v>
      </c>
      <c r="C853" s="27" t="s">
        <v>15</v>
      </c>
      <c r="D853" s="27" t="s">
        <v>109</v>
      </c>
      <c r="E853" s="27" t="s">
        <v>7</v>
      </c>
      <c r="F853" s="27"/>
      <c r="G853" s="2" t="str">
        <f>IFERROR(VLOOKUP(B853,lista_registro!$A$3:$C$1666,3,0),"Item não encontrado")</f>
        <v>Arquivo De Aço Com 3 Gavetas Tam Oficio Mod 3903 Marca Fiel</v>
      </c>
    </row>
    <row r="854" spans="1:7" ht="14" x14ac:dyDescent="0.15">
      <c r="A854" s="22">
        <v>853</v>
      </c>
      <c r="B854" s="26">
        <v>686170</v>
      </c>
      <c r="C854" s="27" t="s">
        <v>35</v>
      </c>
      <c r="D854" s="27" t="s">
        <v>36</v>
      </c>
      <c r="E854" s="27" t="s">
        <v>7</v>
      </c>
      <c r="F854" s="27"/>
      <c r="G854" s="2" t="str">
        <f>IFERROR(VLOOKUP(B854,lista_registro!$A$3:$C$1666,3,0),"Item não encontrado")</f>
        <v>Termo Higrometro Registrador Marca Dickson</v>
      </c>
    </row>
    <row r="855" spans="1:7" ht="14" x14ac:dyDescent="0.15">
      <c r="A855" s="22">
        <v>854</v>
      </c>
      <c r="B855" s="26">
        <v>689507</v>
      </c>
      <c r="C855" s="27" t="s">
        <v>21</v>
      </c>
      <c r="D855" s="27" t="s">
        <v>22</v>
      </c>
      <c r="E855" s="27" t="s">
        <v>7</v>
      </c>
      <c r="F855" s="27"/>
      <c r="G855" s="2" t="str">
        <f>IFERROR(VLOOKUP(B855,lista_registro!$A$3:$C$1666,3,0),"Item não encontrado")</f>
        <v>Dessecadores Com Porta De Vidro Nº Série 266121 Marca Labconco</v>
      </c>
    </row>
    <row r="856" spans="1:7" ht="28" x14ac:dyDescent="0.15">
      <c r="A856" s="22">
        <v>855</v>
      </c>
      <c r="B856" s="26">
        <v>1628702</v>
      </c>
      <c r="C856" s="27" t="s">
        <v>21</v>
      </c>
      <c r="D856" s="27" t="s">
        <v>105</v>
      </c>
      <c r="E856" s="27" t="s">
        <v>7</v>
      </c>
      <c r="F856" s="27"/>
      <c r="G856" s="2" t="str">
        <f>IFERROR(VLOOKUP(B856,lista_registro!$A$3:$C$1666,3,0),"Item não encontrado")</f>
        <v>Armário Alto Com 02(Duas) Portas, Medindo 800x500x1600mm, Com 03(Tres) Prateleiras, Marca Marelli.</v>
      </c>
    </row>
    <row r="857" spans="1:7" ht="14" x14ac:dyDescent="0.15">
      <c r="A857" s="22">
        <v>856</v>
      </c>
      <c r="B857" s="26">
        <v>682724</v>
      </c>
      <c r="C857" s="27" t="s">
        <v>15</v>
      </c>
      <c r="D857" s="27" t="s">
        <v>17</v>
      </c>
      <c r="E857" s="27" t="s">
        <v>7</v>
      </c>
      <c r="F857" s="27"/>
      <c r="G857" s="2" t="str">
        <f>IFERROR(VLOOKUP(B857,lista_registro!$A$3:$C$1666,3,0),"Item não encontrado")</f>
        <v>Armario Alto Comp 2 Prateleiras 02 Portas Abrir Marca Fortline</v>
      </c>
    </row>
    <row r="858" spans="1:7" ht="28" x14ac:dyDescent="0.15">
      <c r="A858" s="22">
        <v>857</v>
      </c>
      <c r="B858" s="26">
        <v>683243</v>
      </c>
      <c r="C858" s="27" t="s">
        <v>8</v>
      </c>
      <c r="D858" s="27" t="s">
        <v>107</v>
      </c>
      <c r="E858" s="27" t="s">
        <v>7</v>
      </c>
      <c r="F858" s="27"/>
      <c r="G858" s="2" t="str">
        <f>IFERROR(VLOOKUP(B858,lista_registro!$A$3:$C$1666,3,0),"Item não encontrado")</f>
        <v>Persianas Verticais C/ Acabamento Em Poliester C/ Regulagemde Abertura Em Dua Partes</v>
      </c>
    </row>
    <row r="859" spans="1:7" ht="14" x14ac:dyDescent="0.15">
      <c r="A859" s="22">
        <v>858</v>
      </c>
      <c r="B859" s="26">
        <v>698769</v>
      </c>
      <c r="C859" s="27" t="s">
        <v>8</v>
      </c>
      <c r="D859" s="27" t="s">
        <v>9</v>
      </c>
      <c r="E859" s="27" t="s">
        <v>20</v>
      </c>
      <c r="F859" s="27"/>
      <c r="G859" s="2" t="str">
        <f>IFERROR(VLOOKUP(B859,lista_registro!$A$3:$C$1666,3,0),"Item não encontrado")</f>
        <v>Agitador Magnetico Marca Fanem 220v 0,100kw</v>
      </c>
    </row>
    <row r="860" spans="1:7" ht="14" x14ac:dyDescent="0.15">
      <c r="A860" s="22">
        <v>859</v>
      </c>
      <c r="B860" s="26">
        <v>673204</v>
      </c>
      <c r="C860" s="27" t="s">
        <v>15</v>
      </c>
      <c r="D860" s="27" t="s">
        <v>76</v>
      </c>
      <c r="E860" s="27" t="s">
        <v>20</v>
      </c>
      <c r="F860" s="27"/>
      <c r="G860" s="2" t="str">
        <f>IFERROR(VLOOKUP(B860,lista_registro!$A$3:$C$1666,3,0),"Item não encontrado")</f>
        <v>Bomba Peristaltica Mod 752000 115 Vac 50/60hz Marca Masterflex</v>
      </c>
    </row>
    <row r="861" spans="1:7" ht="28" x14ac:dyDescent="0.15">
      <c r="A861" s="22">
        <v>860</v>
      </c>
      <c r="B861" s="26">
        <v>698715</v>
      </c>
      <c r="C861" s="27" t="s">
        <v>10</v>
      </c>
      <c r="D861" s="27" t="s">
        <v>26</v>
      </c>
      <c r="E861" s="27" t="s">
        <v>7</v>
      </c>
      <c r="F861" s="27"/>
      <c r="G861" s="2" t="str">
        <f>IFERROR(VLOOKUP(B861,lista_registro!$A$3:$C$1666,3,0),"Item não encontrado")</f>
        <v>Amplificador De Carga Para (Piezo Eletrico) Marca Kistler Tipo 5007 , 110/220v , 50/60hz</v>
      </c>
    </row>
    <row r="862" spans="1:7" ht="28" x14ac:dyDescent="0.15">
      <c r="A862" s="22">
        <v>861</v>
      </c>
      <c r="B862" s="26">
        <v>1628836</v>
      </c>
      <c r="C862" s="27" t="s">
        <v>21</v>
      </c>
      <c r="D862" s="27" t="s">
        <v>22</v>
      </c>
      <c r="E862" s="27" t="s">
        <v>7</v>
      </c>
      <c r="F862" s="27"/>
      <c r="G862" s="2" t="str">
        <f>IFERROR(VLOOKUP(B862,lista_registro!$A$3:$C$1666,3,0),"Item não encontrado")</f>
        <v>Poltrona Giratória Com Espaldar Alto Sincron E Braço Regulável, Marca Marelli.</v>
      </c>
    </row>
    <row r="863" spans="1:7" ht="14" x14ac:dyDescent="0.15">
      <c r="A863" s="22">
        <v>862</v>
      </c>
      <c r="B863" s="26">
        <v>697951</v>
      </c>
      <c r="C863" s="27" t="s">
        <v>8</v>
      </c>
      <c r="D863" s="27" t="s">
        <v>113</v>
      </c>
      <c r="E863" s="27" t="s">
        <v>20</v>
      </c>
      <c r="F863" s="27"/>
      <c r="G863" s="2" t="str">
        <f>IFERROR(VLOOKUP(B863,lista_registro!$A$3:$C$1666,3,0),"Item não encontrado")</f>
        <v>Televisor Colorido De 20 Com Controle Remoto Marca Lg.</v>
      </c>
    </row>
    <row r="864" spans="1:7" ht="14" x14ac:dyDescent="0.15">
      <c r="A864" s="22">
        <v>863</v>
      </c>
      <c r="B864" s="26">
        <v>695093</v>
      </c>
      <c r="C864" s="27" t="s">
        <v>8</v>
      </c>
      <c r="D864" s="27" t="s">
        <v>30</v>
      </c>
      <c r="E864" s="27" t="s">
        <v>20</v>
      </c>
      <c r="F864" s="27"/>
      <c r="G864" s="2" t="str">
        <f>IFERROR(VLOOKUP(B864,lista_registro!$A$3:$C$1666,3,0),"Item não encontrado")</f>
        <v>Cadeira Giratoria Fergo Mod 5441gr Com Rodas</v>
      </c>
    </row>
    <row r="865" spans="1:7" ht="28" x14ac:dyDescent="0.15">
      <c r="A865" s="22">
        <v>864</v>
      </c>
      <c r="B865" s="26">
        <v>1965381</v>
      </c>
      <c r="C865" s="27" t="s">
        <v>10</v>
      </c>
      <c r="D865" s="28" t="s">
        <v>119</v>
      </c>
      <c r="E865" s="27" t="s">
        <v>7</v>
      </c>
      <c r="F865" s="27"/>
      <c r="G865" s="2" t="str">
        <f>IFERROR(VLOOKUP(B865,lista_registro!$A$3:$C$1666,3,0),"Item não encontrado")</f>
        <v>Viscosimetro Digital Brookfield Item Dv1mrvtjo, Modelo Dv1mrvtjo, Volt 90-260v - 50/60hz</v>
      </c>
    </row>
    <row r="866" spans="1:7" ht="14" x14ac:dyDescent="0.15">
      <c r="A866" s="22">
        <v>865</v>
      </c>
      <c r="B866" s="26">
        <v>1348691</v>
      </c>
      <c r="C866" s="27" t="s">
        <v>5</v>
      </c>
      <c r="D866" s="27" t="s">
        <v>71</v>
      </c>
      <c r="E866" s="27" t="s">
        <v>7</v>
      </c>
      <c r="F866" s="27"/>
      <c r="G866" s="2" t="str">
        <f>IFERROR(VLOOKUP(B866,lista_registro!$A$3:$C$1666,3,0),"Item não encontrado")</f>
        <v>Microcomputador Lenovo Modelo 3209n4p</v>
      </c>
    </row>
    <row r="867" spans="1:7" ht="14" x14ac:dyDescent="0.15">
      <c r="A867" s="22">
        <v>866</v>
      </c>
      <c r="B867" s="26">
        <v>689323</v>
      </c>
      <c r="C867" s="27" t="s">
        <v>24</v>
      </c>
      <c r="D867" s="27" t="s">
        <v>25</v>
      </c>
      <c r="E867" s="27" t="s">
        <v>7</v>
      </c>
      <c r="F867" s="27"/>
      <c r="G867" s="2" t="str">
        <f>IFERROR(VLOOKUP(B867,lista_registro!$A$3:$C$1666,3,0),"Item não encontrado")</f>
        <v>Termometro Digital Marca Testo Mod 608 H1</v>
      </c>
    </row>
    <row r="868" spans="1:7" ht="14" x14ac:dyDescent="0.15">
      <c r="A868" s="22">
        <v>867</v>
      </c>
      <c r="B868" s="26">
        <v>688462</v>
      </c>
      <c r="C868" s="27" t="s">
        <v>15</v>
      </c>
      <c r="D868" s="27" t="s">
        <v>54</v>
      </c>
      <c r="E868" s="27" t="s">
        <v>7</v>
      </c>
      <c r="F868" s="27"/>
      <c r="G868" s="2" t="str">
        <f>IFERROR(VLOOKUP(B868,lista_registro!$A$3:$C$1666,3,0),"Item não encontrado")</f>
        <v>Lavadora Ultrasonica Modelo Usc 1400a Marca Unique.</v>
      </c>
    </row>
    <row r="869" spans="1:7" ht="28" x14ac:dyDescent="0.15">
      <c r="A869" s="22">
        <v>868</v>
      </c>
      <c r="B869" s="26">
        <v>1628714</v>
      </c>
      <c r="C869" s="27" t="s">
        <v>8</v>
      </c>
      <c r="D869" s="27" t="s">
        <v>52</v>
      </c>
      <c r="E869" s="27" t="s">
        <v>7</v>
      </c>
      <c r="F869" s="27"/>
      <c r="G869" s="2" t="str">
        <f>IFERROR(VLOOKUP(B869,lista_registro!$A$3:$C$1666,3,0),"Item não encontrado")</f>
        <v>Armário Alto Com 02(Duas) Portas, Medindo 800x500x1600mm, Com 03(Tres) Prateleiras, Marca Marelli.</v>
      </c>
    </row>
    <row r="870" spans="1:7" ht="14" x14ac:dyDescent="0.15">
      <c r="A870" s="22">
        <v>869</v>
      </c>
      <c r="B870" s="26">
        <v>693639</v>
      </c>
      <c r="C870" s="27" t="s">
        <v>8</v>
      </c>
      <c r="D870" s="27" t="s">
        <v>38</v>
      </c>
      <c r="E870" s="27" t="s">
        <v>7</v>
      </c>
      <c r="F870" s="27"/>
      <c r="G870" s="2" t="str">
        <f>IFERROR(VLOOKUP(B870,lista_registro!$A$3:$C$1666,3,0),"Item não encontrado")</f>
        <v>Cadeira Giratória Marca Lafine , Mod. 1243-Gr , Com Rodízios .</v>
      </c>
    </row>
    <row r="871" spans="1:7" ht="14" x14ac:dyDescent="0.15">
      <c r="A871" s="22">
        <v>870</v>
      </c>
      <c r="B871" s="26">
        <v>696739</v>
      </c>
      <c r="C871" s="27" t="s">
        <v>8</v>
      </c>
      <c r="D871" s="27" t="s">
        <v>30</v>
      </c>
      <c r="E871" s="27" t="s">
        <v>20</v>
      </c>
      <c r="F871" s="27"/>
      <c r="G871" s="2" t="str">
        <f>IFERROR(VLOOKUP(B871,lista_registro!$A$3:$C$1666,3,0),"Item não encontrado")</f>
        <v>Poltrona Diretor C/ Braço Marca Mogiflex</v>
      </c>
    </row>
    <row r="872" spans="1:7" ht="14" x14ac:dyDescent="0.15">
      <c r="A872" s="22">
        <v>871</v>
      </c>
      <c r="B872" s="26">
        <v>690076</v>
      </c>
      <c r="C872" s="27" t="s">
        <v>33</v>
      </c>
      <c r="D872" s="27" t="s">
        <v>129</v>
      </c>
      <c r="E872" s="27" t="s">
        <v>7</v>
      </c>
      <c r="F872" s="27"/>
      <c r="G872" s="2" t="str">
        <f>IFERROR(VLOOKUP(B872,lista_registro!$A$3:$C$1666,3,0),"Item não encontrado")</f>
        <v>Torre Para Resfriamento De Agua Mod 82sg Marca Alpina</v>
      </c>
    </row>
    <row r="873" spans="1:7" ht="14" x14ac:dyDescent="0.15">
      <c r="A873" s="22">
        <v>872</v>
      </c>
      <c r="B873" s="26">
        <v>1808774</v>
      </c>
      <c r="C873" s="27" t="s">
        <v>15</v>
      </c>
      <c r="D873" s="27" t="s">
        <v>93</v>
      </c>
      <c r="E873" s="27" t="s">
        <v>7</v>
      </c>
      <c r="F873" s="27"/>
      <c r="G873" s="2" t="str">
        <f>IFERROR(VLOOKUP(B873,lista_registro!$A$3:$C$1666,3,0),"Item não encontrado")</f>
        <v>Ar Condicionado Tipo Split Hi-Wall 9.000 Btu/H, Marca Springer Midea.</v>
      </c>
    </row>
    <row r="874" spans="1:7" ht="56" x14ac:dyDescent="0.15">
      <c r="A874" s="22">
        <v>873</v>
      </c>
      <c r="B874" s="26">
        <v>676548</v>
      </c>
      <c r="C874" s="27" t="s">
        <v>8</v>
      </c>
      <c r="D874" s="27" t="s">
        <v>973</v>
      </c>
      <c r="E874" s="27" t="s">
        <v>20</v>
      </c>
      <c r="F874" s="27" t="s">
        <v>974</v>
      </c>
      <c r="G874" s="2" t="str">
        <f>IFERROR(VLOOKUP(B874,lista_registro!$A$3:$C$1666,3,0),"Item não encontrado")</f>
        <v>Microcomputador Intel P4 266 Mhz Placa Mãe Intel 845 Pesv Placa Vídeo Agp 64 Mb 256 Mb Ddr 333 Drive 3,5 Dvd Lg Mouse Scroll Ps-2 Conj Cx De Som 180 W Teclado Ps-2 Rede 10/100 Hd 40 Gb Maxtor Gabinete Atx 4 Baias Monitor Lg 17 700e.</v>
      </c>
    </row>
    <row r="875" spans="1:7" ht="14" x14ac:dyDescent="0.15">
      <c r="A875" s="22">
        <v>874</v>
      </c>
      <c r="B875" s="26">
        <v>680793</v>
      </c>
      <c r="C875" s="27" t="s">
        <v>10</v>
      </c>
      <c r="D875" s="28" t="s">
        <v>29</v>
      </c>
      <c r="E875" s="27" t="s">
        <v>7</v>
      </c>
      <c r="F875" s="27"/>
      <c r="G875" s="2" t="str">
        <f>IFERROR(VLOOKUP(B875,lista_registro!$A$3:$C$1666,3,0),"Item não encontrado")</f>
        <v>Carro Entornador Tm 06 Marcon</v>
      </c>
    </row>
    <row r="876" spans="1:7" ht="14" x14ac:dyDescent="0.15">
      <c r="A876" s="22">
        <v>875</v>
      </c>
      <c r="B876" s="26">
        <v>1749497</v>
      </c>
      <c r="C876" s="27" t="s">
        <v>24</v>
      </c>
      <c r="D876" s="27" t="s">
        <v>25</v>
      </c>
      <c r="E876" s="27" t="s">
        <v>20</v>
      </c>
      <c r="F876" s="27"/>
      <c r="G876" s="2" t="str">
        <f>IFERROR(VLOOKUP(B876,lista_registro!$A$3:$C$1666,3,0),"Item não encontrado")</f>
        <v>Placa De Vidro Transparente, D= 120mm.</v>
      </c>
    </row>
    <row r="877" spans="1:7" ht="42" x14ac:dyDescent="0.15">
      <c r="A877" s="22">
        <v>876</v>
      </c>
      <c r="B877" s="26">
        <v>1967329</v>
      </c>
      <c r="C877" s="27" t="s">
        <v>5</v>
      </c>
      <c r="D877" s="27" t="s">
        <v>32</v>
      </c>
      <c r="E877" s="27" t="s">
        <v>7</v>
      </c>
      <c r="F877" s="27"/>
      <c r="G877" s="2" t="str">
        <f>IFERROR(VLOOKUP(B877,lista_registro!$A$3:$C$1666,3,0),"Item não encontrado")</f>
        <v>Balança Pesadora E Controladora, Marca Lider Mod. B.160, Capacidade 5kg Com Precisão De 01gr Carbono, 0,22 X 0,25m, Ld2051n</v>
      </c>
    </row>
    <row r="878" spans="1:7" ht="14" x14ac:dyDescent="0.15">
      <c r="A878" s="22">
        <v>877</v>
      </c>
      <c r="B878" s="26">
        <v>691246</v>
      </c>
      <c r="C878" s="27" t="s">
        <v>35</v>
      </c>
      <c r="D878" s="27" t="s">
        <v>36</v>
      </c>
      <c r="E878" s="27" t="s">
        <v>7</v>
      </c>
      <c r="F878" s="27"/>
      <c r="G878" s="2" t="str">
        <f>IFERROR(VLOOKUP(B878,lista_registro!$A$3:$C$1666,3,0),"Item não encontrado")</f>
        <v>Poltrona Fixa Mod. 402, Marca Jordana</v>
      </c>
    </row>
    <row r="879" spans="1:7" ht="14" x14ac:dyDescent="0.15">
      <c r="A879" s="22">
        <v>878</v>
      </c>
      <c r="B879" s="26">
        <v>936246</v>
      </c>
      <c r="C879" s="27" t="s">
        <v>35</v>
      </c>
      <c r="D879" s="27" t="s">
        <v>27</v>
      </c>
      <c r="E879" s="27" t="s">
        <v>7</v>
      </c>
      <c r="F879" s="27"/>
      <c r="G879" s="2" t="str">
        <f>IFERROR(VLOOKUP(B879,lista_registro!$A$3:$C$1666,3,0),"Item não encontrado")</f>
        <v>Mouse Óptico Usb P/N Mouset1 Lenovo</v>
      </c>
    </row>
    <row r="880" spans="1:7" ht="28" x14ac:dyDescent="0.15">
      <c r="A880" s="22">
        <v>879</v>
      </c>
      <c r="B880" s="26">
        <v>673960</v>
      </c>
      <c r="C880" s="27" t="s">
        <v>33</v>
      </c>
      <c r="D880" s="27" t="s">
        <v>95</v>
      </c>
      <c r="E880" s="27" t="s">
        <v>7</v>
      </c>
      <c r="F880" s="27"/>
      <c r="G880" s="2" t="str">
        <f>IFERROR(VLOOKUP(B880,lista_registro!$A$3:$C$1666,3,0),"Item não encontrado")</f>
        <v>Serra De Fita Com Mesa Descolavel Mod As-4/M 220v 60hz Marca Jaespa</v>
      </c>
    </row>
    <row r="881" spans="1:7" ht="42" x14ac:dyDescent="0.15">
      <c r="A881" s="22">
        <v>880</v>
      </c>
      <c r="B881" s="26">
        <v>681217</v>
      </c>
      <c r="C881" s="27" t="s">
        <v>8</v>
      </c>
      <c r="D881" s="27" t="s">
        <v>13</v>
      </c>
      <c r="E881" s="27" t="s">
        <v>7</v>
      </c>
      <c r="F881" s="27"/>
      <c r="G881" s="2" t="str">
        <f>IFERROR(VLOOKUP(B881,lista_registro!$A$3:$C$1666,3,0),"Item não encontrado")</f>
        <v>Poltrona Para Auditorio Dobravel Com Prancheta Escamoteavel Med Larg 457 X 508 Assento X 425 A 476 Prof X 457 Altura Tipo Base Fixa Espaldar Medio Apoio Braço Marca Giroflex</v>
      </c>
    </row>
    <row r="882" spans="1:7" ht="14" x14ac:dyDescent="0.15">
      <c r="A882" s="22">
        <v>881</v>
      </c>
      <c r="B882" s="26">
        <v>2163091</v>
      </c>
      <c r="C882" s="27" t="s">
        <v>15</v>
      </c>
      <c r="D882" s="27" t="s">
        <v>84</v>
      </c>
      <c r="E882" s="27" t="s">
        <v>7</v>
      </c>
      <c r="F882" s="27"/>
      <c r="G882" s="2" t="str">
        <f>IFERROR(VLOOKUP(B882,lista_registro!$A$3:$C$1666,3,0),"Item não encontrado")</f>
        <v>Condicionador De Ar, Tipo Split, De 12.000 Btu, Marca Agratto</v>
      </c>
    </row>
    <row r="883" spans="1:7" ht="28" x14ac:dyDescent="0.15">
      <c r="A883" s="22">
        <v>882</v>
      </c>
      <c r="B883" s="26">
        <v>693289</v>
      </c>
      <c r="C883" s="27" t="s">
        <v>10</v>
      </c>
      <c r="D883" s="27" t="s">
        <v>37</v>
      </c>
      <c r="E883" s="27" t="s">
        <v>7</v>
      </c>
      <c r="F883" s="27"/>
      <c r="G883" s="2" t="str">
        <f>IFERROR(VLOOKUP(B883,lista_registro!$A$3:$C$1666,3,0),"Item não encontrado")</f>
        <v>Bancada De Aço Com Tampo De Peroba Marca Marte Med 150x080x080m</v>
      </c>
    </row>
    <row r="884" spans="1:7" ht="14" x14ac:dyDescent="0.15">
      <c r="A884" s="22">
        <v>883</v>
      </c>
      <c r="B884" s="26">
        <v>686176</v>
      </c>
      <c r="C884" s="27" t="s">
        <v>56</v>
      </c>
      <c r="D884" s="27" t="s">
        <v>59</v>
      </c>
      <c r="E884" s="27" t="s">
        <v>7</v>
      </c>
      <c r="F884" s="27"/>
      <c r="G884" s="2" t="str">
        <f>IFERROR(VLOOKUP(B884,lista_registro!$A$3:$C$1666,3,0),"Item não encontrado")</f>
        <v>Termohigrografo Marca Sato.</v>
      </c>
    </row>
    <row r="885" spans="1:7" ht="14" x14ac:dyDescent="0.15">
      <c r="A885" s="22">
        <v>884</v>
      </c>
      <c r="B885" s="26">
        <v>695989</v>
      </c>
      <c r="C885" s="27" t="s">
        <v>33</v>
      </c>
      <c r="D885" s="27" t="s">
        <v>34</v>
      </c>
      <c r="E885" s="27" t="s">
        <v>7</v>
      </c>
      <c r="F885" s="27"/>
      <c r="G885" s="2" t="str">
        <f>IFERROR(VLOOKUP(B885,lista_registro!$A$3:$C$1666,3,0),"Item não encontrado")</f>
        <v>Cadeira Executiva Sem Braço Giratoria Marca Mogiflex</v>
      </c>
    </row>
    <row r="886" spans="1:7" ht="28" x14ac:dyDescent="0.15">
      <c r="A886" s="22">
        <v>885</v>
      </c>
      <c r="B886" s="26">
        <v>675258</v>
      </c>
      <c r="C886" s="27" t="s">
        <v>10</v>
      </c>
      <c r="D886" s="27" t="s">
        <v>29</v>
      </c>
      <c r="E886" s="27" t="s">
        <v>7</v>
      </c>
      <c r="F886" s="27"/>
      <c r="G886" s="2" t="str">
        <f>IFERROR(VLOOKUP(B886,lista_registro!$A$3:$C$1666,3,0),"Item não encontrado")</f>
        <v>Bancada De Aço Com Tampo De Madeira Marca Fiel Com 1 Gaveta Med 170x090x080 M</v>
      </c>
    </row>
    <row r="887" spans="1:7" ht="14" x14ac:dyDescent="0.15">
      <c r="A887" s="22">
        <v>886</v>
      </c>
      <c r="B887" s="26">
        <v>683058</v>
      </c>
      <c r="C887" s="27" t="s">
        <v>5</v>
      </c>
      <c r="D887" s="27" t="s">
        <v>71</v>
      </c>
      <c r="E887" s="27" t="s">
        <v>7</v>
      </c>
      <c r="F887" s="27"/>
      <c r="G887" s="2" t="str">
        <f>IFERROR(VLOOKUP(B887,lista_registro!$A$3:$C$1666,3,0),"Item não encontrado")</f>
        <v>Armário C/ Portas De Abrir 4 Prat Internas</v>
      </c>
    </row>
    <row r="888" spans="1:7" ht="14" x14ac:dyDescent="0.15">
      <c r="A888" s="22">
        <v>887</v>
      </c>
      <c r="B888" s="26">
        <v>686174</v>
      </c>
      <c r="C888" s="27" t="s">
        <v>15</v>
      </c>
      <c r="D888" s="27" t="s">
        <v>16</v>
      </c>
      <c r="E888" s="27" t="s">
        <v>7</v>
      </c>
      <c r="F888" s="27"/>
      <c r="G888" s="2" t="str">
        <f>IFERROR(VLOOKUP(B888,lista_registro!$A$3:$C$1666,3,0),"Item não encontrado")</f>
        <v>Termohigrografo Marca Sato.</v>
      </c>
    </row>
    <row r="889" spans="1:7" ht="14" x14ac:dyDescent="0.15">
      <c r="A889" s="22">
        <v>888</v>
      </c>
      <c r="B889" s="26">
        <v>682448</v>
      </c>
      <c r="C889" s="27" t="s">
        <v>33</v>
      </c>
      <c r="D889" s="27" t="s">
        <v>34</v>
      </c>
      <c r="E889" s="27" t="s">
        <v>7</v>
      </c>
      <c r="F889" s="27"/>
      <c r="G889" s="2" t="str">
        <f>IFERROR(VLOOKUP(B889,lista_registro!$A$3:$C$1666,3,0),"Item não encontrado")</f>
        <v>Armario Para Chaves, Marca Armaco, Para 100 Chaves.</v>
      </c>
    </row>
    <row r="890" spans="1:7" ht="28" x14ac:dyDescent="0.15">
      <c r="A890" s="22">
        <v>889</v>
      </c>
      <c r="B890" s="26">
        <v>690393</v>
      </c>
      <c r="C890" s="27" t="s">
        <v>15</v>
      </c>
      <c r="D890" s="27" t="s">
        <v>84</v>
      </c>
      <c r="E890" s="27" t="s">
        <v>7</v>
      </c>
      <c r="F890" s="27"/>
      <c r="G890" s="2" t="str">
        <f>IFERROR(VLOOKUP(B890,lista_registro!$A$3:$C$1666,3,0),"Item não encontrado")</f>
        <v>Termometro Bimetalico Industrial Inox Carbono Acabamento Preto 0 80 Mm Haste 1/4 X ?? Escala 0 100º L Rosca</v>
      </c>
    </row>
    <row r="891" spans="1:7" ht="28" x14ac:dyDescent="0.15">
      <c r="A891" s="22">
        <v>890</v>
      </c>
      <c r="B891" s="26">
        <v>691259</v>
      </c>
      <c r="C891" s="27" t="s">
        <v>24</v>
      </c>
      <c r="D891" s="27" t="s">
        <v>25</v>
      </c>
      <c r="E891" s="27" t="s">
        <v>7</v>
      </c>
      <c r="F891" s="27"/>
      <c r="G891" s="2" t="str">
        <f>IFERROR(VLOOKUP(B891,lista_registro!$A$3:$C$1666,3,0),"Item não encontrado")</f>
        <v>Mesa Para Telefone Em Madeira Escura Com Roda, Fechada Atras, Marca Jordana Filhos Ltda (0,66 X 0,60 X 0,42)</v>
      </c>
    </row>
    <row r="892" spans="1:7" ht="28" x14ac:dyDescent="0.15">
      <c r="A892" s="22">
        <v>891</v>
      </c>
      <c r="B892" s="26">
        <v>1864501</v>
      </c>
      <c r="C892" s="27" t="s">
        <v>5</v>
      </c>
      <c r="D892" s="27" t="s">
        <v>28</v>
      </c>
      <c r="E892" s="27" t="s">
        <v>7</v>
      </c>
      <c r="F892" s="27"/>
      <c r="G892" s="2" t="str">
        <f>IFERROR(VLOOKUP(B892,lista_registro!$A$3:$C$1666,3,0),"Item não encontrado")</f>
        <v>Agitador Mecânico Da Fisotom Modelo 715 Birolf Para Agitação De Liquidos, Usando Hélices Com Rotação Regulavel.</v>
      </c>
    </row>
    <row r="893" spans="1:7" ht="42" x14ac:dyDescent="0.15">
      <c r="A893" s="22">
        <v>892</v>
      </c>
      <c r="B893" s="26">
        <v>675054</v>
      </c>
      <c r="C893" s="27" t="s">
        <v>8</v>
      </c>
      <c r="D893" s="27" t="s">
        <v>66</v>
      </c>
      <c r="E893" s="27" t="s">
        <v>20</v>
      </c>
      <c r="F893" s="27"/>
      <c r="G893" s="2" t="str">
        <f>IFERROR(VLOOKUP(B893,lista_registro!$A$3:$C$1666,3,0),"Item não encontrado")</f>
        <v>Bomba De Alto Vacuo Com Palhetas Rotativas Duplo Estagio Tipo Triac D8a Com Motor Eletrico 220/380/440/760 , 60hz Elybold Heraeus</v>
      </c>
    </row>
    <row r="894" spans="1:7" ht="14" x14ac:dyDescent="0.15">
      <c r="A894" s="22">
        <v>893</v>
      </c>
      <c r="B894" s="26">
        <v>696362</v>
      </c>
      <c r="C894" s="27" t="s">
        <v>15</v>
      </c>
      <c r="D894" s="27" t="s">
        <v>53</v>
      </c>
      <c r="E894" s="27" t="s">
        <v>7</v>
      </c>
      <c r="F894" s="27"/>
      <c r="G894" s="2" t="str">
        <f>IFERROR(VLOOKUP(B894,lista_registro!$A$3:$C$1666,3,0),"Item não encontrado")</f>
        <v>Poltrona Diretor C/ Braço Injetado Giratoria C/ 5 Patas Marca Magiflex</v>
      </c>
    </row>
    <row r="895" spans="1:7" ht="14" x14ac:dyDescent="0.15">
      <c r="A895" s="22">
        <v>894</v>
      </c>
      <c r="B895" s="26">
        <v>1766052</v>
      </c>
      <c r="C895" s="27" t="s">
        <v>15</v>
      </c>
      <c r="D895" s="27" t="s">
        <v>54</v>
      </c>
      <c r="E895" s="27" t="s">
        <v>7</v>
      </c>
      <c r="F895" s="27"/>
      <c r="G895" s="2" t="str">
        <f>IFERROR(VLOOKUP(B895,lista_registro!$A$3:$C$1666,3,0),"Item não encontrado")</f>
        <v>Centrífuga De Bancada, Marca Diki, Modelo Spin Plus-5.</v>
      </c>
    </row>
    <row r="896" spans="1:7" ht="42" x14ac:dyDescent="0.15">
      <c r="A896" s="22">
        <v>895</v>
      </c>
      <c r="B896" s="26">
        <v>681933</v>
      </c>
      <c r="C896" s="27" t="s">
        <v>8</v>
      </c>
      <c r="D896" s="27" t="s">
        <v>13</v>
      </c>
      <c r="E896" s="27" t="s">
        <v>7</v>
      </c>
      <c r="F896" s="27"/>
      <c r="G896" s="2" t="str">
        <f>IFERROR(VLOOKUP(B896,lista_registro!$A$3:$C$1666,3,0),"Item não encontrado")</f>
        <v>Poltrona Para Auditorio Dobravel Com Prancheta Escamoteavel Med Larg 457 X 508 Assento X 425 A 476 Prof X 457 Altura Tipo Base Fixa Espaldar Medio Apoio Braço Marca Giroflex</v>
      </c>
    </row>
    <row r="897" spans="1:7" ht="14" x14ac:dyDescent="0.15">
      <c r="A897" s="22">
        <v>896</v>
      </c>
      <c r="B897" s="26">
        <v>677301</v>
      </c>
      <c r="C897" s="27" t="s">
        <v>10</v>
      </c>
      <c r="D897" s="28" t="s">
        <v>119</v>
      </c>
      <c r="E897" s="27" t="s">
        <v>114</v>
      </c>
      <c r="F897" s="27"/>
      <c r="G897" s="2" t="str">
        <f>IFERROR(VLOOKUP(B897,lista_registro!$A$3:$C$1666,3,0),"Item não encontrado")</f>
        <v>Misturador Horizontal Marca Inco Tipo Sigma Cap 6 Litros</v>
      </c>
    </row>
    <row r="898" spans="1:7" ht="14" x14ac:dyDescent="0.15">
      <c r="A898" s="22">
        <v>897</v>
      </c>
      <c r="B898" s="26">
        <v>1749672</v>
      </c>
      <c r="C898" s="27" t="s">
        <v>15</v>
      </c>
      <c r="D898" s="27" t="s">
        <v>50</v>
      </c>
      <c r="E898" s="27" t="s">
        <v>7</v>
      </c>
      <c r="F898" s="27"/>
      <c r="G898" s="2" t="str">
        <f>IFERROR(VLOOKUP(B898,lista_registro!$A$3:$C$1666,3,0),"Item não encontrado")</f>
        <v>Photoacoustic Pa301accy.</v>
      </c>
    </row>
    <row r="899" spans="1:7" ht="14" x14ac:dyDescent="0.15">
      <c r="A899" s="22">
        <v>898</v>
      </c>
      <c r="B899" s="26">
        <v>693270</v>
      </c>
      <c r="C899" s="27" t="s">
        <v>35</v>
      </c>
      <c r="D899" s="27" t="s">
        <v>27</v>
      </c>
      <c r="E899" s="27" t="s">
        <v>7</v>
      </c>
      <c r="F899" s="27"/>
      <c r="G899" s="2" t="str">
        <f>IFERROR(VLOOKUP(B899,lista_registro!$A$3:$C$1666,3,0),"Item não encontrado")</f>
        <v>Poltrona Fixa, Marca Lafine, Mod. 2035-Fx.</v>
      </c>
    </row>
    <row r="900" spans="1:7" ht="14" x14ac:dyDescent="0.15">
      <c r="A900" s="22">
        <v>899</v>
      </c>
      <c r="B900" s="26">
        <v>688302</v>
      </c>
      <c r="C900" s="27" t="s">
        <v>15</v>
      </c>
      <c r="D900" s="27" t="s">
        <v>50</v>
      </c>
      <c r="E900" s="27" t="s">
        <v>7</v>
      </c>
      <c r="F900" s="27"/>
      <c r="G900" s="2" t="str">
        <f>IFERROR(VLOOKUP(B900,lista_registro!$A$3:$C$1666,3,0),"Item não encontrado")</f>
        <v>Valvula Reguladora De Pressao Marca Air Liquide</v>
      </c>
    </row>
    <row r="901" spans="1:7" ht="28" x14ac:dyDescent="0.15">
      <c r="A901" s="22">
        <v>900</v>
      </c>
      <c r="B901" s="26">
        <v>675264</v>
      </c>
      <c r="C901" s="27" t="s">
        <v>33</v>
      </c>
      <c r="D901" s="27" t="s">
        <v>95</v>
      </c>
      <c r="E901" s="27" t="s">
        <v>7</v>
      </c>
      <c r="F901" s="27"/>
      <c r="G901" s="2" t="str">
        <f>IFERROR(VLOOKUP(B901,lista_registro!$A$3:$C$1666,3,0),"Item não encontrado")</f>
        <v>Bancada De Aço Com Tampo De Peroba, Marca Fiel, Com 2 Gavetas, Medindo 1,20 X 0,80 X 0,90m.</v>
      </c>
    </row>
    <row r="902" spans="1:7" ht="28" x14ac:dyDescent="0.15">
      <c r="A902" s="22">
        <v>901</v>
      </c>
      <c r="B902" s="26">
        <v>680570</v>
      </c>
      <c r="C902" s="27" t="s">
        <v>8</v>
      </c>
      <c r="D902" s="27" t="s">
        <v>13</v>
      </c>
      <c r="E902" s="27" t="s">
        <v>7</v>
      </c>
      <c r="F902" s="27"/>
      <c r="G902" s="2" t="str">
        <f>IFERROR(VLOOKUP(B902,lista_registro!$A$3:$C$1666,3,0),"Item não encontrado")</f>
        <v>Cadeira Diretor Com Braços,Giratoria, Com 05 Patas De Rodizios, Marca Mobilan.</v>
      </c>
    </row>
    <row r="903" spans="1:7" ht="28" x14ac:dyDescent="0.15">
      <c r="A903" s="22">
        <v>902</v>
      </c>
      <c r="B903" s="26">
        <v>697752</v>
      </c>
      <c r="C903" s="27" t="s">
        <v>56</v>
      </c>
      <c r="D903" s="27" t="s">
        <v>69</v>
      </c>
      <c r="E903" s="27" t="s">
        <v>7</v>
      </c>
      <c r="F903" s="27"/>
      <c r="G903" s="2" t="str">
        <f>IFERROR(VLOOKUP(B903,lista_registro!$A$3:$C$1666,3,0),"Item não encontrado")</f>
        <v>Agitador Magnético , Marca Thermolyne Corporation , Mod. Nuova Ii ,120 V , 60 Hz .</v>
      </c>
    </row>
    <row r="904" spans="1:7" ht="14" x14ac:dyDescent="0.15">
      <c r="A904" s="22">
        <v>903</v>
      </c>
      <c r="B904" s="26">
        <v>1348685</v>
      </c>
      <c r="C904" s="27" t="s">
        <v>8</v>
      </c>
      <c r="D904" s="27" t="s">
        <v>99</v>
      </c>
      <c r="E904" s="27" t="s">
        <v>7</v>
      </c>
      <c r="F904" s="27"/>
      <c r="G904" s="2" t="str">
        <f>IFERROR(VLOOKUP(B904,lista_registro!$A$3:$C$1666,3,0),"Item não encontrado")</f>
        <v>Microcomputador Lenovo Modelo 3209n4p</v>
      </c>
    </row>
    <row r="905" spans="1:7" ht="42" x14ac:dyDescent="0.15">
      <c r="A905" s="22">
        <v>904</v>
      </c>
      <c r="B905" s="26">
        <v>2039182</v>
      </c>
      <c r="C905" s="27" t="s">
        <v>980</v>
      </c>
      <c r="D905" s="28" t="s">
        <v>119</v>
      </c>
      <c r="E905" s="27" t="s">
        <v>7</v>
      </c>
      <c r="F905" s="27" t="s">
        <v>981</v>
      </c>
      <c r="G905" s="2" t="s">
        <v>985</v>
      </c>
    </row>
    <row r="906" spans="1:7" ht="42" x14ac:dyDescent="0.15">
      <c r="A906" s="22">
        <v>905</v>
      </c>
      <c r="B906" s="26">
        <v>681581</v>
      </c>
      <c r="C906" s="27" t="s">
        <v>8</v>
      </c>
      <c r="D906" s="27" t="s">
        <v>13</v>
      </c>
      <c r="E906" s="27" t="s">
        <v>7</v>
      </c>
      <c r="F906" s="27"/>
      <c r="G906" s="2" t="str">
        <f>IFERROR(VLOOKUP(B906,lista_registro!$A$3:$C$1666,3,0),"Item não encontrado")</f>
        <v>Poltrona Para Auditorio Dobravel Com Prancheta Escamoteavel Med Larg 457 X 508 Assento X 425 A 476 Prof X 457 Altura Tipo Base Fixa Espaldar Medio Apoio Braço Marca Giroflex</v>
      </c>
    </row>
    <row r="907" spans="1:7" ht="28" x14ac:dyDescent="0.15">
      <c r="A907" s="22">
        <v>906</v>
      </c>
      <c r="B907" s="26">
        <v>680569</v>
      </c>
      <c r="C907" s="27" t="s">
        <v>8</v>
      </c>
      <c r="D907" s="27" t="s">
        <v>13</v>
      </c>
      <c r="E907" s="27" t="s">
        <v>7</v>
      </c>
      <c r="F907" s="27"/>
      <c r="G907" s="2" t="str">
        <f>IFERROR(VLOOKUP(B907,lista_registro!$A$3:$C$1666,3,0),"Item não encontrado")</f>
        <v>Cadeira Diretor Com Braços,Giratoria, Com 05 Patas De Rodizios, Marca Mobilan.</v>
      </c>
    </row>
    <row r="908" spans="1:7" ht="28" x14ac:dyDescent="0.15">
      <c r="A908" s="22">
        <v>907</v>
      </c>
      <c r="B908" s="26">
        <v>699744</v>
      </c>
      <c r="C908" s="27" t="s">
        <v>5</v>
      </c>
      <c r="D908" s="27" t="s">
        <v>12</v>
      </c>
      <c r="E908" s="27" t="s">
        <v>7</v>
      </c>
      <c r="F908" s="27"/>
      <c r="G908" s="2" t="str">
        <f>IFERROR(VLOOKUP(B908,lista_registro!$A$3:$C$1666,3,0),"Item não encontrado")</f>
        <v>Container De Seguranca P/ Transporte De Liquidos C/ Capacidade De 2 Litros Equipado C/ Corta Chama - Modelo Jr7</v>
      </c>
    </row>
    <row r="909" spans="1:7" ht="14" x14ac:dyDescent="0.15">
      <c r="A909" s="22">
        <v>908</v>
      </c>
      <c r="B909" s="26">
        <v>690877</v>
      </c>
      <c r="C909" s="27" t="s">
        <v>24</v>
      </c>
      <c r="D909" s="27" t="s">
        <v>25</v>
      </c>
      <c r="E909" s="27" t="s">
        <v>7</v>
      </c>
      <c r="F909" s="27"/>
      <c r="G909" s="2" t="str">
        <f>IFERROR(VLOOKUP(B909,lista_registro!$A$3:$C$1666,3,0),"Item não encontrado")</f>
        <v>Reator De Vidro Com Camisa De Refrig Sem Marca Sem N/S</v>
      </c>
    </row>
    <row r="910" spans="1:7" ht="14" x14ac:dyDescent="0.15">
      <c r="A910" s="22">
        <v>909</v>
      </c>
      <c r="B910" s="26">
        <v>699580</v>
      </c>
      <c r="C910" s="27" t="s">
        <v>8</v>
      </c>
      <c r="D910" s="27" t="s">
        <v>9</v>
      </c>
      <c r="E910" s="27" t="s">
        <v>20</v>
      </c>
      <c r="F910" s="27"/>
      <c r="G910" s="2" t="str">
        <f>IFERROR(VLOOKUP(B910,lista_registro!$A$3:$C$1666,3,0),"Item não encontrado")</f>
        <v>Manta De Aquecimento Para Balao De 100ml</v>
      </c>
    </row>
    <row r="911" spans="1:7" ht="42" x14ac:dyDescent="0.15">
      <c r="A911" s="22">
        <v>910</v>
      </c>
      <c r="B911" s="26">
        <v>695885</v>
      </c>
      <c r="C911" s="27" t="s">
        <v>21</v>
      </c>
      <c r="D911" s="27" t="s">
        <v>65</v>
      </c>
      <c r="E911" s="27" t="s">
        <v>7</v>
      </c>
      <c r="F911" s="27"/>
      <c r="G911" s="2" t="str">
        <f>IFERROR(VLOOKUP(B911,lista_registro!$A$3:$C$1666,3,0),"Item não encontrado")</f>
        <v>Mesa Para Reuniao Em Madeira De Lei Com Tampo Redondo Med 120 X 074 Estrutura Em Aço Tubular Pintada Cor Aluminio Mod 5160 Fergo</v>
      </c>
    </row>
    <row r="912" spans="1:7" ht="14" x14ac:dyDescent="0.15">
      <c r="A912" s="22">
        <v>911</v>
      </c>
      <c r="B912" s="26">
        <v>693629</v>
      </c>
      <c r="C912" s="27" t="s">
        <v>21</v>
      </c>
      <c r="D912" s="27" t="s">
        <v>65</v>
      </c>
      <c r="E912" s="27" t="s">
        <v>7</v>
      </c>
      <c r="F912" s="27"/>
      <c r="G912" s="2" t="str">
        <f>IFERROR(VLOOKUP(B912,lista_registro!$A$3:$C$1666,3,0),"Item não encontrado")</f>
        <v>Cadeira Giratória Marca Lafine , Mod. 1243-Gr , Com Rodízios .</v>
      </c>
    </row>
    <row r="913" spans="1:7" ht="14" x14ac:dyDescent="0.15">
      <c r="A913" s="22">
        <v>912</v>
      </c>
      <c r="B913" s="26">
        <v>695619</v>
      </c>
      <c r="C913" s="27" t="s">
        <v>8</v>
      </c>
      <c r="D913" s="27" t="s">
        <v>30</v>
      </c>
      <c r="E913" s="27" t="s">
        <v>20</v>
      </c>
      <c r="F913" s="27"/>
      <c r="G913" s="2" t="str">
        <f>IFERROR(VLOOKUP(B913,lista_registro!$A$3:$C$1666,3,0),"Item não encontrado")</f>
        <v>Cadeira Executiva Sem Braço Giratoria Marca Mogiflex</v>
      </c>
    </row>
    <row r="914" spans="1:7" ht="14" x14ac:dyDescent="0.15">
      <c r="A914" s="22">
        <v>913</v>
      </c>
      <c r="B914" s="26">
        <v>2163099</v>
      </c>
      <c r="C914" s="27" t="s">
        <v>15</v>
      </c>
      <c r="D914" s="27" t="s">
        <v>84</v>
      </c>
      <c r="E914" s="27" t="s">
        <v>7</v>
      </c>
      <c r="F914" s="27"/>
      <c r="G914" s="2" t="str">
        <f>IFERROR(VLOOKUP(B914,lista_registro!$A$3:$C$1666,3,0),"Item não encontrado")</f>
        <v>Condicionador De Ar, Tipo Split, De 18.000 Btu, Marca Agratto</v>
      </c>
    </row>
    <row r="915" spans="1:7" ht="28" x14ac:dyDescent="0.15">
      <c r="A915" s="22">
        <v>914</v>
      </c>
      <c r="B915" s="26">
        <v>683242</v>
      </c>
      <c r="C915" s="27" t="s">
        <v>8</v>
      </c>
      <c r="D915" s="27" t="s">
        <v>52</v>
      </c>
      <c r="E915" s="27" t="s">
        <v>7</v>
      </c>
      <c r="F915" s="27"/>
      <c r="G915" s="2" t="str">
        <f>IFERROR(VLOOKUP(B915,lista_registro!$A$3:$C$1666,3,0),"Item não encontrado")</f>
        <v>Persianas Verticais C/ Acabamento Em Poliester C/ Regulagemde Abertura Em Dua Partes</v>
      </c>
    </row>
    <row r="916" spans="1:7" ht="28" x14ac:dyDescent="0.15">
      <c r="A916" s="22">
        <v>915</v>
      </c>
      <c r="B916" s="26">
        <v>683294</v>
      </c>
      <c r="C916" s="27" t="s">
        <v>5</v>
      </c>
      <c r="D916" s="27" t="s">
        <v>28</v>
      </c>
      <c r="E916" s="27" t="s">
        <v>7</v>
      </c>
      <c r="F916" s="27"/>
      <c r="G916" s="2" t="str">
        <f>IFERROR(VLOOKUP(B916,lista_registro!$A$3:$C$1666,3,0),"Item não encontrado")</f>
        <v>Bancada Individual, Tampo Em Madeira De Peroba C/ 3 Gavetas Em Aco Marca Imoaco.</v>
      </c>
    </row>
    <row r="917" spans="1:7" ht="28" x14ac:dyDescent="0.15">
      <c r="A917" s="22">
        <v>916</v>
      </c>
      <c r="B917" s="26">
        <v>678992</v>
      </c>
      <c r="C917" s="27" t="s">
        <v>10</v>
      </c>
      <c r="D917" s="27" t="s">
        <v>29</v>
      </c>
      <c r="E917" s="27" t="s">
        <v>7</v>
      </c>
      <c r="F917" s="27"/>
      <c r="G917" s="2" t="str">
        <f>IFERROR(VLOOKUP(B917,lista_registro!$A$3:$C$1666,3,0),"Item não encontrado")</f>
        <v>Tacho Misturador Em Aço Com Capacidade De Aproximadamente 100l (Para Cristalizaçao De Perclorato Amônio)</v>
      </c>
    </row>
    <row r="918" spans="1:7" ht="14" x14ac:dyDescent="0.15">
      <c r="A918" s="22">
        <v>917</v>
      </c>
      <c r="B918" s="26">
        <v>688703</v>
      </c>
      <c r="C918" s="27" t="s">
        <v>33</v>
      </c>
      <c r="D918" s="27" t="s">
        <v>40</v>
      </c>
      <c r="E918" s="27" t="s">
        <v>7</v>
      </c>
      <c r="F918" s="27"/>
      <c r="G918" s="2" t="str">
        <f>IFERROR(VLOOKUP(B918,lista_registro!$A$3:$C$1666,3,0),"Item não encontrado")</f>
        <v>Suporte Universal Com Base, Marca Mitutoyo, Mod.213101</v>
      </c>
    </row>
    <row r="919" spans="1:7" ht="14" x14ac:dyDescent="0.15">
      <c r="A919" s="22">
        <v>918</v>
      </c>
      <c r="B919" s="26">
        <v>1846952</v>
      </c>
      <c r="C919" s="27" t="s">
        <v>8</v>
      </c>
      <c r="D919" s="27" t="s">
        <v>9</v>
      </c>
      <c r="E919" s="27" t="s">
        <v>20</v>
      </c>
      <c r="F919" s="27"/>
      <c r="G919" s="2" t="str">
        <f>IFERROR(VLOOKUP(B919,lista_registro!$A$3:$C$1666,3,0),"Item não encontrado")</f>
        <v>Aparelho Telefônico, Marca Elgim, Modelo Tcf200.</v>
      </c>
    </row>
    <row r="920" spans="1:7" ht="14" x14ac:dyDescent="0.15">
      <c r="A920" s="22">
        <v>919</v>
      </c>
      <c r="B920" s="26">
        <v>1348573</v>
      </c>
      <c r="C920" s="27" t="s">
        <v>15</v>
      </c>
      <c r="D920" s="27" t="s">
        <v>43</v>
      </c>
      <c r="E920" s="27" t="s">
        <v>7</v>
      </c>
      <c r="F920" s="27"/>
      <c r="G920" s="2" t="str">
        <f>IFERROR(VLOOKUP(B920,lista_registro!$A$3:$C$1666,3,0),"Item não encontrado")</f>
        <v>Monitor Lenovo Modelo Ls1921wa.</v>
      </c>
    </row>
    <row r="921" spans="1:7" ht="14" x14ac:dyDescent="0.15">
      <c r="A921" s="22">
        <v>920</v>
      </c>
      <c r="B921" s="26">
        <v>1761575</v>
      </c>
      <c r="C921" s="27" t="s">
        <v>10</v>
      </c>
      <c r="D921" s="27" t="s">
        <v>51</v>
      </c>
      <c r="E921" s="27" t="s">
        <v>7</v>
      </c>
      <c r="F921" s="27"/>
      <c r="G921" s="2" t="str">
        <f>IFERROR(VLOOKUP(B921,lista_registro!$A$3:$C$1666,3,0),"Item não encontrado")</f>
        <v>Termohigrômetro, Marca Skill-Tec, Modelo Skdl-32.</v>
      </c>
    </row>
    <row r="922" spans="1:7" ht="14" x14ac:dyDescent="0.15">
      <c r="A922" s="22">
        <v>921</v>
      </c>
      <c r="B922" s="26">
        <v>695226</v>
      </c>
      <c r="C922" s="27" t="s">
        <v>8</v>
      </c>
      <c r="D922" s="27" t="s">
        <v>106</v>
      </c>
      <c r="E922" s="28" t="s">
        <v>135</v>
      </c>
      <c r="F922" s="27" t="s">
        <v>951</v>
      </c>
      <c r="G922" s="2" t="str">
        <f>IFERROR(VLOOKUP(B922,lista_registro!$A$3:$C$1666,3,0),"Item não encontrado")</f>
        <v>Mesa Para Telefone Marca Fortline</v>
      </c>
    </row>
    <row r="923" spans="1:7" ht="14" x14ac:dyDescent="0.15">
      <c r="A923" s="22">
        <v>922</v>
      </c>
      <c r="B923" s="26">
        <v>680794</v>
      </c>
      <c r="C923" s="27" t="s">
        <v>5</v>
      </c>
      <c r="D923" s="27" t="s">
        <v>12</v>
      </c>
      <c r="E923" s="27" t="s">
        <v>7</v>
      </c>
      <c r="F923" s="27"/>
      <c r="G923" s="2" t="str">
        <f>IFERROR(VLOOKUP(B923,lista_registro!$A$3:$C$1666,3,0),"Item não encontrado")</f>
        <v>Carro Entornador Tm 06 Marcon</v>
      </c>
    </row>
    <row r="924" spans="1:7" ht="70" x14ac:dyDescent="0.15">
      <c r="A924" s="22">
        <v>923</v>
      </c>
      <c r="B924" s="26">
        <v>676149</v>
      </c>
      <c r="C924" s="27" t="s">
        <v>33</v>
      </c>
      <c r="D924" s="27" t="s">
        <v>34</v>
      </c>
      <c r="E924" s="27" t="s">
        <v>7</v>
      </c>
      <c r="F924" s="27"/>
      <c r="G924" s="2" t="str">
        <f>IFERROR(VLOOKUP(B924,lista_registro!$A$3:$C$1666,3,0),"Item não encontrado")</f>
        <v>Maquina Universal De Ensaio De Bancada Mod 3367 Cap 30 Km Com Todas As Caract Padronizadas Inclusas Com Os Seguintes Acessorios: 3367 Painel Lingua Portuguesa 3367 B2 Interface Computador 3367 C2 Opçao De Cor Cinza 3367 Di Tensao De Oper 120v 3367 22 Max</v>
      </c>
    </row>
    <row r="925" spans="1:7" ht="28" x14ac:dyDescent="0.15">
      <c r="A925" s="22">
        <v>924</v>
      </c>
      <c r="B925" s="26">
        <v>697132</v>
      </c>
      <c r="C925" s="27" t="s">
        <v>21</v>
      </c>
      <c r="D925" s="27" t="s">
        <v>22</v>
      </c>
      <c r="E925" s="27" t="s">
        <v>7</v>
      </c>
      <c r="F925" s="27"/>
      <c r="G925" s="2" t="str">
        <f>IFERROR(VLOOKUP(B925,lista_registro!$A$3:$C$1666,3,0),"Item não encontrado")</f>
        <v>Banco Executivo S/ Braço Tipo Caixa C/ 5 Patas Reg Altura Gas Assento Em Espuma Injetada Marca Mogiflex</v>
      </c>
    </row>
    <row r="926" spans="1:7" ht="28" x14ac:dyDescent="0.15">
      <c r="A926" s="22">
        <v>925</v>
      </c>
      <c r="B926" s="26">
        <v>683064</v>
      </c>
      <c r="C926" s="27" t="s">
        <v>15</v>
      </c>
      <c r="D926" s="27" t="s">
        <v>109</v>
      </c>
      <c r="E926" s="27" t="s">
        <v>7</v>
      </c>
      <c r="F926" s="27"/>
      <c r="G926" s="2" t="str">
        <f>IFERROR(VLOOKUP(B926,lista_registro!$A$3:$C$1666,3,0),"Item não encontrado")</f>
        <v>Arquivo De Aço Lateral C/ 04 Gavetas P/ Pastas Supensas Tipo Oficio Med 740lx500px1340mma Marca Imoaço</v>
      </c>
    </row>
    <row r="927" spans="1:7" ht="28" x14ac:dyDescent="0.15">
      <c r="A927" s="22">
        <v>926</v>
      </c>
      <c r="B927" s="26">
        <v>699195</v>
      </c>
      <c r="C927" s="27" t="s">
        <v>15</v>
      </c>
      <c r="D927" s="27" t="s">
        <v>16</v>
      </c>
      <c r="E927" s="27" t="s">
        <v>7</v>
      </c>
      <c r="F927" s="27"/>
      <c r="G927" s="2" t="str">
        <f>IFERROR(VLOOKUP(B927,lista_registro!$A$3:$C$1666,3,0),"Item não encontrado")</f>
        <v>Estabilizador De Tensao Marca Tectrol Monofasico De 5,0 Kva Mod 5000 Trv /B/15 C/ Ent De 220 E Saida 110 V</v>
      </c>
    </row>
    <row r="928" spans="1:7" ht="28" x14ac:dyDescent="0.15">
      <c r="A928" s="22">
        <v>927</v>
      </c>
      <c r="B928" s="26">
        <v>1612998</v>
      </c>
      <c r="C928" s="27" t="s">
        <v>33</v>
      </c>
      <c r="D928" s="27" t="s">
        <v>34</v>
      </c>
      <c r="E928" s="27" t="s">
        <v>7</v>
      </c>
      <c r="F928" s="27"/>
      <c r="G928" s="2" t="str">
        <f>IFERROR(VLOOKUP(B928,lista_registro!$A$3:$C$1666,3,0),"Item não encontrado")</f>
        <v>Medidor De Espessura Digital Marca Insize Modelo 2871 N° Série 2871-10.</v>
      </c>
    </row>
    <row r="929" spans="1:7" ht="14" x14ac:dyDescent="0.15">
      <c r="A929" s="22">
        <v>928</v>
      </c>
      <c r="B929" s="26">
        <v>936394</v>
      </c>
      <c r="C929" s="27" t="s">
        <v>5</v>
      </c>
      <c r="D929" s="27" t="s">
        <v>89</v>
      </c>
      <c r="E929" s="27" t="s">
        <v>7</v>
      </c>
      <c r="F929" s="27"/>
      <c r="G929" s="2" t="str">
        <f>IFERROR(VLOOKUP(B929,lista_registro!$A$3:$C$1666,3,0),"Item não encontrado")</f>
        <v>Monitor Lcd D1960 P/N 4425hb1 Lenovo</v>
      </c>
    </row>
    <row r="930" spans="1:7" ht="42" x14ac:dyDescent="0.15">
      <c r="A930" s="22">
        <v>929</v>
      </c>
      <c r="B930" s="26">
        <v>675966</v>
      </c>
      <c r="C930" s="27" t="s">
        <v>5</v>
      </c>
      <c r="D930" s="27" t="s">
        <v>60</v>
      </c>
      <c r="E930" s="27" t="s">
        <v>7</v>
      </c>
      <c r="F930" s="27"/>
      <c r="G930" s="2" t="str">
        <f>IFERROR(VLOOKUP(B930,lista_registro!$A$3:$C$1666,3,0),"Item não encontrado")</f>
        <v>Microcomputador Optiplex Mod Gx620 Marca Dell Com Clock Min 2,8 Ghz Cache L2 Integrado De Min 256 Kb Fsb De Min 333 Mhz Pentium Iv</v>
      </c>
    </row>
    <row r="931" spans="1:7" ht="28" x14ac:dyDescent="0.15">
      <c r="A931" s="22">
        <v>930</v>
      </c>
      <c r="B931" s="26">
        <v>675265</v>
      </c>
      <c r="C931" s="27" t="s">
        <v>33</v>
      </c>
      <c r="D931" s="27" t="s">
        <v>95</v>
      </c>
      <c r="E931" s="27" t="s">
        <v>7</v>
      </c>
      <c r="F931" s="27"/>
      <c r="G931" s="2" t="str">
        <f>IFERROR(VLOOKUP(B931,lista_registro!$A$3:$C$1666,3,0),"Item não encontrado")</f>
        <v>Bancada De Aço Com Tampo De Peroba, Marca Fiel, Com 2 Gavetas, Medindo 1,20 X 0,80 X 0,90m.</v>
      </c>
    </row>
    <row r="932" spans="1:7" ht="28" x14ac:dyDescent="0.15">
      <c r="A932" s="22">
        <v>931</v>
      </c>
      <c r="B932" s="26">
        <v>694007</v>
      </c>
      <c r="C932" s="27" t="s">
        <v>33</v>
      </c>
      <c r="D932" s="27" t="s">
        <v>40</v>
      </c>
      <c r="E932" s="27" t="s">
        <v>7</v>
      </c>
      <c r="F932" s="27"/>
      <c r="G932" s="2" t="str">
        <f>IFERROR(VLOOKUP(B932,lista_registro!$A$3:$C$1666,3,0),"Item não encontrado")</f>
        <v>Banco Giratorio Ajustavel, Com Apoio Para Os Pés, Carca Giroflex, Mod 1901.</v>
      </c>
    </row>
    <row r="933" spans="1:7" ht="14" x14ac:dyDescent="0.15">
      <c r="A933" s="22">
        <v>932</v>
      </c>
      <c r="B933" s="26">
        <v>689148</v>
      </c>
      <c r="C933" s="27" t="s">
        <v>8</v>
      </c>
      <c r="D933" s="27" t="s">
        <v>977</v>
      </c>
      <c r="E933" s="27" t="s">
        <v>7</v>
      </c>
      <c r="F933" s="27"/>
      <c r="G933" s="2" t="str">
        <f>IFERROR(VLOOKUP(B933,lista_registro!$A$3:$C$1666,3,0),"Item não encontrado")</f>
        <v>Coluna Capilar Mod Col Elite 225 30 M 25 Um 32 Mm</v>
      </c>
    </row>
    <row r="934" spans="1:7" ht="28" x14ac:dyDescent="0.15">
      <c r="A934" s="22">
        <v>933</v>
      </c>
      <c r="B934" s="26">
        <v>693596</v>
      </c>
      <c r="C934" s="27" t="s">
        <v>8</v>
      </c>
      <c r="D934" s="27" t="s">
        <v>66</v>
      </c>
      <c r="E934" s="27" t="s">
        <v>20</v>
      </c>
      <c r="F934" s="27"/>
      <c r="G934" s="2" t="str">
        <f>IFERROR(VLOOKUP(B934,lista_registro!$A$3:$C$1666,3,0),"Item não encontrado")</f>
        <v>Poltrona Diretor C/ Braco Injetado , Giratoria C/ Reg. Altura A Gas ,C/Relax</v>
      </c>
    </row>
    <row r="935" spans="1:7" ht="14" x14ac:dyDescent="0.15">
      <c r="A935" s="22">
        <v>934</v>
      </c>
      <c r="B935" s="26">
        <v>695039</v>
      </c>
      <c r="C935" s="27" t="s">
        <v>142</v>
      </c>
      <c r="D935" s="27" t="s">
        <v>143</v>
      </c>
      <c r="E935" s="27" t="s">
        <v>7</v>
      </c>
      <c r="F935" s="27"/>
      <c r="G935" s="2" t="str">
        <f>IFERROR(VLOOKUP(B935,lista_registro!$A$3:$C$1666,3,0),"Item não encontrado")</f>
        <v>Arquivo De Aço Com 3 Gavetas Tam Oficio Mod 3903 Marca Fiel</v>
      </c>
    </row>
    <row r="936" spans="1:7" ht="14" x14ac:dyDescent="0.15">
      <c r="A936" s="22">
        <v>935</v>
      </c>
      <c r="B936" s="26">
        <v>683924</v>
      </c>
      <c r="C936" s="27" t="s">
        <v>33</v>
      </c>
      <c r="D936" s="27" t="s">
        <v>95</v>
      </c>
      <c r="E936" s="27" t="s">
        <v>7</v>
      </c>
      <c r="F936" s="27"/>
      <c r="G936" s="2" t="str">
        <f>IFERROR(VLOOKUP(B936,lista_registro!$A$3:$C$1666,3,0),"Item não encontrado")</f>
        <v>Quaro De Cortiça Com Moldura Med 0,80 X 1,00 Marca Art Pop</v>
      </c>
    </row>
    <row r="937" spans="1:7" ht="28" x14ac:dyDescent="0.15">
      <c r="A937" s="22">
        <v>936</v>
      </c>
      <c r="B937" s="26">
        <v>1628840</v>
      </c>
      <c r="C937" s="27" t="s">
        <v>56</v>
      </c>
      <c r="D937" s="27" t="s">
        <v>75</v>
      </c>
      <c r="E937" s="27" t="s">
        <v>7</v>
      </c>
      <c r="F937" s="27"/>
      <c r="G937" s="2" t="str">
        <f>IFERROR(VLOOKUP(B937,lista_registro!$A$3:$C$1666,3,0),"Item não encontrado")</f>
        <v>Poltrona Giratória Com Espaldar Alto Sincron E Braço Regulável, Marca Marelli.</v>
      </c>
    </row>
    <row r="938" spans="1:7" ht="14" x14ac:dyDescent="0.15">
      <c r="A938" s="22">
        <v>937</v>
      </c>
      <c r="B938" s="26">
        <v>687561</v>
      </c>
      <c r="C938" s="27" t="s">
        <v>5</v>
      </c>
      <c r="D938" s="27" t="s">
        <v>101</v>
      </c>
      <c r="E938" s="27" t="s">
        <v>7</v>
      </c>
      <c r="F938" s="27"/>
      <c r="G938" s="2" t="str">
        <f>IFERROR(VLOOKUP(B938,lista_registro!$A$3:$C$1666,3,0),"Item não encontrado")</f>
        <v>Termo Higrometro Marca Testo Modelo 608 H1</v>
      </c>
    </row>
    <row r="939" spans="1:7" ht="14" x14ac:dyDescent="0.15">
      <c r="A939" s="22">
        <v>938</v>
      </c>
      <c r="B939" s="26">
        <v>689502</v>
      </c>
      <c r="C939" s="27" t="s">
        <v>5</v>
      </c>
      <c r="D939" s="27" t="s">
        <v>55</v>
      </c>
      <c r="E939" s="27" t="s">
        <v>7</v>
      </c>
      <c r="F939" s="27"/>
      <c r="G939" s="2" t="str">
        <f>IFERROR(VLOOKUP(B939,lista_registro!$A$3:$C$1666,3,0),"Item não encontrado")</f>
        <v>Mesa Anti Vibratória Med 40x40x30 Cm Mod Portátil Tg 45</v>
      </c>
    </row>
    <row r="940" spans="1:7" ht="28" x14ac:dyDescent="0.15">
      <c r="A940" s="22">
        <v>939</v>
      </c>
      <c r="B940" s="26">
        <v>692899</v>
      </c>
      <c r="C940" s="27" t="s">
        <v>24</v>
      </c>
      <c r="D940" s="27" t="s">
        <v>44</v>
      </c>
      <c r="E940" s="27" t="s">
        <v>7</v>
      </c>
      <c r="F940" s="27"/>
      <c r="G940" s="2" t="str">
        <f>IFERROR(VLOOKUP(B940,lista_registro!$A$3:$C$1666,3,0),"Item não encontrado")</f>
        <v>Mesa Em Madeira Para Telefone Marca Lafine , Mod. Mt-60 Com Portas-Listas , Med. 0,70 X 0,60 X0,40 M .</v>
      </c>
    </row>
    <row r="941" spans="1:7" ht="14" x14ac:dyDescent="0.15">
      <c r="A941" s="22">
        <v>940</v>
      </c>
      <c r="B941" s="26">
        <v>696735</v>
      </c>
      <c r="C941" s="27" t="s">
        <v>15</v>
      </c>
      <c r="D941" s="27" t="s">
        <v>76</v>
      </c>
      <c r="E941" s="27" t="s">
        <v>20</v>
      </c>
      <c r="F941" s="27"/>
      <c r="G941" s="2" t="str">
        <f>IFERROR(VLOOKUP(B941,lista_registro!$A$3:$C$1666,3,0),"Item não encontrado")</f>
        <v>Poltrona Diretor C/ Braço Marca Mogiflex</v>
      </c>
    </row>
    <row r="942" spans="1:7" ht="56" x14ac:dyDescent="0.15">
      <c r="A942" s="22">
        <v>941</v>
      </c>
      <c r="B942" s="26">
        <v>680024</v>
      </c>
      <c r="C942" s="27" t="s">
        <v>35</v>
      </c>
      <c r="D942" s="27" t="s">
        <v>139</v>
      </c>
      <c r="E942" s="27" t="s">
        <v>7</v>
      </c>
      <c r="F942" s="27"/>
      <c r="G942" s="2" t="str">
        <f>IFERROR(VLOOKUP(B942,lista_registro!$A$3:$C$1666,3,0),"Item não encontrado")</f>
        <v>Estante Em Madeira De Lei, Medindo 1,00 X 0,43 X 1,63 M, Parte Superior Aberta Com 2(Duas) Prateleiras, Parte Inferior Com 2(Duas) Portas De Correr E 1(Uma) Prateleira Interna, Modelo 7230, Marca Fergo.</v>
      </c>
    </row>
    <row r="943" spans="1:7" ht="14" x14ac:dyDescent="0.15">
      <c r="A943" s="22">
        <v>942</v>
      </c>
      <c r="B943" s="26">
        <v>675784</v>
      </c>
      <c r="C943" s="27" t="s">
        <v>5</v>
      </c>
      <c r="D943" s="27" t="s">
        <v>28</v>
      </c>
      <c r="E943" s="27" t="s">
        <v>7</v>
      </c>
      <c r="F943" s="27"/>
      <c r="G943" s="2" t="str">
        <f>IFERROR(VLOOKUP(B943,lista_registro!$A$3:$C$1666,3,0),"Item não encontrado")</f>
        <v>Computador Dell Optiplex 380 E7500 Dell</v>
      </c>
    </row>
    <row r="944" spans="1:7" ht="56" x14ac:dyDescent="0.15">
      <c r="A944" s="22">
        <v>943</v>
      </c>
      <c r="B944" s="26">
        <v>680023</v>
      </c>
      <c r="C944" s="27" t="s">
        <v>15</v>
      </c>
      <c r="D944" s="27" t="s">
        <v>43</v>
      </c>
      <c r="E944" s="27" t="s">
        <v>7</v>
      </c>
      <c r="F944" s="27"/>
      <c r="G944" s="2" t="str">
        <f>IFERROR(VLOOKUP(B944,lista_registro!$A$3:$C$1666,3,0),"Item não encontrado")</f>
        <v>Estante Em Madeira De Lei, Medindo 1,00 X 0,43 X 1,63 M, Parte Superior Aberta Com 2(Duas) Prateleiras, Parte Inferior Com 2(Duas) Portas De Correr E 1(Uma) Prateleira Interna, Modelo 7230, Marca Fergo.</v>
      </c>
    </row>
    <row r="945" spans="1:7" ht="28" x14ac:dyDescent="0.15">
      <c r="A945" s="22">
        <v>944</v>
      </c>
      <c r="B945" s="26">
        <v>691626</v>
      </c>
      <c r="C945" s="27" t="s">
        <v>5</v>
      </c>
      <c r="D945" s="27" t="s">
        <v>101</v>
      </c>
      <c r="E945" s="27" t="s">
        <v>7</v>
      </c>
      <c r="F945" s="27"/>
      <c r="G945" s="2" t="str">
        <f>IFERROR(VLOOKUP(B945,lista_registro!$A$3:$C$1666,3,0),"Item não encontrado")</f>
        <v>Bancada De Aço Com 02 Gavetas, Cor Cinza, Marca Fiel (0,77 X 1,50 X0,71 M)</v>
      </c>
    </row>
    <row r="946" spans="1:7" ht="14" x14ac:dyDescent="0.15">
      <c r="A946" s="22">
        <v>945</v>
      </c>
      <c r="B946" s="26">
        <v>1808770</v>
      </c>
      <c r="C946" s="27" t="s">
        <v>5</v>
      </c>
      <c r="D946" s="27" t="s">
        <v>48</v>
      </c>
      <c r="E946" s="27" t="s">
        <v>7</v>
      </c>
      <c r="F946" s="27"/>
      <c r="G946" s="2" t="str">
        <f>IFERROR(VLOOKUP(B946,lista_registro!$A$3:$C$1666,3,0),"Item não encontrado")</f>
        <v>Ar Condicionado Tipo Split Hi-Wall 9.000 Btu/H, Marca Springer Midea.</v>
      </c>
    </row>
    <row r="947" spans="1:7" ht="28" x14ac:dyDescent="0.15">
      <c r="A947" s="22">
        <v>946</v>
      </c>
      <c r="B947" s="26">
        <v>686182</v>
      </c>
      <c r="C947" s="27" t="s">
        <v>45</v>
      </c>
      <c r="D947" s="27" t="s">
        <v>69</v>
      </c>
      <c r="E947" s="27" t="s">
        <v>7</v>
      </c>
      <c r="F947" s="27"/>
      <c r="G947" s="2" t="str">
        <f>IFERROR(VLOOKUP(B947,lista_registro!$A$3:$C$1666,3,0),"Item não encontrado")</f>
        <v>Termometro De Vidro Com Junta Esmerilhada Para Encaixe Marca Incoterm.</v>
      </c>
    </row>
    <row r="948" spans="1:7" ht="28" x14ac:dyDescent="0.15">
      <c r="A948" s="22">
        <v>947</v>
      </c>
      <c r="B948" s="26">
        <v>1629184</v>
      </c>
      <c r="C948" s="27" t="s">
        <v>35</v>
      </c>
      <c r="D948" s="27" t="s">
        <v>63</v>
      </c>
      <c r="E948" s="27" t="s">
        <v>7</v>
      </c>
      <c r="F948" s="27" t="s">
        <v>992</v>
      </c>
      <c r="G948" s="2" t="s">
        <v>921</v>
      </c>
    </row>
    <row r="949" spans="1:7" ht="42" x14ac:dyDescent="0.15">
      <c r="A949" s="22">
        <v>948</v>
      </c>
      <c r="B949" s="26">
        <v>690530</v>
      </c>
      <c r="C949" s="27" t="s">
        <v>24</v>
      </c>
      <c r="D949" s="27" t="s">
        <v>25</v>
      </c>
      <c r="E949" s="27" t="s">
        <v>7</v>
      </c>
      <c r="F949" s="27"/>
      <c r="G949" s="2" t="str">
        <f>IFERROR(VLOOKUP(B949,lista_registro!$A$3:$C$1666,3,0),"Item não encontrado")</f>
        <v>Estufa De Secagem C/ Convençao Natural De Ar Ref Ma 033/330 Marca Marconi Totalmente Lacrada Em Embalagem De Madeira De Pinos</v>
      </c>
    </row>
    <row r="950" spans="1:7" ht="28" x14ac:dyDescent="0.15">
      <c r="A950" s="22">
        <v>949</v>
      </c>
      <c r="B950" s="26">
        <v>694783</v>
      </c>
      <c r="C950" s="27" t="s">
        <v>33</v>
      </c>
      <c r="D950" s="27" t="s">
        <v>34</v>
      </c>
      <c r="E950" s="27" t="s">
        <v>7</v>
      </c>
      <c r="F950" s="27"/>
      <c r="G950" s="2" t="str">
        <f>IFERROR(VLOOKUP(B950,lista_registro!$A$3:$C$1666,3,0),"Item não encontrado")</f>
        <v>Mesa De Aço Marca Fiel , Mod. S-34-Fg , Com 5 Gavetas Sendo 1 Gaveta Para Pastas Suspensas , Med.1,50 X 0,78 X 0,79 M .</v>
      </c>
    </row>
    <row r="951" spans="1:7" ht="42" x14ac:dyDescent="0.15">
      <c r="A951" s="22">
        <v>950</v>
      </c>
      <c r="B951" s="26">
        <v>681939</v>
      </c>
      <c r="C951" s="27" t="s">
        <v>8</v>
      </c>
      <c r="D951" s="27" t="s">
        <v>13</v>
      </c>
      <c r="E951" s="27" t="s">
        <v>7</v>
      </c>
      <c r="F951" s="27"/>
      <c r="G951" s="2" t="str">
        <f>IFERROR(VLOOKUP(B951,lista_registro!$A$3:$C$1666,3,0),"Item não encontrado")</f>
        <v>Poltrona Para Auditorio Dobravel Com Prancheta Escamoteavel Med Larg 457 X 508 Assento X 425 A 476 Prof X 457 Altura Tipo Base Fixa Espaldar Medio Apoio Braço Marca Giroflex</v>
      </c>
    </row>
    <row r="952" spans="1:7" ht="14" x14ac:dyDescent="0.15">
      <c r="A952" s="22">
        <v>951</v>
      </c>
      <c r="B952" s="26">
        <v>695220</v>
      </c>
      <c r="C952" s="27" t="s">
        <v>8</v>
      </c>
      <c r="D952" s="27" t="s">
        <v>30</v>
      </c>
      <c r="E952" s="27" t="s">
        <v>20</v>
      </c>
      <c r="F952" s="27"/>
      <c r="G952" s="2" t="str">
        <f>IFERROR(VLOOKUP(B952,lista_registro!$A$3:$C$1666,3,0),"Item não encontrado")</f>
        <v>Mesa De Trabalho 3 Gavetas De Cada Lado Marca Fortline</v>
      </c>
    </row>
    <row r="953" spans="1:7" ht="42" x14ac:dyDescent="0.15">
      <c r="A953" s="22">
        <v>952</v>
      </c>
      <c r="B953" s="26">
        <v>682139</v>
      </c>
      <c r="C953" s="27" t="s">
        <v>35</v>
      </c>
      <c r="D953" s="27" t="s">
        <v>139</v>
      </c>
      <c r="E953" s="27" t="s">
        <v>7</v>
      </c>
      <c r="F953" s="27"/>
      <c r="G953" s="2" t="str">
        <f>IFERROR(VLOOKUP(B953,lista_registro!$A$3:$C$1666,3,0),"Item não encontrado")</f>
        <v>Armario Alto Em Madeira De Lei Med 1,63 X 1,00 X 0,43 Com Prateleira Interna E 2 Gavetoes Para Pastas Suspensas Com 2 Portas Mod 7200, Marca Fergo.</v>
      </c>
    </row>
    <row r="954" spans="1:7" ht="14" x14ac:dyDescent="0.15">
      <c r="A954" s="22">
        <v>953</v>
      </c>
      <c r="B954" s="26">
        <v>683600</v>
      </c>
      <c r="C954" s="27" t="s">
        <v>5</v>
      </c>
      <c r="D954" s="27" t="s">
        <v>6</v>
      </c>
      <c r="E954" s="27" t="s">
        <v>7</v>
      </c>
      <c r="F954" s="27"/>
      <c r="G954" s="2" t="str">
        <f>IFERROR(VLOOKUP(B954,lista_registro!$A$3:$C$1666,3,0),"Item não encontrado")</f>
        <v>Quaro De Cortiça Com Moldura Med 0,80 X 1,00 Marca Art Pop</v>
      </c>
    </row>
    <row r="955" spans="1:7" ht="14" x14ac:dyDescent="0.15">
      <c r="A955" s="22">
        <v>954</v>
      </c>
      <c r="B955" s="26">
        <v>677024</v>
      </c>
      <c r="C955" s="27" t="s">
        <v>15</v>
      </c>
      <c r="D955" s="27" t="s">
        <v>109</v>
      </c>
      <c r="E955" s="27" t="s">
        <v>7</v>
      </c>
      <c r="F955" s="27"/>
      <c r="G955" s="2" t="str">
        <f>IFERROR(VLOOKUP(B955,lista_registro!$A$3:$C$1666,3,0),"Item não encontrado")</f>
        <v>Prensa Manual Hidráulica Marca Carver Mod. C.</v>
      </c>
    </row>
    <row r="956" spans="1:7" ht="28" x14ac:dyDescent="0.15">
      <c r="A956" s="22">
        <v>955</v>
      </c>
      <c r="B956" s="26">
        <v>675728</v>
      </c>
      <c r="C956" s="27" t="s">
        <v>10</v>
      </c>
      <c r="D956" s="28" t="s">
        <v>119</v>
      </c>
      <c r="E956" s="27" t="s">
        <v>20</v>
      </c>
      <c r="F956" s="27"/>
      <c r="G956" s="2" t="str">
        <f>IFERROR(VLOOKUP(B956,lista_registro!$A$3:$C$1666,3,0),"Item não encontrado")</f>
        <v>Microcomputador Hp Dc5750 Monitor Lcd Marca Lg 19 Teclado Ps2 Abnt Mouse Ps2 Estabilizador Bivolt Sms</v>
      </c>
    </row>
    <row r="957" spans="1:7" ht="14" x14ac:dyDescent="0.15">
      <c r="A957" s="22">
        <v>956</v>
      </c>
      <c r="B957" s="26">
        <v>675839</v>
      </c>
      <c r="C957" s="27" t="s">
        <v>21</v>
      </c>
      <c r="D957" s="27" t="s">
        <v>22</v>
      </c>
      <c r="E957" s="27" t="s">
        <v>7</v>
      </c>
      <c r="F957" s="27"/>
      <c r="G957" s="2" t="str">
        <f>IFERROR(VLOOKUP(B957,lista_registro!$A$3:$C$1666,3,0),"Item não encontrado")</f>
        <v>Agitador Magnetico Marca Toyo Mod Ms16 110v 60 Ciclos</v>
      </c>
    </row>
    <row r="958" spans="1:7" ht="14" x14ac:dyDescent="0.15">
      <c r="A958" s="22">
        <v>957</v>
      </c>
      <c r="B958" s="26">
        <v>700770</v>
      </c>
      <c r="C958" s="27" t="s">
        <v>33</v>
      </c>
      <c r="D958" s="27" t="s">
        <v>34</v>
      </c>
      <c r="E958" s="27" t="s">
        <v>7</v>
      </c>
      <c r="F958" s="27"/>
      <c r="G958" s="2" t="str">
        <f>IFERROR(VLOOKUP(B958,lista_registro!$A$3:$C$1666,3,0),"Item não encontrado")</f>
        <v>Paquímetro Digital 06 500-652 Mitutoyo.</v>
      </c>
    </row>
    <row r="959" spans="1:7" ht="14" x14ac:dyDescent="0.15">
      <c r="A959" s="22">
        <v>958</v>
      </c>
      <c r="B959" s="26">
        <v>695230</v>
      </c>
      <c r="C959" s="27" t="s">
        <v>10</v>
      </c>
      <c r="D959" s="27" t="s">
        <v>19</v>
      </c>
      <c r="E959" s="27" t="s">
        <v>7</v>
      </c>
      <c r="F959" s="27"/>
      <c r="G959" s="2" t="str">
        <f>IFERROR(VLOOKUP(B959,lista_registro!$A$3:$C$1666,3,0),"Item não encontrado")</f>
        <v>Mesa Para Telefone Marca Fortline</v>
      </c>
    </row>
    <row r="960" spans="1:7" ht="42" x14ac:dyDescent="0.15">
      <c r="A960" s="22">
        <v>959</v>
      </c>
      <c r="B960" s="26">
        <v>697124</v>
      </c>
      <c r="C960" s="27" t="s">
        <v>33</v>
      </c>
      <c r="D960" s="27" t="s">
        <v>40</v>
      </c>
      <c r="E960" s="27" t="s">
        <v>7</v>
      </c>
      <c r="F960" s="27"/>
      <c r="G960" s="2" t="str">
        <f>IFERROR(VLOOKUP(B960,lista_registro!$A$3:$C$1666,3,0),"Item não encontrado")</f>
        <v>Rack Em Aço P/ Tv 14 E Video Cassete C/ 2 Portas E Teclado Retratil Na Parte Intermediaria Parte Superior Para Colocação De Tv C/ Porta De Vidro De Chave 4 Rodizios Med 700lx600px1730mma M Cmb</v>
      </c>
    </row>
    <row r="961" spans="1:7" ht="14" x14ac:dyDescent="0.15">
      <c r="A961" s="22">
        <v>960</v>
      </c>
      <c r="B961" s="26">
        <v>695218</v>
      </c>
      <c r="C961" s="27" t="s">
        <v>8</v>
      </c>
      <c r="D961" s="27" t="s">
        <v>72</v>
      </c>
      <c r="E961" s="27" t="s">
        <v>20</v>
      </c>
      <c r="F961" s="27"/>
      <c r="G961" s="2" t="str">
        <f>IFERROR(VLOOKUP(B961,lista_registro!$A$3:$C$1666,3,0),"Item não encontrado")</f>
        <v>Mesa De Trabalho 3 Gavetas De Cada Lado Marca Fortline</v>
      </c>
    </row>
    <row r="962" spans="1:7" ht="28" x14ac:dyDescent="0.15">
      <c r="A962" s="22">
        <v>961</v>
      </c>
      <c r="B962" s="26">
        <v>692460</v>
      </c>
      <c r="C962" s="27" t="s">
        <v>5</v>
      </c>
      <c r="D962" s="27" t="s">
        <v>140</v>
      </c>
      <c r="E962" s="27" t="s">
        <v>7</v>
      </c>
      <c r="F962" s="27"/>
      <c r="G962" s="2" t="str">
        <f>IFERROR(VLOOKUP(B962,lista_registro!$A$3:$C$1666,3,0),"Item não encontrado")</f>
        <v>Banco Estofado Marca Dutzmann Mod. B-4 Na Cor Prata Pés De Ferro Com Regulador De Altura.</v>
      </c>
    </row>
    <row r="963" spans="1:7" ht="14" x14ac:dyDescent="0.15">
      <c r="A963" s="22">
        <v>962</v>
      </c>
      <c r="B963" s="26">
        <v>680014</v>
      </c>
      <c r="C963" s="27" t="s">
        <v>8</v>
      </c>
      <c r="D963" s="27" t="s">
        <v>972</v>
      </c>
      <c r="E963" s="27" t="s">
        <v>20</v>
      </c>
      <c r="F963" s="27"/>
      <c r="G963" s="2" t="s">
        <v>999</v>
      </c>
    </row>
    <row r="964" spans="1:7" ht="42" x14ac:dyDescent="0.15">
      <c r="A964" s="22">
        <v>963</v>
      </c>
      <c r="B964" s="26">
        <v>2040105</v>
      </c>
      <c r="C964" s="27" t="s">
        <v>8</v>
      </c>
      <c r="D964" s="27" t="s">
        <v>38</v>
      </c>
      <c r="E964" s="27" t="s">
        <v>7</v>
      </c>
      <c r="F964" s="27"/>
      <c r="G964" s="2" t="str">
        <f>IFERROR(VLOOKUP(B964,lista_registro!$A$3:$C$1666,3,0),"Item não encontrado")</f>
        <v>Monitor Full Hd Led, Display Lcd Com Iluminação Por Led, Painel Ips E Acabamento Fosco, Modelo De 21,5" (Widescreen), 22mp55pq, Marca Daten.</v>
      </c>
    </row>
    <row r="965" spans="1:7" ht="14" x14ac:dyDescent="0.15">
      <c r="A965" s="22">
        <v>964</v>
      </c>
      <c r="B965" s="26">
        <v>1839287</v>
      </c>
      <c r="C965" s="27" t="s">
        <v>8</v>
      </c>
      <c r="D965" s="27" t="s">
        <v>85</v>
      </c>
      <c r="E965" s="27" t="s">
        <v>20</v>
      </c>
      <c r="F965" s="27"/>
      <c r="G965" s="2" t="str">
        <f>IFERROR(VLOOKUP(B965,lista_registro!$A$3:$C$1666,3,0),"Item não encontrado")</f>
        <v>Agitador Magnetico Com Aquecimento 20 Litros Digital 220 Volts</v>
      </c>
    </row>
    <row r="966" spans="1:7" ht="56" x14ac:dyDescent="0.15">
      <c r="A966" s="22">
        <v>965</v>
      </c>
      <c r="B966" s="26">
        <v>678601</v>
      </c>
      <c r="C966" s="27" t="s">
        <v>5</v>
      </c>
      <c r="D966" s="27" t="s">
        <v>55</v>
      </c>
      <c r="E966" s="27" t="s">
        <v>7</v>
      </c>
      <c r="F966" s="27"/>
      <c r="G966" s="2" t="str">
        <f>IFERROR(VLOOKUP(B966,lista_registro!$A$3:$C$1666,3,0),"Item não encontrado")</f>
        <v>Microcomputador Marca Hp 5750 Proc 1 Gb Ram Mem Hd 120 Gb Ata Video 128 Mb Rede Gigabit Drive Gravador Dvdrw Gabinete Teclado Abnt Mouse Optico Estabilizador 500 Wats Sms Monitor Lg Lcd 17 Ms Windows Xp Pro O M Ms Office 2007 Pro Open Ae Antivirus Norton</v>
      </c>
    </row>
    <row r="967" spans="1:7" ht="42" x14ac:dyDescent="0.15">
      <c r="A967" s="22">
        <v>966</v>
      </c>
      <c r="B967" s="26">
        <v>699001</v>
      </c>
      <c r="C967" s="27" t="s">
        <v>33</v>
      </c>
      <c r="D967" s="27" t="s">
        <v>40</v>
      </c>
      <c r="E967" s="27" t="s">
        <v>7</v>
      </c>
      <c r="F967" s="27"/>
      <c r="G967" s="2" t="str">
        <f>IFERROR(VLOOKUP(B967,lista_registro!$A$3:$C$1666,3,0),"Item não encontrado")</f>
        <v>Jogo De Soquete Marca Gedore Com 25 Peças Sendo 20 Soquetes Uma Extensão De 5 . Um Cabo T Ref. 1987. Uma Extensao De 10 E Uma Junta Universal Ref. D-19kmu</v>
      </c>
    </row>
    <row r="968" spans="1:7" ht="14" x14ac:dyDescent="0.15">
      <c r="A968" s="22">
        <v>967</v>
      </c>
      <c r="B968" s="26">
        <v>688224</v>
      </c>
      <c r="C968" s="27" t="s">
        <v>56</v>
      </c>
      <c r="D968" s="27" t="s">
        <v>69</v>
      </c>
      <c r="E968" s="27" t="s">
        <v>7</v>
      </c>
      <c r="F968" s="27"/>
      <c r="G968" s="2" t="str">
        <f>IFERROR(VLOOKUP(B968,lista_registro!$A$3:$C$1666,3,0),"Item não encontrado")</f>
        <v>Ultra Termostato-Criostato Marca Optherm, Mod. E8 De -25 A 150oc.</v>
      </c>
    </row>
    <row r="969" spans="1:7" ht="14" x14ac:dyDescent="0.15">
      <c r="A969" s="22">
        <v>968</v>
      </c>
      <c r="B969" s="26">
        <v>673582</v>
      </c>
      <c r="C969" s="27" t="s">
        <v>5</v>
      </c>
      <c r="D969" s="27" t="s">
        <v>48</v>
      </c>
      <c r="E969" s="27" t="s">
        <v>7</v>
      </c>
      <c r="F969" s="27"/>
      <c r="G969" s="2" t="str">
        <f>IFERROR(VLOOKUP(B969,lista_registro!$A$3:$C$1666,3,0),"Item não encontrado")</f>
        <v>Calculadora De Mesa Pc 086 08 Dig Grande Marca Procalc</v>
      </c>
    </row>
    <row r="970" spans="1:7" ht="42" x14ac:dyDescent="0.15">
      <c r="A970" s="22">
        <v>969</v>
      </c>
      <c r="B970" s="26">
        <v>682286</v>
      </c>
      <c r="C970" s="27" t="s">
        <v>8</v>
      </c>
      <c r="D970" s="27" t="s">
        <v>13</v>
      </c>
      <c r="E970" s="27" t="s">
        <v>7</v>
      </c>
      <c r="F970" s="27"/>
      <c r="G970" s="2" t="str">
        <f>IFERROR(VLOOKUP(B970,lista_registro!$A$3:$C$1666,3,0),"Item não encontrado")</f>
        <v>Poltrona Para Auditorio Dobravel Com Prancheta Escamoteavel Med Larg 457 X 508 Assento X 425 A 476 Prof X 457 Altura Tipo Base Fixa Espaldar Medio Apoio Braço Marca Giroflex</v>
      </c>
    </row>
    <row r="971" spans="1:7" ht="14" x14ac:dyDescent="0.15">
      <c r="A971" s="22">
        <v>970</v>
      </c>
      <c r="B971" s="26">
        <v>686820</v>
      </c>
      <c r="C971" s="27" t="s">
        <v>10</v>
      </c>
      <c r="D971" s="28" t="s">
        <v>119</v>
      </c>
      <c r="E971" s="27" t="s">
        <v>7</v>
      </c>
      <c r="F971" s="27"/>
      <c r="G971" s="2" t="str">
        <f>IFERROR(VLOOKUP(B971,lista_registro!$A$3:$C$1666,3,0),"Item não encontrado")</f>
        <v>Lavadora De Alta Pressao Mod. Jacto</v>
      </c>
    </row>
    <row r="972" spans="1:7" ht="14" x14ac:dyDescent="0.15">
      <c r="A972" s="22">
        <v>971</v>
      </c>
      <c r="B972" s="26">
        <v>936250</v>
      </c>
      <c r="C972" s="27" t="s">
        <v>33</v>
      </c>
      <c r="D972" s="27" t="s">
        <v>34</v>
      </c>
      <c r="E972" s="27" t="s">
        <v>7</v>
      </c>
      <c r="F972" s="27"/>
      <c r="G972" s="2" t="str">
        <f>IFERROR(VLOOKUP(B972,lista_registro!$A$3:$C$1666,3,0),"Item não encontrado")</f>
        <v>Mouse Óptico Usb P/N Mouset1 Lenovo</v>
      </c>
    </row>
    <row r="973" spans="1:7" ht="14" x14ac:dyDescent="0.15">
      <c r="A973" s="22">
        <v>972</v>
      </c>
      <c r="B973" s="26">
        <v>691487</v>
      </c>
      <c r="C973" s="27" t="s">
        <v>33</v>
      </c>
      <c r="D973" s="27" t="s">
        <v>34</v>
      </c>
      <c r="E973" s="27" t="s">
        <v>7</v>
      </c>
      <c r="F973" s="27"/>
      <c r="G973" s="2" t="str">
        <f>IFERROR(VLOOKUP(B973,lista_registro!$A$3:$C$1666,3,0),"Item não encontrado")</f>
        <v>Cadeira Giratoria Mod 673 Marca Giroflex</v>
      </c>
    </row>
    <row r="974" spans="1:7" ht="28" x14ac:dyDescent="0.15">
      <c r="A974" s="22">
        <v>973</v>
      </c>
      <c r="B974" s="26">
        <v>1527997</v>
      </c>
      <c r="C974" s="27" t="s">
        <v>5</v>
      </c>
      <c r="D974" s="27" t="s">
        <v>88</v>
      </c>
      <c r="E974" s="27" t="s">
        <v>7</v>
      </c>
      <c r="F974" s="27"/>
      <c r="G974" s="2" t="str">
        <f>IFERROR(VLOOKUP(B974,lista_registro!$A$3:$C$1666,3,0),"Item não encontrado")</f>
        <v>Cadeira Giratória, Espaldar Baixo, Tipo Secretária Com Braços, Marca Marelli.</v>
      </c>
    </row>
    <row r="975" spans="1:7" ht="28" x14ac:dyDescent="0.15">
      <c r="A975" s="22">
        <v>974</v>
      </c>
      <c r="B975" s="26">
        <v>675738</v>
      </c>
      <c r="C975" s="27" t="s">
        <v>10</v>
      </c>
      <c r="D975" s="27" t="s">
        <v>126</v>
      </c>
      <c r="E975" s="27" t="s">
        <v>20</v>
      </c>
      <c r="F975" s="27"/>
      <c r="G975" s="2" t="str">
        <f>IFERROR(VLOOKUP(B975,lista_registro!$A$3:$C$1666,3,0),"Item não encontrado")</f>
        <v>Microcomputador Hp Dc5750 Monitor Lcd Marca Lg 19 Teclado Ps2 Abnt Mouse Ps2 Estabilizador Bivolt Sms</v>
      </c>
    </row>
    <row r="976" spans="1:7" ht="14" x14ac:dyDescent="0.15">
      <c r="A976" s="22">
        <v>975</v>
      </c>
      <c r="B976" s="26">
        <v>698766</v>
      </c>
      <c r="C976" s="27" t="s">
        <v>10</v>
      </c>
      <c r="D976" s="28" t="s">
        <v>119</v>
      </c>
      <c r="E976" s="27" t="s">
        <v>7</v>
      </c>
      <c r="F976" s="27"/>
      <c r="G976" s="2" t="str">
        <f>IFERROR(VLOOKUP(B976,lista_registro!$A$3:$C$1666,3,0),"Item não encontrado")</f>
        <v>Agitador Aquecedor Magnetico Marca Fanem Mod 258 220v 0,250kw</v>
      </c>
    </row>
    <row r="977" spans="1:7" ht="14" x14ac:dyDescent="0.15">
      <c r="A977" s="22">
        <v>976</v>
      </c>
      <c r="B977" s="26">
        <v>697409</v>
      </c>
      <c r="C977" s="27" t="s">
        <v>33</v>
      </c>
      <c r="D977" s="27" t="s">
        <v>34</v>
      </c>
      <c r="E977" s="27" t="s">
        <v>7</v>
      </c>
      <c r="F977" s="27"/>
      <c r="G977" s="2" t="str">
        <f>IFERROR(VLOOKUP(B977,lista_registro!$A$3:$C$1666,3,0),"Item não encontrado")</f>
        <v>Estabilizador De Tensão 10.000 Trv-3h/15.</v>
      </c>
    </row>
    <row r="978" spans="1:7" ht="42" x14ac:dyDescent="0.15">
      <c r="A978" s="22">
        <v>977</v>
      </c>
      <c r="B978" s="26">
        <v>1335571</v>
      </c>
      <c r="C978" s="27" t="s">
        <v>5</v>
      </c>
      <c r="D978" s="27" t="s">
        <v>6</v>
      </c>
      <c r="E978" s="28" t="s">
        <v>135</v>
      </c>
      <c r="F978" s="27" t="s">
        <v>954</v>
      </c>
      <c r="G978" s="2" t="str">
        <f>IFERROR(VLOOKUP(B978,lista_registro!$A$3:$C$1666,3,0),"Item não encontrado")</f>
        <v>Estufa Para Secagem, Esterilização, Com Circulação/Renovação De Ar, Contendo: Caixainterna E Caixa Externa Em Chapa De Aço 1020 Com Tratamento Anticorrosivo E Pintura Em Epoxi Texturizado.</v>
      </c>
    </row>
    <row r="979" spans="1:7" ht="28" x14ac:dyDescent="0.15">
      <c r="A979" s="22">
        <v>978</v>
      </c>
      <c r="B979" s="26">
        <v>698889</v>
      </c>
      <c r="C979" s="27" t="s">
        <v>10</v>
      </c>
      <c r="D979" s="27" t="s">
        <v>51</v>
      </c>
      <c r="E979" s="27" t="s">
        <v>7</v>
      </c>
      <c r="F979" s="27"/>
      <c r="G979" s="2" t="str">
        <f>IFERROR(VLOOKUP(B979,lista_registro!$A$3:$C$1666,3,0),"Item não encontrado")</f>
        <v>Fonte Digital 30v 3 A Display De 3 Digitos Marca Minipa Mod Mps 303d</v>
      </c>
    </row>
    <row r="980" spans="1:7" ht="42" x14ac:dyDescent="0.15">
      <c r="A980" s="22">
        <v>979</v>
      </c>
      <c r="B980" s="26">
        <v>697021</v>
      </c>
      <c r="C980" s="27" t="s">
        <v>15</v>
      </c>
      <c r="D980" s="27" t="s">
        <v>43</v>
      </c>
      <c r="E980" s="27" t="s">
        <v>7</v>
      </c>
      <c r="F980" s="27"/>
      <c r="G980" s="2" t="str">
        <f>IFERROR(VLOOKUP(B980,lista_registro!$A$3:$C$1666,3,0),"Item não encontrado")</f>
        <v>Mesa Em Madeira De Lei Med. 1,60 X 0,75 X 0,74m, Com 1 Gaveteiro E 1 Gavetao Para Pastas Suspensas De Um Lado 3 Gavetas Do Outro, Estrutura De Aço Tubular Cromado Mod. 5246b, Marca Fergo.</v>
      </c>
    </row>
    <row r="981" spans="1:7" ht="56" x14ac:dyDescent="0.15">
      <c r="A981" s="22">
        <v>980</v>
      </c>
      <c r="B981" s="26">
        <v>1904456</v>
      </c>
      <c r="C981" s="27" t="s">
        <v>10</v>
      </c>
      <c r="D981" s="28" t="s">
        <v>119</v>
      </c>
      <c r="E981" s="27" t="s">
        <v>7</v>
      </c>
      <c r="F981" s="27"/>
      <c r="G981" s="2" t="str">
        <f>IFERROR(VLOOKUP(B981,lista_registro!$A$3:$C$1666,3,0),"Item não encontrado")</f>
        <v>Estufa De Secagem A Vácuo, Gabinete Em Aço Carbono, Pintura Eletrostática, Painel Aprova De Agua, Faixa De Temperatura, 5ºC Acima Da Temperatura Ambiente A 200ºC, Voltagem 220v, Marca Ethik Technology</v>
      </c>
    </row>
    <row r="982" spans="1:7" ht="28" x14ac:dyDescent="0.15">
      <c r="A982" s="22">
        <v>981</v>
      </c>
      <c r="B982" s="26">
        <v>680259</v>
      </c>
      <c r="C982" s="27" t="s">
        <v>56</v>
      </c>
      <c r="D982" s="27" t="s">
        <v>75</v>
      </c>
      <c r="E982" s="27" t="s">
        <v>7</v>
      </c>
      <c r="F982" s="27"/>
      <c r="G982" s="2" t="str">
        <f>IFERROR(VLOOKUP(B982,lista_registro!$A$3:$C$1666,3,0),"Item não encontrado")</f>
        <v>Armário Em Madeira , Marca Lafine , Mod. A-171 , Med. 1,64 X 1,00 X 0,45 M</v>
      </c>
    </row>
    <row r="983" spans="1:7" ht="14" x14ac:dyDescent="0.15">
      <c r="A983" s="22">
        <v>982</v>
      </c>
      <c r="B983" s="26">
        <v>693261</v>
      </c>
      <c r="C983" s="27" t="s">
        <v>24</v>
      </c>
      <c r="D983" s="27" t="s">
        <v>25</v>
      </c>
      <c r="E983" s="27" t="s">
        <v>7</v>
      </c>
      <c r="F983" s="27"/>
      <c r="G983" s="2" t="str">
        <f>IFERROR(VLOOKUP(B983,lista_registro!$A$3:$C$1666,3,0),"Item não encontrado")</f>
        <v>Poltrona Girátoria Marca Lafine Mod. 2036-Gr Com Rodízios .</v>
      </c>
    </row>
    <row r="984" spans="1:7" ht="42" x14ac:dyDescent="0.15">
      <c r="A984" s="22">
        <v>983</v>
      </c>
      <c r="B984" s="26">
        <v>693247</v>
      </c>
      <c r="C984" s="27" t="s">
        <v>8</v>
      </c>
      <c r="D984" s="27" t="s">
        <v>87</v>
      </c>
      <c r="E984" s="27" t="s">
        <v>20</v>
      </c>
      <c r="F984" s="27"/>
      <c r="G984" s="2" t="str">
        <f>IFERROR(VLOOKUP(B984,lista_registro!$A$3:$C$1666,3,0),"Item não encontrado")</f>
        <v>Mesa Em Madeira De Lei Marca Madeirense Mod Lg4 Med 1,60 X 80 X 75 Cm Com 3 Gavetas A Esquerda E 1 Gavetão Para Pastas Suspensas A Direita</v>
      </c>
    </row>
    <row r="985" spans="1:7" ht="28" x14ac:dyDescent="0.15">
      <c r="A985" s="22">
        <v>984</v>
      </c>
      <c r="B985" s="26">
        <v>693290</v>
      </c>
      <c r="C985" s="27" t="s">
        <v>10</v>
      </c>
      <c r="D985" s="27" t="s">
        <v>37</v>
      </c>
      <c r="E985" s="27" t="s">
        <v>7</v>
      </c>
      <c r="F985" s="27"/>
      <c r="G985" s="2" t="str">
        <f>IFERROR(VLOOKUP(B985,lista_registro!$A$3:$C$1666,3,0),"Item não encontrado")</f>
        <v>Bancada De Aço Com Tampo De Peroba Marca Marte Med 150x080x080m</v>
      </c>
    </row>
    <row r="986" spans="1:7" ht="14" x14ac:dyDescent="0.15">
      <c r="A986" s="22">
        <v>985</v>
      </c>
      <c r="B986" s="26">
        <v>696005</v>
      </c>
      <c r="C986" s="27" t="s">
        <v>33</v>
      </c>
      <c r="D986" s="27" t="s">
        <v>34</v>
      </c>
      <c r="E986" s="27" t="s">
        <v>7</v>
      </c>
      <c r="F986" s="27"/>
      <c r="G986" s="2" t="str">
        <f>IFERROR(VLOOKUP(B986,lista_registro!$A$3:$C$1666,3,0),"Item não encontrado")</f>
        <v>Poltrona Diretor C/ Braço Injetado Giratoria C/ 5 Patas Marca Magiflex</v>
      </c>
    </row>
    <row r="987" spans="1:7" ht="28" x14ac:dyDescent="0.15">
      <c r="A987" s="22">
        <v>986</v>
      </c>
      <c r="B987" s="26">
        <v>697009</v>
      </c>
      <c r="C987" s="27" t="s">
        <v>8</v>
      </c>
      <c r="D987" s="27" t="s">
        <v>52</v>
      </c>
      <c r="E987" s="27" t="s">
        <v>7</v>
      </c>
      <c r="F987" s="27"/>
      <c r="G987" s="2" t="str">
        <f>IFERROR(VLOOKUP(B987,lista_registro!$A$3:$C$1666,3,0),"Item não encontrado")</f>
        <v>Arquivo Em Madeira De Lei, Com 4 Gavetas, Tam. Ofício, Mod. 1040, Marca Fergo.</v>
      </c>
    </row>
    <row r="988" spans="1:7" ht="14" x14ac:dyDescent="0.15">
      <c r="A988" s="22">
        <v>987</v>
      </c>
      <c r="B988" s="26">
        <v>936586</v>
      </c>
      <c r="C988" s="27" t="s">
        <v>35</v>
      </c>
      <c r="D988" s="27" t="s">
        <v>962</v>
      </c>
      <c r="E988" s="27" t="s">
        <v>7</v>
      </c>
      <c r="F988" s="27" t="s">
        <v>992</v>
      </c>
      <c r="G988" s="2" t="s">
        <v>640</v>
      </c>
    </row>
    <row r="989" spans="1:7" ht="14" x14ac:dyDescent="0.15">
      <c r="A989" s="22">
        <v>988</v>
      </c>
      <c r="B989" s="26">
        <v>674313</v>
      </c>
      <c r="C989" s="27" t="s">
        <v>8</v>
      </c>
      <c r="D989" s="27" t="s">
        <v>9</v>
      </c>
      <c r="E989" s="27" t="s">
        <v>20</v>
      </c>
      <c r="F989" s="27"/>
      <c r="G989" s="2" t="str">
        <f>IFERROR(VLOOKUP(B989,lista_registro!$A$3:$C$1666,3,0),"Item não encontrado")</f>
        <v>Serra Circular Marca Makita Mod 4100 Nb 220v</v>
      </c>
    </row>
    <row r="990" spans="1:7" ht="14" x14ac:dyDescent="0.15">
      <c r="A990" s="22">
        <v>989</v>
      </c>
      <c r="B990" s="26">
        <v>695012</v>
      </c>
      <c r="C990" s="27" t="s">
        <v>8</v>
      </c>
      <c r="D990" s="27" t="s">
        <v>30</v>
      </c>
      <c r="E990" s="27" t="s">
        <v>20</v>
      </c>
      <c r="F990" s="27"/>
      <c r="G990" s="2" t="str">
        <f>IFERROR(VLOOKUP(B990,lista_registro!$A$3:$C$1666,3,0),"Item não encontrado")</f>
        <v>Banco Giratorio Estofado Sem Encosto</v>
      </c>
    </row>
    <row r="991" spans="1:7" ht="28" x14ac:dyDescent="0.15">
      <c r="A991" s="22">
        <v>990</v>
      </c>
      <c r="B991" s="26">
        <v>693955</v>
      </c>
      <c r="C991" s="27" t="s">
        <v>10</v>
      </c>
      <c r="D991" s="27" t="s">
        <v>70</v>
      </c>
      <c r="E991" s="27" t="s">
        <v>7</v>
      </c>
      <c r="F991" s="27"/>
      <c r="G991" s="2" t="str">
        <f>IFERROR(VLOOKUP(B991,lista_registro!$A$3:$C$1666,3,0),"Item não encontrado")</f>
        <v>Poltrona Diretor C/ Braco Injetado , Giratoria C/ Reg. Altura A Gas ,C/Relax</v>
      </c>
    </row>
    <row r="992" spans="1:7" ht="14" x14ac:dyDescent="0.15">
      <c r="A992" s="22">
        <v>991</v>
      </c>
      <c r="B992" s="26">
        <v>693631</v>
      </c>
      <c r="C992" s="27" t="s">
        <v>21</v>
      </c>
      <c r="D992" s="27" t="s">
        <v>65</v>
      </c>
      <c r="E992" s="27" t="s">
        <v>7</v>
      </c>
      <c r="F992" s="27"/>
      <c r="G992" s="2" t="str">
        <f>IFERROR(VLOOKUP(B992,lista_registro!$A$3:$C$1666,3,0),"Item não encontrado")</f>
        <v>Cadeira Giratória Marca Lafine , Mod. 1243-Gr , Com Rodízios .</v>
      </c>
    </row>
    <row r="993" spans="1:7" ht="42" x14ac:dyDescent="0.15">
      <c r="A993" s="22">
        <v>992</v>
      </c>
      <c r="B993" s="26">
        <v>689158</v>
      </c>
      <c r="C993" s="27" t="s">
        <v>33</v>
      </c>
      <c r="D993" s="27" t="s">
        <v>40</v>
      </c>
      <c r="E993" s="27" t="s">
        <v>7</v>
      </c>
      <c r="F993" s="27"/>
      <c r="G993" s="2" t="str">
        <f>IFERROR(VLOOKUP(B993,lista_registro!$A$3:$C$1666,3,0),"Item não encontrado")</f>
        <v>Dessecador Com Caixa Em Chapa Inox 1020 Com Tratamento Anticorrosivo E Pintura Eletrostática Com 3 Prateleiras Em Aço Inox 304 C/ 410x270 Mm Marca Marconi Mod. Ma 192.</v>
      </c>
    </row>
    <row r="994" spans="1:7" ht="28" x14ac:dyDescent="0.15">
      <c r="A994" s="22">
        <v>993</v>
      </c>
      <c r="B994" s="26">
        <v>1722287</v>
      </c>
      <c r="C994" s="27" t="s">
        <v>5</v>
      </c>
      <c r="D994" s="27" t="s">
        <v>28</v>
      </c>
      <c r="E994" s="27" t="s">
        <v>7</v>
      </c>
      <c r="F994" s="27"/>
      <c r="G994" s="2" t="str">
        <f>IFERROR(VLOOKUP(B994,lista_registro!$A$3:$C$1666,3,0),"Item não encontrado")</f>
        <v>Armario Super Alto, Medindo:800lx500px2100a, Cinza Cobalto, Marca Marzo Vitorino.</v>
      </c>
    </row>
    <row r="995" spans="1:7" ht="14" x14ac:dyDescent="0.15">
      <c r="A995" s="22">
        <v>994</v>
      </c>
      <c r="B995" s="26">
        <v>1839288</v>
      </c>
      <c r="C995" s="27" t="s">
        <v>8</v>
      </c>
      <c r="D995" s="27" t="s">
        <v>85</v>
      </c>
      <c r="E995" s="27" t="s">
        <v>20</v>
      </c>
      <c r="F995" s="27"/>
      <c r="G995" s="2" t="str">
        <f>IFERROR(VLOOKUP(B995,lista_registro!$A$3:$C$1666,3,0),"Item não encontrado")</f>
        <v>Agitador Magnetico Com Aquecimento 20 Litros Digital 220 Volts</v>
      </c>
    </row>
    <row r="996" spans="1:7" ht="28" x14ac:dyDescent="0.15">
      <c r="A996" s="22">
        <v>995</v>
      </c>
      <c r="B996" s="26">
        <v>698250</v>
      </c>
      <c r="C996" s="27" t="s">
        <v>8</v>
      </c>
      <c r="D996" s="27" t="s">
        <v>9</v>
      </c>
      <c r="E996" s="27" t="s">
        <v>20</v>
      </c>
      <c r="F996" s="27"/>
      <c r="G996" s="2" t="str">
        <f>IFERROR(VLOOKUP(B996,lista_registro!$A$3:$C$1666,3,0),"Item não encontrado")</f>
        <v>Sistema De Recepção Via Satélite Com Controle Remoto, Marca Century</v>
      </c>
    </row>
    <row r="997" spans="1:7" ht="28" x14ac:dyDescent="0.15">
      <c r="A997" s="22">
        <v>996</v>
      </c>
      <c r="B997" s="26">
        <v>697129</v>
      </c>
      <c r="C997" s="27" t="s">
        <v>5</v>
      </c>
      <c r="D997" s="27" t="s">
        <v>101</v>
      </c>
      <c r="E997" s="27" t="s">
        <v>7</v>
      </c>
      <c r="F997" s="27"/>
      <c r="G997" s="2" t="str">
        <f>IFERROR(VLOOKUP(B997,lista_registro!$A$3:$C$1666,3,0),"Item não encontrado")</f>
        <v>Banco Executivo S/ Braço Tipo Caixa C/ 5 Patas Reg Altura Gas Assento Em Espuma Injetada Marca Mogiflex</v>
      </c>
    </row>
    <row r="998" spans="1:7" ht="28" x14ac:dyDescent="0.15">
      <c r="A998" s="22">
        <v>997</v>
      </c>
      <c r="B998" s="26">
        <v>699749</v>
      </c>
      <c r="C998" s="27" t="s">
        <v>5</v>
      </c>
      <c r="D998" s="28" t="s">
        <v>12</v>
      </c>
      <c r="E998" s="27" t="s">
        <v>7</v>
      </c>
      <c r="F998" s="27"/>
      <c r="G998" s="2" t="str">
        <f>IFERROR(VLOOKUP(B998,lista_registro!$A$3:$C$1666,3,0),"Item não encontrado")</f>
        <v>Container P/ Armazenamento De Inflamaveis C/ Valvula Dosadora Com Fechamento Automatico Capacidade 20 Litros-Modelo R5</v>
      </c>
    </row>
    <row r="999" spans="1:7" ht="14" x14ac:dyDescent="0.15">
      <c r="A999" s="22">
        <v>998</v>
      </c>
      <c r="B999" s="26">
        <v>687975</v>
      </c>
      <c r="C999" s="27" t="s">
        <v>24</v>
      </c>
      <c r="D999" s="27" t="s">
        <v>25</v>
      </c>
      <c r="E999" s="27" t="s">
        <v>7</v>
      </c>
      <c r="F999" s="27"/>
      <c r="G999" s="2" t="str">
        <f>IFERROR(VLOOKUP(B999,lista_registro!$A$3:$C$1666,3,0),"Item não encontrado")</f>
        <v>Calorímetro Isoperibólico (Itd291800is)</v>
      </c>
    </row>
    <row r="1000" spans="1:7" ht="14" x14ac:dyDescent="0.15">
      <c r="A1000" s="22">
        <v>999</v>
      </c>
      <c r="B1000" s="26">
        <v>673187</v>
      </c>
      <c r="C1000" s="27" t="s">
        <v>56</v>
      </c>
      <c r="D1000" s="27" t="s">
        <v>69</v>
      </c>
      <c r="E1000" s="27" t="s">
        <v>7</v>
      </c>
      <c r="F1000" s="27"/>
      <c r="G1000" s="2" t="str">
        <f>IFERROR(VLOOKUP(B1000,lista_registro!$A$3:$C$1666,3,0),"Item não encontrado")</f>
        <v>Bomba De Vácuo Revestida Internamente Com Teflon.</v>
      </c>
    </row>
    <row r="1001" spans="1:7" ht="28" x14ac:dyDescent="0.15">
      <c r="A1001" s="22">
        <v>1000</v>
      </c>
      <c r="B1001" s="26">
        <v>1628848</v>
      </c>
      <c r="C1001" s="27" t="s">
        <v>5</v>
      </c>
      <c r="D1001" s="27" t="s">
        <v>48</v>
      </c>
      <c r="E1001" s="27" t="s">
        <v>7</v>
      </c>
      <c r="F1001" s="27"/>
      <c r="G1001" s="2" t="str">
        <f>IFERROR(VLOOKUP(B1001,lista_registro!$A$3:$C$1666,3,0),"Item não encontrado")</f>
        <v>Poltrona Giratória Com Espaldar Alto Sincron E Braço Regulável, Marca Marelli.</v>
      </c>
    </row>
    <row r="1002" spans="1:7" ht="28" x14ac:dyDescent="0.15">
      <c r="A1002" s="22">
        <v>1001</v>
      </c>
      <c r="B1002" s="26">
        <v>680243</v>
      </c>
      <c r="C1002" s="27" t="s">
        <v>8</v>
      </c>
      <c r="D1002" s="27" t="s">
        <v>104</v>
      </c>
      <c r="E1002" s="27" t="s">
        <v>7</v>
      </c>
      <c r="F1002" s="27"/>
      <c r="G1002" s="2" t="str">
        <f>IFERROR(VLOOKUP(B1002,lista_registro!$A$3:$C$1666,3,0),"Item não encontrado")</f>
        <v>Cadeira Diretor Com Braços,Giratoria, Com 05 Patas De Rodizios, Marca Mobilan.</v>
      </c>
    </row>
    <row r="1003" spans="1:7" ht="28" x14ac:dyDescent="0.15">
      <c r="A1003" s="22">
        <v>1002</v>
      </c>
      <c r="B1003" s="26">
        <v>1715135</v>
      </c>
      <c r="C1003" s="27" t="s">
        <v>10</v>
      </c>
      <c r="D1003" s="27" t="s">
        <v>29</v>
      </c>
      <c r="E1003" s="27" t="s">
        <v>7</v>
      </c>
      <c r="F1003" s="27"/>
      <c r="G1003" s="2" t="str">
        <f>IFERROR(VLOOKUP(B1003,lista_registro!$A$3:$C$1666,3,0),"Item não encontrado")</f>
        <v>Lixeira De Polietileno De Alta Densidade, Com Capacidade De 240 Litros, Tipo Container, Em Pead,Cor Azul(Lixo Reciclável).</v>
      </c>
    </row>
    <row r="1004" spans="1:7" ht="14" x14ac:dyDescent="0.15">
      <c r="A1004" s="22">
        <v>1003</v>
      </c>
      <c r="B1004" s="26">
        <v>1533821</v>
      </c>
      <c r="C1004" s="27" t="s">
        <v>5</v>
      </c>
      <c r="D1004" s="27" t="s">
        <v>48</v>
      </c>
      <c r="E1004" s="27" t="s">
        <v>7</v>
      </c>
      <c r="F1004" s="27"/>
      <c r="G1004" s="2" t="str">
        <f>IFERROR(VLOOKUP(B1004,lista_registro!$A$3:$C$1666,3,0),"Item não encontrado")</f>
        <v>Armário Baixo, 02 Portas Com Prateleira. Prof. 600mm, Marca: Marelli</v>
      </c>
    </row>
    <row r="1005" spans="1:7" ht="14" x14ac:dyDescent="0.15">
      <c r="A1005" s="22">
        <v>1004</v>
      </c>
      <c r="B1005" s="26">
        <v>686349</v>
      </c>
      <c r="C1005" s="27" t="s">
        <v>8</v>
      </c>
      <c r="D1005" s="27" t="s">
        <v>9</v>
      </c>
      <c r="E1005" s="27" t="s">
        <v>20</v>
      </c>
      <c r="F1005" s="27"/>
      <c r="G1005" s="2" t="str">
        <f>IFERROR(VLOOKUP(B1005,lista_registro!$A$3:$C$1666,3,0),"Item não encontrado")</f>
        <v>Telefone Sem Fio Panasonic Mod 2.4 Ghz Digital</v>
      </c>
    </row>
    <row r="1006" spans="1:7" ht="14" x14ac:dyDescent="0.15">
      <c r="A1006" s="22">
        <v>1005</v>
      </c>
      <c r="B1006" s="26">
        <v>673528</v>
      </c>
      <c r="C1006" s="27" t="s">
        <v>24</v>
      </c>
      <c r="D1006" s="27" t="s">
        <v>25</v>
      </c>
      <c r="E1006" s="27" t="s">
        <v>7</v>
      </c>
      <c r="F1006" s="27"/>
      <c r="G1006" s="2" t="str">
        <f>IFERROR(VLOOKUP(B1006,lista_registro!$A$3:$C$1666,3,0),"Item não encontrado")</f>
        <v>Bomba De Vacuo De Palheta 220/240 V</v>
      </c>
    </row>
    <row r="1007" spans="1:7" ht="28" x14ac:dyDescent="0.15">
      <c r="A1007" s="22">
        <v>1006</v>
      </c>
      <c r="B1007" s="26">
        <v>697616</v>
      </c>
      <c r="C1007" s="27" t="s">
        <v>33</v>
      </c>
      <c r="D1007" s="27" t="s">
        <v>40</v>
      </c>
      <c r="E1007" s="27" t="s">
        <v>7</v>
      </c>
      <c r="F1007" s="27"/>
      <c r="G1007" s="2" t="str">
        <f>IFERROR(VLOOKUP(B1007,lista_registro!$A$3:$C$1666,3,0),"Item não encontrado")</f>
        <v>Videocassete 7 Cabeças Bivolt Estéreo Ref Mv-Hv 60 Lb-S Marca Panasonic</v>
      </c>
    </row>
    <row r="1008" spans="1:7" ht="28" x14ac:dyDescent="0.15">
      <c r="A1008" s="22">
        <v>1007</v>
      </c>
      <c r="B1008" s="26">
        <v>690186</v>
      </c>
      <c r="C1008" s="27" t="s">
        <v>5</v>
      </c>
      <c r="D1008" s="28" t="s">
        <v>12</v>
      </c>
      <c r="E1008" s="27" t="s">
        <v>7</v>
      </c>
      <c r="F1008" s="27"/>
      <c r="G1008" s="2" t="str">
        <f>IFERROR(VLOOKUP(B1008,lista_registro!$A$3:$C$1666,3,0),"Item não encontrado")</f>
        <v>Estufa A Vacuo Temperatura 100 Grau 760 Mmhg Marca Lactea Modelo Ctva 125 2500w</v>
      </c>
    </row>
    <row r="1009" spans="1:7" ht="28" x14ac:dyDescent="0.15">
      <c r="A1009" s="22">
        <v>1008</v>
      </c>
      <c r="B1009" s="26">
        <v>1628706</v>
      </c>
      <c r="C1009" s="27" t="s">
        <v>24</v>
      </c>
      <c r="D1009" s="27" t="s">
        <v>25</v>
      </c>
      <c r="E1009" s="27" t="s">
        <v>7</v>
      </c>
      <c r="F1009" s="27"/>
      <c r="G1009" s="2" t="str">
        <f>IFERROR(VLOOKUP(B1009,lista_registro!$A$3:$C$1666,3,0),"Item não encontrado")</f>
        <v>Armário Alto Com 02(Duas) Portas, Medindo 800x500x1600mm, Com 03(Tres) Prateleiras, Marca Marelli.</v>
      </c>
    </row>
    <row r="1010" spans="1:7" ht="14" x14ac:dyDescent="0.15">
      <c r="A1010" s="22">
        <v>1009</v>
      </c>
      <c r="B1010" s="26">
        <v>695232</v>
      </c>
      <c r="C1010" s="27" t="s">
        <v>8</v>
      </c>
      <c r="D1010" s="27" t="s">
        <v>72</v>
      </c>
      <c r="E1010" s="27" t="s">
        <v>20</v>
      </c>
      <c r="F1010" s="27"/>
      <c r="G1010" s="2" t="str">
        <f>IFERROR(VLOOKUP(B1010,lista_registro!$A$3:$C$1666,3,0),"Item não encontrado")</f>
        <v>Mesa De Trabalho 3 Gavetas De Cada Lado Marca Fortline</v>
      </c>
    </row>
    <row r="1011" spans="1:7" ht="14" x14ac:dyDescent="0.15">
      <c r="A1011" s="22">
        <v>1010</v>
      </c>
      <c r="B1011" s="26">
        <v>678210</v>
      </c>
      <c r="C1011" s="27" t="s">
        <v>10</v>
      </c>
      <c r="D1011" s="27" t="s">
        <v>73</v>
      </c>
      <c r="E1011" s="27" t="s">
        <v>20</v>
      </c>
      <c r="F1011" s="27"/>
      <c r="G1011" s="2" t="str">
        <f>IFERROR(VLOOKUP(B1011,lista_registro!$A$3:$C$1666,3,0),"Item não encontrado")</f>
        <v>Estufa Para Secagem De Filmes, Marca Emb, 220v.</v>
      </c>
    </row>
    <row r="1012" spans="1:7" ht="14" x14ac:dyDescent="0.15">
      <c r="A1012" s="22">
        <v>1011</v>
      </c>
      <c r="B1012" s="26">
        <v>673670</v>
      </c>
      <c r="C1012" s="27" t="s">
        <v>10</v>
      </c>
      <c r="D1012" s="27" t="s">
        <v>29</v>
      </c>
      <c r="E1012" s="27" t="s">
        <v>7</v>
      </c>
      <c r="F1012" s="27"/>
      <c r="G1012" s="2" t="str">
        <f>IFERROR(VLOOKUP(B1012,lista_registro!$A$3:$C$1666,3,0),"Item não encontrado")</f>
        <v>Bomba Hidrulica Marca Mark Peerless Mod Sda-2</v>
      </c>
    </row>
    <row r="1013" spans="1:7" ht="14" x14ac:dyDescent="0.15">
      <c r="A1013" s="22">
        <v>1012</v>
      </c>
      <c r="B1013" s="26">
        <v>936808</v>
      </c>
      <c r="C1013" s="27" t="s">
        <v>15</v>
      </c>
      <c r="D1013" s="27" t="s">
        <v>93</v>
      </c>
      <c r="E1013" s="27" t="s">
        <v>7</v>
      </c>
      <c r="F1013" s="27"/>
      <c r="G1013" s="2" t="str">
        <f>IFERROR(VLOOKUP(B1013,lista_registro!$A$3:$C$1666,3,0),"Item não encontrado")</f>
        <v>Teclado Usb P/N Teclat2 Lenovo</v>
      </c>
    </row>
    <row r="1014" spans="1:7" ht="28" x14ac:dyDescent="0.15">
      <c r="A1014" s="22">
        <v>1013</v>
      </c>
      <c r="B1014" s="26">
        <v>685643</v>
      </c>
      <c r="C1014" s="27" t="s">
        <v>21</v>
      </c>
      <c r="D1014" s="27" t="s">
        <v>77</v>
      </c>
      <c r="E1014" s="27" t="s">
        <v>7</v>
      </c>
      <c r="F1014" s="27"/>
      <c r="G1014" s="2" t="str">
        <f>IFERROR(VLOOKUP(B1014,lista_registro!$A$3:$C$1666,3,0),"Item não encontrado")</f>
        <v>Armario De Madeira Marca L Atelier Com 2 Portas De Abrir Med 165 X 080 X 052mm</v>
      </c>
    </row>
    <row r="1015" spans="1:7" ht="14" x14ac:dyDescent="0.15">
      <c r="A1015" s="22">
        <v>1014</v>
      </c>
      <c r="B1015" s="26">
        <v>697716</v>
      </c>
      <c r="C1015" s="27" t="s">
        <v>21</v>
      </c>
      <c r="D1015" s="27" t="s">
        <v>22</v>
      </c>
      <c r="E1015" s="27" t="s">
        <v>7</v>
      </c>
      <c r="F1015" s="27"/>
      <c r="G1015" s="2" t="str">
        <f>IFERROR(VLOOKUP(B1015,lista_registro!$A$3:$C$1666,3,0),"Item não encontrado")</f>
        <v>Aparelho Para Ponto De Fusao Tipo B-510k Marca Buchi 110 Volts</v>
      </c>
    </row>
    <row r="1016" spans="1:7" ht="14" x14ac:dyDescent="0.15">
      <c r="A1016" s="22">
        <v>1015</v>
      </c>
      <c r="B1016" s="26">
        <v>1348571</v>
      </c>
      <c r="C1016" s="27" t="s">
        <v>21</v>
      </c>
      <c r="D1016" s="27" t="s">
        <v>77</v>
      </c>
      <c r="E1016" s="27" t="s">
        <v>7</v>
      </c>
      <c r="F1016" s="27"/>
      <c r="G1016" s="2" t="str">
        <f>IFERROR(VLOOKUP(B1016,lista_registro!$A$3:$C$1666,3,0),"Item não encontrado")</f>
        <v>Monitor Lenovo Modelo Ls1921wa.</v>
      </c>
    </row>
    <row r="1017" spans="1:7" ht="14" x14ac:dyDescent="0.15">
      <c r="A1017" s="22">
        <v>1016</v>
      </c>
      <c r="B1017" s="26">
        <v>695987</v>
      </c>
      <c r="C1017" s="27" t="s">
        <v>33</v>
      </c>
      <c r="D1017" s="27" t="s">
        <v>34</v>
      </c>
      <c r="E1017" s="27" t="s">
        <v>7</v>
      </c>
      <c r="F1017" s="27"/>
      <c r="G1017" s="2" t="str">
        <f>IFERROR(VLOOKUP(B1017,lista_registro!$A$3:$C$1666,3,0),"Item não encontrado")</f>
        <v>Cadeira Executiva Sem Braço Giratoria Marca Mogiflex</v>
      </c>
    </row>
    <row r="1018" spans="1:7" ht="28" x14ac:dyDescent="0.15">
      <c r="A1018" s="22">
        <v>1017</v>
      </c>
      <c r="B1018" s="26">
        <v>1858337</v>
      </c>
      <c r="C1018" s="27" t="s">
        <v>8</v>
      </c>
      <c r="D1018" s="27" t="s">
        <v>30</v>
      </c>
      <c r="E1018" s="27" t="s">
        <v>20</v>
      </c>
      <c r="F1018" s="27"/>
      <c r="G1018" s="2" t="str">
        <f>IFERROR(VLOOKUP(B1018,lista_registro!$A$3:$C$1666,3,0),"Item não encontrado")</f>
        <v>Ventilador Elétrico, 110v, 60hz, Tipo Coluna, Hélice De 6(Seis) Pás Em Plástico, Marca Ventisol, Sem Nº De Série.</v>
      </c>
    </row>
    <row r="1019" spans="1:7" ht="42" x14ac:dyDescent="0.15">
      <c r="A1019" s="22">
        <v>1018</v>
      </c>
      <c r="B1019" s="26">
        <v>674376</v>
      </c>
      <c r="C1019" s="27" t="s">
        <v>15</v>
      </c>
      <c r="D1019" s="27" t="s">
        <v>109</v>
      </c>
      <c r="E1019" s="27" t="s">
        <v>7</v>
      </c>
      <c r="F1019" s="27"/>
      <c r="G1019" s="2" t="str">
        <f>IFERROR(VLOOKUP(B1019,lista_registro!$A$3:$C$1666,3,0),"Item não encontrado")</f>
        <v>Bomba De Alto Vácuo Tipo Triavac D4a Vazão De 7.1m3/H, Pressão Parcial Final De 2.5x10, Monofásico Com Motor Eletrico De 220v, 60 Hz, Marca Leybold Haraeus.</v>
      </c>
    </row>
    <row r="1020" spans="1:7" ht="14" x14ac:dyDescent="0.15">
      <c r="A1020" s="22">
        <v>1019</v>
      </c>
      <c r="B1020" s="26">
        <v>936536</v>
      </c>
      <c r="C1020" s="27" t="s">
        <v>5</v>
      </c>
      <c r="D1020" s="27" t="s">
        <v>60</v>
      </c>
      <c r="E1020" s="27" t="s">
        <v>7</v>
      </c>
      <c r="F1020" s="27"/>
      <c r="G1020" s="2" t="str">
        <f>IFERROR(VLOOKUP(B1020,lista_registro!$A$3:$C$1666,3,0),"Item não encontrado")</f>
        <v>Microcomputador Sff E71 P/N 1652l3p Lenovo</v>
      </c>
    </row>
    <row r="1021" spans="1:7" ht="14" x14ac:dyDescent="0.15">
      <c r="A1021" s="22">
        <v>1020</v>
      </c>
      <c r="B1021" s="26">
        <v>690913</v>
      </c>
      <c r="C1021" s="27" t="s">
        <v>8</v>
      </c>
      <c r="D1021" s="27" t="s">
        <v>13</v>
      </c>
      <c r="E1021" s="27" t="s">
        <v>7</v>
      </c>
      <c r="F1021" s="27"/>
      <c r="G1021" s="2" t="str">
        <f>IFERROR(VLOOKUP(B1021,lista_registro!$A$3:$C$1666,3,0),"Item não encontrado")</f>
        <v>Evaporadora Mod Mcx512 Trane Frio</v>
      </c>
    </row>
    <row r="1022" spans="1:7" ht="14" x14ac:dyDescent="0.15">
      <c r="A1022" s="22">
        <v>1021</v>
      </c>
      <c r="B1022" s="26">
        <v>1788411</v>
      </c>
      <c r="C1022" s="27" t="s">
        <v>5</v>
      </c>
      <c r="D1022" s="27" t="s">
        <v>48</v>
      </c>
      <c r="E1022" s="27" t="s">
        <v>7</v>
      </c>
      <c r="F1022" s="27"/>
      <c r="G1022" s="2" t="str">
        <f>IFERROR(VLOOKUP(B1022,lista_registro!$A$3:$C$1666,3,0),"Item não encontrado")</f>
        <v>Monitor Lcd 19.5'', Marca: Lenovo, Modelo: E2002ba</v>
      </c>
    </row>
    <row r="1023" spans="1:7" ht="14" x14ac:dyDescent="0.15">
      <c r="A1023" s="22">
        <v>1022</v>
      </c>
      <c r="B1023" s="26">
        <v>673529</v>
      </c>
      <c r="C1023" s="27" t="s">
        <v>5</v>
      </c>
      <c r="D1023" s="27" t="s">
        <v>6</v>
      </c>
      <c r="E1023" s="27" t="s">
        <v>7</v>
      </c>
      <c r="F1023" s="27"/>
      <c r="G1023" s="2" t="str">
        <f>IFERROR(VLOOKUP(B1023,lista_registro!$A$3:$C$1666,3,0),"Item não encontrado")</f>
        <v>Bomba De Vacuo De Palheta 220/240 V</v>
      </c>
    </row>
    <row r="1024" spans="1:7" ht="14" x14ac:dyDescent="0.15">
      <c r="A1024" s="22">
        <v>1023</v>
      </c>
      <c r="B1024" s="26">
        <v>695607</v>
      </c>
      <c r="C1024" s="27" t="s">
        <v>45</v>
      </c>
      <c r="D1024" s="27" t="s">
        <v>46</v>
      </c>
      <c r="E1024" s="27" t="s">
        <v>7</v>
      </c>
      <c r="F1024" s="27"/>
      <c r="G1024" s="2" t="str">
        <f>IFERROR(VLOOKUP(B1024,lista_registro!$A$3:$C$1666,3,0),"Item não encontrado")</f>
        <v>Mesa Para Impressora Marca Fortline</v>
      </c>
    </row>
    <row r="1025" spans="1:7" ht="14" x14ac:dyDescent="0.15">
      <c r="A1025" s="22">
        <v>1024</v>
      </c>
      <c r="B1025" s="26">
        <v>674054</v>
      </c>
      <c r="C1025" s="27" t="s">
        <v>8</v>
      </c>
      <c r="D1025" s="27" t="s">
        <v>9</v>
      </c>
      <c r="E1025" s="27" t="s">
        <v>20</v>
      </c>
      <c r="F1025" s="27"/>
      <c r="G1025" s="2" t="str">
        <f>IFERROR(VLOOKUP(B1025,lista_registro!$A$3:$C$1666,3,0),"Item não encontrado")</f>
        <v>Esmerilhadeira Industrial 2300w Hd 9752-81 7 Skil.</v>
      </c>
    </row>
    <row r="1026" spans="1:7" ht="14" x14ac:dyDescent="0.15">
      <c r="A1026" s="22">
        <v>1025</v>
      </c>
      <c r="B1026" s="26">
        <v>695216</v>
      </c>
      <c r="C1026" s="27" t="s">
        <v>5</v>
      </c>
      <c r="D1026" s="27" t="s">
        <v>90</v>
      </c>
      <c r="E1026" s="27" t="s">
        <v>7</v>
      </c>
      <c r="F1026" s="27"/>
      <c r="G1026" s="2" t="str">
        <f>IFERROR(VLOOKUP(B1026,lista_registro!$A$3:$C$1666,3,0),"Item não encontrado")</f>
        <v>Mesa De Trabalho 3 Gavetas De Cada Lado Marca Fortline</v>
      </c>
    </row>
    <row r="1027" spans="1:7" ht="28" x14ac:dyDescent="0.15">
      <c r="A1027" s="22">
        <v>1026</v>
      </c>
      <c r="B1027" s="26">
        <v>680241</v>
      </c>
      <c r="C1027" s="27" t="s">
        <v>8</v>
      </c>
      <c r="D1027" s="27" t="s">
        <v>13</v>
      </c>
      <c r="E1027" s="27" t="s">
        <v>7</v>
      </c>
      <c r="F1027" s="27"/>
      <c r="G1027" s="2" t="str">
        <f>IFERROR(VLOOKUP(B1027,lista_registro!$A$3:$C$1666,3,0),"Item não encontrado")</f>
        <v>Cadeira Diretor Com Braços,Giratoria, Com 05 Patas De Rodizios, Marca Mobilan.</v>
      </c>
    </row>
    <row r="1028" spans="1:7" ht="28" x14ac:dyDescent="0.15">
      <c r="A1028" s="22">
        <v>1027</v>
      </c>
      <c r="B1028" s="26">
        <v>693976</v>
      </c>
      <c r="C1028" s="27" t="s">
        <v>10</v>
      </c>
      <c r="D1028" s="27" t="s">
        <v>26</v>
      </c>
      <c r="E1028" s="27" t="s">
        <v>7</v>
      </c>
      <c r="F1028" s="27"/>
      <c r="G1028" s="2" t="str">
        <f>IFERROR(VLOOKUP(B1028,lista_registro!$A$3:$C$1666,3,0),"Item não encontrado")</f>
        <v>Poltrona Diretor C/ Braco Injetado , Giratoria C/ Reg. Altura A Gas ,C/Relax</v>
      </c>
    </row>
    <row r="1029" spans="1:7" ht="14" x14ac:dyDescent="0.15">
      <c r="A1029" s="22">
        <v>1028</v>
      </c>
      <c r="B1029" s="26">
        <v>696370</v>
      </c>
      <c r="C1029" s="27" t="s">
        <v>15</v>
      </c>
      <c r="D1029" s="27" t="s">
        <v>102</v>
      </c>
      <c r="E1029" s="27" t="s">
        <v>7</v>
      </c>
      <c r="F1029" s="27"/>
      <c r="G1029" s="2" t="str">
        <f>IFERROR(VLOOKUP(B1029,lista_registro!$A$3:$C$1666,3,0),"Item não encontrado")</f>
        <v>Poltrona Diretor C/ Braço Injetado Giratoria C/ 5 Patas Marca Magiflex</v>
      </c>
    </row>
    <row r="1030" spans="1:7" ht="14" x14ac:dyDescent="0.15">
      <c r="A1030" s="22">
        <v>1029</v>
      </c>
      <c r="B1030" s="26">
        <v>695221</v>
      </c>
      <c r="C1030" s="27" t="s">
        <v>8</v>
      </c>
      <c r="D1030" s="27" t="s">
        <v>38</v>
      </c>
      <c r="E1030" s="27" t="s">
        <v>7</v>
      </c>
      <c r="F1030" s="27"/>
      <c r="G1030" s="2" t="str">
        <f>IFERROR(VLOOKUP(B1030,lista_registro!$A$3:$C$1666,3,0),"Item não encontrado")</f>
        <v>Mesa Para Telefone Marca Fortline</v>
      </c>
    </row>
    <row r="1031" spans="1:7" ht="56" x14ac:dyDescent="0.15">
      <c r="A1031" s="22">
        <v>1030</v>
      </c>
      <c r="B1031" s="26">
        <v>679754</v>
      </c>
      <c r="C1031" s="27" t="s">
        <v>33</v>
      </c>
      <c r="D1031" s="27" t="s">
        <v>95</v>
      </c>
      <c r="E1031" s="27" t="s">
        <v>7</v>
      </c>
      <c r="F1031" s="27"/>
      <c r="G1031" s="2" t="str">
        <f>IFERROR(VLOOKUP(B1031,lista_registro!$A$3:$C$1666,3,0),"Item não encontrado")</f>
        <v>Microcomputador Marca Hp 5750 Proc 1 Gb Ram Mem Hd 120 Gb Ata Video 128 Mb Rede Gigabit Drive Gravador Dvdrw Gabinete Teclado Abnt Mouse Optico Estabilizador 500 Wats Sms Monitor Lg Lcd 17 Ms Windows Xp Pro O M Ms Office 2007 Pro Open Ae Antivirus Norton</v>
      </c>
    </row>
    <row r="1032" spans="1:7" ht="28" x14ac:dyDescent="0.15">
      <c r="A1032" s="22">
        <v>1031</v>
      </c>
      <c r="B1032" s="26">
        <v>699702</v>
      </c>
      <c r="C1032" s="27" t="s">
        <v>56</v>
      </c>
      <c r="D1032" s="27" t="s">
        <v>69</v>
      </c>
      <c r="E1032" s="27" t="s">
        <v>7</v>
      </c>
      <c r="F1032" s="27"/>
      <c r="G1032" s="2" t="str">
        <f>IFERROR(VLOOKUP(B1032,lista_registro!$A$3:$C$1666,3,0),"Item não encontrado")</f>
        <v>Carro Com 2 Rodas Para Transporte De Cilindro De Oxigenio Hospitalar Marca Truckfort Mod 120-A</v>
      </c>
    </row>
    <row r="1033" spans="1:7" ht="28" x14ac:dyDescent="0.15">
      <c r="A1033" s="22">
        <v>1032</v>
      </c>
      <c r="B1033" s="26">
        <v>690748</v>
      </c>
      <c r="C1033" s="27" t="s">
        <v>5</v>
      </c>
      <c r="D1033" s="27" t="s">
        <v>55</v>
      </c>
      <c r="E1033" s="27" t="s">
        <v>7</v>
      </c>
      <c r="F1033" s="27"/>
      <c r="G1033" s="2" t="str">
        <f>IFERROR(VLOOKUP(B1033,lista_registro!$A$3:$C$1666,3,0),"Item não encontrado")</f>
        <v>Balanca Eletronica Pesadora E Contadora De Precisao C/ Display Marca Bel Mod. 4100</v>
      </c>
    </row>
    <row r="1034" spans="1:7" ht="14" x14ac:dyDescent="0.15">
      <c r="A1034" s="22">
        <v>1033</v>
      </c>
      <c r="B1034" s="26">
        <v>1749676</v>
      </c>
      <c r="C1034" s="27" t="s">
        <v>15</v>
      </c>
      <c r="D1034" s="27" t="s">
        <v>50</v>
      </c>
      <c r="E1034" s="27" t="s">
        <v>7</v>
      </c>
      <c r="F1034" s="27"/>
      <c r="G1034" s="2" t="str">
        <f>IFERROR(VLOOKUP(B1034,lista_registro!$A$3:$C$1666,3,0),"Item não encontrado")</f>
        <v>Lenovo M83 Win7-64tower Usa Mj039tbq.</v>
      </c>
    </row>
    <row r="1035" spans="1:7" ht="28" x14ac:dyDescent="0.15">
      <c r="A1035" s="22">
        <v>1034</v>
      </c>
      <c r="B1035" s="26">
        <v>683814</v>
      </c>
      <c r="C1035" s="27" t="s">
        <v>35</v>
      </c>
      <c r="D1035" s="27" t="s">
        <v>144</v>
      </c>
      <c r="E1035" s="27" t="s">
        <v>7</v>
      </c>
      <c r="F1035" s="27"/>
      <c r="G1035" s="2" t="str">
        <f>IFERROR(VLOOKUP(B1035,lista_registro!$A$3:$C$1666,3,0),"Item não encontrado")</f>
        <v>Armario De Aço Auxiliar Marca Securit Mod Au-201/6 Com Tampo Jacaranda Bahia Com 1 Prateleira Regulavel</v>
      </c>
    </row>
    <row r="1036" spans="1:7" ht="14" x14ac:dyDescent="0.15">
      <c r="A1036" s="22">
        <v>1035</v>
      </c>
      <c r="B1036" s="26">
        <v>699897</v>
      </c>
      <c r="C1036" s="27" t="s">
        <v>15</v>
      </c>
      <c r="D1036" s="27" t="s">
        <v>50</v>
      </c>
      <c r="E1036" s="27" t="s">
        <v>7</v>
      </c>
      <c r="F1036" s="27"/>
      <c r="G1036" s="2" t="str">
        <f>IFERROR(VLOOKUP(B1036,lista_registro!$A$3:$C$1666,3,0),"Item não encontrado")</f>
        <v>Nobreak 1400 Va</v>
      </c>
    </row>
    <row r="1037" spans="1:7" ht="14" x14ac:dyDescent="0.15">
      <c r="A1037" s="22">
        <v>1036</v>
      </c>
      <c r="B1037" s="26">
        <v>690591</v>
      </c>
      <c r="C1037" s="27" t="s">
        <v>10</v>
      </c>
      <c r="D1037" s="28" t="s">
        <v>119</v>
      </c>
      <c r="E1037" s="27" t="s">
        <v>7</v>
      </c>
      <c r="F1037" s="27"/>
      <c r="G1037" s="2" t="str">
        <f>IFERROR(VLOOKUP(B1037,lista_registro!$A$3:$C$1666,3,0),"Item não encontrado")</f>
        <v>Ar Condicionado De 9000 Btus Tipo Split Marca Rheem</v>
      </c>
    </row>
    <row r="1038" spans="1:7" ht="28" x14ac:dyDescent="0.15">
      <c r="A1038" s="22">
        <v>1037</v>
      </c>
      <c r="B1038" s="26">
        <v>696600</v>
      </c>
      <c r="C1038" s="27" t="s">
        <v>35</v>
      </c>
      <c r="D1038" s="27" t="s">
        <v>144</v>
      </c>
      <c r="E1038" s="27" t="s">
        <v>7</v>
      </c>
      <c r="F1038" s="27"/>
      <c r="G1038" s="2" t="str">
        <f>IFERROR(VLOOKUP(B1038,lista_registro!$A$3:$C$1666,3,0),"Item não encontrado")</f>
        <v>Mapoteca De Aco Marca Fiel Mod Ao, Com 10 Gavetas Med1,35 X 1,03 X 1,27m .</v>
      </c>
    </row>
    <row r="1039" spans="1:7" ht="14" x14ac:dyDescent="0.15">
      <c r="A1039" s="22">
        <v>1038</v>
      </c>
      <c r="B1039" s="26">
        <v>683054</v>
      </c>
      <c r="C1039" s="27" t="s">
        <v>5</v>
      </c>
      <c r="D1039" s="27" t="s">
        <v>14</v>
      </c>
      <c r="E1039" s="27" t="s">
        <v>7</v>
      </c>
      <c r="F1039" s="27"/>
      <c r="G1039" s="2" t="str">
        <f>IFERROR(VLOOKUP(B1039,lista_registro!$A$3:$C$1666,3,0),"Item não encontrado")</f>
        <v>Armario Alto Comp 2 Prateleiras 02 Portas Abrir Marca Fortline</v>
      </c>
    </row>
    <row r="1040" spans="1:7" ht="28" x14ac:dyDescent="0.15">
      <c r="A1040" s="22">
        <v>1039</v>
      </c>
      <c r="B1040" s="26">
        <v>697134</v>
      </c>
      <c r="C1040" s="27" t="s">
        <v>21</v>
      </c>
      <c r="D1040" s="27" t="s">
        <v>22</v>
      </c>
      <c r="E1040" s="27" t="s">
        <v>7</v>
      </c>
      <c r="F1040" s="27"/>
      <c r="G1040" s="2" t="str">
        <f>IFERROR(VLOOKUP(B1040,lista_registro!$A$3:$C$1666,3,0),"Item não encontrado")</f>
        <v>Banco Executivo S/ Braço Tipo Caixa C/ 5 Patas Reg Altura Gas Assento Em Espuma Injetada Marca Mogiflex</v>
      </c>
    </row>
    <row r="1041" spans="1:7" ht="14" x14ac:dyDescent="0.15">
      <c r="A1041" s="22">
        <v>1040</v>
      </c>
      <c r="B1041" s="26">
        <v>690180</v>
      </c>
      <c r="C1041" s="27" t="s">
        <v>10</v>
      </c>
      <c r="D1041" s="27" t="s">
        <v>132</v>
      </c>
      <c r="E1041" s="27" t="s">
        <v>7</v>
      </c>
      <c r="F1041" s="27"/>
      <c r="G1041" s="2" t="str">
        <f>IFERROR(VLOOKUP(B1041,lista_registro!$A$3:$C$1666,3,0),"Item não encontrado")</f>
        <v>Dessecador Em Aco 1020 Marca Lactea Mod Lct 200</v>
      </c>
    </row>
    <row r="1042" spans="1:7" ht="14" x14ac:dyDescent="0.15">
      <c r="A1042" s="22">
        <v>1041</v>
      </c>
      <c r="B1042" s="26">
        <v>689685</v>
      </c>
      <c r="C1042" s="27" t="s">
        <v>33</v>
      </c>
      <c r="D1042" s="27" t="s">
        <v>95</v>
      </c>
      <c r="E1042" s="27" t="s">
        <v>7</v>
      </c>
      <c r="F1042" s="27"/>
      <c r="G1042" s="2" t="str">
        <f>IFERROR(VLOOKUP(B1042,lista_registro!$A$3:$C$1666,3,0),"Item não encontrado")</f>
        <v>Multimetro Digital Et-140 Marca Minipa</v>
      </c>
    </row>
    <row r="1043" spans="1:7" ht="28" x14ac:dyDescent="0.15">
      <c r="A1043" s="22">
        <v>1042</v>
      </c>
      <c r="B1043" s="26">
        <v>1628870</v>
      </c>
      <c r="C1043" s="27" t="s">
        <v>8</v>
      </c>
      <c r="D1043" s="27" t="s">
        <v>52</v>
      </c>
      <c r="E1043" s="27" t="s">
        <v>7</v>
      </c>
      <c r="F1043" s="27"/>
      <c r="G1043" s="2" t="str">
        <f>IFERROR(VLOOKUP(B1043,lista_registro!$A$3:$C$1666,3,0),"Item não encontrado")</f>
        <v>Poltrona Giratória Espaldar Médio Concha Monobloco Com Braços E Base Em Alumínio, Marca Marelli.</v>
      </c>
    </row>
    <row r="1044" spans="1:7" ht="14" x14ac:dyDescent="0.15">
      <c r="A1044" s="22">
        <v>1043</v>
      </c>
      <c r="B1044" s="26">
        <v>695016</v>
      </c>
      <c r="C1044" s="27" t="s">
        <v>10</v>
      </c>
      <c r="D1044" s="27" t="s">
        <v>130</v>
      </c>
      <c r="E1044" s="27" t="s">
        <v>7</v>
      </c>
      <c r="F1044" s="27"/>
      <c r="G1044" s="2" t="str">
        <f>IFERROR(VLOOKUP(B1044,lista_registro!$A$3:$C$1666,3,0),"Item não encontrado")</f>
        <v>Banco Giratorio Estofado Sem Encosto</v>
      </c>
    </row>
    <row r="1045" spans="1:7" ht="28" x14ac:dyDescent="0.15">
      <c r="A1045" s="22">
        <v>1044</v>
      </c>
      <c r="B1045" s="26">
        <v>681477</v>
      </c>
      <c r="C1045" s="27" t="s">
        <v>33</v>
      </c>
      <c r="D1045" s="27" t="s">
        <v>95</v>
      </c>
      <c r="E1045" s="27" t="s">
        <v>7</v>
      </c>
      <c r="F1045" s="27"/>
      <c r="G1045" s="2" t="str">
        <f>IFERROR(VLOOKUP(B1045,lista_registro!$A$3:$C$1666,3,0),"Item não encontrado")</f>
        <v>Carro Plataforma Marca Truckfort Mod 137s 4 Rodas Assoalho Em Madeira Med 150x080 Cap 800 Kg</v>
      </c>
    </row>
    <row r="1046" spans="1:7" ht="56" x14ac:dyDescent="0.15">
      <c r="A1046" s="22">
        <v>1045</v>
      </c>
      <c r="B1046" s="26">
        <v>1128029</v>
      </c>
      <c r="C1046" s="27" t="s">
        <v>15</v>
      </c>
      <c r="D1046" s="27" t="s">
        <v>84</v>
      </c>
      <c r="E1046" s="27" t="s">
        <v>7</v>
      </c>
      <c r="F1046" s="27"/>
      <c r="G1046" s="2" t="str">
        <f>IFERROR(VLOOKUP(B1046,lista_registro!$A$3:$C$1666,3,0),"Item não encontrado")</f>
        <v>Microcomputador, Marca Hp, Modelo Dc5750m, Athlon 64 X-2 4000, Memória De 1gb Ram, Hd 80 Gb Sata, Drive Leitor E Gravador Cd/Dvd-Rom, Drive Floppy 3,5 , Teclado Hp Ps-2 Padrão Abnt2, Mouse Óptico Hp Ps-2 Com Scroll.</v>
      </c>
    </row>
    <row r="1047" spans="1:7" ht="28" x14ac:dyDescent="0.15">
      <c r="A1047" s="22">
        <v>1046</v>
      </c>
      <c r="B1047" s="26">
        <v>695188</v>
      </c>
      <c r="C1047" s="27" t="s">
        <v>5</v>
      </c>
      <c r="D1047" s="27" t="s">
        <v>28</v>
      </c>
      <c r="E1047" s="27" t="s">
        <v>7</v>
      </c>
      <c r="F1047" s="27"/>
      <c r="G1047" s="2" t="str">
        <f>IFERROR(VLOOKUP(B1047,lista_registro!$A$3:$C$1666,3,0),"Item não encontrado")</f>
        <v>Mesa De Aço Marca Fiel Mod At 150-35 Com 4 Gavetas E 1 Gavetao Med 150 X 075 X 074 M</v>
      </c>
    </row>
    <row r="1048" spans="1:7" ht="28" x14ac:dyDescent="0.15">
      <c r="A1048" s="22">
        <v>1047</v>
      </c>
      <c r="B1048" s="26">
        <v>693642</v>
      </c>
      <c r="C1048" s="27" t="s">
        <v>56</v>
      </c>
      <c r="D1048" s="27" t="s">
        <v>69</v>
      </c>
      <c r="E1048" s="27" t="s">
        <v>7</v>
      </c>
      <c r="F1048" s="27"/>
      <c r="G1048" s="2" t="str">
        <f>IFERROR(VLOOKUP(B1048,lista_registro!$A$3:$C$1666,3,0),"Item não encontrado")</f>
        <v>Arquivo Em Madeira Marca Lafine Com 4 Gavetas Tamanho Ofício , Med. 1,31 X 0,75 X 0,51 M</v>
      </c>
    </row>
    <row r="1049" spans="1:7" ht="14" x14ac:dyDescent="0.15">
      <c r="A1049" s="22">
        <v>1048</v>
      </c>
      <c r="B1049" s="26">
        <v>683307</v>
      </c>
      <c r="C1049" s="27" t="s">
        <v>5</v>
      </c>
      <c r="D1049" s="27" t="s">
        <v>60</v>
      </c>
      <c r="E1049" s="27" t="s">
        <v>7</v>
      </c>
      <c r="F1049" s="27"/>
      <c r="G1049" s="2" t="str">
        <f>IFERROR(VLOOKUP(B1049,lista_registro!$A$3:$C$1666,3,0),"Item não encontrado")</f>
        <v>Claviculario 0,80 X 0,60, 50 Chaves, Grafisco.</v>
      </c>
    </row>
    <row r="1050" spans="1:7" ht="28" x14ac:dyDescent="0.15">
      <c r="A1050" s="22">
        <v>1049</v>
      </c>
      <c r="B1050" s="26">
        <v>1628874</v>
      </c>
      <c r="C1050" s="27" t="s">
        <v>8</v>
      </c>
      <c r="D1050" s="27" t="s">
        <v>52</v>
      </c>
      <c r="E1050" s="27" t="s">
        <v>7</v>
      </c>
      <c r="F1050" s="27"/>
      <c r="G1050" s="2" t="str">
        <f>IFERROR(VLOOKUP(B1050,lista_registro!$A$3:$C$1666,3,0),"Item não encontrado")</f>
        <v>Poltrona Fixa Interlocutor Espaldar Médio Concha Monobloco Com Braços E Base Fixa"S" Cromada, Marca Marelli.</v>
      </c>
    </row>
    <row r="1051" spans="1:7" ht="28" x14ac:dyDescent="0.15">
      <c r="A1051" s="22">
        <v>1050</v>
      </c>
      <c r="B1051" s="26">
        <v>692892</v>
      </c>
      <c r="C1051" s="27" t="s">
        <v>35</v>
      </c>
      <c r="D1051" s="27" t="s">
        <v>134</v>
      </c>
      <c r="E1051" s="27" t="s">
        <v>7</v>
      </c>
      <c r="F1051" s="27"/>
      <c r="G1051" s="2" t="str">
        <f>IFERROR(VLOOKUP(B1051,lista_registro!$A$3:$C$1666,3,0),"Item não encontrado")</f>
        <v>Mesa Em Madeira Marca Lafine Modelo M-160 Com 3 Gavetas E 1 Gavetão , Med. 1,60 X 0,75 X 0,74 M .</v>
      </c>
    </row>
    <row r="1052" spans="1:7" ht="14" x14ac:dyDescent="0.15">
      <c r="A1052" s="22">
        <v>1051</v>
      </c>
      <c r="B1052" s="26">
        <v>693482</v>
      </c>
      <c r="C1052" s="27" t="s">
        <v>8</v>
      </c>
      <c r="D1052" s="27" t="s">
        <v>112</v>
      </c>
      <c r="E1052" s="27" t="s">
        <v>7</v>
      </c>
      <c r="F1052" s="27"/>
      <c r="G1052" s="2" t="str">
        <f>IFERROR(VLOOKUP(B1052,lista_registro!$A$3:$C$1666,3,0),"Item não encontrado")</f>
        <v>Arquivo De Aço Com 4 Gavetas Mod Standard Marca Securit</v>
      </c>
    </row>
    <row r="1053" spans="1:7" ht="28" x14ac:dyDescent="0.15">
      <c r="A1053" s="22">
        <v>1052</v>
      </c>
      <c r="B1053" s="26">
        <v>1478381</v>
      </c>
      <c r="C1053" s="27" t="s">
        <v>10</v>
      </c>
      <c r="D1053" s="27" t="s">
        <v>130</v>
      </c>
      <c r="E1053" s="27" t="s">
        <v>7</v>
      </c>
      <c r="F1053" s="27"/>
      <c r="G1053" s="2" t="str">
        <f>IFERROR(VLOOKUP(B1053,lista_registro!$A$3:$C$1666,3,0),"Item não encontrado")</f>
        <v>Lavadora De Alta Pressão-Pressi Clean, 160-220v, Marca Lavor, Modelo Iclean.</v>
      </c>
    </row>
    <row r="1054" spans="1:7" ht="42" x14ac:dyDescent="0.15">
      <c r="A1054" s="22">
        <v>1053</v>
      </c>
      <c r="B1054" s="26">
        <v>681214</v>
      </c>
      <c r="C1054" s="27" t="s">
        <v>8</v>
      </c>
      <c r="D1054" s="27" t="s">
        <v>13</v>
      </c>
      <c r="E1054" s="27" t="s">
        <v>7</v>
      </c>
      <c r="F1054" s="27"/>
      <c r="G1054" s="2" t="str">
        <f>IFERROR(VLOOKUP(B1054,lista_registro!$A$3:$C$1666,3,0),"Item não encontrado")</f>
        <v>Poltrona Para Auditorio Dobravel Com Prancheta Escamoteavel Med Larg 457 X 508 Assento X 425 A 476 Prof X 457 Altura Tipo Base Fixa Espaldar Medio Apoio Braço Marca Giroflex</v>
      </c>
    </row>
    <row r="1055" spans="1:7" ht="14" x14ac:dyDescent="0.15">
      <c r="A1055" s="22">
        <v>1054</v>
      </c>
      <c r="B1055" s="26">
        <v>1808776</v>
      </c>
      <c r="C1055" s="27" t="s">
        <v>35</v>
      </c>
      <c r="D1055" s="27" t="s">
        <v>139</v>
      </c>
      <c r="E1055" s="27" t="s">
        <v>7</v>
      </c>
      <c r="F1055" s="27"/>
      <c r="G1055" s="2" t="str">
        <f>IFERROR(VLOOKUP(B1055,lista_registro!$A$3:$C$1666,3,0),"Item não encontrado")</f>
        <v>Ar Condicionado Tipo Split Hi-Wall 9.000 Btu/H, Marca Springer Midea.</v>
      </c>
    </row>
    <row r="1056" spans="1:7" ht="42" x14ac:dyDescent="0.15">
      <c r="A1056" s="22">
        <v>1055</v>
      </c>
      <c r="B1056" s="26">
        <v>681215</v>
      </c>
      <c r="C1056" s="27" t="s">
        <v>8</v>
      </c>
      <c r="D1056" s="27" t="s">
        <v>13</v>
      </c>
      <c r="E1056" s="27" t="s">
        <v>7</v>
      </c>
      <c r="F1056" s="27"/>
      <c r="G1056" s="2" t="str">
        <f>IFERROR(VLOOKUP(B1056,lista_registro!$A$3:$C$1666,3,0),"Item não encontrado")</f>
        <v>Poltrona Para Auditorio Dobravel Com Prancheta Escamoteavel Med Larg 457 X 508 Assento X 425 A 476 Prof X 457 Altura Tipo Base Fixa Espaldar Medio Apoio Braço Marca Giroflex</v>
      </c>
    </row>
    <row r="1057" spans="1:7" ht="56" x14ac:dyDescent="0.15">
      <c r="A1057" s="22">
        <v>1056</v>
      </c>
      <c r="B1057" s="26">
        <v>1128039</v>
      </c>
      <c r="C1057" s="27" t="s">
        <v>15</v>
      </c>
      <c r="D1057" s="27" t="s">
        <v>84</v>
      </c>
      <c r="E1057" s="27" t="s">
        <v>7</v>
      </c>
      <c r="F1057" s="27"/>
      <c r="G1057" s="2" t="str">
        <f>IFERROR(VLOOKUP(B1057,lista_registro!$A$3:$C$1666,3,0),"Item não encontrado")</f>
        <v>Microcomputador, Marca Hp, Modelo Dc5750m, Athlon 64 X-2 4000, Memória De 1gb Ram, Hd 80 Gb Sata, Drive Leitor E Gravador Cd/Dvd-Rom, Drive Floppy 3,5 , Teclado Hp Ps-2 Padrão Abnt2, Mouse Óptico Hp Ps-2 Com Scroll.</v>
      </c>
    </row>
    <row r="1058" spans="1:7" ht="14" x14ac:dyDescent="0.15">
      <c r="A1058" s="22">
        <v>1057</v>
      </c>
      <c r="B1058" s="26">
        <v>686948</v>
      </c>
      <c r="C1058" s="27" t="s">
        <v>33</v>
      </c>
      <c r="D1058" s="27" t="s">
        <v>34</v>
      </c>
      <c r="E1058" s="27" t="s">
        <v>145</v>
      </c>
      <c r="F1058" s="27"/>
      <c r="G1058" s="2" t="str">
        <f>IFERROR(VLOOKUP(B1058,lista_registro!$A$3:$C$1666,3,0),"Item não encontrado")</f>
        <v>Termohigrografo Digital Marca Sato Mod Skl 200 Th Ii</v>
      </c>
    </row>
    <row r="1059" spans="1:7" ht="28" x14ac:dyDescent="0.15">
      <c r="A1059" s="22">
        <v>1058</v>
      </c>
      <c r="B1059" s="26">
        <v>694784</v>
      </c>
      <c r="C1059" s="27" t="s">
        <v>33</v>
      </c>
      <c r="D1059" s="27" t="s">
        <v>34</v>
      </c>
      <c r="E1059" s="27" t="s">
        <v>7</v>
      </c>
      <c r="F1059" s="27"/>
      <c r="G1059" s="2" t="str">
        <f>IFERROR(VLOOKUP(B1059,lista_registro!$A$3:$C$1666,3,0),"Item não encontrado")</f>
        <v>Mesa De Aço Marca Fiel , Mod. S-34-Fg , Com 5 Gavetas Sendo 1 Gaveta Para Pastas Suspensas , Med.1,50 X 0,78 X 0,79 M .</v>
      </c>
    </row>
    <row r="1060" spans="1:7" ht="14" x14ac:dyDescent="0.15">
      <c r="A1060" s="22">
        <v>1059</v>
      </c>
      <c r="B1060" s="26">
        <v>695958</v>
      </c>
      <c r="C1060" s="27" t="s">
        <v>8</v>
      </c>
      <c r="D1060" s="27" t="s">
        <v>30</v>
      </c>
      <c r="E1060" s="27" t="s">
        <v>20</v>
      </c>
      <c r="F1060" s="27"/>
      <c r="G1060" s="2" t="str">
        <f>IFERROR(VLOOKUP(B1060,lista_registro!$A$3:$C$1666,3,0),"Item não encontrado")</f>
        <v>Cadeira Marca Fiek Mod Lo 612 Pf Com Deslizadoresq</v>
      </c>
    </row>
    <row r="1061" spans="1:7" ht="14" x14ac:dyDescent="0.15">
      <c r="A1061" s="22">
        <v>1060</v>
      </c>
      <c r="B1061" s="26">
        <v>683055</v>
      </c>
      <c r="C1061" s="27" t="s">
        <v>142</v>
      </c>
      <c r="D1061" s="27" t="s">
        <v>59</v>
      </c>
      <c r="E1061" s="27" t="s">
        <v>7</v>
      </c>
      <c r="F1061" s="27"/>
      <c r="G1061" s="2" t="str">
        <f>IFERROR(VLOOKUP(B1061,lista_registro!$A$3:$C$1666,3,0),"Item não encontrado")</f>
        <v>Armário C/ Portas De Abrir 4 Prat Internas</v>
      </c>
    </row>
    <row r="1062" spans="1:7" ht="42" x14ac:dyDescent="0.15">
      <c r="A1062" s="22">
        <v>1061</v>
      </c>
      <c r="B1062" s="26">
        <v>695883</v>
      </c>
      <c r="C1062" s="27" t="s">
        <v>5</v>
      </c>
      <c r="D1062" s="27" t="s">
        <v>60</v>
      </c>
      <c r="E1062" s="27" t="s">
        <v>7</v>
      </c>
      <c r="F1062" s="27"/>
      <c r="G1062" s="2" t="str">
        <f>IFERROR(VLOOKUP(B1062,lista_registro!$A$3:$C$1666,3,0),"Item não encontrado")</f>
        <v>Mesa Para Telefone, Sobre Rodízios, Em Madeira De Lei, Med. 0,60x0,40x0,70m, Capacidade Para 8 Telefones, Com Porta-Listas, Mod. 5215, Marca Fergo.</v>
      </c>
    </row>
    <row r="1063" spans="1:7" ht="28" x14ac:dyDescent="0.15">
      <c r="A1063" s="22">
        <v>1062</v>
      </c>
      <c r="B1063" s="26">
        <v>680252</v>
      </c>
      <c r="C1063" s="27" t="s">
        <v>8</v>
      </c>
      <c r="D1063" s="27" t="s">
        <v>61</v>
      </c>
      <c r="E1063" s="27" t="s">
        <v>7</v>
      </c>
      <c r="F1063" s="27"/>
      <c r="G1063" s="2" t="str">
        <f>IFERROR(VLOOKUP(B1063,lista_registro!$A$3:$C$1666,3,0),"Item não encontrado")</f>
        <v>Armário Em Madeira , Marca Lafine , Mod. A-171 , Med. 1,64 X 1,00 X 0,45 M</v>
      </c>
    </row>
    <row r="1064" spans="1:7" ht="14" x14ac:dyDescent="0.15">
      <c r="A1064" s="22">
        <v>1063</v>
      </c>
      <c r="B1064" s="26">
        <v>673668</v>
      </c>
      <c r="C1064" s="27" t="s">
        <v>10</v>
      </c>
      <c r="D1064" s="27" t="s">
        <v>29</v>
      </c>
      <c r="E1064" s="27" t="s">
        <v>7</v>
      </c>
      <c r="F1064" s="27"/>
      <c r="G1064" s="2" t="str">
        <f>IFERROR(VLOOKUP(B1064,lista_registro!$A$3:$C$1666,3,0),"Item não encontrado")</f>
        <v>Bomba Hidrulica Marca Mark Peerless Mod Sda-2</v>
      </c>
    </row>
    <row r="1065" spans="1:7" ht="28" x14ac:dyDescent="0.15">
      <c r="A1065" s="22">
        <v>1064</v>
      </c>
      <c r="B1065" s="26">
        <v>1527994</v>
      </c>
      <c r="C1065" s="27" t="s">
        <v>10</v>
      </c>
      <c r="D1065" s="27" t="s">
        <v>51</v>
      </c>
      <c r="E1065" s="27" t="s">
        <v>7</v>
      </c>
      <c r="F1065" s="27"/>
      <c r="G1065" s="2" t="str">
        <f>IFERROR(VLOOKUP(B1065,lista_registro!$A$3:$C$1666,3,0),"Item não encontrado")</f>
        <v>Cadeira Giratória, Espaldar Baixo, Tipo Secretária Com Braços, Marca Marelli.</v>
      </c>
    </row>
    <row r="1066" spans="1:7" ht="28" x14ac:dyDescent="0.15">
      <c r="A1066" s="22">
        <v>1065</v>
      </c>
      <c r="B1066" s="26">
        <v>693641</v>
      </c>
      <c r="C1066" s="27" t="s">
        <v>45</v>
      </c>
      <c r="D1066" s="27" t="s">
        <v>46</v>
      </c>
      <c r="E1066" s="27" t="s">
        <v>7</v>
      </c>
      <c r="F1066" s="27"/>
      <c r="G1066" s="2" t="str">
        <f>IFERROR(VLOOKUP(B1066,lista_registro!$A$3:$C$1666,3,0),"Item não encontrado")</f>
        <v>Arquivo Em Madeira Marca Lafine Com 4 Gavetas Tamanho Ofício , Med. 1,31 X 0,75 X 0,51 M</v>
      </c>
    </row>
    <row r="1067" spans="1:7" ht="14" x14ac:dyDescent="0.15">
      <c r="A1067" s="22">
        <v>1066</v>
      </c>
      <c r="B1067" s="26">
        <v>680792</v>
      </c>
      <c r="C1067" s="27" t="s">
        <v>5</v>
      </c>
      <c r="D1067" s="27" t="s">
        <v>12</v>
      </c>
      <c r="E1067" s="27" t="s">
        <v>7</v>
      </c>
      <c r="F1067" s="27"/>
      <c r="G1067" s="2" t="str">
        <f>IFERROR(VLOOKUP(B1067,lista_registro!$A$3:$C$1666,3,0),"Item não encontrado")</f>
        <v>Carro Entornador Tm 06 Marcon</v>
      </c>
    </row>
    <row r="1068" spans="1:7" ht="42" x14ac:dyDescent="0.15">
      <c r="A1068" s="22">
        <v>1067</v>
      </c>
      <c r="B1068" s="26">
        <v>681218</v>
      </c>
      <c r="C1068" s="27" t="s">
        <v>8</v>
      </c>
      <c r="D1068" s="27" t="s">
        <v>13</v>
      </c>
      <c r="E1068" s="27" t="s">
        <v>7</v>
      </c>
      <c r="F1068" s="27"/>
      <c r="G1068" s="2" t="str">
        <f>IFERROR(VLOOKUP(B1068,lista_registro!$A$3:$C$1666,3,0),"Item não encontrado")</f>
        <v>Poltrona Para Auditorio Dobravel Com Prancheta Escamoteavel Med Larg 457 X 508 Assento X 425 A 476 Prof X 457 Altura Tipo Base Fixa Espaldar Medio Apoio Braço Marca Giroflex</v>
      </c>
    </row>
    <row r="1069" spans="1:7" ht="14" x14ac:dyDescent="0.15">
      <c r="A1069" s="22">
        <v>1068</v>
      </c>
      <c r="B1069" s="26">
        <v>695178</v>
      </c>
      <c r="C1069" s="27" t="s">
        <v>56</v>
      </c>
      <c r="D1069" s="27" t="s">
        <v>59</v>
      </c>
      <c r="E1069" s="27" t="s">
        <v>7</v>
      </c>
      <c r="F1069" s="27"/>
      <c r="G1069" s="2" t="str">
        <f>IFERROR(VLOOKUP(B1069,lista_registro!$A$3:$C$1666,3,0),"Item não encontrado")</f>
        <v>Bancada De Aço Marca Fiel Com 3 Gavetas Med 170 X 080 X 080cm</v>
      </c>
    </row>
    <row r="1070" spans="1:7" ht="28" x14ac:dyDescent="0.15">
      <c r="A1070" s="22">
        <v>1069</v>
      </c>
      <c r="B1070" s="26">
        <v>678994</v>
      </c>
      <c r="C1070" s="27" t="s">
        <v>10</v>
      </c>
      <c r="D1070" s="28" t="s">
        <v>119</v>
      </c>
      <c r="E1070" s="27" t="s">
        <v>7</v>
      </c>
      <c r="F1070" s="27"/>
      <c r="G1070" s="2" t="str">
        <f>IFERROR(VLOOKUP(B1070,lista_registro!$A$3:$C$1666,3,0),"Item não encontrado")</f>
        <v>Bancada P/ Laboratorio Tipo 2d Marca Engelab Med. 3,40 X 0,70 X 0,95m Com 2 Módulos Mod.A, 1 Modulo B E 1 Modulo E..</v>
      </c>
    </row>
    <row r="1071" spans="1:7" ht="28" x14ac:dyDescent="0.15">
      <c r="A1071" s="22">
        <v>1070</v>
      </c>
      <c r="B1071" s="26">
        <v>1628837</v>
      </c>
      <c r="C1071" s="27" t="s">
        <v>21</v>
      </c>
      <c r="D1071" s="27" t="s">
        <v>22</v>
      </c>
      <c r="E1071" s="27" t="s">
        <v>7</v>
      </c>
      <c r="F1071" s="27"/>
      <c r="G1071" s="2" t="str">
        <f>IFERROR(VLOOKUP(B1071,lista_registro!$A$3:$C$1666,3,0),"Item não encontrado")</f>
        <v>Poltrona Giratória Com Espaldar Alto Sincron E Braço Regulável, Marca Marelli.</v>
      </c>
    </row>
    <row r="1072" spans="1:7" ht="14" x14ac:dyDescent="0.15">
      <c r="A1072" s="22">
        <v>1071</v>
      </c>
      <c r="B1072" s="26">
        <v>936380</v>
      </c>
      <c r="C1072" s="27" t="s">
        <v>15</v>
      </c>
      <c r="D1072" s="27" t="s">
        <v>93</v>
      </c>
      <c r="E1072" s="27" t="s">
        <v>7</v>
      </c>
      <c r="F1072" s="27"/>
      <c r="G1072" s="2" t="str">
        <f>IFERROR(VLOOKUP(B1072,lista_registro!$A$3:$C$1666,3,0),"Item não encontrado")</f>
        <v>Monitor Lcd D1960 P/N 4425hb1 Lenovo</v>
      </c>
    </row>
    <row r="1073" spans="1:7" ht="28" x14ac:dyDescent="0.15">
      <c r="A1073" s="22">
        <v>1072</v>
      </c>
      <c r="B1073" s="26">
        <v>681373</v>
      </c>
      <c r="C1073" s="27" t="s">
        <v>15</v>
      </c>
      <c r="D1073" s="27" t="s">
        <v>109</v>
      </c>
      <c r="E1073" s="27" t="s">
        <v>7</v>
      </c>
      <c r="F1073" s="27"/>
      <c r="G1073" s="2" t="str">
        <f>IFERROR(VLOOKUP(B1073,lista_registro!$A$3:$C$1666,3,0),"Item não encontrado")</f>
        <v>Armário De Aço, Modelo 205, Medindo 1,97 X 1,20 X 0,50 M, Marca Fiel.</v>
      </c>
    </row>
    <row r="1074" spans="1:7" ht="14" x14ac:dyDescent="0.15">
      <c r="A1074" s="22">
        <v>1073</v>
      </c>
      <c r="B1074" s="26">
        <v>698634</v>
      </c>
      <c r="C1074" s="27" t="s">
        <v>8</v>
      </c>
      <c r="D1074" s="27" t="s">
        <v>9</v>
      </c>
      <c r="E1074" s="27" t="s">
        <v>20</v>
      </c>
      <c r="F1074" s="27"/>
      <c r="G1074" s="2" t="str">
        <f>IFERROR(VLOOKUP(B1074,lista_registro!$A$3:$C$1666,3,0),"Item não encontrado")</f>
        <v>Projetor Sony Vpl Es4</v>
      </c>
    </row>
    <row r="1075" spans="1:7" ht="14" x14ac:dyDescent="0.15">
      <c r="A1075" s="22">
        <v>1074</v>
      </c>
      <c r="B1075" s="26">
        <v>691031</v>
      </c>
      <c r="C1075" s="27" t="s">
        <v>10</v>
      </c>
      <c r="D1075" s="27" t="s">
        <v>51</v>
      </c>
      <c r="E1075" s="27" t="s">
        <v>7</v>
      </c>
      <c r="F1075" s="27"/>
      <c r="G1075" s="2" t="str">
        <f>IFERROR(VLOOKUP(B1075,lista_registro!$A$3:$C$1666,3,0),"Item não encontrado")</f>
        <v>Manômetro 150 Kgf 1/2 Bsp Man Reto Cx Inox</v>
      </c>
    </row>
    <row r="1076" spans="1:7" ht="14" x14ac:dyDescent="0.15">
      <c r="A1076" s="22">
        <v>1075</v>
      </c>
      <c r="B1076" s="26">
        <v>688899</v>
      </c>
      <c r="C1076" s="27" t="s">
        <v>8</v>
      </c>
      <c r="D1076" s="27" t="s">
        <v>96</v>
      </c>
      <c r="E1076" s="27" t="s">
        <v>20</v>
      </c>
      <c r="F1076" s="27"/>
      <c r="G1076" s="2" t="str">
        <f>IFERROR(VLOOKUP(B1076,lista_registro!$A$3:$C$1666,3,0),"Item não encontrado")</f>
        <v>Condicionador De Ar , Marca Philco , Modelo F25c31 , 2.500 Kcal/H</v>
      </c>
    </row>
    <row r="1077" spans="1:7" ht="14" x14ac:dyDescent="0.15">
      <c r="A1077" s="22">
        <v>1076</v>
      </c>
      <c r="B1077" s="26">
        <v>687107</v>
      </c>
      <c r="C1077" s="27" t="s">
        <v>56</v>
      </c>
      <c r="D1077" s="27" t="s">
        <v>69</v>
      </c>
      <c r="E1077" s="27" t="s">
        <v>7</v>
      </c>
      <c r="F1077" s="27"/>
      <c r="G1077" s="2" t="str">
        <f>IFERROR(VLOOKUP(B1077,lista_registro!$A$3:$C$1666,3,0),"Item não encontrado")</f>
        <v>Freezer Horizontal 310 Marca Consul Mod Cha31cbana</v>
      </c>
    </row>
    <row r="1078" spans="1:7" ht="14" x14ac:dyDescent="0.15">
      <c r="A1078" s="22">
        <v>1077</v>
      </c>
      <c r="B1078" s="26">
        <v>1796935</v>
      </c>
      <c r="C1078" s="27" t="s">
        <v>5</v>
      </c>
      <c r="D1078" s="27" t="s">
        <v>28</v>
      </c>
      <c r="E1078" s="27" t="s">
        <v>7</v>
      </c>
      <c r="F1078" s="27"/>
      <c r="G1078" s="2" t="str">
        <f>IFERROR(VLOOKUP(B1078,lista_registro!$A$3:$C$1666,3,0),"Item não encontrado")</f>
        <v>Ar Condicinado Tipo Piso-Teto, Ciclo Frio, 80.000 Btu/H, Marca Elgim.</v>
      </c>
    </row>
    <row r="1079" spans="1:7" ht="14" x14ac:dyDescent="0.15">
      <c r="A1079" s="22">
        <v>1078</v>
      </c>
      <c r="B1079" s="26">
        <v>678356</v>
      </c>
      <c r="C1079" s="27" t="s">
        <v>8</v>
      </c>
      <c r="D1079" s="27" t="s">
        <v>9</v>
      </c>
      <c r="E1079" s="27" t="s">
        <v>20</v>
      </c>
      <c r="F1079" s="27"/>
      <c r="G1079" s="2" t="str">
        <f>IFERROR(VLOOKUP(B1079,lista_registro!$A$3:$C$1666,3,0),"Item não encontrado")</f>
        <v>Impressora Laserjet Color Marca Hp Mod 2600n</v>
      </c>
    </row>
    <row r="1080" spans="1:7" ht="14" x14ac:dyDescent="0.15">
      <c r="A1080" s="22">
        <v>1079</v>
      </c>
      <c r="B1080" s="26">
        <v>682971</v>
      </c>
      <c r="C1080" s="27" t="s">
        <v>8</v>
      </c>
      <c r="D1080" s="27" t="s">
        <v>96</v>
      </c>
      <c r="E1080" s="27" t="s">
        <v>7</v>
      </c>
      <c r="F1080" s="27"/>
      <c r="G1080" s="2" t="str">
        <f>IFERROR(VLOOKUP(B1080,lista_registro!$A$3:$C$1666,3,0),"Item não encontrado")</f>
        <v>Cadeira Fixa</v>
      </c>
    </row>
    <row r="1081" spans="1:7" ht="42" x14ac:dyDescent="0.15">
      <c r="A1081" s="22">
        <v>1080</v>
      </c>
      <c r="B1081" s="26">
        <v>683229</v>
      </c>
      <c r="C1081" s="27" t="s">
        <v>5</v>
      </c>
      <c r="D1081" s="27" t="s">
        <v>28</v>
      </c>
      <c r="E1081" s="27" t="s">
        <v>7</v>
      </c>
      <c r="F1081" s="27"/>
      <c r="G1081" s="2" t="str">
        <f>IFERROR(VLOOKUP(B1081,lista_registro!$A$3:$C$1666,3,0),"Item não encontrado")</f>
        <v>Quadro Branco Em Chapa De Fibra Resinada Moldura Em Aluminio Anodizado Fosco Com Suporte Para Apagador Med 1,20 X 2,00 M Marca Cortiar</v>
      </c>
    </row>
    <row r="1082" spans="1:7" ht="14" x14ac:dyDescent="0.15">
      <c r="A1082" s="22">
        <v>1081</v>
      </c>
      <c r="B1082" s="26">
        <v>678674</v>
      </c>
      <c r="C1082" s="27" t="s">
        <v>10</v>
      </c>
      <c r="D1082" s="27" t="s">
        <v>29</v>
      </c>
      <c r="E1082" s="27" t="s">
        <v>7</v>
      </c>
      <c r="F1082" s="27"/>
      <c r="G1082" s="2" t="str">
        <f>IFERROR(VLOOKUP(B1082,lista_registro!$A$3:$C$1666,3,0),"Item não encontrado")</f>
        <v>Misturador Sigma Em Aço Inox 560/400 L Completa</v>
      </c>
    </row>
    <row r="1083" spans="1:7" ht="28" x14ac:dyDescent="0.15">
      <c r="A1083" s="22">
        <v>1082</v>
      </c>
      <c r="B1083" s="26">
        <v>694005</v>
      </c>
      <c r="C1083" s="27" t="s">
        <v>33</v>
      </c>
      <c r="D1083" s="27" t="s">
        <v>40</v>
      </c>
      <c r="E1083" s="27" t="s">
        <v>7</v>
      </c>
      <c r="F1083" s="27"/>
      <c r="G1083" s="2" t="str">
        <f>IFERROR(VLOOKUP(B1083,lista_registro!$A$3:$C$1666,3,0),"Item não encontrado")</f>
        <v>Mesa De Aço Tipo Datil-Office, Marca Fiel, Mod. L-01-F, Medindo 1,18 X 0,78 X 0,60m.</v>
      </c>
    </row>
    <row r="1084" spans="1:7" ht="28" x14ac:dyDescent="0.15">
      <c r="A1084" s="22">
        <v>1083</v>
      </c>
      <c r="B1084" s="26">
        <v>673541</v>
      </c>
      <c r="C1084" s="27" t="s">
        <v>8</v>
      </c>
      <c r="D1084" s="27" t="s">
        <v>146</v>
      </c>
      <c r="E1084" s="27" t="s">
        <v>147</v>
      </c>
      <c r="F1084" s="27"/>
      <c r="G1084" s="2" t="str">
        <f>IFERROR(VLOOKUP(B1084,lista_registro!$A$3:$C$1666,3,0),"Item não encontrado")</f>
        <v>Bomba Airess Aço Inox 304 Razao Pressao 100 - 1 Vazao 201 Cm³ Marca Tornado</v>
      </c>
    </row>
    <row r="1085" spans="1:7" ht="28" x14ac:dyDescent="0.15">
      <c r="A1085" s="22">
        <v>1084</v>
      </c>
      <c r="B1085" s="26">
        <v>691085</v>
      </c>
      <c r="C1085" s="27" t="s">
        <v>8</v>
      </c>
      <c r="D1085" s="27" t="s">
        <v>9</v>
      </c>
      <c r="E1085" s="27" t="s">
        <v>20</v>
      </c>
      <c r="F1085" s="27"/>
      <c r="G1085" s="2" t="str">
        <f>IFERROR(VLOOKUP(B1085,lista_registro!$A$3:$C$1666,3,0),"Item não encontrado")</f>
        <v>Aparelho Medidor De Area Superficial E Volume De Poros Marca Micrometrics Mod Acossorb 2100e</v>
      </c>
    </row>
    <row r="1086" spans="1:7" ht="56" x14ac:dyDescent="0.15">
      <c r="A1086" s="22">
        <v>1085</v>
      </c>
      <c r="B1086" s="26">
        <v>679472</v>
      </c>
      <c r="C1086" s="27" t="s">
        <v>5</v>
      </c>
      <c r="D1086" s="27" t="s">
        <v>62</v>
      </c>
      <c r="E1086" s="27" t="s">
        <v>7</v>
      </c>
      <c r="F1086" s="27"/>
      <c r="G1086" s="2" t="str">
        <f>IFERROR(VLOOKUP(B1086,lista_registro!$A$3:$C$1666,3,0),"Item não encontrado")</f>
        <v>Microcomputador Marca Hp 5750 Proc 1 Gb Ram Mem Hd 120 Gb Ata Video 128 Mb Rede Gigabit Drive Gravador Dvdrw Gabinete Teclado Abnt Mouse Optico Estabilizador 500 Wats Sms Monitor Lg Lcd 17 Ms Windows Xp Pro O M Ms Office 2007 Pro Open Ae Antivirus Norton</v>
      </c>
    </row>
    <row r="1087" spans="1:7" ht="14" x14ac:dyDescent="0.15">
      <c r="A1087" s="22">
        <v>1086</v>
      </c>
      <c r="B1087" s="26">
        <v>696004</v>
      </c>
      <c r="C1087" s="27" t="s">
        <v>33</v>
      </c>
      <c r="D1087" s="27" t="s">
        <v>34</v>
      </c>
      <c r="E1087" s="27" t="s">
        <v>7</v>
      </c>
      <c r="F1087" s="27"/>
      <c r="G1087" s="2" t="str">
        <f>IFERROR(VLOOKUP(B1087,lista_registro!$A$3:$C$1666,3,0),"Item não encontrado")</f>
        <v>Poltrona Diretor C/ Braço Injetado Giratoria C/ 5 Patas Marca Magiflex</v>
      </c>
    </row>
    <row r="1088" spans="1:7" ht="28" x14ac:dyDescent="0.15">
      <c r="A1088" s="22">
        <v>1087</v>
      </c>
      <c r="B1088" s="26">
        <v>683158</v>
      </c>
      <c r="C1088" s="27" t="s">
        <v>10</v>
      </c>
      <c r="D1088" s="27" t="s">
        <v>29</v>
      </c>
      <c r="E1088" s="27" t="s">
        <v>7</v>
      </c>
      <c r="F1088" s="27"/>
      <c r="G1088" s="2" t="str">
        <f>IFERROR(VLOOKUP(B1088,lista_registro!$A$3:$C$1666,3,0),"Item não encontrado")</f>
        <v>Estante Desmontável Med. 1980x920x440mm, Em 7 Seções, 6 Prateleiras Po Seção, Marca Fenix.</v>
      </c>
    </row>
    <row r="1089" spans="1:7" ht="14" x14ac:dyDescent="0.15">
      <c r="A1089" s="22">
        <v>1088</v>
      </c>
      <c r="B1089" s="26">
        <v>689325</v>
      </c>
      <c r="C1089" s="27" t="s">
        <v>35</v>
      </c>
      <c r="D1089" s="27" t="s">
        <v>36</v>
      </c>
      <c r="E1089" s="27" t="s">
        <v>20</v>
      </c>
      <c r="F1089" s="27"/>
      <c r="G1089" s="2" t="str">
        <f>IFERROR(VLOOKUP(B1089,lista_registro!$A$3:$C$1666,3,0),"Item não encontrado")</f>
        <v>Termometro Digital Marca Testo Mod 608 H1</v>
      </c>
    </row>
    <row r="1090" spans="1:7" ht="14" x14ac:dyDescent="0.15">
      <c r="A1090" s="22">
        <v>1089</v>
      </c>
      <c r="B1090" s="26">
        <v>695998</v>
      </c>
      <c r="C1090" s="27" t="s">
        <v>24</v>
      </c>
      <c r="D1090" s="27" t="s">
        <v>44</v>
      </c>
      <c r="E1090" s="27" t="s">
        <v>7</v>
      </c>
      <c r="F1090" s="27"/>
      <c r="G1090" s="2" t="str">
        <f>IFERROR(VLOOKUP(B1090,lista_registro!$A$3:$C$1666,3,0),"Item não encontrado")</f>
        <v>Poltrona Diretor C/ Braço Injetado Giratoria C/ 5 Patas Marca Magiflex</v>
      </c>
    </row>
    <row r="1091" spans="1:7" ht="14" x14ac:dyDescent="0.15">
      <c r="A1091" s="22">
        <v>1090</v>
      </c>
      <c r="B1091" s="26">
        <v>689851</v>
      </c>
      <c r="C1091" s="27" t="s">
        <v>10</v>
      </c>
      <c r="D1091" s="27" t="s">
        <v>70</v>
      </c>
      <c r="E1091" s="27" t="s">
        <v>7</v>
      </c>
      <c r="F1091" s="27"/>
      <c r="G1091" s="2" t="str">
        <f>IFERROR(VLOOKUP(B1091,lista_registro!$A$3:$C$1666,3,0),"Item não encontrado")</f>
        <v>Dessecador Em Aco 1020 Marca Lactea Mod Lct 200</v>
      </c>
    </row>
    <row r="1092" spans="1:7" ht="14" x14ac:dyDescent="0.15">
      <c r="A1092" s="22">
        <v>1091</v>
      </c>
      <c r="B1092" s="26">
        <v>1533883</v>
      </c>
      <c r="C1092" s="27" t="s">
        <v>21</v>
      </c>
      <c r="D1092" s="27" t="s">
        <v>77</v>
      </c>
      <c r="E1092" s="27" t="s">
        <v>7</v>
      </c>
      <c r="F1092" s="27"/>
      <c r="G1092" s="2" t="str">
        <f>IFERROR(VLOOKUP(B1092,lista_registro!$A$3:$C$1666,3,0),"Item não encontrado")</f>
        <v>Mesa Angular Em L Med. 1600x1600x735mm, Marca Marelli</v>
      </c>
    </row>
    <row r="1093" spans="1:7" ht="14" x14ac:dyDescent="0.15">
      <c r="A1093" s="22">
        <v>1092</v>
      </c>
      <c r="B1093" s="26">
        <v>691030</v>
      </c>
      <c r="C1093" s="27" t="s">
        <v>10</v>
      </c>
      <c r="D1093" s="27" t="s">
        <v>51</v>
      </c>
      <c r="E1093" s="27" t="s">
        <v>7</v>
      </c>
      <c r="F1093" s="27"/>
      <c r="G1093" s="2" t="str">
        <f>IFERROR(VLOOKUP(B1093,lista_registro!$A$3:$C$1666,3,0),"Item não encontrado")</f>
        <v>Manômetro 150 Kgf 1/2 Bsp Man Reto Cx Inox</v>
      </c>
    </row>
    <row r="1094" spans="1:7" ht="14" x14ac:dyDescent="0.15">
      <c r="A1094" s="22">
        <v>1093</v>
      </c>
      <c r="B1094" s="26">
        <v>695257</v>
      </c>
      <c r="C1094" s="27" t="s">
        <v>10</v>
      </c>
      <c r="D1094" s="27" t="s">
        <v>74</v>
      </c>
      <c r="E1094" s="27" t="s">
        <v>7</v>
      </c>
      <c r="F1094" s="27"/>
      <c r="G1094" s="2" t="str">
        <f>IFERROR(VLOOKUP(B1094,lista_registro!$A$3:$C$1666,3,0),"Item não encontrado")</f>
        <v>Mesa Em Madeira De Marca Lafine Mod M-160</v>
      </c>
    </row>
    <row r="1095" spans="1:7" ht="28" x14ac:dyDescent="0.15">
      <c r="A1095" s="22">
        <v>1094</v>
      </c>
      <c r="B1095" s="26">
        <v>686179</v>
      </c>
      <c r="C1095" s="27" t="s">
        <v>45</v>
      </c>
      <c r="D1095" s="27" t="s">
        <v>69</v>
      </c>
      <c r="E1095" s="27" t="s">
        <v>7</v>
      </c>
      <c r="F1095" s="27"/>
      <c r="G1095" s="2" t="str">
        <f>IFERROR(VLOOKUP(B1095,lista_registro!$A$3:$C$1666,3,0),"Item não encontrado")</f>
        <v>Termometro De Vidro Com Junta Esmerilhada Para Encaixe Marca Incoterm.</v>
      </c>
    </row>
    <row r="1096" spans="1:7" ht="14" x14ac:dyDescent="0.15">
      <c r="A1096" s="22">
        <v>1095</v>
      </c>
      <c r="B1096" s="26">
        <v>695213</v>
      </c>
      <c r="C1096" s="27" t="s">
        <v>15</v>
      </c>
      <c r="D1096" s="27" t="s">
        <v>81</v>
      </c>
      <c r="E1096" s="27" t="s">
        <v>7</v>
      </c>
      <c r="F1096" s="27"/>
      <c r="G1096" s="2" t="str">
        <f>IFERROR(VLOOKUP(B1096,lista_registro!$A$3:$C$1666,3,0),"Item não encontrado")</f>
        <v>Mesa De Trabalho 3 Gavetas De Cada Lado Marca Fortline</v>
      </c>
    </row>
    <row r="1097" spans="1:7" ht="14" x14ac:dyDescent="0.15">
      <c r="A1097" s="22">
        <v>1096</v>
      </c>
      <c r="B1097" s="26">
        <v>695186</v>
      </c>
      <c r="C1097" s="27" t="s">
        <v>142</v>
      </c>
      <c r="D1097" s="27" t="s">
        <v>148</v>
      </c>
      <c r="E1097" s="27" t="s">
        <v>7</v>
      </c>
      <c r="F1097" s="27"/>
      <c r="G1097" s="2" t="str">
        <f>IFERROR(VLOOKUP(B1097,lista_registro!$A$3:$C$1666,3,0),"Item não encontrado")</f>
        <v>Bancada De Aço Marca Fiel Com 3 Gavetas Med 170 X 080 X 080cm</v>
      </c>
    </row>
    <row r="1098" spans="1:7" ht="14" x14ac:dyDescent="0.15">
      <c r="A1098" s="22">
        <v>1097</v>
      </c>
      <c r="B1098" s="26">
        <v>688820</v>
      </c>
      <c r="C1098" s="27" t="s">
        <v>5</v>
      </c>
      <c r="D1098" s="27" t="s">
        <v>90</v>
      </c>
      <c r="E1098" s="27" t="s">
        <v>7</v>
      </c>
      <c r="F1098" s="27"/>
      <c r="G1098" s="2" t="str">
        <f>IFERROR(VLOOKUP(B1098,lista_registro!$A$3:$C$1666,3,0),"Item não encontrado")</f>
        <v>Agulha Reta Da Micro Seringa . (It321002is)</v>
      </c>
    </row>
    <row r="1099" spans="1:7" ht="14" x14ac:dyDescent="0.15">
      <c r="A1099" s="22">
        <v>1098</v>
      </c>
      <c r="B1099" s="26">
        <v>1749670</v>
      </c>
      <c r="C1099" s="27" t="s">
        <v>15</v>
      </c>
      <c r="D1099" s="27" t="s">
        <v>50</v>
      </c>
      <c r="E1099" s="27" t="s">
        <v>7</v>
      </c>
      <c r="F1099" s="27"/>
      <c r="G1099" s="2" t="str">
        <f>IFERROR(VLOOKUP(B1099,lista_registro!$A$3:$C$1666,3,0),"Item não encontrado")</f>
        <v>Acessórios Uatr De Uma Reflexão Para O Sppodl 15120919.</v>
      </c>
    </row>
    <row r="1100" spans="1:7" ht="14" x14ac:dyDescent="0.15">
      <c r="A1100" s="22">
        <v>1099</v>
      </c>
      <c r="B1100" s="26">
        <v>691024</v>
      </c>
      <c r="C1100" s="27" t="s">
        <v>10</v>
      </c>
      <c r="D1100" s="27" t="s">
        <v>51</v>
      </c>
      <c r="E1100" s="27" t="s">
        <v>7</v>
      </c>
      <c r="F1100" s="27"/>
      <c r="G1100" s="2" t="str">
        <f>IFERROR(VLOOKUP(B1100,lista_registro!$A$3:$C$1666,3,0),"Item não encontrado")</f>
        <v>Manômetro 250 Kgf 1/2 Bsp Man Reto Cx Ino</v>
      </c>
    </row>
    <row r="1101" spans="1:7" ht="28" x14ac:dyDescent="0.15">
      <c r="A1101" s="22">
        <v>1100</v>
      </c>
      <c r="B1101" s="26">
        <v>1628868</v>
      </c>
      <c r="C1101" s="27" t="s">
        <v>5</v>
      </c>
      <c r="D1101" s="27" t="s">
        <v>48</v>
      </c>
      <c r="E1101" s="27" t="s">
        <v>7</v>
      </c>
      <c r="F1101" s="27"/>
      <c r="G1101" s="2" t="str">
        <f>IFERROR(VLOOKUP(B1101,lista_registro!$A$3:$C$1666,3,0),"Item não encontrado")</f>
        <v>Poltrona Giratória Espaldar Alto Concha Monobloco, Com Braços E Base Em Alumínio, Marca Marelli.</v>
      </c>
    </row>
    <row r="1102" spans="1:7" ht="14" x14ac:dyDescent="0.15">
      <c r="A1102" s="22">
        <v>1101</v>
      </c>
      <c r="B1102" s="26">
        <v>695993</v>
      </c>
      <c r="C1102" s="27" t="s">
        <v>8</v>
      </c>
      <c r="D1102" s="27" t="s">
        <v>38</v>
      </c>
      <c r="E1102" s="27" t="s">
        <v>7</v>
      </c>
      <c r="F1102" s="27"/>
      <c r="G1102" s="2" t="str">
        <f>IFERROR(VLOOKUP(B1102,lista_registro!$A$3:$C$1666,3,0),"Item não encontrado")</f>
        <v>Cadeira Executiva Sem Braço Giratoria Marca Mogiflex</v>
      </c>
    </row>
    <row r="1103" spans="1:7" ht="28" x14ac:dyDescent="0.15">
      <c r="A1103" s="22">
        <v>1102</v>
      </c>
      <c r="B1103" s="26">
        <v>698062</v>
      </c>
      <c r="C1103" s="27" t="s">
        <v>5</v>
      </c>
      <c r="D1103" s="27" t="s">
        <v>28</v>
      </c>
      <c r="E1103" s="27" t="s">
        <v>7</v>
      </c>
      <c r="F1103" s="27"/>
      <c r="G1103" s="2" t="str">
        <f>IFERROR(VLOOKUP(B1103,lista_registro!$A$3:$C$1666,3,0),"Item não encontrado")</f>
        <v>Aquecedor De Fluido Termico Marca Luxor Mod Mk4545kw Ref Of-2634 , 3cv , 220v , 120a Com Painel De Controle</v>
      </c>
    </row>
    <row r="1104" spans="1:7" ht="14" x14ac:dyDescent="0.15">
      <c r="A1104" s="22">
        <v>1103</v>
      </c>
      <c r="B1104" s="26">
        <v>699555</v>
      </c>
      <c r="C1104" s="27" t="s">
        <v>8</v>
      </c>
      <c r="D1104" s="27" t="s">
        <v>9</v>
      </c>
      <c r="E1104" s="27" t="s">
        <v>20</v>
      </c>
      <c r="F1104" s="27"/>
      <c r="G1104" s="2" t="str">
        <f>IFERROR(VLOOKUP(B1104,lista_registro!$A$3:$C$1666,3,0),"Item não encontrado")</f>
        <v>Estabilizador De Voltagem Mod Ml 100011 Marca Bmi 115/115 V</v>
      </c>
    </row>
    <row r="1105" spans="1:7" ht="14" x14ac:dyDescent="0.15">
      <c r="A1105" s="22">
        <v>1104</v>
      </c>
      <c r="B1105" s="26">
        <v>936237</v>
      </c>
      <c r="C1105" s="27" t="s">
        <v>15</v>
      </c>
      <c r="D1105" s="27" t="s">
        <v>93</v>
      </c>
      <c r="E1105" s="27" t="s">
        <v>7</v>
      </c>
      <c r="F1105" s="27"/>
      <c r="G1105" s="2" t="str">
        <f>IFERROR(VLOOKUP(B1105,lista_registro!$A$3:$C$1666,3,0),"Item não encontrado")</f>
        <v>Mouse Óptico Usb P/N Mouset1 Lenovo</v>
      </c>
    </row>
    <row r="1106" spans="1:7" ht="28" x14ac:dyDescent="0.15">
      <c r="A1106" s="22">
        <v>1105</v>
      </c>
      <c r="B1106" s="26">
        <v>680232</v>
      </c>
      <c r="C1106" s="27" t="s">
        <v>8</v>
      </c>
      <c r="D1106" s="27" t="s">
        <v>106</v>
      </c>
      <c r="E1106" s="28" t="s">
        <v>31</v>
      </c>
      <c r="F1106" s="27" t="s">
        <v>955</v>
      </c>
      <c r="G1106" s="2" t="str">
        <f>IFERROR(VLOOKUP(B1106,lista_registro!$A$3:$C$1666,3,0),"Item não encontrado")</f>
        <v>Poltrona Diretor Sem Braços, Com 05 Patas De Rodizios, Giratoria, Plaxmetal Couvin York Az-4624</v>
      </c>
    </row>
    <row r="1107" spans="1:7" ht="28" x14ac:dyDescent="0.15">
      <c r="A1107" s="22">
        <v>1106</v>
      </c>
      <c r="B1107" s="26">
        <v>682675</v>
      </c>
      <c r="C1107" s="27" t="s">
        <v>33</v>
      </c>
      <c r="D1107" s="27" t="s">
        <v>95</v>
      </c>
      <c r="E1107" s="27" t="s">
        <v>7</v>
      </c>
      <c r="F1107" s="27"/>
      <c r="G1107" s="2" t="str">
        <f>IFERROR(VLOOKUP(B1107,lista_registro!$A$3:$C$1666,3,0),"Item não encontrado")</f>
        <v>Armario Baixo De Aço Tampo De Formica 3 Prateleiras Internas Com Portas Marca Fiel Mod 214 Med 168x040x073 M</v>
      </c>
    </row>
    <row r="1108" spans="1:7" ht="14" x14ac:dyDescent="0.15">
      <c r="A1108" s="22">
        <v>1107</v>
      </c>
      <c r="B1108" s="26">
        <v>696785</v>
      </c>
      <c r="C1108" s="27" t="s">
        <v>35</v>
      </c>
      <c r="D1108" s="27" t="s">
        <v>91</v>
      </c>
      <c r="E1108" s="27" t="s">
        <v>7</v>
      </c>
      <c r="F1108" s="27"/>
      <c r="G1108" s="2" t="str">
        <f>IFERROR(VLOOKUP(B1108,lista_registro!$A$3:$C$1666,3,0),"Item não encontrado")</f>
        <v>Poltrona Gobbi Mod P-21</v>
      </c>
    </row>
    <row r="1109" spans="1:7" ht="14" x14ac:dyDescent="0.15">
      <c r="A1109" s="22">
        <v>1108</v>
      </c>
      <c r="B1109" s="26">
        <v>1788155</v>
      </c>
      <c r="C1109" s="27" t="s">
        <v>33</v>
      </c>
      <c r="D1109" s="27" t="s">
        <v>34</v>
      </c>
      <c r="E1109" s="27" t="s">
        <v>7</v>
      </c>
      <c r="F1109" s="27"/>
      <c r="G1109" s="2" t="str">
        <f>IFERROR(VLOOKUP(B1109,lista_registro!$A$3:$C$1666,3,0),"Item não encontrado")</f>
        <v>Monitor Lcd 19.5'', Marca: Lenovo, Modelo: E2002ba</v>
      </c>
    </row>
    <row r="1110" spans="1:7" ht="42" x14ac:dyDescent="0.15">
      <c r="A1110" s="22">
        <v>1109</v>
      </c>
      <c r="B1110" s="26">
        <v>681575</v>
      </c>
      <c r="C1110" s="27" t="s">
        <v>8</v>
      </c>
      <c r="D1110" s="27" t="s">
        <v>13</v>
      </c>
      <c r="E1110" s="27" t="s">
        <v>7</v>
      </c>
      <c r="F1110" s="27"/>
      <c r="G1110" s="2" t="str">
        <f>IFERROR(VLOOKUP(B1110,lista_registro!$A$3:$C$1666,3,0),"Item não encontrado")</f>
        <v>Poltrona Para Auditorio Dobravel Com Prancheta Escamoteavel Med Larg 457 X 508 Assento X 425 A 476 Prof X 457 Altura Tipo Base Fixa Espaldar Medio Apoio Braço Marca Giroflex</v>
      </c>
    </row>
    <row r="1111" spans="1:7" ht="14" x14ac:dyDescent="0.15">
      <c r="A1111" s="22">
        <v>1110</v>
      </c>
      <c r="B1111" s="26">
        <v>1348690</v>
      </c>
      <c r="C1111" s="27" t="s">
        <v>21</v>
      </c>
      <c r="D1111" s="27" t="s">
        <v>22</v>
      </c>
      <c r="E1111" s="27" t="s">
        <v>7</v>
      </c>
      <c r="F1111" s="27"/>
      <c r="G1111" s="2" t="str">
        <f>IFERROR(VLOOKUP(B1111,lista_registro!$A$3:$C$1666,3,0),"Item não encontrado")</f>
        <v>Microcomputador Lenovo Modelo 3209n4p</v>
      </c>
    </row>
    <row r="1112" spans="1:7" ht="14" x14ac:dyDescent="0.15">
      <c r="A1112" s="22">
        <v>1111</v>
      </c>
      <c r="B1112" s="26">
        <v>700060</v>
      </c>
      <c r="C1112" s="27" t="s">
        <v>10</v>
      </c>
      <c r="D1112" s="27" t="s">
        <v>29</v>
      </c>
      <c r="E1112" s="27" t="s">
        <v>7</v>
      </c>
      <c r="F1112" s="27"/>
      <c r="G1112" s="2" t="str">
        <f>IFERROR(VLOOKUP(B1112,lista_registro!$A$3:$C$1666,3,0),"Item não encontrado")</f>
        <v>Talha Elétrica, Marca Pontemac, Tipo Com Cabo De Aço</v>
      </c>
    </row>
    <row r="1113" spans="1:7" ht="28" x14ac:dyDescent="0.15">
      <c r="A1113" s="22">
        <v>1112</v>
      </c>
      <c r="B1113" s="26">
        <v>691405</v>
      </c>
      <c r="C1113" s="27" t="s">
        <v>5</v>
      </c>
      <c r="D1113" s="27" t="s">
        <v>12</v>
      </c>
      <c r="E1113" s="27" t="s">
        <v>7</v>
      </c>
      <c r="F1113" s="27"/>
      <c r="G1113" s="2" t="str">
        <f>IFERROR(VLOOKUP(B1113,lista_registro!$A$3:$C$1666,3,0),"Item não encontrado")</f>
        <v>Estante De Aço Desmontável , Com 6 Prateleiras , Cor Cinza , Medindo 2400 X 920 X 580 Mm , Marca Isma .</v>
      </c>
    </row>
    <row r="1114" spans="1:7" ht="28" x14ac:dyDescent="0.15">
      <c r="A1114" s="22">
        <v>1113</v>
      </c>
      <c r="B1114" s="26">
        <v>1581028</v>
      </c>
      <c r="C1114" s="27" t="s">
        <v>24</v>
      </c>
      <c r="D1114" s="27" t="s">
        <v>25</v>
      </c>
      <c r="E1114" s="27" t="s">
        <v>7</v>
      </c>
      <c r="F1114" s="27"/>
      <c r="G1114" s="2" t="str">
        <f>IFERROR(VLOOKUP(B1114,lista_registro!$A$3:$C$1666,3,0),"Item não encontrado")</f>
        <v>Espectrômetro De Infravermelho, Ftir, Selado De Laboratório, Para Utilização Com Sonda De Fibra.</v>
      </c>
    </row>
    <row r="1115" spans="1:7" ht="14" x14ac:dyDescent="0.15">
      <c r="A1115" s="22">
        <v>1114</v>
      </c>
      <c r="B1115" s="26">
        <v>696382</v>
      </c>
      <c r="C1115" s="27" t="s">
        <v>8</v>
      </c>
      <c r="D1115" s="27" t="s">
        <v>68</v>
      </c>
      <c r="E1115" s="27" t="s">
        <v>20</v>
      </c>
      <c r="F1115" s="27"/>
      <c r="G1115" s="2" t="str">
        <f>IFERROR(VLOOKUP(B1115,lista_registro!$A$3:$C$1666,3,0),"Item não encontrado")</f>
        <v>Poltrona Diretor C/ Braço Injetado Giratoria C/ 5 Patas Marca Magiflex</v>
      </c>
    </row>
    <row r="1116" spans="1:7" ht="28" x14ac:dyDescent="0.15">
      <c r="A1116" s="22">
        <v>1115</v>
      </c>
      <c r="B1116" s="26">
        <v>698116</v>
      </c>
      <c r="C1116" s="27" t="s">
        <v>24</v>
      </c>
      <c r="D1116" s="27" t="s">
        <v>25</v>
      </c>
      <c r="E1116" s="27" t="s">
        <v>7</v>
      </c>
      <c r="F1116" s="27"/>
      <c r="G1116" s="2" t="str">
        <f>IFERROR(VLOOKUP(B1116,lista_registro!$A$3:$C$1666,3,0),"Item não encontrado")</f>
        <v>Estabilizador 1 Kva Ent 110/220 V Saida 110 V Marca Sms Mod Progressive Ii</v>
      </c>
    </row>
    <row r="1117" spans="1:7" ht="14" x14ac:dyDescent="0.15">
      <c r="A1117" s="22">
        <v>1116</v>
      </c>
      <c r="B1117" s="26">
        <v>936547</v>
      </c>
      <c r="C1117" s="27" t="s">
        <v>56</v>
      </c>
      <c r="D1117" s="27" t="s">
        <v>59</v>
      </c>
      <c r="E1117" s="27" t="s">
        <v>7</v>
      </c>
      <c r="F1117" s="27"/>
      <c r="G1117" s="2" t="str">
        <f>IFERROR(VLOOKUP(B1117,lista_registro!$A$3:$C$1666,3,0),"Item não encontrado")</f>
        <v>Microcomputador Sff E71 P/N 1652l3p Lenovo</v>
      </c>
    </row>
    <row r="1118" spans="1:7" ht="14" x14ac:dyDescent="0.15">
      <c r="A1118" s="22">
        <v>1117</v>
      </c>
      <c r="B1118" s="26">
        <v>689503</v>
      </c>
      <c r="C1118" s="27" t="s">
        <v>24</v>
      </c>
      <c r="D1118" s="27" t="s">
        <v>25</v>
      </c>
      <c r="E1118" s="27" t="s">
        <v>7</v>
      </c>
      <c r="F1118" s="27"/>
      <c r="G1118" s="2" t="str">
        <f>IFERROR(VLOOKUP(B1118,lista_registro!$A$3:$C$1666,3,0),"Item não encontrado")</f>
        <v>Mesa Anti Vibratória Med 40x40x30 Cm Mod Portátil Tg 45</v>
      </c>
    </row>
    <row r="1119" spans="1:7" ht="14" x14ac:dyDescent="0.15">
      <c r="A1119" s="22">
        <v>1118</v>
      </c>
      <c r="B1119" s="26">
        <v>684160</v>
      </c>
      <c r="C1119" s="27" t="s">
        <v>5</v>
      </c>
      <c r="D1119" s="27" t="s">
        <v>140</v>
      </c>
      <c r="E1119" s="27" t="s">
        <v>7</v>
      </c>
      <c r="F1119" s="27"/>
      <c r="G1119" s="2" t="str">
        <f>IFERROR(VLOOKUP(B1119,lista_registro!$A$3:$C$1666,3,0),"Item não encontrado")</f>
        <v>Armario De Aço Modelo Super Fe Marca Securit</v>
      </c>
    </row>
    <row r="1120" spans="1:7" ht="28" x14ac:dyDescent="0.15">
      <c r="A1120" s="22">
        <v>1119</v>
      </c>
      <c r="B1120" s="26">
        <v>691404</v>
      </c>
      <c r="C1120" s="27" t="s">
        <v>5</v>
      </c>
      <c r="D1120" s="27" t="s">
        <v>12</v>
      </c>
      <c r="E1120" s="27" t="s">
        <v>7</v>
      </c>
      <c r="F1120" s="27"/>
      <c r="G1120" s="2" t="str">
        <f>IFERROR(VLOOKUP(B1120,lista_registro!$A$3:$C$1666,3,0),"Item não encontrado")</f>
        <v>Estante De Aço Desmontável , Com 6 Prateleiras , Cor Cinza , Medindo 2400 X 920 X 580 Mm , Marca Isma .</v>
      </c>
    </row>
    <row r="1121" spans="1:7" ht="28" x14ac:dyDescent="0.15">
      <c r="A1121" s="22">
        <v>1120</v>
      </c>
      <c r="B1121" s="26">
        <v>1628708</v>
      </c>
      <c r="C1121" s="27" t="s">
        <v>5</v>
      </c>
      <c r="D1121" s="27" t="s">
        <v>48</v>
      </c>
      <c r="E1121" s="27" t="s">
        <v>7</v>
      </c>
      <c r="F1121" s="27"/>
      <c r="G1121" s="2" t="str">
        <f>IFERROR(VLOOKUP(B1121,lista_registro!$A$3:$C$1666,3,0),"Item não encontrado")</f>
        <v>Armário Alto Com 02(Duas) Portas, Medindo 800x500x1600mm, Com 03(Tres) Prateleiras, Marca Marelli.</v>
      </c>
    </row>
    <row r="1122" spans="1:7" ht="14" x14ac:dyDescent="0.15">
      <c r="A1122" s="22">
        <v>1121</v>
      </c>
      <c r="B1122" s="26">
        <v>695002</v>
      </c>
      <c r="C1122" s="27" t="s">
        <v>10</v>
      </c>
      <c r="D1122" s="28" t="s">
        <v>119</v>
      </c>
      <c r="E1122" s="27" t="s">
        <v>7</v>
      </c>
      <c r="F1122" s="27"/>
      <c r="G1122" s="2" t="str">
        <f>IFERROR(VLOOKUP(B1122,lista_registro!$A$3:$C$1666,3,0),"Item não encontrado")</f>
        <v>Banco Giratorio Estofado Sem Encosto</v>
      </c>
    </row>
    <row r="1123" spans="1:7" ht="28" x14ac:dyDescent="0.15">
      <c r="A1123" s="22">
        <v>1122</v>
      </c>
      <c r="B1123" s="26">
        <v>682866</v>
      </c>
      <c r="C1123" s="27" t="s">
        <v>5</v>
      </c>
      <c r="D1123" s="27" t="s">
        <v>140</v>
      </c>
      <c r="E1123" s="27" t="s">
        <v>7</v>
      </c>
      <c r="F1123" s="27"/>
      <c r="G1123" s="2" t="str">
        <f>IFERROR(VLOOKUP(B1123,lista_registro!$A$3:$C$1666,3,0),"Item não encontrado")</f>
        <v>Quadro De Aviso Magnetico C/ Envelope De Acrilico Med. 1,50x1,00 M Dupla Face C/ Pes</v>
      </c>
    </row>
    <row r="1124" spans="1:7" ht="28" x14ac:dyDescent="0.15">
      <c r="A1124" s="22">
        <v>1123</v>
      </c>
      <c r="B1124" s="26">
        <v>2026416</v>
      </c>
      <c r="C1124" s="27" t="s">
        <v>5</v>
      </c>
      <c r="D1124" s="27" t="s">
        <v>28</v>
      </c>
      <c r="E1124" s="27" t="s">
        <v>7</v>
      </c>
      <c r="F1124" s="27"/>
      <c r="G1124" s="2" t="str">
        <f>IFERROR(VLOOKUP(B1124,lista_registro!$A$3:$C$1666,3,0),"Item não encontrado")</f>
        <v>Bomba De Vácuo Palheta Rotativa, Velocidade De Bombeamento Acima De 20 M3/H, Mod - Dc - 16d</v>
      </c>
    </row>
    <row r="1125" spans="1:7" ht="28" x14ac:dyDescent="0.15">
      <c r="A1125" s="22">
        <v>1124</v>
      </c>
      <c r="B1125" s="26">
        <v>696632</v>
      </c>
      <c r="C1125" s="27" t="s">
        <v>56</v>
      </c>
      <c r="D1125" s="27" t="s">
        <v>75</v>
      </c>
      <c r="E1125" s="27" t="s">
        <v>7</v>
      </c>
      <c r="F1125" s="27"/>
      <c r="G1125" s="2" t="str">
        <f>IFERROR(VLOOKUP(B1125,lista_registro!$A$3:$C$1666,3,0),"Item não encontrado")</f>
        <v>Poltrona Fixa Com Assento E Encosto Conjugados Braços De Aluminio Com Apoio Estofado Revestida Em Courvin Mod 5442 Fergo</v>
      </c>
    </row>
    <row r="1126" spans="1:7" ht="14" x14ac:dyDescent="0.15">
      <c r="A1126" s="22">
        <v>1125</v>
      </c>
      <c r="B1126" s="26">
        <v>692889</v>
      </c>
      <c r="C1126" s="27" t="s">
        <v>8</v>
      </c>
      <c r="D1126" s="27" t="s">
        <v>68</v>
      </c>
      <c r="E1126" s="27" t="s">
        <v>20</v>
      </c>
      <c r="F1126" s="27"/>
      <c r="G1126" s="2" t="str">
        <f>IFERROR(VLOOKUP(B1126,lista_registro!$A$3:$C$1666,3,0),"?")</f>
        <v>?</v>
      </c>
    </row>
    <row r="1127" spans="1:7" ht="14" x14ac:dyDescent="0.15">
      <c r="A1127" s="22">
        <v>1126</v>
      </c>
      <c r="B1127" s="26">
        <v>694835</v>
      </c>
      <c r="C1127" s="27" t="s">
        <v>8</v>
      </c>
      <c r="D1127" s="27" t="s">
        <v>87</v>
      </c>
      <c r="E1127" s="27" t="s">
        <v>20</v>
      </c>
      <c r="F1127" s="27"/>
      <c r="G1127" s="2" t="str">
        <f>IFERROR(VLOOKUP(B1127,lista_registro!$A$3:$C$1666,3,0),"Item não encontrado")</f>
        <v>Mesa De Trabalho 3 Gavetas De Cada Lado Marca Fortline</v>
      </c>
    </row>
    <row r="1128" spans="1:7" ht="42" x14ac:dyDescent="0.15">
      <c r="A1128" s="22">
        <v>1127</v>
      </c>
      <c r="B1128" s="26">
        <v>2160998</v>
      </c>
      <c r="C1128" s="27" t="s">
        <v>15</v>
      </c>
      <c r="D1128" s="27" t="s">
        <v>84</v>
      </c>
      <c r="E1128" s="27" t="s">
        <v>7</v>
      </c>
      <c r="F1128" s="27"/>
      <c r="G1128" s="2" t="str">
        <f>IFERROR(VLOOKUP(B1128,lista_registro!$A$3:$C$1666,3,0),"Item não encontrado")</f>
        <v>Condicionador De Ar Marca Philco De 30.000 Btu/H, Contedo: Condesmsadora Hw Convencional Philco De 30.000 Btu/H, 220w, Evaporadora Hw Convencional Philco De 30.000 Btu/H, 220w</v>
      </c>
    </row>
    <row r="1129" spans="1:7" ht="14" x14ac:dyDescent="0.15">
      <c r="A1129" s="22">
        <v>1128</v>
      </c>
      <c r="B1129" s="26">
        <v>690395</v>
      </c>
      <c r="C1129" s="27" t="s">
        <v>10</v>
      </c>
      <c r="D1129" s="28" t="s">
        <v>119</v>
      </c>
      <c r="E1129" s="27" t="s">
        <v>7</v>
      </c>
      <c r="F1129" s="27"/>
      <c r="G1129" s="2" t="s">
        <v>998</v>
      </c>
    </row>
    <row r="1130" spans="1:7" ht="28" x14ac:dyDescent="0.15">
      <c r="A1130" s="22">
        <v>1129</v>
      </c>
      <c r="B1130" s="26">
        <v>1963329</v>
      </c>
      <c r="C1130" s="27" t="s">
        <v>980</v>
      </c>
      <c r="D1130" s="27" t="s">
        <v>46</v>
      </c>
      <c r="E1130" s="27" t="s">
        <v>7</v>
      </c>
      <c r="F1130" s="27" t="s">
        <v>981</v>
      </c>
      <c r="G1130" s="2" t="s">
        <v>987</v>
      </c>
    </row>
    <row r="1131" spans="1:7" ht="14" x14ac:dyDescent="0.15">
      <c r="A1131" s="22">
        <v>1130</v>
      </c>
      <c r="B1131" s="26">
        <v>936243</v>
      </c>
      <c r="C1131" s="27" t="s">
        <v>24</v>
      </c>
      <c r="D1131" s="27" t="s">
        <v>118</v>
      </c>
      <c r="E1131" s="27" t="s">
        <v>7</v>
      </c>
      <c r="F1131" s="27"/>
      <c r="G1131" s="2" t="str">
        <f>IFERROR(VLOOKUP(B1131,lista_registro!$A$3:$C$1666,3,0),"Item não encontrado")</f>
        <v>Mouse Óptico Usb P/N Mouset1 Lenovo</v>
      </c>
    </row>
    <row r="1132" spans="1:7" ht="14" x14ac:dyDescent="0.15">
      <c r="A1132" s="22">
        <v>1131</v>
      </c>
      <c r="B1132" s="26">
        <v>695947</v>
      </c>
      <c r="C1132" s="27" t="s">
        <v>8</v>
      </c>
      <c r="D1132" s="27" t="s">
        <v>68</v>
      </c>
      <c r="E1132" s="27" t="s">
        <v>20</v>
      </c>
      <c r="F1132" s="27"/>
      <c r="G1132" s="2" t="str">
        <f>IFERROR(VLOOKUP(B1132,lista_registro!$A$3:$C$1666,3,0),"Item não encontrado")</f>
        <v>Poltrona Fixa, Marca Madeirense, Mod Ngf.</v>
      </c>
    </row>
    <row r="1133" spans="1:7" ht="28" x14ac:dyDescent="0.15">
      <c r="A1133" s="22">
        <v>1132</v>
      </c>
      <c r="B1133" s="26">
        <v>674448</v>
      </c>
      <c r="C1133" s="27" t="s">
        <v>5</v>
      </c>
      <c r="D1133" s="27" t="s">
        <v>28</v>
      </c>
      <c r="E1133" s="27" t="s">
        <v>7</v>
      </c>
      <c r="F1133" s="27"/>
      <c r="G1133" s="2" t="str">
        <f>IFERROR(VLOOKUP(B1133,lista_registro!$A$3:$C$1666,3,0),"Item não encontrado")</f>
        <v>Chave Torquimetrica Facom -20 A -100 Nm Ref 5306a100 1/2 12,7 Mm 9 X 12 Mm</v>
      </c>
    </row>
    <row r="1134" spans="1:7" ht="28" x14ac:dyDescent="0.15">
      <c r="A1134" s="22">
        <v>1133</v>
      </c>
      <c r="B1134" s="26">
        <v>1128255</v>
      </c>
      <c r="C1134" s="27" t="s">
        <v>15</v>
      </c>
      <c r="D1134" s="27" t="s">
        <v>84</v>
      </c>
      <c r="E1134" s="27" t="s">
        <v>7</v>
      </c>
      <c r="F1134" s="27"/>
      <c r="G1134" s="2" t="str">
        <f>IFERROR(VLOOKUP(B1134,lista_registro!$A$3:$C$1666,3,0),"Item não encontrado")</f>
        <v>Microcomputador, Marca Dell, Teclado Hp Ps-2 Padrão Abnt2, Mouse Óptico Ps2</v>
      </c>
    </row>
    <row r="1135" spans="1:7" ht="28" x14ac:dyDescent="0.15">
      <c r="A1135" s="22">
        <v>1134</v>
      </c>
      <c r="B1135" s="26">
        <v>1796687</v>
      </c>
      <c r="C1135" s="27" t="s">
        <v>56</v>
      </c>
      <c r="D1135" s="27" t="s">
        <v>69</v>
      </c>
      <c r="E1135" s="27" t="s">
        <v>7</v>
      </c>
      <c r="F1135" s="27"/>
      <c r="G1135" s="2" t="str">
        <f>IFERROR(VLOOKUP(B1135,lista_registro!$A$3:$C$1666,3,0),"Item não encontrado")</f>
        <v>Ar Condicionado, Tipo Psoteto, Ciclo Frio, 48.000 Btu/H, Modelo Rb1pt48ac2cv25, Rb1pt48ac2cv2c, Marca Rheem.</v>
      </c>
    </row>
    <row r="1136" spans="1:7" ht="28" x14ac:dyDescent="0.15">
      <c r="A1136" s="22">
        <v>1135</v>
      </c>
      <c r="B1136" s="26">
        <v>680779</v>
      </c>
      <c r="C1136" s="27" t="s">
        <v>5</v>
      </c>
      <c r="D1136" s="27" t="s">
        <v>78</v>
      </c>
      <c r="E1136" s="27" t="s">
        <v>7</v>
      </c>
      <c r="F1136" s="27"/>
      <c r="G1136" s="2" t="str">
        <f>IFERROR(VLOOKUP(B1136,lista_registro!$A$3:$C$1666,3,0),"Item não encontrado")</f>
        <v>Carrinho Entornador Para Transporte De Tambor.Cap.250kg. Marca Pontal.</v>
      </c>
    </row>
    <row r="1137" spans="1:7" ht="14" x14ac:dyDescent="0.15">
      <c r="A1137" s="22">
        <v>1136</v>
      </c>
      <c r="B1137" s="26">
        <v>694600</v>
      </c>
      <c r="C1137" s="27" t="s">
        <v>10</v>
      </c>
      <c r="D1137" s="28" t="s">
        <v>119</v>
      </c>
      <c r="E1137" s="27" t="s">
        <v>7</v>
      </c>
      <c r="F1137" s="27"/>
      <c r="G1137" s="2" t="str">
        <f>IFERROR(VLOOKUP(B1137,lista_registro!$A$3:$C$1666,3,0),"Item não encontrado")</f>
        <v>Banco Giratorio Estofado Com Encosto</v>
      </c>
    </row>
    <row r="1138" spans="1:7" ht="14" x14ac:dyDescent="0.15">
      <c r="A1138" s="22">
        <v>1137</v>
      </c>
      <c r="B1138" s="26">
        <v>696371</v>
      </c>
      <c r="C1138" s="27" t="s">
        <v>15</v>
      </c>
      <c r="D1138" s="27" t="s">
        <v>47</v>
      </c>
      <c r="E1138" s="27" t="s">
        <v>7</v>
      </c>
      <c r="F1138" s="27"/>
      <c r="G1138" s="2" t="str">
        <f>IFERROR(VLOOKUP(B1138,lista_registro!$A$3:$C$1666,3,0),"Item não encontrado")</f>
        <v>Poltrona Diretor C/ Braço Injetado Giratoria C/ 5 Patas Marca Magiflex</v>
      </c>
    </row>
    <row r="1139" spans="1:7" ht="28" x14ac:dyDescent="0.15">
      <c r="A1139" s="22">
        <v>1138</v>
      </c>
      <c r="B1139" s="26">
        <v>684528</v>
      </c>
      <c r="C1139" s="27" t="s">
        <v>5</v>
      </c>
      <c r="D1139" s="27" t="s">
        <v>149</v>
      </c>
      <c r="E1139" s="27" t="s">
        <v>20</v>
      </c>
      <c r="F1139" s="27"/>
      <c r="G1139" s="2" t="str">
        <f>IFERROR(VLOOKUP(B1139,lista_registro!$A$3:$C$1666,3,0),"Item não encontrado")</f>
        <v>Estante De Aço Desmontavel Marca Fiel Com 6 Prateleiras Reforços Em X .</v>
      </c>
    </row>
    <row r="1140" spans="1:7" ht="14" x14ac:dyDescent="0.15">
      <c r="A1140" s="22">
        <v>1139</v>
      </c>
      <c r="B1140" s="26">
        <v>699821</v>
      </c>
      <c r="C1140" s="27" t="s">
        <v>10</v>
      </c>
      <c r="D1140" s="27" t="s">
        <v>73</v>
      </c>
      <c r="E1140" s="27" t="s">
        <v>20</v>
      </c>
      <c r="F1140" s="27"/>
      <c r="G1140" s="2" t="str">
        <f>IFERROR(VLOOKUP(B1140,lista_registro!$A$3:$C$1666,3,0),"Item não encontrado")</f>
        <v>Estufa Para Esterelizaçao Marca Fanem Mod 320-Se , 220v</v>
      </c>
    </row>
    <row r="1141" spans="1:7" ht="14" x14ac:dyDescent="0.15">
      <c r="A1141" s="22">
        <v>1140</v>
      </c>
      <c r="B1141" s="26">
        <v>673761</v>
      </c>
      <c r="C1141" s="27" t="s">
        <v>10</v>
      </c>
      <c r="D1141" s="27" t="s">
        <v>110</v>
      </c>
      <c r="E1141" s="27" t="s">
        <v>7</v>
      </c>
      <c r="F1141" s="27"/>
      <c r="G1141" s="2" t="str">
        <f>IFERROR(VLOOKUP(B1141,lista_registro!$A$3:$C$1666,3,0),"Item não encontrado")</f>
        <v>Moto Esmeril De Coluna, 1 Hp, Trifásico, Marca Jowa.</v>
      </c>
    </row>
    <row r="1142" spans="1:7" ht="28" x14ac:dyDescent="0.15">
      <c r="A1142" s="22">
        <v>1141</v>
      </c>
      <c r="B1142" s="26">
        <v>675446</v>
      </c>
      <c r="C1142" s="27" t="s">
        <v>10</v>
      </c>
      <c r="D1142" s="27" t="s">
        <v>51</v>
      </c>
      <c r="E1142" s="27" t="s">
        <v>7</v>
      </c>
      <c r="F1142" s="27"/>
      <c r="G1142" s="2" t="str">
        <f>IFERROR(VLOOKUP(B1142,lista_registro!$A$3:$C$1666,3,0),"Item não encontrado")</f>
        <v>Microcomputador Hp Dc5750 Monitor Lcd Marca Lg 19 Teclado Ps2 Abnt Mouse Ps2 Estabilizador Bivolt Sms</v>
      </c>
    </row>
    <row r="1143" spans="1:7" ht="28" x14ac:dyDescent="0.15">
      <c r="A1143" s="22">
        <v>1142</v>
      </c>
      <c r="B1143" s="26">
        <v>694372</v>
      </c>
      <c r="C1143" s="27" t="s">
        <v>5</v>
      </c>
      <c r="D1143" s="27" t="s">
        <v>28</v>
      </c>
      <c r="E1143" s="27" t="s">
        <v>7</v>
      </c>
      <c r="F1143" s="27"/>
      <c r="G1143" s="2" t="str">
        <f>IFERROR(VLOOKUP(B1143,lista_registro!$A$3:$C$1666,3,0),"Item não encontrado")</f>
        <v>Banco Giratorio Ajustavel, Com Apoio Para Os Pés, Carca Giroflex, Mod 1901.</v>
      </c>
    </row>
    <row r="1144" spans="1:7" ht="42" x14ac:dyDescent="0.15">
      <c r="A1144" s="22">
        <v>1143</v>
      </c>
      <c r="B1144" s="26">
        <v>681216</v>
      </c>
      <c r="C1144" s="27" t="s">
        <v>8</v>
      </c>
      <c r="D1144" s="27" t="s">
        <v>13</v>
      </c>
      <c r="E1144" s="27" t="s">
        <v>7</v>
      </c>
      <c r="F1144" s="27"/>
      <c r="G1144" s="2" t="str">
        <f>IFERROR(VLOOKUP(B1144,lista_registro!$A$3:$C$1666,3,0),"Item não encontrado")</f>
        <v>Poltrona Para Auditorio Dobravel Com Prancheta Escamoteavel Med Larg 457 X 508 Assento X 425 A 476 Prof X 457 Altura Tipo Base Fixa Espaldar Medio Apoio Braço Marca Giroflex</v>
      </c>
    </row>
    <row r="1145" spans="1:7" ht="14" x14ac:dyDescent="0.15">
      <c r="A1145" s="22">
        <v>1144</v>
      </c>
      <c r="B1145" s="26">
        <v>675042</v>
      </c>
      <c r="C1145" s="27" t="s">
        <v>56</v>
      </c>
      <c r="D1145" s="27" t="s">
        <v>69</v>
      </c>
      <c r="E1145" s="27" t="s">
        <v>7</v>
      </c>
      <c r="F1145" s="27"/>
      <c r="G1145" s="2" t="str">
        <f>IFERROR(VLOOKUP(B1145,lista_registro!$A$3:$C$1666,3,0),"Item não encontrado")</f>
        <v>Plataformas Elevatorias Marca Fisatom Mod 453-2 Material Em Aço</v>
      </c>
    </row>
    <row r="1146" spans="1:7" ht="42" x14ac:dyDescent="0.15">
      <c r="A1146" s="22">
        <v>1145</v>
      </c>
      <c r="B1146" s="26">
        <v>2039203</v>
      </c>
      <c r="C1146" s="27" t="s">
        <v>5</v>
      </c>
      <c r="D1146" s="27" t="s">
        <v>88</v>
      </c>
      <c r="E1146" s="27" t="s">
        <v>7</v>
      </c>
      <c r="F1146" s="27"/>
      <c r="G1146" s="2" t="str">
        <f>IFERROR(VLOOKUP(B1146,lista_registro!$A$3:$C$1666,3,0),"Item não encontrado")</f>
        <v>Desktop Tipo 1, Processador Amd R3 Pro, Memória Ram 4gb, Hd 240gb E Gabinete Small Form, Marca Daten Tecnologia Ltda, Modelo Dc3-E-S, Com Teclado E Mouse.</v>
      </c>
    </row>
    <row r="1147" spans="1:7" ht="28" x14ac:dyDescent="0.15">
      <c r="A1147" s="22">
        <v>1146</v>
      </c>
      <c r="B1147" s="26">
        <v>697889</v>
      </c>
      <c r="C1147" s="27" t="s">
        <v>8</v>
      </c>
      <c r="D1147" s="27" t="s">
        <v>66</v>
      </c>
      <c r="E1147" s="27" t="s">
        <v>20</v>
      </c>
      <c r="F1147" s="27"/>
      <c r="G1147" s="2" t="str">
        <f>IFERROR(VLOOKUP(B1147,lista_registro!$A$3:$C$1666,3,0),"Item não encontrado")</f>
        <v>Mesa De Aço Para Video Marca Fiel Com Tampo De Formica Med 076 X 100 X 074 M</v>
      </c>
    </row>
    <row r="1148" spans="1:7" ht="14" x14ac:dyDescent="0.15">
      <c r="A1148" s="22">
        <v>1147</v>
      </c>
      <c r="B1148" s="26">
        <v>683305</v>
      </c>
      <c r="C1148" s="27" t="s">
        <v>8</v>
      </c>
      <c r="D1148" s="27" t="s">
        <v>9</v>
      </c>
      <c r="E1148" s="27" t="s">
        <v>20</v>
      </c>
      <c r="F1148" s="27"/>
      <c r="G1148" s="2" t="str">
        <f>IFERROR(VLOOKUP(B1148,lista_registro!$A$3:$C$1666,3,0),"Item não encontrado")</f>
        <v>Claviculario 0,80 X 0,60, 50 Chaves, Grafisco.</v>
      </c>
    </row>
    <row r="1149" spans="1:7" ht="14" x14ac:dyDescent="0.15">
      <c r="A1149" s="22">
        <v>1148</v>
      </c>
      <c r="B1149" s="26">
        <v>579914</v>
      </c>
      <c r="C1149" s="27" t="s">
        <v>8</v>
      </c>
      <c r="D1149" s="27" t="s">
        <v>977</v>
      </c>
      <c r="E1149" s="27" t="s">
        <v>20</v>
      </c>
      <c r="F1149" s="27"/>
      <c r="G1149" s="2" t="str">
        <f>IFERROR(VLOOKUP(B1149,lista_registro!$A$3:$C$1666,3,0),"Item não encontrado")</f>
        <v>Gerador De Hidrogenio Pg-H100 100cc/Min - N9306058</v>
      </c>
    </row>
    <row r="1150" spans="1:7" ht="28" x14ac:dyDescent="0.15">
      <c r="A1150" s="22">
        <v>1149</v>
      </c>
      <c r="B1150" s="26">
        <v>699732</v>
      </c>
      <c r="C1150" s="27" t="s">
        <v>15</v>
      </c>
      <c r="D1150" s="27" t="s">
        <v>50</v>
      </c>
      <c r="E1150" s="27" t="s">
        <v>7</v>
      </c>
      <c r="F1150" s="27"/>
      <c r="G1150" s="2" t="str">
        <f>IFERROR(VLOOKUP(B1150,lista_registro!$A$3:$C$1666,3,0),"Item não encontrado")</f>
        <v>Termo-Higrometro Com Faixa De Temperatura De -10 A +50 Graus Com Faixa De Umidade Relativa Do Ar De 5 A 100%Marca Haenni.</v>
      </c>
    </row>
    <row r="1151" spans="1:7" ht="42" x14ac:dyDescent="0.15">
      <c r="A1151" s="22">
        <v>1150</v>
      </c>
      <c r="B1151" s="26">
        <v>686391</v>
      </c>
      <c r="C1151" s="27" t="s">
        <v>8</v>
      </c>
      <c r="D1151" s="27" t="s">
        <v>9</v>
      </c>
      <c r="E1151" s="27" t="s">
        <v>20</v>
      </c>
      <c r="F1151" s="27"/>
      <c r="G1151" s="2" t="str">
        <f>IFERROR(VLOOKUP(B1151,lista_registro!$A$3:$C$1666,3,0),"Item não encontrado")</f>
        <v>Balança Eletrônica Pesadora E Contadora De Precisão Interface Rs 232 Capacidade De Pesagem De 3.100x0,1g Prato De Pesagem De 180mm 220vca Calibração Automática Marca Toledo.</v>
      </c>
    </row>
    <row r="1152" spans="1:7" ht="42" x14ac:dyDescent="0.15">
      <c r="A1152" s="22">
        <v>1151</v>
      </c>
      <c r="B1152" s="26">
        <v>681211</v>
      </c>
      <c r="C1152" s="27" t="s">
        <v>8</v>
      </c>
      <c r="D1152" s="27" t="s">
        <v>13</v>
      </c>
      <c r="E1152" s="27" t="s">
        <v>7</v>
      </c>
      <c r="F1152" s="27"/>
      <c r="G1152" s="2" t="str">
        <f>IFERROR(VLOOKUP(B1152,lista_registro!$A$3:$C$1666,3,0),"Item não encontrado")</f>
        <v>Poltrona Para Auditorio Dobravel Com Prancheta Escamoteavel Med Larg 457 X 508 Assento X 425 A 476 Prof X 457 Altura Tipo Base Fixa Espaldar Medio Apoio Braço Marca Giroflex</v>
      </c>
    </row>
    <row r="1153" spans="1:7" ht="28" x14ac:dyDescent="0.15">
      <c r="A1153" s="22">
        <v>1152</v>
      </c>
      <c r="B1153" s="26">
        <v>686065</v>
      </c>
      <c r="C1153" s="27" t="s">
        <v>24</v>
      </c>
      <c r="D1153" s="27" t="s">
        <v>25</v>
      </c>
      <c r="E1153" s="27" t="s">
        <v>7</v>
      </c>
      <c r="F1153" s="27"/>
      <c r="G1153" s="2" t="str">
        <f>IFERROR(VLOOKUP(B1153,lista_registro!$A$3:$C$1666,3,0),"Item não encontrado")</f>
        <v>Capela De Exaustao De Gases Com Porta De Videro Cap 10 M³/Min Tipo Guilhotina Dimensoes 112x66x95 Marca Sp Labor</v>
      </c>
    </row>
    <row r="1154" spans="1:7" ht="14" x14ac:dyDescent="0.15">
      <c r="A1154" s="22">
        <v>1153</v>
      </c>
      <c r="B1154" s="26">
        <v>685892</v>
      </c>
      <c r="C1154" s="27" t="s">
        <v>10</v>
      </c>
      <c r="D1154" s="28" t="s">
        <v>119</v>
      </c>
      <c r="E1154" s="27" t="s">
        <v>7</v>
      </c>
      <c r="F1154" s="27"/>
      <c r="G1154" s="2" t="str">
        <f>IFERROR(VLOOKUP(B1154,lista_registro!$A$3:$C$1666,3,0),"Item não encontrado")</f>
        <v>Durômetro Digital Mod. Gsd709.</v>
      </c>
    </row>
    <row r="1155" spans="1:7" ht="14" x14ac:dyDescent="0.15">
      <c r="A1155" s="22">
        <v>1154</v>
      </c>
      <c r="B1155" s="26">
        <v>676467</v>
      </c>
      <c r="C1155" s="27" t="s">
        <v>15</v>
      </c>
      <c r="D1155" s="27" t="s">
        <v>42</v>
      </c>
      <c r="E1155" s="27" t="s">
        <v>7</v>
      </c>
      <c r="F1155" s="27"/>
      <c r="G1155" s="2" t="str">
        <f>IFERROR(VLOOKUP(B1155,lista_registro!$A$3:$C$1666,3,0),"Item não encontrado")</f>
        <v>Microscopio Mod Standard 044 Br Marca Carls Zeiss</v>
      </c>
    </row>
    <row r="1156" spans="1:7" ht="14" x14ac:dyDescent="0.15">
      <c r="A1156" s="22">
        <v>1155</v>
      </c>
      <c r="B1156" s="26">
        <v>690762</v>
      </c>
      <c r="C1156" s="27" t="s">
        <v>56</v>
      </c>
      <c r="D1156" s="27" t="s">
        <v>69</v>
      </c>
      <c r="E1156" s="27" t="s">
        <v>7</v>
      </c>
      <c r="F1156" s="27"/>
      <c r="G1156" s="2" t="str">
        <f>IFERROR(VLOOKUP(B1156,lista_registro!$A$3:$C$1666,3,0),"Item não encontrado")</f>
        <v>Balança Precisao Marca Marconi Mod Bl 3200h Marca Shimadzu</v>
      </c>
    </row>
    <row r="1157" spans="1:7" ht="14" x14ac:dyDescent="0.15">
      <c r="A1157" s="22">
        <v>1156</v>
      </c>
      <c r="B1157" s="26">
        <v>695617</v>
      </c>
      <c r="C1157" s="27" t="s">
        <v>35</v>
      </c>
      <c r="D1157" s="27" t="s">
        <v>86</v>
      </c>
      <c r="E1157" s="27" t="s">
        <v>7</v>
      </c>
      <c r="F1157" s="27"/>
      <c r="G1157" s="2" t="str">
        <f>IFERROR(VLOOKUP(B1157,lista_registro!$A$3:$C$1666,3,0),"Item não encontrado")</f>
        <v>Cadeira Executiva Sem Braço Giratoria Marca Mogiflex</v>
      </c>
    </row>
    <row r="1158" spans="1:7" ht="14" x14ac:dyDescent="0.15">
      <c r="A1158" s="22">
        <v>1157</v>
      </c>
      <c r="B1158" s="26">
        <v>689854</v>
      </c>
      <c r="C1158" s="27" t="s">
        <v>5</v>
      </c>
      <c r="D1158" s="27" t="s">
        <v>6</v>
      </c>
      <c r="E1158" s="27" t="s">
        <v>150</v>
      </c>
      <c r="F1158" s="27"/>
      <c r="G1158" s="2" t="str">
        <f>IFERROR(VLOOKUP(B1158,lista_registro!$A$3:$C$1666,3,0),"Item não encontrado")</f>
        <v>Dessecador Em Aco 1020 Marca Lactea Mod Lct 200</v>
      </c>
    </row>
    <row r="1159" spans="1:7" ht="42" x14ac:dyDescent="0.15">
      <c r="A1159" s="22">
        <v>1158</v>
      </c>
      <c r="B1159" s="26">
        <v>1967328</v>
      </c>
      <c r="C1159" s="27" t="s">
        <v>5</v>
      </c>
      <c r="D1159" s="27" t="s">
        <v>28</v>
      </c>
      <c r="E1159" s="27" t="s">
        <v>7</v>
      </c>
      <c r="F1159" s="27"/>
      <c r="G1159" s="2" t="str">
        <f>IFERROR(VLOOKUP(B1159,lista_registro!$A$3:$C$1666,3,0),"Item não encontrado")</f>
        <v>Balança Pesadora E Controladora, Marca Lider Mod. B.160, Capacidade 5kg Com Precisão De 01gr Carbono, 0,22 X 0,25m, Ld2051n</v>
      </c>
    </row>
    <row r="1160" spans="1:7" ht="14" x14ac:dyDescent="0.15">
      <c r="A1160" s="22">
        <v>1159</v>
      </c>
      <c r="B1160" s="26">
        <v>1788353</v>
      </c>
      <c r="C1160" s="27" t="s">
        <v>35</v>
      </c>
      <c r="D1160" s="27" t="s">
        <v>36</v>
      </c>
      <c r="E1160" s="27" t="s">
        <v>7</v>
      </c>
      <c r="F1160" s="27"/>
      <c r="G1160" s="2" t="str">
        <f>IFERROR(VLOOKUP(B1160,lista_registro!$A$3:$C$1666,3,0),"Item não encontrado")</f>
        <v>Monitor Lcd 19.5'', Marca: Lenovo, Modelo: E2002ba</v>
      </c>
    </row>
    <row r="1161" spans="1:7" ht="14" x14ac:dyDescent="0.15">
      <c r="A1161" s="22">
        <v>1160</v>
      </c>
      <c r="B1161" s="26">
        <v>674112</v>
      </c>
      <c r="C1161" s="27" t="s">
        <v>5</v>
      </c>
      <c r="D1161" s="27" t="s">
        <v>28</v>
      </c>
      <c r="E1161" s="27" t="s">
        <v>7</v>
      </c>
      <c r="F1161" s="27"/>
      <c r="G1161" s="2" t="str">
        <f>IFERROR(VLOOKUP(B1161,lista_registro!$A$3:$C$1666,3,0),"Item não encontrado")</f>
        <v>Calandra Marca Luxor Mod Cbl 150 , 220v , 1600 Rpm</v>
      </c>
    </row>
    <row r="1162" spans="1:7" ht="28" x14ac:dyDescent="0.15">
      <c r="A1162" s="22">
        <v>1161</v>
      </c>
      <c r="B1162" s="26">
        <v>1628744</v>
      </c>
      <c r="C1162" s="27" t="s">
        <v>15</v>
      </c>
      <c r="D1162" s="27" t="s">
        <v>47</v>
      </c>
      <c r="E1162" s="27" t="s">
        <v>7</v>
      </c>
      <c r="F1162" s="27"/>
      <c r="G1162" s="2" t="str">
        <f>IFERROR(VLOOKUP(B1162,lista_registro!$A$3:$C$1666,3,0),"Item não encontrado")</f>
        <v>Mesa De Trabalho Tampo Único Peninsular, Medindo 1600x1800x735mm, Marca Marelli.</v>
      </c>
    </row>
    <row r="1163" spans="1:7" ht="14" x14ac:dyDescent="0.15">
      <c r="A1163" s="22">
        <v>1162</v>
      </c>
      <c r="B1163" s="26">
        <v>698773</v>
      </c>
      <c r="C1163" s="27" t="s">
        <v>56</v>
      </c>
      <c r="D1163" s="27" t="s">
        <v>69</v>
      </c>
      <c r="E1163" s="27" t="s">
        <v>7</v>
      </c>
      <c r="F1163" s="27"/>
      <c r="G1163" s="2" t="str">
        <f>IFERROR(VLOOKUP(B1163,lista_registro!$A$3:$C$1666,3,0),"Item não encontrado")</f>
        <v>Agitador Magnético Com Aquecimento.</v>
      </c>
    </row>
    <row r="1164" spans="1:7" ht="28" x14ac:dyDescent="0.15">
      <c r="A1164" s="22">
        <v>1163</v>
      </c>
      <c r="B1164" s="26">
        <v>693254</v>
      </c>
      <c r="C1164" s="27" t="s">
        <v>10</v>
      </c>
      <c r="D1164" s="27" t="s">
        <v>74</v>
      </c>
      <c r="E1164" s="27" t="s">
        <v>7</v>
      </c>
      <c r="F1164" s="27"/>
      <c r="G1164" s="2" t="str">
        <f>IFERROR(VLOOKUP(B1164,lista_registro!$A$3:$C$1666,3,0),"Item não encontrado")</f>
        <v>Mesa Em Madeira Para Datilografia Marca Lafine Mod. M-105 , Com 2 Gavetas , Med. 1,00 X 0,68 X 0,50 M.</v>
      </c>
    </row>
    <row r="1165" spans="1:7" ht="14" x14ac:dyDescent="0.15">
      <c r="A1165" s="22">
        <v>1164</v>
      </c>
      <c r="B1165" s="26">
        <v>695032</v>
      </c>
      <c r="C1165" s="27" t="s">
        <v>15</v>
      </c>
      <c r="D1165" s="27" t="s">
        <v>16</v>
      </c>
      <c r="E1165" s="27" t="s">
        <v>7</v>
      </c>
      <c r="F1165" s="27"/>
      <c r="G1165" s="2" t="str">
        <f>IFERROR(VLOOKUP(B1165,lista_registro!$A$3:$C$1666,3,0),"Item não encontrado")</f>
        <v>Arquivo De Aço Com 3 Gavetas Tam Oficio Mod 3903 Marca Fiel</v>
      </c>
    </row>
    <row r="1166" spans="1:7" ht="28" x14ac:dyDescent="0.15">
      <c r="A1166" s="22">
        <v>1165</v>
      </c>
      <c r="B1166" s="26">
        <v>688193</v>
      </c>
      <c r="C1166" s="27" t="s">
        <v>56</v>
      </c>
      <c r="D1166" s="27" t="s">
        <v>100</v>
      </c>
      <c r="E1166" s="27" t="s">
        <v>20</v>
      </c>
      <c r="F1166" s="27"/>
      <c r="G1166" s="2" t="str">
        <f>IFERROR(VLOOKUP(B1166,lista_registro!$A$3:$C$1666,3,0),"Item não encontrado")</f>
        <v>Condicionador De Ar Marca Springer Mod 51fxr211-B761-62 21000 Btu</v>
      </c>
    </row>
    <row r="1167" spans="1:7" ht="14" x14ac:dyDescent="0.15">
      <c r="A1167" s="22">
        <v>1166</v>
      </c>
      <c r="B1167" s="26">
        <v>693622</v>
      </c>
      <c r="C1167" s="27" t="s">
        <v>45</v>
      </c>
      <c r="D1167" s="27" t="s">
        <v>46</v>
      </c>
      <c r="E1167" s="27" t="s">
        <v>7</v>
      </c>
      <c r="F1167" s="27"/>
      <c r="G1167" s="2" t="str">
        <f>IFERROR(VLOOKUP(B1167,lista_registro!$A$3:$C$1666,3,0),"Item não encontrado")</f>
        <v>Poltrona Fixa, Marca Lafine, Mod. 2035-Fx.</v>
      </c>
    </row>
    <row r="1168" spans="1:7" ht="14" x14ac:dyDescent="0.15">
      <c r="A1168" s="22">
        <v>1167</v>
      </c>
      <c r="B1168" s="26">
        <v>936389</v>
      </c>
      <c r="C1168" s="27" t="s">
        <v>10</v>
      </c>
      <c r="D1168" s="27" t="s">
        <v>19</v>
      </c>
      <c r="E1168" s="27" t="s">
        <v>7</v>
      </c>
      <c r="F1168" s="27"/>
      <c r="G1168" s="2" t="str">
        <f>IFERROR(VLOOKUP(B1168,lista_registro!$A$3:$C$1666,3,0),"Item não encontrado")</f>
        <v>Monitor Lcd D1960 P/N 4425hb1 Lenovo</v>
      </c>
    </row>
    <row r="1169" spans="1:7" ht="14" x14ac:dyDescent="0.15">
      <c r="A1169" s="22">
        <v>1168</v>
      </c>
      <c r="B1169" s="26">
        <v>674445</v>
      </c>
      <c r="C1169" s="27" t="s">
        <v>10</v>
      </c>
      <c r="D1169" s="27" t="s">
        <v>29</v>
      </c>
      <c r="E1169" s="27" t="s">
        <v>7</v>
      </c>
      <c r="F1169" s="27"/>
      <c r="G1169" s="2" t="str">
        <f>IFERROR(VLOOKUP(B1169,lista_registro!$A$3:$C$1666,3,0),"Item não encontrado")</f>
        <v>Lixadeira Makita</v>
      </c>
    </row>
    <row r="1170" spans="1:7" ht="14" x14ac:dyDescent="0.15">
      <c r="A1170" s="22">
        <v>1169</v>
      </c>
      <c r="B1170" s="26">
        <v>691485</v>
      </c>
      <c r="C1170" s="27" t="s">
        <v>15</v>
      </c>
      <c r="D1170" s="27" t="s">
        <v>16</v>
      </c>
      <c r="E1170" s="27" t="s">
        <v>7</v>
      </c>
      <c r="F1170" s="27"/>
      <c r="G1170" s="2" t="str">
        <f>IFERROR(VLOOKUP(B1170,lista_registro!$A$3:$C$1666,3,0),"Item não encontrado")</f>
        <v>Cadeira Giratoria Mod 673 Marca Giroflex</v>
      </c>
    </row>
    <row r="1171" spans="1:7" ht="14" x14ac:dyDescent="0.15">
      <c r="A1171" s="22">
        <v>1170</v>
      </c>
      <c r="B1171" s="26">
        <v>682970</v>
      </c>
      <c r="C1171" s="27" t="s">
        <v>8</v>
      </c>
      <c r="D1171" s="27" t="s">
        <v>68</v>
      </c>
      <c r="E1171" s="27" t="s">
        <v>20</v>
      </c>
      <c r="F1171" s="27"/>
      <c r="G1171" s="2" t="str">
        <f>IFERROR(VLOOKUP(B1171,lista_registro!$A$3:$C$1666,3,0),"Item não encontrado")</f>
        <v>Cadeira Fixa</v>
      </c>
    </row>
    <row r="1172" spans="1:7" ht="14" x14ac:dyDescent="0.15">
      <c r="A1172" s="22">
        <v>1171</v>
      </c>
      <c r="B1172" s="26">
        <v>1749499</v>
      </c>
      <c r="C1172" s="27" t="s">
        <v>24</v>
      </c>
      <c r="D1172" s="27" t="s">
        <v>25</v>
      </c>
      <c r="E1172" s="27" t="s">
        <v>7</v>
      </c>
      <c r="F1172" s="27"/>
      <c r="G1172" s="2" t="str">
        <f>IFERROR(VLOOKUP(B1172,lista_registro!$A$3:$C$1666,3,0),"Item não encontrado")</f>
        <v>Objetiva Plan Apo S2.3x Fwd 10mm(105 Mm Transfer Length).</v>
      </c>
    </row>
    <row r="1173" spans="1:7" ht="14" x14ac:dyDescent="0.15">
      <c r="A1173" s="22">
        <v>1172</v>
      </c>
      <c r="B1173" s="26">
        <v>683932</v>
      </c>
      <c r="C1173" s="27" t="s">
        <v>35</v>
      </c>
      <c r="D1173" s="27" t="s">
        <v>63</v>
      </c>
      <c r="E1173" s="27" t="s">
        <v>7</v>
      </c>
      <c r="F1173" s="27"/>
      <c r="G1173" s="2" t="str">
        <f>IFERROR(VLOOKUP(B1173,lista_registro!$A$3:$C$1666,3,0),"Item não encontrado")</f>
        <v>Quaro De Cortiça Com Moldura Med 0,40 X 0,60 Marca Art Pop</v>
      </c>
    </row>
    <row r="1174" spans="1:7" ht="14" x14ac:dyDescent="0.15">
      <c r="A1174" s="22">
        <v>1173</v>
      </c>
      <c r="B1174" s="26">
        <v>683056</v>
      </c>
      <c r="C1174" s="27" t="s">
        <v>142</v>
      </c>
      <c r="D1174" s="27" t="s">
        <v>59</v>
      </c>
      <c r="E1174" s="27" t="s">
        <v>7</v>
      </c>
      <c r="F1174" s="27"/>
      <c r="G1174" s="2" t="str">
        <f>IFERROR(VLOOKUP(B1174,lista_registro!$A$3:$C$1666,3,0),"Item não encontrado")</f>
        <v>Armário C/ Portas De Abrir 4 Prat Internas</v>
      </c>
    </row>
    <row r="1175" spans="1:7" ht="28" x14ac:dyDescent="0.15">
      <c r="A1175" s="22">
        <v>1174</v>
      </c>
      <c r="B1175" s="26">
        <v>681366</v>
      </c>
      <c r="C1175" s="27" t="s">
        <v>15</v>
      </c>
      <c r="D1175" s="27" t="s">
        <v>83</v>
      </c>
      <c r="E1175" s="27" t="s">
        <v>7</v>
      </c>
      <c r="F1175" s="27"/>
      <c r="G1175" s="2" t="str">
        <f>IFERROR(VLOOKUP(B1175,lista_registro!$A$3:$C$1666,3,0),"Item não encontrado")</f>
        <v>Armário De Aço, Modelo 205, Medindo 1,97 X 1,20 X 0,50 M, Marca Fiel.</v>
      </c>
    </row>
    <row r="1176" spans="1:7" ht="42" x14ac:dyDescent="0.15">
      <c r="A1176" s="22">
        <v>1175</v>
      </c>
      <c r="B1176" s="26">
        <v>681931</v>
      </c>
      <c r="C1176" s="27" t="s">
        <v>8</v>
      </c>
      <c r="D1176" s="27" t="s">
        <v>13</v>
      </c>
      <c r="E1176" s="27" t="s">
        <v>7</v>
      </c>
      <c r="F1176" s="27"/>
      <c r="G1176" s="2" t="str">
        <f>IFERROR(VLOOKUP(B1176,lista_registro!$A$3:$C$1666,3,0),"Item não encontrado")</f>
        <v>Poltrona Para Auditorio Dobravel Com Prancheta Escamoteavel Med Larg 457 X 508 Assento X 425 A 476 Prof X 457 Altura Tipo Base Fixa Espaldar Medio Apoio Braço Marca Giroflex</v>
      </c>
    </row>
    <row r="1177" spans="1:7" ht="14" x14ac:dyDescent="0.15">
      <c r="A1177" s="22">
        <v>1176</v>
      </c>
      <c r="B1177" s="26">
        <v>683934</v>
      </c>
      <c r="C1177" s="27" t="s">
        <v>5</v>
      </c>
      <c r="D1177" s="27" t="s">
        <v>88</v>
      </c>
      <c r="E1177" s="27" t="s">
        <v>7</v>
      </c>
      <c r="F1177" s="27"/>
      <c r="G1177" s="2" t="str">
        <f>IFERROR(VLOOKUP(B1177,lista_registro!$A$3:$C$1666,3,0),"Item não encontrado")</f>
        <v>Quaro De Cortiça Com Moldura Med 0,40 X 0,60 Marca Art Pop</v>
      </c>
    </row>
    <row r="1178" spans="1:7" ht="14" x14ac:dyDescent="0.15">
      <c r="A1178" s="22">
        <v>1177</v>
      </c>
      <c r="B1178" s="26">
        <v>680943</v>
      </c>
      <c r="C1178" s="27" t="s">
        <v>33</v>
      </c>
      <c r="D1178" s="27" t="s">
        <v>95</v>
      </c>
      <c r="E1178" s="27" t="s">
        <v>7</v>
      </c>
      <c r="F1178" s="27"/>
      <c r="G1178" s="2" t="str">
        <f>IFERROR(VLOOKUP(B1178,lista_registro!$A$3:$C$1666,3,0),"Item não encontrado")</f>
        <v>Estante De Aço Desmontável, Marca Fiel, Med 2,40 X 0,60 X 0,95m.</v>
      </c>
    </row>
    <row r="1179" spans="1:7" ht="14" x14ac:dyDescent="0.15">
      <c r="A1179" s="22">
        <v>1178</v>
      </c>
      <c r="B1179" s="26">
        <v>696365</v>
      </c>
      <c r="C1179" s="27" t="s">
        <v>8</v>
      </c>
      <c r="D1179" s="27" t="s">
        <v>52</v>
      </c>
      <c r="E1179" s="27" t="s">
        <v>7</v>
      </c>
      <c r="F1179" s="27"/>
      <c r="G1179" s="2" t="str">
        <f>IFERROR(VLOOKUP(B1179,lista_registro!$A$3:$C$1666,3,0),"Item não encontrado")</f>
        <v>Poltrona Diretor C/ Braço Injetado Giratoria C/ 5 Patas Marca Magiflex</v>
      </c>
    </row>
    <row r="1180" spans="1:7" ht="14" x14ac:dyDescent="0.15">
      <c r="A1180" s="22">
        <v>1179</v>
      </c>
      <c r="B1180" s="26">
        <v>683931</v>
      </c>
      <c r="C1180" s="27" t="s">
        <v>24</v>
      </c>
      <c r="D1180" s="27" t="s">
        <v>25</v>
      </c>
      <c r="E1180" s="27" t="s">
        <v>7</v>
      </c>
      <c r="F1180" s="27"/>
      <c r="G1180" s="2" t="str">
        <f>IFERROR(VLOOKUP(B1180,lista_registro!$A$3:$C$1666,3,0),"Item não encontrado")</f>
        <v>Quaro De Cortiça Com Moldura Med 0,80 X 1,00 Marca Art Pop</v>
      </c>
    </row>
    <row r="1181" spans="1:7" ht="28" x14ac:dyDescent="0.15">
      <c r="A1181" s="22">
        <v>1180</v>
      </c>
      <c r="B1181" s="26">
        <v>675266</v>
      </c>
      <c r="C1181" s="27" t="s">
        <v>33</v>
      </c>
      <c r="D1181" s="27" t="s">
        <v>95</v>
      </c>
      <c r="E1181" s="27" t="s">
        <v>7</v>
      </c>
      <c r="F1181" s="27"/>
      <c r="G1181" s="2" t="str">
        <f>IFERROR(VLOOKUP(B1181,lista_registro!$A$3:$C$1666,3,0),"Item não encontrado")</f>
        <v>Bancada De Aço Com Tampo De Peroba, Marca Fiel, Com 2 Gavetas, Medindo 1,20 X 0,80 X 0,90m.</v>
      </c>
    </row>
    <row r="1182" spans="1:7" ht="14" x14ac:dyDescent="0.15">
      <c r="A1182" s="22">
        <v>1181</v>
      </c>
      <c r="B1182" s="26">
        <v>697116</v>
      </c>
      <c r="C1182" s="27" t="s">
        <v>15</v>
      </c>
      <c r="D1182" s="27" t="s">
        <v>102</v>
      </c>
      <c r="E1182" s="27" t="s">
        <v>7</v>
      </c>
      <c r="F1182" s="27"/>
      <c r="G1182" s="2" t="str">
        <f>IFERROR(VLOOKUP(B1182,lista_registro!$A$3:$C$1666,3,0),"Item não encontrado")</f>
        <v>Poltrona Diretor C/ Braço Marca Mogiflex</v>
      </c>
    </row>
    <row r="1183" spans="1:7" ht="42" x14ac:dyDescent="0.15">
      <c r="A1183" s="22">
        <v>1182</v>
      </c>
      <c r="B1183" s="26">
        <v>681580</v>
      </c>
      <c r="C1183" s="27" t="s">
        <v>8</v>
      </c>
      <c r="D1183" s="27" t="s">
        <v>13</v>
      </c>
      <c r="E1183" s="27" t="s">
        <v>7</v>
      </c>
      <c r="F1183" s="27"/>
      <c r="G1183" s="2" t="str">
        <f>IFERROR(VLOOKUP(B1183,lista_registro!$A$3:$C$1666,3,0),"Item não encontrado")</f>
        <v>Poltrona Para Auditorio Dobravel Com Prancheta Escamoteavel Med Larg 457 X 508 Assento X 425 A 476 Prof X 457 Altura Tipo Base Fixa Espaldar Medio Apoio Braço Marca Giroflex</v>
      </c>
    </row>
    <row r="1184" spans="1:7" ht="14" x14ac:dyDescent="0.15">
      <c r="A1184" s="22">
        <v>1183</v>
      </c>
      <c r="B1184" s="26">
        <v>694838</v>
      </c>
      <c r="C1184" s="27" t="s">
        <v>8</v>
      </c>
      <c r="D1184" s="27" t="s">
        <v>30</v>
      </c>
      <c r="E1184" s="27" t="s">
        <v>20</v>
      </c>
      <c r="F1184" s="27"/>
      <c r="G1184" s="2" t="str">
        <f>IFERROR(VLOOKUP(B1184,lista_registro!$A$3:$C$1666,3,0),"Item não encontrado")</f>
        <v>Mesa De Trabalho 3 Gavetas De Cada Lado Marca Fortline</v>
      </c>
    </row>
    <row r="1185" spans="1:7" ht="28" x14ac:dyDescent="0.15">
      <c r="A1185" s="22">
        <v>1184</v>
      </c>
      <c r="B1185" s="26">
        <v>674216</v>
      </c>
      <c r="C1185" s="27" t="s">
        <v>10</v>
      </c>
      <c r="D1185" s="27" t="s">
        <v>29</v>
      </c>
      <c r="E1185" s="27" t="s">
        <v>7</v>
      </c>
      <c r="F1185" s="27"/>
      <c r="G1185" s="2" t="str">
        <f>IFERROR(VLOOKUP(B1185,lista_registro!$A$3:$C$1666,3,0),"Item não encontrado")</f>
        <v>01 Conjunto De Bomba De Alta Pressao Marca Pratissol Modelo Hf-18.</v>
      </c>
    </row>
    <row r="1186" spans="1:7" ht="42" x14ac:dyDescent="0.15">
      <c r="A1186" s="22">
        <v>1185</v>
      </c>
      <c r="B1186" s="26">
        <v>682287</v>
      </c>
      <c r="C1186" s="27" t="s">
        <v>8</v>
      </c>
      <c r="D1186" s="27" t="s">
        <v>13</v>
      </c>
      <c r="E1186" s="27" t="s">
        <v>7</v>
      </c>
      <c r="F1186" s="27"/>
      <c r="G1186" s="2" t="str">
        <f>IFERROR(VLOOKUP(B1186,lista_registro!$A$3:$C$1666,3,0),"Item não encontrado")</f>
        <v>Poltrona Para Auditorio Dobravel Com Prancheta Escamoteavel Med Larg 457 X 508 Assento X 425 A 476 Prof X 457 Altura Tipo Base Fixa Espaldar Medio Apoio Braço Marca Giroflex</v>
      </c>
    </row>
    <row r="1187" spans="1:7" ht="42" x14ac:dyDescent="0.15">
      <c r="A1187" s="22">
        <v>1186</v>
      </c>
      <c r="B1187" s="26">
        <v>697024</v>
      </c>
      <c r="C1187" s="27" t="s">
        <v>8</v>
      </c>
      <c r="D1187" s="27" t="s">
        <v>72</v>
      </c>
      <c r="E1187" s="27" t="s">
        <v>20</v>
      </c>
      <c r="F1187" s="27"/>
      <c r="G1187" s="2" t="str">
        <f>IFERROR(VLOOKUP(B1187,lista_registro!$A$3:$C$1666,3,0),"Item não encontrado")</f>
        <v>Mesa Em Madeira De Lei Med. 1,60 X 0,75 X 0,74m, Com 1 Gaveteiro E 1 Gavetao Para Pastas Suspensas De Um Lado 3 Gavetas Do Outro, Estrutura De Aço Tubular Cromado Mod. 5246b, Marca Fergo.</v>
      </c>
    </row>
    <row r="1188" spans="1:7" ht="14" x14ac:dyDescent="0.15">
      <c r="A1188" s="22">
        <v>1187</v>
      </c>
      <c r="B1188" s="26">
        <v>936390</v>
      </c>
      <c r="C1188" s="27" t="s">
        <v>56</v>
      </c>
      <c r="D1188" s="27" t="s">
        <v>69</v>
      </c>
      <c r="E1188" s="27" t="s">
        <v>7</v>
      </c>
      <c r="F1188" s="27"/>
      <c r="G1188" s="2" t="str">
        <f>IFERROR(VLOOKUP(B1188,lista_registro!$A$3:$C$1666,3,0),"Item não encontrado")</f>
        <v>Monitor Lcd D1960 P/N 4425hb1 Lenovo</v>
      </c>
    </row>
    <row r="1189" spans="1:7" ht="14" x14ac:dyDescent="0.15">
      <c r="A1189" s="22">
        <v>1188</v>
      </c>
      <c r="B1189" s="26">
        <v>693638</v>
      </c>
      <c r="C1189" s="27" t="s">
        <v>35</v>
      </c>
      <c r="D1189" s="27" t="s">
        <v>63</v>
      </c>
      <c r="E1189" s="27" t="s">
        <v>7</v>
      </c>
      <c r="F1189" s="27"/>
      <c r="G1189" s="2" t="str">
        <f>IFERROR(VLOOKUP(B1189,lista_registro!$A$3:$C$1666,3,0),"Item não encontrado")</f>
        <v>Cadeira Giratória Marca Lafine , Mod. 1243-Gr , Com Rodízios .</v>
      </c>
    </row>
    <row r="1190" spans="1:7" ht="28" x14ac:dyDescent="0.15">
      <c r="A1190" s="22">
        <v>1189</v>
      </c>
      <c r="B1190" s="26">
        <v>697005</v>
      </c>
      <c r="C1190" s="27" t="s">
        <v>5</v>
      </c>
      <c r="D1190" s="27" t="s">
        <v>60</v>
      </c>
      <c r="E1190" s="27" t="s">
        <v>7</v>
      </c>
      <c r="F1190" s="27"/>
      <c r="G1190" s="2" t="str">
        <f>IFERROR(VLOOKUP(B1190,lista_registro!$A$3:$C$1666,3,0),"Item não encontrado")</f>
        <v>Arquivo Em Madeira De Lei, Com 4 Gavetas, Tam. Ofício, Mod. 1040, Marca Fergo.</v>
      </c>
    </row>
    <row r="1191" spans="1:7" ht="28" x14ac:dyDescent="0.15">
      <c r="A1191" s="22">
        <v>1190</v>
      </c>
      <c r="B1191" s="26">
        <v>682824</v>
      </c>
      <c r="C1191" s="27" t="s">
        <v>5</v>
      </c>
      <c r="D1191" s="27" t="s">
        <v>55</v>
      </c>
      <c r="E1191" s="27" t="s">
        <v>7</v>
      </c>
      <c r="F1191" s="27"/>
      <c r="G1191" s="2" t="str">
        <f>IFERROR(VLOOKUP(B1191,lista_registro!$A$3:$C$1666,3,0),"Item não encontrado")</f>
        <v>Armario Ferramenta Em Aco, Cor Cinza/Azul Com Divisorias E Prateleiras, Med65 X 23 X 100</v>
      </c>
    </row>
    <row r="1192" spans="1:7" ht="14" x14ac:dyDescent="0.15">
      <c r="A1192" s="22">
        <v>1191</v>
      </c>
      <c r="B1192" s="26">
        <v>1348391</v>
      </c>
      <c r="C1192" s="27" t="s">
        <v>15</v>
      </c>
      <c r="D1192" s="27" t="s">
        <v>125</v>
      </c>
      <c r="E1192" s="27" t="s">
        <v>7</v>
      </c>
      <c r="F1192" s="27"/>
      <c r="G1192" s="2" t="str">
        <f>IFERROR(VLOOKUP(B1192,lista_registro!$A$3:$C$1666,3,0),"Item não encontrado")</f>
        <v>Mouse Lenovo Modelo Moeuuo.</v>
      </c>
    </row>
    <row r="1193" spans="1:7" ht="14" x14ac:dyDescent="0.15">
      <c r="A1193" s="22">
        <v>1192</v>
      </c>
      <c r="B1193" s="26">
        <v>685705</v>
      </c>
      <c r="C1193" s="27" t="s">
        <v>15</v>
      </c>
      <c r="D1193" s="27" t="s">
        <v>49</v>
      </c>
      <c r="E1193" s="27" t="s">
        <v>7</v>
      </c>
      <c r="F1193" s="27"/>
      <c r="G1193" s="2" t="str">
        <f>IFERROR(VLOOKUP(B1193,lista_registro!$A$3:$C$1666,3,0),"Item não encontrado")</f>
        <v>Xflash Detector 430-H Incluindo Amostra De Calibraçao</v>
      </c>
    </row>
    <row r="1194" spans="1:7" ht="14" x14ac:dyDescent="0.15">
      <c r="A1194" s="22">
        <v>1193</v>
      </c>
      <c r="B1194" s="26">
        <v>691033</v>
      </c>
      <c r="C1194" s="27" t="s">
        <v>10</v>
      </c>
      <c r="D1194" s="27" t="s">
        <v>51</v>
      </c>
      <c r="E1194" s="27" t="s">
        <v>7</v>
      </c>
      <c r="F1194" s="27"/>
      <c r="G1194" s="2" t="str">
        <f>IFERROR(VLOOKUP(B1194,lista_registro!$A$3:$C$1666,3,0),"Item não encontrado")</f>
        <v>Manômetro 100 Kgf 1/2 Bsp Man Reto Cx Inox</v>
      </c>
    </row>
    <row r="1195" spans="1:7" ht="14" x14ac:dyDescent="0.15">
      <c r="A1195" s="22">
        <v>1194</v>
      </c>
      <c r="B1195" s="26">
        <v>695003</v>
      </c>
      <c r="C1195" s="27" t="s">
        <v>10</v>
      </c>
      <c r="D1195" s="28" t="s">
        <v>119</v>
      </c>
      <c r="E1195" s="27" t="s">
        <v>7</v>
      </c>
      <c r="F1195" s="27"/>
      <c r="G1195" s="2" t="str">
        <f>IFERROR(VLOOKUP(B1195,lista_registro!$A$3:$C$1666,3,0),"Item não encontrado")</f>
        <v>Banco Giratorio Estofado Sem Encosto</v>
      </c>
    </row>
    <row r="1196" spans="1:7" ht="28" x14ac:dyDescent="0.15">
      <c r="A1196" s="22">
        <v>1195</v>
      </c>
      <c r="B1196" s="26">
        <v>673543</v>
      </c>
      <c r="C1196" s="27" t="s">
        <v>10</v>
      </c>
      <c r="D1196" s="27" t="s">
        <v>29</v>
      </c>
      <c r="E1196" s="27" t="s">
        <v>7</v>
      </c>
      <c r="F1196" s="27"/>
      <c r="G1196" s="2" t="str">
        <f>IFERROR(VLOOKUP(B1196,lista_registro!$A$3:$C$1666,3,0),"Item não encontrado")</f>
        <v>Bomba De Alto Vacuo De Palhetas Deslocamento Volumetrico De 17 M³/H Mod A65501905 Marca Edwards</v>
      </c>
    </row>
    <row r="1197" spans="1:7" ht="14" x14ac:dyDescent="0.15">
      <c r="A1197" s="22">
        <v>1196</v>
      </c>
      <c r="B1197" s="26">
        <v>695231</v>
      </c>
      <c r="C1197" s="27" t="s">
        <v>5</v>
      </c>
      <c r="D1197" s="27" t="s">
        <v>60</v>
      </c>
      <c r="E1197" s="27" t="s">
        <v>7</v>
      </c>
      <c r="F1197" s="27"/>
      <c r="G1197" s="2" t="str">
        <f>IFERROR(VLOOKUP(B1197,lista_registro!$A$3:$C$1666,3,0),"Item não encontrado")</f>
        <v>Mesa De Trabalho 3 Gavetas De Cada Lado Marca Fortline</v>
      </c>
    </row>
    <row r="1198" spans="1:7" ht="28" x14ac:dyDescent="0.15">
      <c r="A1198" s="22">
        <v>1197</v>
      </c>
      <c r="B1198" s="26">
        <v>681408</v>
      </c>
      <c r="C1198" s="27" t="s">
        <v>5</v>
      </c>
      <c r="D1198" s="27" t="s">
        <v>28</v>
      </c>
      <c r="E1198" s="27" t="s">
        <v>7</v>
      </c>
      <c r="F1198" s="27"/>
      <c r="G1198" s="2" t="str">
        <f>IFERROR(VLOOKUP(B1198,lista_registro!$A$3:$C$1666,3,0),"Item não encontrado")</f>
        <v>Estante De Aco Desmontavel, Med. 2,39 X 0,61 X 0,92m, Com 7 Vaos De 7 Prateleiras, Reforco Em X, Marca Securit.</v>
      </c>
    </row>
    <row r="1199" spans="1:7" ht="28" x14ac:dyDescent="0.15">
      <c r="A1199" s="22">
        <v>1198</v>
      </c>
      <c r="B1199" s="26">
        <v>1722289</v>
      </c>
      <c r="C1199" s="27" t="s">
        <v>5</v>
      </c>
      <c r="D1199" s="27" t="s">
        <v>28</v>
      </c>
      <c r="E1199" s="27" t="s">
        <v>7</v>
      </c>
      <c r="F1199" s="27"/>
      <c r="G1199" s="2" t="str">
        <f>IFERROR(VLOOKUP(B1199,lista_registro!$A$3:$C$1666,3,0),"Item não encontrado")</f>
        <v>Armario Super Alto, Medindo:800lx500px2100a, Cinza Cobalto, Marca Marzo Vitorino.</v>
      </c>
    </row>
    <row r="1200" spans="1:7" ht="28" x14ac:dyDescent="0.15">
      <c r="A1200" s="22">
        <v>1199</v>
      </c>
      <c r="B1200" s="26">
        <v>689715</v>
      </c>
      <c r="C1200" s="27" t="s">
        <v>5</v>
      </c>
      <c r="D1200" s="27" t="s">
        <v>55</v>
      </c>
      <c r="E1200" s="27" t="s">
        <v>7</v>
      </c>
      <c r="F1200" s="27"/>
      <c r="G1200" s="2" t="str">
        <f>IFERROR(VLOOKUP(B1200,lista_registro!$A$3:$C$1666,3,0),"Item não encontrado")</f>
        <v>Balança Digital Marca Ohaus Toledo Mkod Explorer Ano 2005 Cap Max 4100 Kg - Min 5 G</v>
      </c>
    </row>
    <row r="1201" spans="1:7" ht="28" x14ac:dyDescent="0.15">
      <c r="A1201" s="22">
        <v>1200</v>
      </c>
      <c r="B1201" s="26">
        <v>681410</v>
      </c>
      <c r="C1201" s="27" t="s">
        <v>5</v>
      </c>
      <c r="D1201" s="27" t="s">
        <v>28</v>
      </c>
      <c r="E1201" s="27" t="s">
        <v>7</v>
      </c>
      <c r="F1201" s="27"/>
      <c r="G1201" s="2" t="str">
        <f>IFERROR(VLOOKUP(B1201,lista_registro!$A$3:$C$1666,3,0),"Item não encontrado")</f>
        <v>Estante De Aco Desmontavel, Med. 2,39 X 0,61 X 0,92m, Com 7 Vaos De 7 Prateleiras, Reforco Em X, Marca Securit.</v>
      </c>
    </row>
    <row r="1202" spans="1:7" ht="42" x14ac:dyDescent="0.15">
      <c r="A1202" s="22">
        <v>1201</v>
      </c>
      <c r="B1202" s="26">
        <v>675055</v>
      </c>
      <c r="C1202" s="27" t="s">
        <v>8</v>
      </c>
      <c r="D1202" s="27" t="s">
        <v>66</v>
      </c>
      <c r="E1202" s="27" t="s">
        <v>20</v>
      </c>
      <c r="F1202" s="27"/>
      <c r="G1202" s="2" t="str">
        <f>IFERROR(VLOOKUP(B1202,lista_registro!$A$3:$C$1666,3,0),"Item não encontrado")</f>
        <v>Bomba De Alto Vacuo Com Palhetas Rotativas Duplo Estagio Tipo Triac D8a Com Motor Eletrico 220/380/440/760 , 60hz Elybold Heraeus</v>
      </c>
    </row>
    <row r="1203" spans="1:7" ht="28" x14ac:dyDescent="0.15">
      <c r="A1203" s="22">
        <v>1202</v>
      </c>
      <c r="B1203" s="26">
        <v>675892</v>
      </c>
      <c r="C1203" s="27" t="s">
        <v>33</v>
      </c>
      <c r="D1203" s="27" t="s">
        <v>34</v>
      </c>
      <c r="E1203" s="27" t="s">
        <v>7</v>
      </c>
      <c r="F1203" s="27"/>
      <c r="G1203" s="2" t="str">
        <f>IFERROR(VLOOKUP(B1203,lista_registro!$A$3:$C$1666,3,0),"Item não encontrado")</f>
        <v>Carro Em Aço Para Transporte De Cilindro, Marca Cryometal, Mod Tuc 8210.</v>
      </c>
    </row>
    <row r="1204" spans="1:7" ht="56" x14ac:dyDescent="0.15">
      <c r="A1204" s="22">
        <v>1203</v>
      </c>
      <c r="B1204" s="26">
        <v>680019</v>
      </c>
      <c r="C1204" s="27" t="s">
        <v>45</v>
      </c>
      <c r="D1204" s="27" t="s">
        <v>46</v>
      </c>
      <c r="E1204" s="27" t="s">
        <v>7</v>
      </c>
      <c r="F1204" s="27"/>
      <c r="G1204" s="2" t="str">
        <f>IFERROR(VLOOKUP(B1204,lista_registro!$A$3:$C$1666,3,0),"Item não encontrado")</f>
        <v>Estante Em Madeira De Lei, Medindo 1,00 X 0,43 X 1,63 M, Parte Superior Aberta Com 2(Duas) Prateleiras, Parte Inferior Com 2(Duas) Portas De Correr E 1(Uma) Prateleira Interna, Modelo 7230, Marca Fergo.</v>
      </c>
    </row>
    <row r="1205" spans="1:7" ht="56" x14ac:dyDescent="0.15">
      <c r="A1205" s="22">
        <v>1204</v>
      </c>
      <c r="B1205" s="26">
        <v>1128034</v>
      </c>
      <c r="C1205" s="27" t="s">
        <v>15</v>
      </c>
      <c r="D1205" s="27" t="s">
        <v>84</v>
      </c>
      <c r="E1205" s="27" t="s">
        <v>7</v>
      </c>
      <c r="F1205" s="27"/>
      <c r="G1205" s="2" t="str">
        <f>IFERROR(VLOOKUP(B1205,lista_registro!$A$3:$C$1666,3,0),"Item não encontrado")</f>
        <v>Microcomputador, Marca Hp, Modelo Dc5750m, Athlon 64 X-2 4000, Memória De 1gb Ram, Hd 80 Gb Sata, Drive Leitor E Gravador Cd/Dvd-Rom, Drive Floppy 3,5 , Teclado Hp Ps-2 Padrão Abnt2, Mouse Óptico Hp Ps-2 Com Scroll.</v>
      </c>
    </row>
    <row r="1206" spans="1:7" ht="28" x14ac:dyDescent="0.15">
      <c r="A1206" s="22">
        <v>1205</v>
      </c>
      <c r="B1206" s="26">
        <v>697760</v>
      </c>
      <c r="C1206" s="27" t="s">
        <v>21</v>
      </c>
      <c r="D1206" s="27" t="s">
        <v>22</v>
      </c>
      <c r="E1206" s="27" t="s">
        <v>7</v>
      </c>
      <c r="F1206" s="27"/>
      <c r="G1206" s="2" t="str">
        <f>IFERROR(VLOOKUP(B1206,lista_registro!$A$3:$C$1666,3,0),"Item não encontrado")</f>
        <v>Dessecador A Vacuo Em Policarbonato E PolipropilenoDiâmetro Interno 230 Mm Cod A06514-30 Marca Cience Ware</v>
      </c>
    </row>
    <row r="1207" spans="1:7" ht="28" x14ac:dyDescent="0.15">
      <c r="A1207" s="22">
        <v>1206</v>
      </c>
      <c r="B1207" s="26">
        <v>681372</v>
      </c>
      <c r="C1207" s="27" t="s">
        <v>15</v>
      </c>
      <c r="D1207" s="27" t="s">
        <v>109</v>
      </c>
      <c r="E1207" s="27" t="s">
        <v>7</v>
      </c>
      <c r="F1207" s="27"/>
      <c r="G1207" s="2" t="str">
        <f>IFERROR(VLOOKUP(B1207,lista_registro!$A$3:$C$1666,3,0),"Item não encontrado")</f>
        <v>Armário De Aço, Modelo 205, Medindo 1,97 X 1,20 X 0,50 M, Marca Fiel.</v>
      </c>
    </row>
    <row r="1208" spans="1:7" ht="28" x14ac:dyDescent="0.15">
      <c r="A1208" s="22">
        <v>1207</v>
      </c>
      <c r="B1208" s="26">
        <v>1533807</v>
      </c>
      <c r="C1208" s="27" t="s">
        <v>5</v>
      </c>
      <c r="D1208" s="27" t="s">
        <v>88</v>
      </c>
      <c r="E1208" s="27" t="s">
        <v>7</v>
      </c>
      <c r="F1208" s="27"/>
      <c r="G1208" s="2" t="str">
        <f>IFERROR(VLOOKUP(B1208,lista_registro!$A$3:$C$1666,3,0),"Item não encontrado")</f>
        <v>Armário Alto Com 02 Portas E Prateleiras, 1600x800x500mm, Marca: Marelli.</v>
      </c>
    </row>
    <row r="1209" spans="1:7" ht="28" x14ac:dyDescent="0.15">
      <c r="A1209" s="22">
        <v>1208</v>
      </c>
      <c r="B1209" s="26">
        <v>2081350</v>
      </c>
      <c r="C1209" s="27" t="s">
        <v>980</v>
      </c>
      <c r="D1209" s="27" t="s">
        <v>11</v>
      </c>
      <c r="E1209" s="27" t="s">
        <v>7</v>
      </c>
      <c r="F1209" s="27" t="s">
        <v>981</v>
      </c>
      <c r="G1209" s="2" t="s">
        <v>990</v>
      </c>
    </row>
    <row r="1210" spans="1:7" ht="28" x14ac:dyDescent="0.15">
      <c r="A1210" s="22">
        <v>1209</v>
      </c>
      <c r="B1210" s="26">
        <v>1628763</v>
      </c>
      <c r="C1210" s="27" t="s">
        <v>10</v>
      </c>
      <c r="D1210" s="27" t="s">
        <v>74</v>
      </c>
      <c r="E1210" s="27" t="s">
        <v>7</v>
      </c>
      <c r="F1210" s="27"/>
      <c r="G1210" s="2" t="str">
        <f>IFERROR(VLOOKUP(B1210,lista_registro!$A$3:$C$1666,3,0),"Item não encontrado")</f>
        <v>Gaveteiro Volante, Com 04(Quatro) Gavetas, Medindo 460x500x690mm, Marca Marelli.</v>
      </c>
    </row>
    <row r="1211" spans="1:7" ht="14" x14ac:dyDescent="0.15">
      <c r="A1211" s="22">
        <v>1210</v>
      </c>
      <c r="B1211" s="26">
        <v>690912</v>
      </c>
      <c r="C1211" s="27" t="s">
        <v>8</v>
      </c>
      <c r="D1211" s="27" t="s">
        <v>13</v>
      </c>
      <c r="E1211" s="27" t="s">
        <v>7</v>
      </c>
      <c r="F1211" s="27"/>
      <c r="G1211" s="2" t="str">
        <f>IFERROR(VLOOKUP(B1211,lista_registro!$A$3:$C$1666,3,0),"Item não encontrado")</f>
        <v>Evaporadora Mod Mcx048e10rca Trane Frio</v>
      </c>
    </row>
    <row r="1212" spans="1:7" ht="28" x14ac:dyDescent="0.15">
      <c r="A1212" s="22">
        <v>1211</v>
      </c>
      <c r="B1212" s="26">
        <v>1620822</v>
      </c>
      <c r="C1212" s="27" t="s">
        <v>10</v>
      </c>
      <c r="D1212" s="27" t="s">
        <v>51</v>
      </c>
      <c r="E1212" s="27" t="s">
        <v>7</v>
      </c>
      <c r="F1212" s="27"/>
      <c r="G1212" s="2" t="str">
        <f>IFERROR(VLOOKUP(B1212,lista_registro!$A$3:$C$1666,3,0),"Item não encontrado")</f>
        <v>Fonte De Alimentação 35v Marca Keysight, Modelo N6744b, Nº De Série My53001047.</v>
      </c>
    </row>
    <row r="1213" spans="1:7" ht="14" x14ac:dyDescent="0.15">
      <c r="A1213" s="22">
        <v>1212</v>
      </c>
      <c r="B1213" s="26">
        <v>696011</v>
      </c>
      <c r="C1213" s="27" t="s">
        <v>5</v>
      </c>
      <c r="D1213" s="27" t="s">
        <v>18</v>
      </c>
      <c r="E1213" s="27" t="s">
        <v>7</v>
      </c>
      <c r="F1213" s="27"/>
      <c r="G1213" s="2" t="str">
        <f>IFERROR(VLOOKUP(B1213,lista_registro!$A$3:$C$1666,3,0),"Item não encontrado")</f>
        <v>Poltrona Diretor C/ Braço Injetado Giratoria C/ 5 Patas Marca Magiflex</v>
      </c>
    </row>
    <row r="1214" spans="1:7" ht="14" x14ac:dyDescent="0.15">
      <c r="A1214" s="22">
        <v>1213</v>
      </c>
      <c r="B1214" s="26">
        <v>690389</v>
      </c>
      <c r="C1214" s="27" t="s">
        <v>15</v>
      </c>
      <c r="D1214" s="27" t="s">
        <v>83</v>
      </c>
      <c r="E1214" s="27" t="s">
        <v>20</v>
      </c>
      <c r="F1214" s="27"/>
      <c r="G1214" s="2" t="str">
        <f>IFERROR(VLOOKUP(B1214,lista_registro!$A$3:$C$1666,3,0),"Item não encontrado")</f>
        <v>Manometro Inox 63 Mm Escala 0-10 Rosca 1/4 Npt</v>
      </c>
    </row>
    <row r="1215" spans="1:7" ht="14" x14ac:dyDescent="0.15">
      <c r="A1215" s="22">
        <v>1214</v>
      </c>
      <c r="B1215" s="26">
        <v>674378</v>
      </c>
      <c r="C1215" s="27" t="s">
        <v>10</v>
      </c>
      <c r="D1215" s="27" t="s">
        <v>151</v>
      </c>
      <c r="E1215" s="27" t="s">
        <v>7</v>
      </c>
      <c r="F1215" s="27"/>
      <c r="G1215" s="2" t="str">
        <f>IFERROR(VLOOKUP(B1215,lista_registro!$A$3:$C$1666,3,0),"Item não encontrado")</f>
        <v>Compressor De Ar Marca Barionkar Mod Scar 41</v>
      </c>
    </row>
    <row r="1216" spans="1:7" ht="42" x14ac:dyDescent="0.15">
      <c r="A1216" s="22">
        <v>1215</v>
      </c>
      <c r="B1216" s="26">
        <v>676902</v>
      </c>
      <c r="C1216" s="27" t="s">
        <v>8</v>
      </c>
      <c r="D1216" s="27" t="s">
        <v>972</v>
      </c>
      <c r="E1216" s="27" t="s">
        <v>20</v>
      </c>
      <c r="F1216" s="27" t="s">
        <v>974</v>
      </c>
      <c r="G1216" s="2" t="str">
        <f>IFERROR(VLOOKUP(B1216,lista_registro!$A$3:$C$1666,3,0),"Item não encontrado")</f>
        <v>Estacao De Trabalho Marca Hp Modelo Dc5750 Processador 2 8 Ghz 1gb Mtm H 120 Gb Sata 1pci Express 128 Mb C Gravador Dvd Gabinete Tecrado Mouse Optico Ms Windows</v>
      </c>
    </row>
    <row r="1217" spans="1:7" ht="14" x14ac:dyDescent="0.15">
      <c r="A1217" s="22">
        <v>1216</v>
      </c>
      <c r="B1217" s="26">
        <v>690593</v>
      </c>
      <c r="C1217" s="27" t="s">
        <v>10</v>
      </c>
      <c r="D1217" s="28" t="s">
        <v>119</v>
      </c>
      <c r="E1217" s="27" t="s">
        <v>7</v>
      </c>
      <c r="F1217" s="27"/>
      <c r="G1217" s="2" t="str">
        <f>IFERROR(VLOOKUP(B1217,lista_registro!$A$3:$C$1666,3,0),"Item não encontrado")</f>
        <v>Ar Condicionado De 18000 Btus Tipo Split Marca Rheem</v>
      </c>
    </row>
    <row r="1218" spans="1:7" ht="28" x14ac:dyDescent="0.15">
      <c r="A1218" s="22">
        <v>1217</v>
      </c>
      <c r="B1218" s="26">
        <v>686756</v>
      </c>
      <c r="C1218" s="27" t="s">
        <v>10</v>
      </c>
      <c r="D1218" s="28" t="s">
        <v>119</v>
      </c>
      <c r="E1218" s="27" t="s">
        <v>7</v>
      </c>
      <c r="F1218" s="27"/>
      <c r="G1218" s="2" t="str">
        <f>IFERROR(VLOOKUP(B1218,lista_registro!$A$3:$C$1666,3,0),"Item não encontrado")</f>
        <v>Freezer Horizontal Com Duas Tampas Cor Branca 500 L 220v Modelo H500 Eletrolux</v>
      </c>
    </row>
    <row r="1219" spans="1:7" ht="14" x14ac:dyDescent="0.15">
      <c r="A1219" s="22">
        <v>1218</v>
      </c>
      <c r="B1219" s="26">
        <v>689070</v>
      </c>
      <c r="C1219" s="27" t="s">
        <v>10</v>
      </c>
      <c r="D1219" s="28" t="s">
        <v>119</v>
      </c>
      <c r="E1219" s="27" t="s">
        <v>7</v>
      </c>
      <c r="F1219" s="27"/>
      <c r="G1219" s="2" t="str">
        <f>IFERROR(VLOOKUP(B1219,lista_registro!$A$3:$C$1666,3,0),"Item não encontrado")</f>
        <v>Aparelho Telefônico Mod. Premium Intelbrás.</v>
      </c>
    </row>
    <row r="1220" spans="1:7" ht="14" x14ac:dyDescent="0.15">
      <c r="A1220" s="22">
        <v>1219</v>
      </c>
      <c r="B1220" s="26">
        <v>673584</v>
      </c>
      <c r="C1220" s="27" t="s">
        <v>5</v>
      </c>
      <c r="D1220" s="27" t="s">
        <v>60</v>
      </c>
      <c r="E1220" s="27" t="s">
        <v>7</v>
      </c>
      <c r="F1220" s="27"/>
      <c r="G1220" s="2" t="str">
        <f>IFERROR(VLOOKUP(B1220,lista_registro!$A$3:$C$1666,3,0),"Item não encontrado")</f>
        <v>Calculadora De Mesa Pc 086 08 Dig Grande Marca Procalc</v>
      </c>
    </row>
    <row r="1221" spans="1:7" ht="70" x14ac:dyDescent="0.15">
      <c r="A1221" s="22">
        <v>1220</v>
      </c>
      <c r="B1221" s="26">
        <v>689146</v>
      </c>
      <c r="C1221" s="27" t="s">
        <v>15</v>
      </c>
      <c r="D1221" s="27" t="s">
        <v>76</v>
      </c>
      <c r="E1221" s="27" t="s">
        <v>20</v>
      </c>
      <c r="F1221" s="27"/>
      <c r="G1221" s="2" t="str">
        <f>IFERROR(VLOOKUP(B1221,lista_registro!$A$3:$C$1666,3,0),"Item não encontrado")</f>
        <v>Sistema Hplc Series 200 Perkinelmer Quaternario Deteror Uv Vis E Indice De Refraçao Forno E Software Incluis Os Seguintes Part Numbers N298-0412 - N515-0183 - 02721464 - S9000090 - N2601580 - N2910345 - N9301002 - 00890873 - 07110006 - 0 07110018 - 071100</v>
      </c>
    </row>
    <row r="1222" spans="1:7" ht="28" x14ac:dyDescent="0.15">
      <c r="A1222" s="22">
        <v>1221</v>
      </c>
      <c r="B1222" s="26">
        <v>691624</v>
      </c>
      <c r="C1222" s="27" t="s">
        <v>15</v>
      </c>
      <c r="D1222" s="27" t="s">
        <v>16</v>
      </c>
      <c r="E1222" s="27" t="s">
        <v>7</v>
      </c>
      <c r="F1222" s="27"/>
      <c r="G1222" s="2" t="str">
        <f>IFERROR(VLOOKUP(B1222,lista_registro!$A$3:$C$1666,3,0),"Item não encontrado")</f>
        <v>Bancada De Aço Com 02 Gavetas, Cor Cinza, Marca Fiel (0,77 X 1,50 X0,71 M)</v>
      </c>
    </row>
    <row r="1223" spans="1:7" ht="14" x14ac:dyDescent="0.15">
      <c r="A1223" s="22">
        <v>1222</v>
      </c>
      <c r="B1223" s="26">
        <v>690527</v>
      </c>
      <c r="C1223" s="27" t="s">
        <v>10</v>
      </c>
      <c r="D1223" s="28" t="s">
        <v>119</v>
      </c>
      <c r="E1223" s="27" t="s">
        <v>114</v>
      </c>
      <c r="F1223" s="27"/>
      <c r="G1223" s="2" t="str">
        <f>IFERROR(VLOOKUP(B1223,lista_registro!$A$3:$C$1666,3,0),"Item não encontrado")</f>
        <v>Agitador Mecanico C/ Tacometro Digital Marca Marconi Mod Ma259</v>
      </c>
    </row>
    <row r="1224" spans="1:7" ht="14" x14ac:dyDescent="0.15">
      <c r="A1224" s="22">
        <v>1223</v>
      </c>
      <c r="B1224" s="26">
        <v>696734</v>
      </c>
      <c r="C1224" s="27" t="s">
        <v>56</v>
      </c>
      <c r="D1224" s="27" t="s">
        <v>79</v>
      </c>
      <c r="E1224" s="27" t="s">
        <v>7</v>
      </c>
      <c r="F1224" s="27"/>
      <c r="G1224" s="2" t="str">
        <f>IFERROR(VLOOKUP(B1224,lista_registro!$A$3:$C$1666,3,0),"Item não encontrado")</f>
        <v>Poltrona Diretor C/ Braço Marca Mogiflex</v>
      </c>
    </row>
    <row r="1225" spans="1:7" ht="42" x14ac:dyDescent="0.15">
      <c r="A1225" s="22">
        <v>1224</v>
      </c>
      <c r="B1225" s="26">
        <v>681937</v>
      </c>
      <c r="C1225" s="27" t="s">
        <v>8</v>
      </c>
      <c r="D1225" s="27" t="s">
        <v>13</v>
      </c>
      <c r="E1225" s="27" t="s">
        <v>7</v>
      </c>
      <c r="F1225" s="27"/>
      <c r="G1225" s="2" t="str">
        <f>IFERROR(VLOOKUP(B1225,lista_registro!$A$3:$C$1666,3,0),"Item não encontrado")</f>
        <v>Poltrona Para Auditorio Dobravel Com Prancheta Escamoteavel Med Larg 457 X 508 Assento X 425 A 476 Prof X 457 Altura Tipo Base Fixa Espaldar Medio Apoio Braço Marca Giroflex</v>
      </c>
    </row>
    <row r="1226" spans="1:7" ht="28" x14ac:dyDescent="0.15">
      <c r="A1226" s="22">
        <v>1225</v>
      </c>
      <c r="B1226" s="26">
        <v>692975</v>
      </c>
      <c r="C1226" s="27" t="s">
        <v>33</v>
      </c>
      <c r="D1226" s="27" t="s">
        <v>40</v>
      </c>
      <c r="E1226" s="27" t="s">
        <v>7</v>
      </c>
      <c r="F1226" s="27"/>
      <c r="G1226" s="2" t="str">
        <f>IFERROR(VLOOKUP(B1226,lista_registro!$A$3:$C$1666,3,0),"Item não encontrado")</f>
        <v>Porta-Telefone De Aço, Modelo 715, Com Tampo De Fórmica, Medindo 32 X 67,5 X 46,5 Cm, Marca Fiel.</v>
      </c>
    </row>
    <row r="1227" spans="1:7" ht="42" x14ac:dyDescent="0.15">
      <c r="A1227" s="22">
        <v>1226</v>
      </c>
      <c r="B1227" s="26">
        <v>681582</v>
      </c>
      <c r="C1227" s="27" t="s">
        <v>8</v>
      </c>
      <c r="D1227" s="27" t="s">
        <v>13</v>
      </c>
      <c r="E1227" s="27" t="s">
        <v>7</v>
      </c>
      <c r="F1227" s="27"/>
      <c r="G1227" s="2" t="str">
        <f>IFERROR(VLOOKUP(B1227,lista_registro!$A$3:$C$1666,3,0),"Item não encontrado")</f>
        <v>Poltrona Para Auditorio Dobravel Com Prancheta Escamoteavel Med Larg 457 X 508 Assento X 425 A 476 Prof X 457 Altura Tipo Base Fixa Espaldar Medio Apoio Braço Marca Giroflex</v>
      </c>
    </row>
    <row r="1228" spans="1:7" ht="42" x14ac:dyDescent="0.15">
      <c r="A1228" s="22">
        <v>1227</v>
      </c>
      <c r="B1228" s="26">
        <v>682140</v>
      </c>
      <c r="C1228" s="27" t="s">
        <v>5</v>
      </c>
      <c r="D1228" s="27" t="s">
        <v>89</v>
      </c>
      <c r="E1228" s="27" t="s">
        <v>7</v>
      </c>
      <c r="F1228" s="27"/>
      <c r="G1228" s="2" t="str">
        <f>IFERROR(VLOOKUP(B1228,lista_registro!$A$3:$C$1666,3,0),"Item não encontrado")</f>
        <v>Armario Alto Em Madeira De Lei Med 1,63 X 1,00 X 0,43 Com Prateleira Interna E 2 Gavetoes Para Pastas Suspensas Com 2 Portas Mod 7200, Marca Fergo.</v>
      </c>
    </row>
    <row r="1229" spans="1:7" ht="14" x14ac:dyDescent="0.15">
      <c r="A1229" s="22">
        <v>1228</v>
      </c>
      <c r="B1229" s="26">
        <v>697948</v>
      </c>
      <c r="C1229" s="27" t="s">
        <v>8</v>
      </c>
      <c r="D1229" s="27" t="s">
        <v>9</v>
      </c>
      <c r="E1229" s="27" t="s">
        <v>20</v>
      </c>
      <c r="F1229" s="27"/>
      <c r="G1229" s="2" t="str">
        <f>IFERROR(VLOOKUP(B1229,lista_registro!$A$3:$C$1666,3,0),"?")</f>
        <v>?</v>
      </c>
    </row>
    <row r="1230" spans="1:7" ht="28" x14ac:dyDescent="0.15">
      <c r="A1230" s="22">
        <v>1229</v>
      </c>
      <c r="B1230" s="26">
        <v>675270</v>
      </c>
      <c r="C1230" s="27" t="s">
        <v>33</v>
      </c>
      <c r="D1230" s="27" t="s">
        <v>34</v>
      </c>
      <c r="E1230" s="27" t="s">
        <v>7</v>
      </c>
      <c r="F1230" s="27"/>
      <c r="G1230" s="2" t="str">
        <f>IFERROR(VLOOKUP(B1230,lista_registro!$A$3:$C$1666,3,0),"Item não encontrado")</f>
        <v>Bancada De Aço, Com Tampo De Aço, Marca Fiel, Com 2 Gavetas, Medindo 1,20 X 0,80 X 0,90m.</v>
      </c>
    </row>
    <row r="1231" spans="1:7" ht="14" x14ac:dyDescent="0.15">
      <c r="A1231" s="22">
        <v>1230</v>
      </c>
      <c r="B1231" s="26">
        <v>698985</v>
      </c>
      <c r="C1231" s="27" t="s">
        <v>5</v>
      </c>
      <c r="D1231" s="27" t="s">
        <v>101</v>
      </c>
      <c r="E1231" s="27" t="s">
        <v>7</v>
      </c>
      <c r="F1231" s="27"/>
      <c r="G1231" s="2" t="str">
        <f>IFERROR(VLOOKUP(B1231,lista_registro!$A$3:$C$1666,3,0),"Item não encontrado")</f>
        <v>Esmiralhedeira Industrial Marca Bosch Gws 7 115 Profissional</v>
      </c>
    </row>
    <row r="1232" spans="1:7" ht="28" x14ac:dyDescent="0.15">
      <c r="A1232" s="22">
        <v>1231</v>
      </c>
      <c r="B1232" s="26">
        <v>1628715</v>
      </c>
      <c r="C1232" s="27" t="s">
        <v>8</v>
      </c>
      <c r="D1232" s="27" t="s">
        <v>52</v>
      </c>
      <c r="E1232" s="27" t="s">
        <v>7</v>
      </c>
      <c r="F1232" s="27"/>
      <c r="G1232" s="2" t="str">
        <f>IFERROR(VLOOKUP(B1232,lista_registro!$A$3:$C$1666,3,0),"Item não encontrado")</f>
        <v>Armário Alto Com 02(Duas) Portas, Medindo 800x500x1600mm, Com 03(Tres) Prateleiras, Marca Marelli.</v>
      </c>
    </row>
    <row r="1233" spans="1:7" ht="14" x14ac:dyDescent="0.15">
      <c r="A1233" s="22">
        <v>1232</v>
      </c>
      <c r="B1233" s="26">
        <v>693623</v>
      </c>
      <c r="C1233" s="27" t="s">
        <v>24</v>
      </c>
      <c r="D1233" s="27" t="s">
        <v>25</v>
      </c>
      <c r="E1233" s="27" t="s">
        <v>7</v>
      </c>
      <c r="F1233" s="27"/>
      <c r="G1233" s="2" t="str">
        <f>IFERROR(VLOOKUP(B1233,lista_registro!$A$3:$C$1666,3,0),"Item não encontrado")</f>
        <v>Poltrona Fixa, Marca Lafine, Mod. 2035-Fx.</v>
      </c>
    </row>
    <row r="1234" spans="1:7" ht="14" x14ac:dyDescent="0.15">
      <c r="A1234" s="22">
        <v>1233</v>
      </c>
      <c r="B1234" s="26">
        <v>687516</v>
      </c>
      <c r="C1234" s="27" t="s">
        <v>8</v>
      </c>
      <c r="D1234" s="27" t="s">
        <v>9</v>
      </c>
      <c r="E1234" s="27" t="s">
        <v>20</v>
      </c>
      <c r="F1234" s="27"/>
      <c r="G1234" s="2" t="str">
        <f>IFERROR(VLOOKUP(B1234,lista_registro!$A$3:$C$1666,3,0),"Item não encontrado")</f>
        <v>Aspirador De Pó Industrial , Marca Alfa-Clean , Mod. Nortech Ii ``S´´ .</v>
      </c>
    </row>
    <row r="1235" spans="1:7" ht="14" x14ac:dyDescent="0.15">
      <c r="A1235" s="22">
        <v>1234</v>
      </c>
      <c r="B1235" s="26">
        <v>687943</v>
      </c>
      <c r="C1235" s="27" t="s">
        <v>56</v>
      </c>
      <c r="D1235" s="27" t="s">
        <v>69</v>
      </c>
      <c r="E1235" s="27" t="s">
        <v>7</v>
      </c>
      <c r="F1235" s="27"/>
      <c r="G1235" s="2" t="str">
        <f>IFERROR(VLOOKUP(B1235,lista_registro!$A$3:$C$1666,3,0),"Item não encontrado")</f>
        <v>Termometro Digital Portatil Com Sensor De Temperatura</v>
      </c>
    </row>
    <row r="1236" spans="1:7" ht="28" x14ac:dyDescent="0.15">
      <c r="A1236" s="22">
        <v>1235</v>
      </c>
      <c r="B1236" s="26">
        <v>678452</v>
      </c>
      <c r="C1236" s="27" t="s">
        <v>10</v>
      </c>
      <c r="D1236" s="28" t="s">
        <v>119</v>
      </c>
      <c r="E1236" s="27" t="s">
        <v>7</v>
      </c>
      <c r="F1236" s="27"/>
      <c r="G1236" s="2" t="str">
        <f>IFERROR(VLOOKUP(B1236,lista_registro!$A$3:$C$1666,3,0),"Item não encontrado")</f>
        <v>Estufa Para Secagem De Material Quimico A Vacuo Mod. 5861-8f0-7151, 60 Hz, 1500w, Marca National Appliange.</v>
      </c>
    </row>
    <row r="1237" spans="1:7" ht="14" x14ac:dyDescent="0.15">
      <c r="A1237" s="22">
        <v>1236</v>
      </c>
      <c r="B1237" s="26">
        <v>689498</v>
      </c>
      <c r="C1237" s="27" t="s">
        <v>24</v>
      </c>
      <c r="D1237" s="27" t="s">
        <v>25</v>
      </c>
      <c r="E1237" s="27" t="s">
        <v>7</v>
      </c>
      <c r="F1237" s="27"/>
      <c r="G1237" s="2" t="str">
        <f>IFERROR(VLOOKUP(B1237,lista_registro!$A$3:$C$1666,3,0),"Item não encontrado")</f>
        <v>Dessecador Mod Ma 192/Mini Marconi.</v>
      </c>
    </row>
    <row r="1238" spans="1:7" ht="14" x14ac:dyDescent="0.15">
      <c r="A1238" s="22">
        <v>1237</v>
      </c>
      <c r="B1238" s="26">
        <v>673202</v>
      </c>
      <c r="C1238" s="27" t="s">
        <v>15</v>
      </c>
      <c r="D1238" s="27" t="s">
        <v>76</v>
      </c>
      <c r="E1238" s="27" t="s">
        <v>20</v>
      </c>
      <c r="F1238" s="27"/>
      <c r="G1238" s="2" t="str">
        <f>IFERROR(VLOOKUP(B1238,lista_registro!$A$3:$C$1666,3,0),"Item não encontrado")</f>
        <v>Bomba Peristaltica Mod 752000 115 Vac 50/60hz Marca Masterflex</v>
      </c>
    </row>
    <row r="1239" spans="1:7" ht="14" x14ac:dyDescent="0.15">
      <c r="A1239" s="22">
        <v>1238</v>
      </c>
      <c r="B1239" s="26">
        <v>677465</v>
      </c>
      <c r="C1239" s="27" t="s">
        <v>8</v>
      </c>
      <c r="D1239" s="27" t="s">
        <v>9</v>
      </c>
      <c r="E1239" s="27" t="s">
        <v>20</v>
      </c>
      <c r="F1239" s="27"/>
      <c r="G1239" s="2" t="str">
        <f>IFERROR(VLOOKUP(B1239,lista_registro!$A$3:$C$1666,3,0),"Item não encontrado")</f>
        <v>Impressora Colorida Marca Hp Mod. 640</v>
      </c>
    </row>
    <row r="1240" spans="1:7" ht="28" x14ac:dyDescent="0.15">
      <c r="A1240" s="22">
        <v>1239</v>
      </c>
      <c r="B1240" s="26">
        <v>675437</v>
      </c>
      <c r="C1240" s="27" t="s">
        <v>8</v>
      </c>
      <c r="D1240" s="27" t="s">
        <v>67</v>
      </c>
      <c r="E1240" s="27" t="s">
        <v>7</v>
      </c>
      <c r="F1240" s="27"/>
      <c r="G1240" s="2" t="str">
        <f>IFERROR(VLOOKUP(B1240,lista_registro!$A$3:$C$1666,3,0),"Item não encontrado")</f>
        <v>Microcomputador P/ Aplicaçao Em Atividade Basica Marca Dell Mod Optplex Gx620</v>
      </c>
    </row>
    <row r="1241" spans="1:7" ht="28" x14ac:dyDescent="0.15">
      <c r="A1241" s="22">
        <v>1240</v>
      </c>
      <c r="B1241" s="26">
        <v>1788001</v>
      </c>
      <c r="C1241" s="27" t="s">
        <v>15</v>
      </c>
      <c r="D1241" s="27" t="s">
        <v>53</v>
      </c>
      <c r="E1241" s="27" t="s">
        <v>7</v>
      </c>
      <c r="F1241" s="27"/>
      <c r="G1241" s="2" t="str">
        <f>IFERROR(VLOOKUP(B1241,lista_registro!$A$3:$C$1666,3,0),"Item não encontrado")</f>
        <v>Microcomputador Marca: Lenovo, Machine Type: 10au00lvbp, Composto Por Cpu, Teclado E Mouse</v>
      </c>
    </row>
    <row r="1242" spans="1:7" ht="28" x14ac:dyDescent="0.15">
      <c r="A1242" s="22">
        <v>1241</v>
      </c>
      <c r="B1242" s="26">
        <v>687937</v>
      </c>
      <c r="C1242" s="27" t="s">
        <v>5</v>
      </c>
      <c r="D1242" s="27" t="s">
        <v>28</v>
      </c>
      <c r="E1242" s="27" t="s">
        <v>7</v>
      </c>
      <c r="F1242" s="27"/>
      <c r="G1242" s="2" t="str">
        <f>IFERROR(VLOOKUP(B1242,lista_registro!$A$3:$C$1666,3,0),"Item não encontrado")</f>
        <v>Termo Higrometro Digital Portatil De Parede E Mesa C/ Relogio Mod H+210 Instrutherm</v>
      </c>
    </row>
    <row r="1243" spans="1:7" ht="14" x14ac:dyDescent="0.15">
      <c r="A1243" s="22">
        <v>1242</v>
      </c>
      <c r="B1243" s="26">
        <v>689068</v>
      </c>
      <c r="C1243" s="27" t="s">
        <v>56</v>
      </c>
      <c r="D1243" s="27" t="s">
        <v>75</v>
      </c>
      <c r="E1243" s="27" t="s">
        <v>7</v>
      </c>
      <c r="F1243" s="27"/>
      <c r="G1243" s="2" t="str">
        <f>IFERROR(VLOOKUP(B1243,lista_registro!$A$3:$C$1666,3,0),"Item não encontrado")</f>
        <v>Aparelho Telefônico Mod. Premium Intelbrás.</v>
      </c>
    </row>
    <row r="1244" spans="1:7" ht="28" x14ac:dyDescent="0.15">
      <c r="A1244" s="22">
        <v>1243</v>
      </c>
      <c r="B1244" s="26">
        <v>681414</v>
      </c>
      <c r="C1244" s="27" t="s">
        <v>5</v>
      </c>
      <c r="D1244" s="27" t="s">
        <v>28</v>
      </c>
      <c r="E1244" s="27" t="s">
        <v>7</v>
      </c>
      <c r="F1244" s="27"/>
      <c r="G1244" s="2" t="str">
        <f>IFERROR(VLOOKUP(B1244,lista_registro!$A$3:$C$1666,3,0),"Item não encontrado")</f>
        <v>Estante De Aco Desmontavel, Med. 2,39 X 0,61 X 0,92m, Com 7 Vaos De 7 Prateleiras, Reforco Em X, Marca Securit.</v>
      </c>
    </row>
    <row r="1245" spans="1:7" ht="14" x14ac:dyDescent="0.15">
      <c r="A1245" s="22">
        <v>1244</v>
      </c>
      <c r="B1245" s="26">
        <v>688822</v>
      </c>
      <c r="C1245" s="27" t="s">
        <v>5</v>
      </c>
      <c r="D1245" s="27" t="s">
        <v>90</v>
      </c>
      <c r="E1245" s="27" t="s">
        <v>7</v>
      </c>
      <c r="F1245" s="27"/>
      <c r="G1245" s="2" t="str">
        <f>IFERROR(VLOOKUP(B1245,lista_registro!$A$3:$C$1666,3,0),"Item não encontrado")</f>
        <v>Base Para Inclinação Do Sistema . (It3210007is) .</v>
      </c>
    </row>
    <row r="1246" spans="1:7" ht="28" x14ac:dyDescent="0.15">
      <c r="A1246" s="22">
        <v>1245</v>
      </c>
      <c r="B1246" s="26">
        <v>1715136</v>
      </c>
      <c r="C1246" s="27" t="s">
        <v>10</v>
      </c>
      <c r="D1246" s="28" t="s">
        <v>126</v>
      </c>
      <c r="E1246" s="27" t="s">
        <v>7</v>
      </c>
      <c r="F1246" s="27"/>
      <c r="G1246" s="2" t="str">
        <f>IFERROR(VLOOKUP(B1246,lista_registro!$A$3:$C$1666,3,0),"Item não encontrado")</f>
        <v>Lixeira De Polietileno De Alta Densidade, Com Capacidade De 240 Litros, Tipo Container, Em Pead,Cor Azul(Lixo Reciclável).</v>
      </c>
    </row>
    <row r="1247" spans="1:7" ht="28" x14ac:dyDescent="0.15">
      <c r="A1247" s="22">
        <v>1246</v>
      </c>
      <c r="B1247" s="26">
        <v>688299</v>
      </c>
      <c r="C1247" s="27" t="s">
        <v>10</v>
      </c>
      <c r="D1247" s="27" t="s">
        <v>41</v>
      </c>
      <c r="E1247" s="27" t="s">
        <v>7</v>
      </c>
      <c r="F1247" s="27"/>
      <c r="G1247" s="2" t="str">
        <f>IFERROR(VLOOKUP(B1247,lista_registro!$A$3:$C$1666,3,0),"Item não encontrado")</f>
        <v>Paquimetro Digital Com Medida Ate 600 Mm Marca Digimess Mat 24 Aço Temperado Inox E Lapidada C/ Baterias Tipo Sr 44</v>
      </c>
    </row>
    <row r="1248" spans="1:7" ht="14" x14ac:dyDescent="0.15">
      <c r="A1248" s="22">
        <v>1247</v>
      </c>
      <c r="B1248" s="26">
        <v>673671</v>
      </c>
      <c r="C1248" s="27" t="s">
        <v>10</v>
      </c>
      <c r="D1248" s="27" t="s">
        <v>29</v>
      </c>
      <c r="E1248" s="27" t="s">
        <v>7</v>
      </c>
      <c r="F1248" s="27"/>
      <c r="G1248" s="2" t="str">
        <f>IFERROR(VLOOKUP(B1248,lista_registro!$A$3:$C$1666,3,0),"Item não encontrado")</f>
        <v>Bomba Hidrulica Marca Mark Peerless Mod Sda-2</v>
      </c>
    </row>
    <row r="1249" spans="1:7" ht="14" x14ac:dyDescent="0.15">
      <c r="A1249" s="22">
        <v>1248</v>
      </c>
      <c r="B1249" s="26">
        <v>680795</v>
      </c>
      <c r="C1249" s="27" t="s">
        <v>5</v>
      </c>
      <c r="D1249" s="27" t="s">
        <v>12</v>
      </c>
      <c r="E1249" s="27" t="s">
        <v>7</v>
      </c>
      <c r="F1249" s="27"/>
      <c r="G1249" s="2" t="str">
        <f>IFERROR(VLOOKUP(B1249,lista_registro!$A$3:$C$1666,3,0),"Item não encontrado")</f>
        <v>Carro Entornador Tm 06 Marcon</v>
      </c>
    </row>
    <row r="1250" spans="1:7" ht="14" x14ac:dyDescent="0.15">
      <c r="A1250" s="22">
        <v>1249</v>
      </c>
      <c r="B1250" s="26">
        <v>673775</v>
      </c>
      <c r="C1250" s="27" t="s">
        <v>33</v>
      </c>
      <c r="D1250" s="27" t="s">
        <v>95</v>
      </c>
      <c r="E1250" s="27" t="s">
        <v>7</v>
      </c>
      <c r="F1250" s="27"/>
      <c r="G1250" s="2" t="str">
        <f>IFERROR(VLOOKUP(B1250,lista_registro!$A$3:$C$1666,3,0),"Item não encontrado")</f>
        <v>Shoes Wrist Strap Tester Mod 740/Us</v>
      </c>
    </row>
    <row r="1251" spans="1:7" ht="14" x14ac:dyDescent="0.15">
      <c r="A1251" s="22">
        <v>1250</v>
      </c>
      <c r="B1251" s="26">
        <v>694837</v>
      </c>
      <c r="C1251" s="27" t="s">
        <v>8</v>
      </c>
      <c r="D1251" s="27" t="s">
        <v>68</v>
      </c>
      <c r="E1251" s="27" t="s">
        <v>20</v>
      </c>
      <c r="F1251" s="27"/>
      <c r="G1251" s="2" t="str">
        <f>IFERROR(VLOOKUP(B1251,lista_registro!$A$3:$C$1666,3,0),"Item não encontrado")</f>
        <v>Mesa De Trabalho 3 Gavetas De Cada Lado Marca Fortline</v>
      </c>
    </row>
    <row r="1252" spans="1:7" ht="28" x14ac:dyDescent="0.15">
      <c r="A1252" s="22">
        <v>1251</v>
      </c>
      <c r="B1252" s="26">
        <v>684529</v>
      </c>
      <c r="C1252" s="27" t="s">
        <v>5</v>
      </c>
      <c r="D1252" s="27" t="s">
        <v>149</v>
      </c>
      <c r="E1252" s="27" t="s">
        <v>20</v>
      </c>
      <c r="F1252" s="27"/>
      <c r="G1252" s="2" t="str">
        <f>IFERROR(VLOOKUP(B1252,lista_registro!$A$3:$C$1666,3,0),"Item não encontrado")</f>
        <v>Estante De Aço Desmontavel Marca Fiel Com 6 Prateleiras Reforços Em X .</v>
      </c>
    </row>
    <row r="1253" spans="1:7" ht="28" x14ac:dyDescent="0.15">
      <c r="A1253" s="22">
        <v>1252</v>
      </c>
      <c r="B1253" s="26">
        <v>1788442</v>
      </c>
      <c r="C1253" s="27" t="s">
        <v>5</v>
      </c>
      <c r="D1253" s="27" t="s">
        <v>62</v>
      </c>
      <c r="E1253" s="27" t="s">
        <v>7</v>
      </c>
      <c r="F1253" s="27"/>
      <c r="G1253" s="2" t="str">
        <f>IFERROR(VLOOKUP(B1253,lista_registro!$A$3:$C$1666,3,0),"Item não encontrado")</f>
        <v>Microcomputador Marca: Lenovo, Machine Type: 10au00lvbp, Composto Por Cpu, Teclado E Mouse</v>
      </c>
    </row>
    <row r="1254" spans="1:7" ht="14" x14ac:dyDescent="0.15">
      <c r="A1254" s="22">
        <v>1253</v>
      </c>
      <c r="B1254" s="26">
        <v>690408</v>
      </c>
      <c r="C1254" s="27" t="s">
        <v>8</v>
      </c>
      <c r="D1254" s="27" t="s">
        <v>9</v>
      </c>
      <c r="E1254" s="27" t="s">
        <v>20</v>
      </c>
      <c r="F1254" s="27"/>
      <c r="G1254" s="2" t="str">
        <f>IFERROR(VLOOKUP(B1254,lista_registro!$A$3:$C$1666,3,0),"Item não encontrado")</f>
        <v>Balança Eletronica Marca Cahn Mod Gram 220v 50/60 Hz</v>
      </c>
    </row>
    <row r="1255" spans="1:7" ht="42" x14ac:dyDescent="0.15">
      <c r="A1255" s="22">
        <v>1254</v>
      </c>
      <c r="B1255" s="26">
        <v>681220</v>
      </c>
      <c r="C1255" s="27" t="s">
        <v>8</v>
      </c>
      <c r="D1255" s="27" t="s">
        <v>13</v>
      </c>
      <c r="E1255" s="27" t="s">
        <v>7</v>
      </c>
      <c r="F1255" s="27"/>
      <c r="G1255" s="2" t="str">
        <f>IFERROR(VLOOKUP(B1255,lista_registro!$A$3:$C$1666,3,0),"Item não encontrado")</f>
        <v>Poltrona Para Auditorio Dobravel Com Prancheta Escamoteavel Med Larg 457 X 508 Assento X 425 A 476 Prof X 457 Altura Tipo Base Fixa Espaldar Medio Apoio Braço Marca Giroflex</v>
      </c>
    </row>
    <row r="1256" spans="1:7" ht="42" x14ac:dyDescent="0.15">
      <c r="A1256" s="22">
        <v>1255</v>
      </c>
      <c r="B1256" s="26">
        <v>675972</v>
      </c>
      <c r="C1256" s="27" t="s">
        <v>10</v>
      </c>
      <c r="D1256" s="28" t="s">
        <v>119</v>
      </c>
      <c r="E1256" s="27" t="s">
        <v>20</v>
      </c>
      <c r="F1256" s="27"/>
      <c r="G1256" s="2" t="str">
        <f>IFERROR(VLOOKUP(B1256,lista_registro!$A$3:$C$1666,3,0),"Item não encontrado")</f>
        <v>Microcomputador Optiplex Mod Gx620 Marca Dell Com Clock Min 2,8 Ghz Cache L2 Integrado De Min 256 Kb Fsb De Min 333 Mhz Pentium Iv</v>
      </c>
    </row>
    <row r="1257" spans="1:7" ht="14" x14ac:dyDescent="0.15">
      <c r="A1257" s="22">
        <v>1256</v>
      </c>
      <c r="B1257" s="26">
        <v>698765</v>
      </c>
      <c r="C1257" s="27" t="s">
        <v>10</v>
      </c>
      <c r="D1257" s="28" t="s">
        <v>119</v>
      </c>
      <c r="E1257" s="27" t="s">
        <v>7</v>
      </c>
      <c r="F1257" s="27"/>
      <c r="G1257" s="2" t="str">
        <f>IFERROR(VLOOKUP(B1257,lista_registro!$A$3:$C$1666,3,0),"Item não encontrado")</f>
        <v>Agitador Aquecedor Magnetico Marca Fanem Mod 258 220v 0,250kw</v>
      </c>
    </row>
    <row r="1258" spans="1:7" ht="14" x14ac:dyDescent="0.15">
      <c r="A1258" s="22">
        <v>1257</v>
      </c>
      <c r="B1258" s="26">
        <v>1788379</v>
      </c>
      <c r="C1258" s="27" t="s">
        <v>10</v>
      </c>
      <c r="D1258" s="28" t="s">
        <v>119</v>
      </c>
      <c r="E1258" s="27" t="s">
        <v>7</v>
      </c>
      <c r="F1258" s="27"/>
      <c r="G1258" s="2" t="str">
        <f>IFERROR(VLOOKUP(B1258,lista_registro!$A$3:$C$1666,3,0),"Item não encontrado")</f>
        <v>Monitor Lcd 19.5'', Marca: Lenovo, Modelo: E2002ba</v>
      </c>
    </row>
    <row r="1259" spans="1:7" ht="28" x14ac:dyDescent="0.15">
      <c r="A1259" s="22">
        <v>1258</v>
      </c>
      <c r="B1259" s="26">
        <v>1628718</v>
      </c>
      <c r="C1259" s="27" t="s">
        <v>35</v>
      </c>
      <c r="D1259" s="27" t="s">
        <v>86</v>
      </c>
      <c r="E1259" s="27" t="s">
        <v>7</v>
      </c>
      <c r="F1259" s="27"/>
      <c r="G1259" s="2" t="str">
        <f>IFERROR(VLOOKUP(B1259,lista_registro!$A$3:$C$1666,3,0),"Item não encontrado")</f>
        <v>Armário Baixo Com 02(Duas) Portas, Medindo 800x500x740mm, Com 01(Uma) Prateleira, Marca Marelli.</v>
      </c>
    </row>
    <row r="1260" spans="1:7" ht="28" x14ac:dyDescent="0.15">
      <c r="A1260" s="22">
        <v>1259</v>
      </c>
      <c r="B1260" s="26">
        <v>1521757</v>
      </c>
      <c r="C1260" s="27" t="s">
        <v>15</v>
      </c>
      <c r="D1260" s="27" t="s">
        <v>76</v>
      </c>
      <c r="E1260" s="27" t="s">
        <v>20</v>
      </c>
      <c r="F1260" s="27"/>
      <c r="G1260" s="2" t="str">
        <f>IFERROR(VLOOKUP(B1260,lista_registro!$A$3:$C$1666,3,0),"Item não encontrado")</f>
        <v>Aparelho De Ar Condicionado, 12.000 Btu, Tipo Split, Com Condensador N/S E Evaporadora, Marca Komeco.</v>
      </c>
    </row>
    <row r="1261" spans="1:7" ht="14" x14ac:dyDescent="0.15">
      <c r="A1261" s="22">
        <v>1260</v>
      </c>
      <c r="B1261" s="26">
        <v>1348393</v>
      </c>
      <c r="C1261" s="27" t="s">
        <v>21</v>
      </c>
      <c r="D1261" s="27" t="s">
        <v>22</v>
      </c>
      <c r="E1261" s="27" t="s">
        <v>7</v>
      </c>
      <c r="F1261" s="27"/>
      <c r="G1261" s="2" t="str">
        <f>IFERROR(VLOOKUP(B1261,lista_registro!$A$3:$C$1666,3,0),"Item não encontrado")</f>
        <v>Mouse Lenovo Modelo Moeuuo.</v>
      </c>
    </row>
    <row r="1262" spans="1:7" ht="28" x14ac:dyDescent="0.15">
      <c r="A1262" s="22">
        <v>1261</v>
      </c>
      <c r="B1262" s="26">
        <v>1628710</v>
      </c>
      <c r="C1262" s="27" t="s">
        <v>35</v>
      </c>
      <c r="D1262" s="27" t="s">
        <v>36</v>
      </c>
      <c r="E1262" s="27" t="s">
        <v>7</v>
      </c>
      <c r="F1262" s="27"/>
      <c r="G1262" s="2" t="str">
        <f>IFERROR(VLOOKUP(B1262,lista_registro!$A$3:$C$1666,3,0),"Item não encontrado")</f>
        <v>Armário Alto Com 02(Duas) Portas, Medindo 800x500x1600mm, Com 03(Tres) Prateleiras, Marca Marelli.</v>
      </c>
    </row>
    <row r="1263" spans="1:7" ht="14" x14ac:dyDescent="0.15">
      <c r="A1263" s="22">
        <v>1262</v>
      </c>
      <c r="B1263" s="26">
        <v>693634</v>
      </c>
      <c r="C1263" s="27" t="s">
        <v>10</v>
      </c>
      <c r="D1263" s="27" t="s">
        <v>19</v>
      </c>
      <c r="E1263" s="27" t="s">
        <v>7</v>
      </c>
      <c r="F1263" s="27"/>
      <c r="G1263" s="2" t="str">
        <f>IFERROR(VLOOKUP(B1263,lista_registro!$A$3:$C$1666,3,0),"Item não encontrado")</f>
        <v>Poltrona Fixa, Marca Lafine, Mod. 2035-Fx.</v>
      </c>
    </row>
    <row r="1264" spans="1:7" ht="70" x14ac:dyDescent="0.15">
      <c r="A1264" s="22">
        <v>1263</v>
      </c>
      <c r="B1264" s="26">
        <v>690543</v>
      </c>
      <c r="C1264" s="27" t="s">
        <v>15</v>
      </c>
      <c r="D1264" s="27" t="s">
        <v>49</v>
      </c>
      <c r="E1264" s="27" t="s">
        <v>7</v>
      </c>
      <c r="F1264" s="27"/>
      <c r="G1264" s="2" t="str">
        <f>IFERROR(VLOOKUP(B1264,lista_registro!$A$3:$C$1666,3,0),"Item não encontrado")</f>
        <v>Conjunto De Analise Termica Consistindo Dos Seguintes Itens: 01 K-A101006824 Tga-Dta 6200 Tipo Padrao 1100 Graus Celsius 115v 01 K-A101002395 Sistema Operacional Exstar Muse Soft 01 K-A101000011 Unid De Controle De Gas Tg/Dta 02 K-A101001702 Braço Da B</v>
      </c>
    </row>
    <row r="1265" spans="1:7" ht="14" x14ac:dyDescent="0.15">
      <c r="A1265" s="22">
        <v>1264</v>
      </c>
      <c r="B1265" s="26">
        <v>689855</v>
      </c>
      <c r="C1265" s="27" t="s">
        <v>33</v>
      </c>
      <c r="D1265" s="27" t="s">
        <v>40</v>
      </c>
      <c r="E1265" s="27" t="s">
        <v>7</v>
      </c>
      <c r="F1265" s="27"/>
      <c r="G1265" s="2" t="str">
        <f>IFERROR(VLOOKUP(B1265,lista_registro!$A$3:$C$1666,3,0),"Item não encontrado")</f>
        <v>Dessecador Em Aco 1020 Marca Lactea Mod Lct 200</v>
      </c>
    </row>
    <row r="1266" spans="1:7" ht="28" x14ac:dyDescent="0.15">
      <c r="A1266" s="22">
        <v>1265</v>
      </c>
      <c r="B1266" s="26">
        <v>697623</v>
      </c>
      <c r="C1266" s="27" t="s">
        <v>56</v>
      </c>
      <c r="D1266" s="27" t="s">
        <v>79</v>
      </c>
      <c r="E1266" s="27" t="s">
        <v>7</v>
      </c>
      <c r="F1266" s="27"/>
      <c r="G1266" s="2" t="str">
        <f>IFERROR(VLOOKUP(B1266,lista_registro!$A$3:$C$1666,3,0),"Item não encontrado")</f>
        <v>Bebedouro Tipo Torre 220v Com Vazão 40 Litros/Hora Para Água Gelada E Natural, Mod. Plus Júnior Marca Libell</v>
      </c>
    </row>
    <row r="1267" spans="1:7" ht="14" x14ac:dyDescent="0.15">
      <c r="A1267" s="22">
        <v>1266</v>
      </c>
      <c r="B1267" s="26">
        <v>696385</v>
      </c>
      <c r="C1267" s="27" t="s">
        <v>8</v>
      </c>
      <c r="D1267" s="27" t="s">
        <v>68</v>
      </c>
      <c r="E1267" s="27" t="s">
        <v>20</v>
      </c>
      <c r="F1267" s="27"/>
      <c r="G1267" s="2" t="str">
        <f>IFERROR(VLOOKUP(B1267,lista_registro!$A$3:$C$1666,3,0),"Item não encontrado")</f>
        <v>Poltrona Diretor C/ Braço Injetado Giratoria C/ 5 Patas Marca Magiflex</v>
      </c>
    </row>
    <row r="1268" spans="1:7" ht="28" x14ac:dyDescent="0.15">
      <c r="A1268" s="22">
        <v>1267</v>
      </c>
      <c r="B1268" s="26">
        <v>687758</v>
      </c>
      <c r="C1268" s="27" t="s">
        <v>10</v>
      </c>
      <c r="D1268" s="27" t="s">
        <v>58</v>
      </c>
      <c r="E1268" s="27" t="s">
        <v>7</v>
      </c>
      <c r="F1268" s="27"/>
      <c r="G1268" s="2" t="str">
        <f>IFERROR(VLOOKUP(B1268,lista_registro!$A$3:$C$1666,3,0),"Item não encontrado")</f>
        <v>Estufa De Secagem E Esterilização Com Circulação E Renovação De Ar Mod Ma035/5 Marca Marconi</v>
      </c>
    </row>
    <row r="1269" spans="1:7" ht="14" x14ac:dyDescent="0.15">
      <c r="A1269" s="22">
        <v>1268</v>
      </c>
      <c r="B1269" s="26">
        <v>686673</v>
      </c>
      <c r="C1269" s="27" t="s">
        <v>8</v>
      </c>
      <c r="D1269" s="27" t="s">
        <v>9</v>
      </c>
      <c r="E1269" s="27" t="s">
        <v>20</v>
      </c>
      <c r="F1269" s="27"/>
      <c r="G1269" s="2" t="str">
        <f>IFERROR(VLOOKUP(B1269,lista_registro!$A$3:$C$1666,3,0),"Item não encontrado")</f>
        <v>Telefone Sem Fio Panasonic Mod 2.4 Ghz Digital</v>
      </c>
    </row>
    <row r="1270" spans="1:7" ht="14" x14ac:dyDescent="0.15">
      <c r="A1270" s="22">
        <v>1269</v>
      </c>
      <c r="B1270" s="26">
        <v>684863</v>
      </c>
      <c r="C1270" s="27" t="s">
        <v>35</v>
      </c>
      <c r="D1270" s="27" t="s">
        <v>91</v>
      </c>
      <c r="E1270" s="27" t="s">
        <v>7</v>
      </c>
      <c r="F1270" s="27"/>
      <c r="G1270" s="2" t="str">
        <f>IFERROR(VLOOKUP(B1270,lista_registro!$A$3:$C$1666,3,0),"Item não encontrado")</f>
        <v>Armario De Aço Mod Super Vi Marca Securit</v>
      </c>
    </row>
    <row r="1271" spans="1:7" ht="14" x14ac:dyDescent="0.15">
      <c r="A1271" s="22">
        <v>1270</v>
      </c>
      <c r="B1271" s="26">
        <v>1348568</v>
      </c>
      <c r="C1271" s="27" t="s">
        <v>8</v>
      </c>
      <c r="D1271" s="27" t="s">
        <v>99</v>
      </c>
      <c r="E1271" s="27" t="s">
        <v>7</v>
      </c>
      <c r="F1271" s="27"/>
      <c r="G1271" s="2" t="str">
        <f>IFERROR(VLOOKUP(B1271,lista_registro!$A$3:$C$1666,3,0),"Item não encontrado")</f>
        <v>Monitor Lenovo Modelo Ls1921wa.</v>
      </c>
    </row>
    <row r="1272" spans="1:7" ht="28" x14ac:dyDescent="0.15">
      <c r="A1272" s="22">
        <v>1271</v>
      </c>
      <c r="B1272" s="26">
        <v>692458</v>
      </c>
      <c r="C1272" s="27" t="s">
        <v>5</v>
      </c>
      <c r="D1272" s="27" t="s">
        <v>140</v>
      </c>
      <c r="E1272" s="27" t="s">
        <v>7</v>
      </c>
      <c r="F1272" s="27"/>
      <c r="G1272" s="2" t="str">
        <f>IFERROR(VLOOKUP(B1272,lista_registro!$A$3:$C$1666,3,0),"Item não encontrado")</f>
        <v>Banco Estofado Marca Dutzmann Mod. B-4 Na Cor Prata Pés De Ferro Com Regulador De Altura.</v>
      </c>
    </row>
    <row r="1273" spans="1:7" ht="28" x14ac:dyDescent="0.15">
      <c r="A1273" s="22">
        <v>1272</v>
      </c>
      <c r="B1273" s="26">
        <v>686063</v>
      </c>
      <c r="C1273" s="27" t="s">
        <v>15</v>
      </c>
      <c r="D1273" s="27" t="s">
        <v>16</v>
      </c>
      <c r="E1273" s="27" t="s">
        <v>7</v>
      </c>
      <c r="F1273" s="27"/>
      <c r="G1273" s="2" t="str">
        <f>IFERROR(VLOOKUP(B1273,lista_registro!$A$3:$C$1666,3,0),"Item não encontrado")</f>
        <v>Sdt-Q 600/Controlador Ta5000 Incluindo 961000.901 / 924500.602 / 926402.902 / 960149.901 / 960070.901 . (It3209010is) .</v>
      </c>
    </row>
    <row r="1274" spans="1:7" ht="14" x14ac:dyDescent="0.15">
      <c r="A1274" s="22">
        <v>1273</v>
      </c>
      <c r="B1274" s="26">
        <v>1536223</v>
      </c>
      <c r="C1274" s="27" t="s">
        <v>10</v>
      </c>
      <c r="D1274" s="27" t="s">
        <v>138</v>
      </c>
      <c r="E1274" s="27" t="s">
        <v>7</v>
      </c>
      <c r="F1274" s="27"/>
      <c r="G1274" s="2" t="str">
        <f>IFERROR(VLOOKUP(B1274,lista_registro!$A$3:$C$1666,3,0),"Item não encontrado")</f>
        <v>Câmara Climática, Marca Solab, Modelo Sl 206/150</v>
      </c>
    </row>
    <row r="1275" spans="1:7" ht="14" x14ac:dyDescent="0.15">
      <c r="A1275" s="22">
        <v>1274</v>
      </c>
      <c r="B1275" s="26">
        <v>686748</v>
      </c>
      <c r="C1275" s="27" t="s">
        <v>10</v>
      </c>
      <c r="D1275" s="28" t="s">
        <v>119</v>
      </c>
      <c r="E1275" s="27" t="s">
        <v>7</v>
      </c>
      <c r="F1275" s="27"/>
      <c r="G1275" s="2" t="str">
        <f>IFERROR(VLOOKUP(B1275,lista_registro!$A$3:$C$1666,3,0),"Item não encontrado")</f>
        <v>Refrigerador, Marca Consul, Mod. 2854lx, Capacidade 285 Litros.</v>
      </c>
    </row>
    <row r="1276" spans="1:7" ht="14" x14ac:dyDescent="0.15">
      <c r="A1276" s="22">
        <v>1275</v>
      </c>
      <c r="B1276" s="26">
        <v>688435</v>
      </c>
      <c r="C1276" s="27" t="s">
        <v>33</v>
      </c>
      <c r="D1276" s="27" t="s">
        <v>40</v>
      </c>
      <c r="E1276" s="27" t="s">
        <v>7</v>
      </c>
      <c r="F1276" s="27"/>
      <c r="G1276" s="2" t="str">
        <f>IFERROR(VLOOKUP(B1276,lista_registro!$A$3:$C$1666,3,0),"Item não encontrado")</f>
        <v>Rádio Portátil Mod Vx 210 Av Standard Marca Vertex</v>
      </c>
    </row>
    <row r="1277" spans="1:7" ht="42" x14ac:dyDescent="0.15">
      <c r="A1277" s="22">
        <v>1276</v>
      </c>
      <c r="B1277" s="26">
        <v>681930</v>
      </c>
      <c r="C1277" s="27" t="s">
        <v>8</v>
      </c>
      <c r="D1277" s="27" t="s">
        <v>13</v>
      </c>
      <c r="E1277" s="27" t="s">
        <v>7</v>
      </c>
      <c r="F1277" s="27"/>
      <c r="G1277" s="2" t="str">
        <f>IFERROR(VLOOKUP(B1277,lista_registro!$A$3:$C$1666,3,0),"Item não encontrado")</f>
        <v>Poltrona Para Auditorio Dobravel Com Prancheta Escamoteavel Med Larg 457 X 508 Assento X 425 A 476 Prof X 457 Altura Tipo Base Fixa Espaldar Medio Apoio Braço Marca Giroflex</v>
      </c>
    </row>
    <row r="1278" spans="1:7" ht="42" x14ac:dyDescent="0.15">
      <c r="A1278" s="22">
        <v>1277</v>
      </c>
      <c r="B1278" s="26">
        <v>681944</v>
      </c>
      <c r="C1278" s="27" t="s">
        <v>8</v>
      </c>
      <c r="D1278" s="27" t="s">
        <v>13</v>
      </c>
      <c r="E1278" s="27" t="s">
        <v>7</v>
      </c>
      <c r="F1278" s="27"/>
      <c r="G1278" s="2" t="str">
        <f>IFERROR(VLOOKUP(B1278,lista_registro!$A$3:$C$1666,3,0),"Item não encontrado")</f>
        <v>Poltrona Para Auditorio Dobravel Com Prancheta Escamoteavel Med Larg 457 X 508 Assento X 425 A 476 Prof X 457 Altura Tipo Base Fixa Espaldar Medio Apoio Braço Marca Giroflex</v>
      </c>
    </row>
    <row r="1279" spans="1:7" ht="14" x14ac:dyDescent="0.15">
      <c r="A1279" s="22">
        <v>1278</v>
      </c>
      <c r="B1279" s="26">
        <v>696369</v>
      </c>
      <c r="C1279" s="27" t="s">
        <v>15</v>
      </c>
      <c r="D1279" s="27" t="s">
        <v>125</v>
      </c>
      <c r="E1279" s="27" t="s">
        <v>7</v>
      </c>
      <c r="F1279" s="27"/>
      <c r="G1279" s="2" t="str">
        <f>IFERROR(VLOOKUP(B1279,lista_registro!$A$3:$C$1666,3,0),"Item não encontrado")</f>
        <v>Poltrona Diretor C/ Braço Injetado Giratoria C/ 5 Patas Marca Magiflex</v>
      </c>
    </row>
    <row r="1280" spans="1:7" ht="14" x14ac:dyDescent="0.15">
      <c r="A1280" s="22">
        <v>1279</v>
      </c>
      <c r="B1280" s="26">
        <v>1853105</v>
      </c>
      <c r="C1280" s="27" t="s">
        <v>21</v>
      </c>
      <c r="D1280" s="27" t="s">
        <v>22</v>
      </c>
      <c r="E1280" s="27" t="s">
        <v>7</v>
      </c>
      <c r="F1280" s="27"/>
      <c r="G1280" s="2" t="str">
        <f>IFERROR(VLOOKUP(B1280,lista_registro!$A$3:$C$1666,3,0),"Item não encontrado")</f>
        <v>Agitador Magnético, Multiposições Com Aquecimento.</v>
      </c>
    </row>
    <row r="1281" spans="1:7" ht="28" x14ac:dyDescent="0.15">
      <c r="A1281" s="22">
        <v>1280</v>
      </c>
      <c r="B1281" s="26">
        <v>692462</v>
      </c>
      <c r="C1281" s="27" t="s">
        <v>56</v>
      </c>
      <c r="D1281" s="27" t="s">
        <v>69</v>
      </c>
      <c r="E1281" s="27" t="s">
        <v>7</v>
      </c>
      <c r="F1281" s="27"/>
      <c r="G1281" s="2" t="str">
        <f>IFERROR(VLOOKUP(B1281,lista_registro!$A$3:$C$1666,3,0),"Item não encontrado")</f>
        <v>Banco Estofado Marca Flex Form Cor Cinza Pés De Ferro Com Regulador De Altura</v>
      </c>
    </row>
    <row r="1282" spans="1:7" ht="14" x14ac:dyDescent="0.15">
      <c r="A1282" s="22">
        <v>1281</v>
      </c>
      <c r="B1282" s="26">
        <v>691486</v>
      </c>
      <c r="C1282" s="27" t="s">
        <v>15</v>
      </c>
      <c r="D1282" s="27" t="s">
        <v>16</v>
      </c>
      <c r="E1282" s="27" t="s">
        <v>7</v>
      </c>
      <c r="F1282" s="27"/>
      <c r="G1282" s="2" t="str">
        <f>IFERROR(VLOOKUP(B1282,lista_registro!$A$3:$C$1666,3,0),"Item não encontrado")</f>
        <v>Cadeira Giratoria Mod 673 Marca Giroflex</v>
      </c>
    </row>
    <row r="1283" spans="1:7" ht="14" x14ac:dyDescent="0.15">
      <c r="A1283" s="22">
        <v>1282</v>
      </c>
      <c r="B1283" s="26">
        <v>693617</v>
      </c>
      <c r="C1283" s="27" t="s">
        <v>10</v>
      </c>
      <c r="D1283" s="28" t="s">
        <v>119</v>
      </c>
      <c r="E1283" s="27" t="s">
        <v>7</v>
      </c>
      <c r="F1283" s="27"/>
      <c r="G1283" s="2" t="str">
        <f>IFERROR(VLOOKUP(B1283,lista_registro!$A$3:$C$1666,3,0),"Item não encontrado")</f>
        <v>Cadeira Giratoria Marca Madeirense Mod Ptg Com 5 Rodizios</v>
      </c>
    </row>
    <row r="1284" spans="1:7" ht="14" x14ac:dyDescent="0.15">
      <c r="A1284" s="22">
        <v>1283</v>
      </c>
      <c r="B1284" s="26">
        <v>681295</v>
      </c>
      <c r="C1284" s="27" t="s">
        <v>15</v>
      </c>
      <c r="D1284" s="27" t="s">
        <v>49</v>
      </c>
      <c r="E1284" s="27" t="s">
        <v>7</v>
      </c>
      <c r="F1284" s="27"/>
      <c r="G1284" s="2" t="str">
        <f>IFERROR(VLOOKUP(B1284,lista_registro!$A$3:$C$1666,3,0),"Item não encontrado")</f>
        <v>Armário De Aço Marca Fiel Med 1980x945x440mm Com 4 Prateleiras</v>
      </c>
    </row>
    <row r="1285" spans="1:7" ht="14" x14ac:dyDescent="0.15">
      <c r="A1285" s="22">
        <v>1284</v>
      </c>
      <c r="B1285" s="26">
        <v>689147</v>
      </c>
      <c r="C1285" s="27" t="s">
        <v>8</v>
      </c>
      <c r="D1285" s="27" t="s">
        <v>977</v>
      </c>
      <c r="E1285" s="27" t="s">
        <v>7</v>
      </c>
      <c r="F1285" s="27"/>
      <c r="G1285" s="2" t="str">
        <f>IFERROR(VLOOKUP(B1285,lista_registro!$A$3:$C$1666,3,0),"Item não encontrado")</f>
        <v>Coluna Capilar Mod Plot Pe Alumina 30 Mm</v>
      </c>
    </row>
    <row r="1286" spans="1:7" ht="14" x14ac:dyDescent="0.15">
      <c r="A1286" s="22">
        <v>1285</v>
      </c>
      <c r="B1286" s="26">
        <v>690083</v>
      </c>
      <c r="C1286" s="27" t="s">
        <v>21</v>
      </c>
      <c r="D1286" s="27" t="s">
        <v>22</v>
      </c>
      <c r="E1286" s="27" t="s">
        <v>7</v>
      </c>
      <c r="F1286" s="27"/>
      <c r="G1286" s="2" t="str">
        <f>IFERROR(VLOOKUP(B1286,lista_registro!$A$3:$C$1666,3,0),"Item não encontrado")</f>
        <v>Termometro Decimal Escala 10c A 50c Divisao 0,1c Marca Incoterm.</v>
      </c>
    </row>
    <row r="1287" spans="1:7" ht="14" x14ac:dyDescent="0.15">
      <c r="A1287" s="22">
        <v>1286</v>
      </c>
      <c r="B1287" s="26">
        <v>682440</v>
      </c>
      <c r="C1287" s="27" t="s">
        <v>10</v>
      </c>
      <c r="D1287" s="27" t="s">
        <v>29</v>
      </c>
      <c r="E1287" s="27" t="s">
        <v>7</v>
      </c>
      <c r="F1287" s="27"/>
      <c r="G1287" s="2" t="str">
        <f>IFERROR(VLOOKUP(B1287,lista_registro!$A$3:$C$1666,3,0),"Item não encontrado")</f>
        <v>Armário Porta Ferramentas, Marca Facom, Ref. 2076</v>
      </c>
    </row>
    <row r="1288" spans="1:7" ht="28" x14ac:dyDescent="0.15">
      <c r="A1288" s="22">
        <v>1287</v>
      </c>
      <c r="B1288" s="26">
        <v>697008</v>
      </c>
      <c r="C1288" s="27" t="s">
        <v>35</v>
      </c>
      <c r="D1288" s="27" t="s">
        <v>139</v>
      </c>
      <c r="E1288" s="27" t="s">
        <v>7</v>
      </c>
      <c r="F1288" s="27"/>
      <c r="G1288" s="2" t="str">
        <f>IFERROR(VLOOKUP(B1288,lista_registro!$A$3:$C$1666,3,0),"Item não encontrado")</f>
        <v>Arquivo Em Madeira De Lei, Com 4 Gavetas, Tam. Ofício, Mod. 1040, Marca Fergo.</v>
      </c>
    </row>
    <row r="1289" spans="1:7" ht="14" x14ac:dyDescent="0.15">
      <c r="A1289" s="22">
        <v>1288</v>
      </c>
      <c r="B1289" s="26">
        <v>673580</v>
      </c>
      <c r="C1289" s="27" t="s">
        <v>10</v>
      </c>
      <c r="D1289" s="28" t="s">
        <v>29</v>
      </c>
      <c r="E1289" s="27" t="s">
        <v>7</v>
      </c>
      <c r="F1289" s="27"/>
      <c r="G1289" s="2" t="str">
        <f>IFERROR(VLOOKUP(B1289,lista_registro!$A$3:$C$1666,3,0),"Item não encontrado")</f>
        <v>Calculadora De Mesa Pc 086 08 Dig Grande Marca Procalc</v>
      </c>
    </row>
    <row r="1290" spans="1:7" ht="28" x14ac:dyDescent="0.15">
      <c r="A1290" s="22">
        <v>1289</v>
      </c>
      <c r="B1290" s="26">
        <v>691645</v>
      </c>
      <c r="C1290" s="27" t="s">
        <v>33</v>
      </c>
      <c r="D1290" s="27" t="s">
        <v>152</v>
      </c>
      <c r="E1290" s="27" t="s">
        <v>7</v>
      </c>
      <c r="F1290" s="27"/>
      <c r="G1290" s="2" t="str">
        <f>IFERROR(VLOOKUP(B1290,lista_registro!$A$3:$C$1666,3,0),"Item não encontrado")</f>
        <v>Bancada De Aço Com Tampo De Peroba Marca Securit Mod Mh Med 168 X 87 X 90m</v>
      </c>
    </row>
    <row r="1291" spans="1:7" ht="14" x14ac:dyDescent="0.15">
      <c r="A1291" s="22">
        <v>1290</v>
      </c>
      <c r="B1291" s="26">
        <v>675378</v>
      </c>
      <c r="C1291" s="27" t="s">
        <v>33</v>
      </c>
      <c r="D1291" s="28" t="s">
        <v>95</v>
      </c>
      <c r="E1291" s="27" t="s">
        <v>7</v>
      </c>
      <c r="F1291" s="27"/>
      <c r="G1291" s="2" t="str">
        <f>IFERROR(VLOOKUP(B1291,lista_registro!$A$3:$C$1666,3,0),"Item não encontrado")</f>
        <v>Compressor Schulz Pressão Max 8,4 Kg Mod Msl 3 Hp</v>
      </c>
    </row>
    <row r="1292" spans="1:7" ht="14" x14ac:dyDescent="0.15">
      <c r="A1292" s="22">
        <v>1291</v>
      </c>
      <c r="B1292" s="26">
        <v>2163098</v>
      </c>
      <c r="C1292" s="27" t="s">
        <v>15</v>
      </c>
      <c r="D1292" s="27" t="s">
        <v>84</v>
      </c>
      <c r="E1292" s="27" t="s">
        <v>7</v>
      </c>
      <c r="F1292" s="27"/>
      <c r="G1292" s="2" t="str">
        <f>IFERROR(VLOOKUP(B1292,lista_registro!$A$3:$C$1666,3,0),"Item não encontrado")</f>
        <v>Condicionador De Ar, Tipo Split, De 18.000 Btu, Marca Agratto</v>
      </c>
    </row>
    <row r="1293" spans="1:7" ht="14" x14ac:dyDescent="0.15">
      <c r="A1293" s="22">
        <v>1292</v>
      </c>
      <c r="B1293" s="26">
        <v>699901</v>
      </c>
      <c r="C1293" s="27" t="s">
        <v>15</v>
      </c>
      <c r="D1293" s="27" t="s">
        <v>49</v>
      </c>
      <c r="E1293" s="27" t="s">
        <v>7</v>
      </c>
      <c r="F1293" s="27"/>
      <c r="G1293" s="2" t="str">
        <f>IFERROR(VLOOKUP(B1293,lista_registro!$A$3:$C$1666,3,0),"Item não encontrado")</f>
        <v>Nobreak 1400 Va</v>
      </c>
    </row>
    <row r="1294" spans="1:7" ht="14" x14ac:dyDescent="0.15">
      <c r="A1294" s="22">
        <v>1293</v>
      </c>
      <c r="B1294" s="26">
        <v>696361</v>
      </c>
      <c r="C1294" s="27" t="s">
        <v>15</v>
      </c>
      <c r="D1294" s="27" t="s">
        <v>47</v>
      </c>
      <c r="E1294" s="27" t="s">
        <v>7</v>
      </c>
      <c r="F1294" s="27"/>
      <c r="G1294" s="2" t="str">
        <f>IFERROR(VLOOKUP(B1294,lista_registro!$A$3:$C$1666,3,0),"Item não encontrado")</f>
        <v>Poltrona Diretor C/ Braço Injetado Giratoria C/ 5 Patas Marca Magiflex</v>
      </c>
    </row>
    <row r="1295" spans="1:7" ht="28" x14ac:dyDescent="0.15">
      <c r="A1295" s="22">
        <v>1294</v>
      </c>
      <c r="B1295" s="26">
        <v>681643</v>
      </c>
      <c r="C1295" s="27" t="s">
        <v>10</v>
      </c>
      <c r="D1295" s="27" t="s">
        <v>29</v>
      </c>
      <c r="E1295" s="27" t="s">
        <v>7</v>
      </c>
      <c r="F1295" s="27"/>
      <c r="G1295" s="2" t="str">
        <f>IFERROR(VLOOKUP(B1295,lista_registro!$A$3:$C$1666,3,0),"Item não encontrado")</f>
        <v>Estante De Aço Com Portas Marca Inamel Mod E22/42 Med 198 X 092 X 042m</v>
      </c>
    </row>
    <row r="1296" spans="1:7" ht="14" x14ac:dyDescent="0.15">
      <c r="A1296" s="22">
        <v>1295</v>
      </c>
      <c r="B1296" s="26">
        <v>699553</v>
      </c>
      <c r="C1296" s="27" t="s">
        <v>15</v>
      </c>
      <c r="D1296" s="27" t="s">
        <v>49</v>
      </c>
      <c r="E1296" s="27" t="s">
        <v>7</v>
      </c>
      <c r="F1296" s="27"/>
      <c r="G1296" s="2" t="str">
        <f>IFERROR(VLOOKUP(B1296,lista_registro!$A$3:$C$1666,3,0),"Item não encontrado")</f>
        <v>Estabilizador De Voltagem Mod Ml 100011 Marca Bmi 115/115 V</v>
      </c>
    </row>
    <row r="1297" spans="1:7" ht="42" x14ac:dyDescent="0.15">
      <c r="A1297" s="22">
        <v>1296</v>
      </c>
      <c r="B1297" s="26">
        <v>682696</v>
      </c>
      <c r="C1297" s="27" t="s">
        <v>8</v>
      </c>
      <c r="D1297" s="27" t="s">
        <v>61</v>
      </c>
      <c r="E1297" s="27" t="s">
        <v>7</v>
      </c>
      <c r="F1297" s="27"/>
      <c r="G1297" s="2" t="str">
        <f>IFERROR(VLOOKUP(B1297,lista_registro!$A$3:$C$1666,3,0),"Item não encontrado")</f>
        <v>Estante Em Madeira De Lei Marca Madeirense Mod. Ec-90a Com 4 Gavetões Para Pastas Suspensas , Arquivo Duplo Med. 90 X 50 X 160 Cm</v>
      </c>
    </row>
    <row r="1298" spans="1:7" ht="56" x14ac:dyDescent="0.15">
      <c r="A1298" s="22">
        <v>1297</v>
      </c>
      <c r="B1298" s="26">
        <v>678607</v>
      </c>
      <c r="C1298" s="27" t="s">
        <v>8</v>
      </c>
      <c r="D1298" s="27" t="s">
        <v>9</v>
      </c>
      <c r="E1298" s="27" t="s">
        <v>20</v>
      </c>
      <c r="F1298" s="27"/>
      <c r="G1298" s="2" t="str">
        <f>IFERROR(VLOOKUP(B1298,lista_registro!$A$3:$C$1666,3,0),"Item não encontrado")</f>
        <v>Microcomputador Marca Hp 5750 Proc 1 Gb Ram Mem Hd 120 Gb Ata Video 128 Mb Rede Gigabit Drive Gravador Dvdrw Gabinete Teclado Abnt Mouse Optico Estabilizador 500 Wats Sms Monitor Lg Lcd 17 Ms Windows Xp Pro O M Ms Office 2007 Pro Open Ae Antivirus Norton</v>
      </c>
    </row>
    <row r="1299" spans="1:7" ht="28" x14ac:dyDescent="0.15">
      <c r="A1299" s="22">
        <v>1298</v>
      </c>
      <c r="B1299" s="26">
        <v>2278976</v>
      </c>
      <c r="C1299" s="27" t="s">
        <v>33</v>
      </c>
      <c r="D1299" s="28" t="s">
        <v>95</v>
      </c>
      <c r="E1299" s="27" t="s">
        <v>7</v>
      </c>
      <c r="F1299" s="27"/>
      <c r="G1299" s="2" t="str">
        <f>IFERROR(VLOOKUP(B1299,lista_registro!$A$3:$C$1666,3,0),"Item não encontrado")</f>
        <v>Ar Condicionado 9000 Btus, Split Hiwall Quente E Frio, Marca Consul, Modelo Cbr09cbxna</v>
      </c>
    </row>
    <row r="1300" spans="1:7" ht="28" x14ac:dyDescent="0.15">
      <c r="A1300" s="22">
        <v>1299</v>
      </c>
      <c r="B1300" s="26">
        <v>680074</v>
      </c>
      <c r="C1300" s="27" t="s">
        <v>21</v>
      </c>
      <c r="D1300" s="27" t="s">
        <v>22</v>
      </c>
      <c r="E1300" s="27" t="s">
        <v>7</v>
      </c>
      <c r="F1300" s="27"/>
      <c r="G1300" s="2" t="str">
        <f>IFERROR(VLOOKUP(B1300,lista_registro!$A$3:$C$1666,3,0),"Item não encontrado")</f>
        <v>Banqueta 4 Pes Em Aço Marca Mogiflex Revestida Em Vinil Verde Com Pequeno Encosto</v>
      </c>
    </row>
    <row r="1301" spans="1:7" ht="28" x14ac:dyDescent="0.15">
      <c r="A1301" s="22">
        <v>1300</v>
      </c>
      <c r="B1301" s="26">
        <v>697117</v>
      </c>
      <c r="C1301" s="27" t="s">
        <v>8</v>
      </c>
      <c r="D1301" s="27" t="s">
        <v>68</v>
      </c>
      <c r="E1301" s="27" t="s">
        <v>20</v>
      </c>
      <c r="F1301" s="27"/>
      <c r="G1301" s="2" t="str">
        <f>IFERROR(VLOOKUP(B1301,lista_registro!$A$3:$C$1666,3,0),"Item não encontrado")</f>
        <v>Poltrona Presidente C/ Braço Injetado Giratória C/ 5 Patas Reg Altua Á Gás Marca Mogiflex</v>
      </c>
    </row>
    <row r="1302" spans="1:7" ht="56" x14ac:dyDescent="0.15">
      <c r="A1302" s="22">
        <v>1301</v>
      </c>
      <c r="B1302" s="26">
        <v>680020</v>
      </c>
      <c r="C1302" s="27" t="s">
        <v>45</v>
      </c>
      <c r="D1302" s="27" t="s">
        <v>46</v>
      </c>
      <c r="E1302" s="27" t="s">
        <v>7</v>
      </c>
      <c r="F1302" s="27"/>
      <c r="G1302" s="2" t="str">
        <f>IFERROR(VLOOKUP(B1302,lista_registro!$A$3:$C$1666,3,0),"Item não encontrado")</f>
        <v>Estante Em Madeira De Lei, Medindo 1,00 X 0,43 X 1,63 M, Parte Superior Aberta Com 2(Duas) Prateleiras, Parte Inferior Com 2(Duas) Portas De Correr E 1(Uma) Prateleira Interna, Modelo 7230, Marca Fergo.</v>
      </c>
    </row>
    <row r="1303" spans="1:7" ht="28" x14ac:dyDescent="0.15">
      <c r="A1303" s="22">
        <v>1302</v>
      </c>
      <c r="B1303" s="26">
        <v>677588</v>
      </c>
      <c r="C1303" s="27" t="s">
        <v>8</v>
      </c>
      <c r="D1303" s="27" t="s">
        <v>9</v>
      </c>
      <c r="E1303" s="27" t="s">
        <v>20</v>
      </c>
      <c r="F1303" s="27"/>
      <c r="G1303" s="2" t="str">
        <f>IFERROR(VLOOKUP(B1303,lista_registro!$A$3:$C$1666,3,0),"Item não encontrado")</f>
        <v>Placa De Aquecimento Com Agitação Marca Thermolyne , Mod. Spa-1020-B .</v>
      </c>
    </row>
    <row r="1304" spans="1:7" ht="56" x14ac:dyDescent="0.15">
      <c r="A1304" s="22">
        <v>1303</v>
      </c>
      <c r="B1304" s="26">
        <v>676549</v>
      </c>
      <c r="C1304" s="27" t="s">
        <v>8</v>
      </c>
      <c r="D1304" s="27" t="s">
        <v>972</v>
      </c>
      <c r="E1304" s="27" t="s">
        <v>20</v>
      </c>
      <c r="F1304" s="27" t="s">
        <v>974</v>
      </c>
      <c r="G1304" s="2" t="str">
        <f>IFERROR(VLOOKUP(B1304,lista_registro!$A$3:$C$1666,3,0),"Item não encontrado")</f>
        <v>Microcomputador Intel P4 266 Mhz Placa Mãe Intel 845 Pesv Placa Vídeo Agp 64 Mb 256 Mb Ddr 333 Drive 3,5 Dvd Lg Mouse Scroll Ps-2 Conj Cx De Som 180 W Teclado Ps-2 Rede 10/100 Hd 40 Gb Maxtor Gabinete Atx 4 Baias Monitor Lg 17 700e.</v>
      </c>
    </row>
    <row r="1305" spans="1:7" ht="14" x14ac:dyDescent="0.15">
      <c r="A1305" s="22">
        <v>1304</v>
      </c>
      <c r="B1305" s="26">
        <v>1348687</v>
      </c>
      <c r="C1305" s="27" t="s">
        <v>15</v>
      </c>
      <c r="D1305" s="27" t="s">
        <v>125</v>
      </c>
      <c r="E1305" s="27" t="s">
        <v>7</v>
      </c>
      <c r="F1305" s="27"/>
      <c r="G1305" s="2" t="str">
        <f>IFERROR(VLOOKUP(B1305,lista_registro!$A$3:$C$1666,3,0),"Item não encontrado")</f>
        <v>Microcomputador Lenovo Modelo 3209n4p</v>
      </c>
    </row>
    <row r="1306" spans="1:7" ht="28" x14ac:dyDescent="0.15">
      <c r="A1306" s="22">
        <v>1305</v>
      </c>
      <c r="B1306" s="26">
        <v>700360</v>
      </c>
      <c r="C1306" s="27" t="s">
        <v>8</v>
      </c>
      <c r="D1306" s="27" t="s">
        <v>9</v>
      </c>
      <c r="E1306" s="27" t="s">
        <v>20</v>
      </c>
      <c r="F1306" s="27"/>
      <c r="G1306" s="2" t="str">
        <f>IFERROR(VLOOKUP(B1306,lista_registro!$A$3:$C$1666,3,0),"Item não encontrado")</f>
        <v>Camera Digital Sony Dsc S700 Com Carregador De Bateria Sony + 4 Baterias</v>
      </c>
    </row>
    <row r="1307" spans="1:7" ht="42" x14ac:dyDescent="0.15">
      <c r="A1307" s="22">
        <v>1306</v>
      </c>
      <c r="B1307" s="26">
        <v>686392</v>
      </c>
      <c r="C1307" s="27" t="s">
        <v>8</v>
      </c>
      <c r="D1307" s="27" t="s">
        <v>9</v>
      </c>
      <c r="E1307" s="27" t="s">
        <v>20</v>
      </c>
      <c r="F1307" s="27"/>
      <c r="G1307" s="2" t="str">
        <f>IFERROR(VLOOKUP(B1307,lista_registro!$A$3:$C$1666,3,0),"Item não encontrado")</f>
        <v>Balança Eletrônica Pesadora E Contadora De Precisão Interface Rs 232 Capacidade De Pesagem De 3.100x0,1g Prato De Pesagem De 180mm 220vca Calibração Automática Marca Toledo.</v>
      </c>
    </row>
    <row r="1308" spans="1:7" ht="14" x14ac:dyDescent="0.15">
      <c r="A1308" s="22">
        <v>1307</v>
      </c>
      <c r="B1308" s="26">
        <v>690882</v>
      </c>
      <c r="C1308" s="27" t="s">
        <v>8</v>
      </c>
      <c r="D1308" s="27" t="s">
        <v>9</v>
      </c>
      <c r="E1308" s="27" t="s">
        <v>20</v>
      </c>
      <c r="F1308" s="27"/>
      <c r="G1308" s="2" t="str">
        <f>IFERROR(VLOOKUP(B1308,lista_registro!$A$3:$C$1666,3,0),"Item não encontrado")</f>
        <v>Suporte Fixaçao Projetor Marca Fisatom</v>
      </c>
    </row>
    <row r="1309" spans="1:7" ht="14" x14ac:dyDescent="0.15">
      <c r="A1309" s="22">
        <v>1308</v>
      </c>
      <c r="B1309" s="26">
        <v>687180</v>
      </c>
      <c r="C1309" s="27" t="s">
        <v>24</v>
      </c>
      <c r="D1309" s="27" t="s">
        <v>25</v>
      </c>
      <c r="E1309" s="27" t="s">
        <v>7</v>
      </c>
      <c r="F1309" s="27"/>
      <c r="G1309" s="2" t="str">
        <f>IFERROR(VLOOKUP(B1309,lista_registro!$A$3:$C$1666,3,0),"Item não encontrado")</f>
        <v>Agitador De Peneiras Com Batida Intermitente (Rotap) Ma 750</v>
      </c>
    </row>
    <row r="1310" spans="1:7" ht="28" x14ac:dyDescent="0.15">
      <c r="A1310" s="22">
        <v>1309</v>
      </c>
      <c r="B1310" s="26">
        <v>1788435</v>
      </c>
      <c r="C1310" s="27" t="s">
        <v>21</v>
      </c>
      <c r="D1310" s="27" t="s">
        <v>105</v>
      </c>
      <c r="E1310" s="27" t="s">
        <v>7</v>
      </c>
      <c r="F1310" s="27"/>
      <c r="G1310" s="2" t="str">
        <f>IFERROR(VLOOKUP(B1310,lista_registro!$A$3:$C$1666,3,0),"Item não encontrado")</f>
        <v>Microcomputador Marca: Lenovo, Machine Type: 10au00lvbp, Composto Por Cpu, Teclado E Mouse</v>
      </c>
    </row>
    <row r="1311" spans="1:7" ht="28" x14ac:dyDescent="0.15">
      <c r="A1311" s="22">
        <v>1310</v>
      </c>
      <c r="B1311" s="26">
        <v>697130</v>
      </c>
      <c r="C1311" s="27" t="s">
        <v>21</v>
      </c>
      <c r="D1311" s="27" t="s">
        <v>65</v>
      </c>
      <c r="E1311" s="27" t="s">
        <v>7</v>
      </c>
      <c r="F1311" s="27"/>
      <c r="G1311" s="2" t="str">
        <f>IFERROR(VLOOKUP(B1311,lista_registro!$A$3:$C$1666,3,0),"Item não encontrado")</f>
        <v>Banco Executivo S/ Braço Tipo Caixa C/ 5 Patas Reg Altura Gas Assento Em Espuma Injetada Marca Mogiflex</v>
      </c>
    </row>
    <row r="1312" spans="1:7" ht="14" x14ac:dyDescent="0.15">
      <c r="A1312" s="22">
        <v>1311</v>
      </c>
      <c r="B1312" s="26">
        <v>1847129</v>
      </c>
      <c r="C1312" s="27" t="s">
        <v>21</v>
      </c>
      <c r="D1312" s="27" t="s">
        <v>105</v>
      </c>
      <c r="E1312" s="27" t="s">
        <v>7</v>
      </c>
      <c r="F1312" s="27"/>
      <c r="G1312" s="2" t="str">
        <f>IFERROR(VLOOKUP(B1312,lista_registro!$A$3:$C$1666,3,0),"Item não encontrado")</f>
        <v>Aparelho Telefônico, Marca Elgim, Modelo Tsf8001.</v>
      </c>
    </row>
    <row r="1313" spans="1:7" ht="14" x14ac:dyDescent="0.15">
      <c r="A1313" s="22">
        <v>1312</v>
      </c>
      <c r="B1313" s="26">
        <v>169868</v>
      </c>
      <c r="C1313" s="27" t="s">
        <v>15</v>
      </c>
      <c r="D1313" s="27" t="s">
        <v>49</v>
      </c>
      <c r="E1313" s="27" t="s">
        <v>7</v>
      </c>
      <c r="F1313" s="27"/>
      <c r="G1313" s="2" t="str">
        <f>IFERROR(VLOOKUP(B1313,lista_registro!$A$3:$C$1666,3,0),"Item não encontrado")</f>
        <v>Battery Power Supply</v>
      </c>
    </row>
    <row r="1314" spans="1:7" ht="14" x14ac:dyDescent="0.15">
      <c r="A1314" s="22">
        <v>1313</v>
      </c>
      <c r="B1314" s="26">
        <v>687939</v>
      </c>
      <c r="C1314" s="27" t="s">
        <v>5</v>
      </c>
      <c r="D1314" s="27" t="s">
        <v>28</v>
      </c>
      <c r="E1314" s="27" t="s">
        <v>7</v>
      </c>
      <c r="F1314" s="27"/>
      <c r="G1314" s="2" t="str">
        <f>IFERROR(VLOOKUP(B1314,lista_registro!$A$3:$C$1666,3,0),"Item não encontrado")</f>
        <v>Termo Higrometro Digital Portatil E Impressora Mod Ht 158 Instrutherm</v>
      </c>
    </row>
    <row r="1315" spans="1:7" ht="28" x14ac:dyDescent="0.15">
      <c r="A1315" s="22">
        <v>1314</v>
      </c>
      <c r="B1315" s="26">
        <v>1628743</v>
      </c>
      <c r="C1315" s="27" t="s">
        <v>35</v>
      </c>
      <c r="D1315" s="27" t="s">
        <v>86</v>
      </c>
      <c r="E1315" s="27" t="s">
        <v>7</v>
      </c>
      <c r="F1315" s="27"/>
      <c r="G1315" s="2" t="str">
        <f>IFERROR(VLOOKUP(B1315,lista_registro!$A$3:$C$1666,3,0),"Item não encontrado")</f>
        <v>Mesa De Trabalho Tampo Único Peninsular, Medindo 1600x1800x735mm, Marca Marelli.</v>
      </c>
    </row>
    <row r="1316" spans="1:7" ht="14" x14ac:dyDescent="0.15">
      <c r="A1316" s="22">
        <v>1315</v>
      </c>
      <c r="B1316" s="26">
        <v>696012</v>
      </c>
      <c r="C1316" s="27" t="s">
        <v>35</v>
      </c>
      <c r="D1316" s="27" t="s">
        <v>961</v>
      </c>
      <c r="E1316" s="27" t="s">
        <v>7</v>
      </c>
      <c r="F1316" s="27"/>
      <c r="G1316" s="2" t="str">
        <f>IFERROR(VLOOKUP(B1316,lista_registro!$A$3:$C$1666,3,0),"Item não encontrado")</f>
        <v>Poltrona Diretor C/ Braço Injetado Giratoria C/ 5 Patas Marca Magiflex</v>
      </c>
    </row>
    <row r="1317" spans="1:7" ht="14" x14ac:dyDescent="0.15">
      <c r="A1317" s="22">
        <v>1316</v>
      </c>
      <c r="B1317" s="26">
        <v>689513</v>
      </c>
      <c r="C1317" s="27" t="s">
        <v>21</v>
      </c>
      <c r="D1317" s="27" t="s">
        <v>22</v>
      </c>
      <c r="E1317" s="27" t="s">
        <v>7</v>
      </c>
      <c r="F1317" s="27"/>
      <c r="G1317" s="2" t="str">
        <f>IFERROR(VLOOKUP(B1317,lista_registro!$A$3:$C$1666,3,0),"Item não encontrado")</f>
        <v>Pipetador Para Pipetas De Vidro Cap 1 A 100 Ml Marca Jencons</v>
      </c>
    </row>
    <row r="1318" spans="1:7" ht="14" x14ac:dyDescent="0.15">
      <c r="A1318" s="22">
        <v>1317</v>
      </c>
      <c r="B1318" s="26">
        <v>689496</v>
      </c>
      <c r="C1318" s="27" t="s">
        <v>33</v>
      </c>
      <c r="D1318" s="27" t="s">
        <v>34</v>
      </c>
      <c r="E1318" s="27" t="s">
        <v>7</v>
      </c>
      <c r="F1318" s="27"/>
      <c r="G1318" s="2" t="str">
        <f>IFERROR(VLOOKUP(B1318,lista_registro!$A$3:$C$1666,3,0),"Item não encontrado")</f>
        <v>Dessecador Mod Ma 192/Mini Marconi.</v>
      </c>
    </row>
    <row r="1319" spans="1:7" ht="14" x14ac:dyDescent="0.15">
      <c r="A1319" s="22">
        <v>1318</v>
      </c>
      <c r="B1319" s="26">
        <v>695991</v>
      </c>
      <c r="C1319" s="27" t="s">
        <v>8</v>
      </c>
      <c r="D1319" s="27" t="s">
        <v>52</v>
      </c>
      <c r="E1319" s="27" t="s">
        <v>7</v>
      </c>
      <c r="F1319" s="27"/>
      <c r="G1319" s="2" t="str">
        <f>IFERROR(VLOOKUP(B1319,lista_registro!$A$3:$C$1666,3,0),"Item não encontrado")</f>
        <v>Cadeira Executiva Sem Braço Giratoria Marca Mogiflex</v>
      </c>
    </row>
    <row r="1320" spans="1:7" ht="14" x14ac:dyDescent="0.15">
      <c r="A1320" s="22">
        <v>1319</v>
      </c>
      <c r="B1320" s="26">
        <v>693267</v>
      </c>
      <c r="C1320" s="27" t="s">
        <v>5</v>
      </c>
      <c r="D1320" s="27" t="s">
        <v>89</v>
      </c>
      <c r="E1320" s="27" t="s">
        <v>7</v>
      </c>
      <c r="F1320" s="27"/>
      <c r="G1320" s="2" t="str">
        <f>IFERROR(VLOOKUP(B1320,lista_registro!$A$3:$C$1666,3,0),"Item não encontrado")</f>
        <v>Poltrona Fixa, Marca Lafine, Mod. 2035-Fx.</v>
      </c>
    </row>
    <row r="1321" spans="1:7" ht="42" x14ac:dyDescent="0.15">
      <c r="A1321" s="22">
        <v>1320</v>
      </c>
      <c r="B1321" s="26">
        <v>681943</v>
      </c>
      <c r="C1321" s="27" t="s">
        <v>8</v>
      </c>
      <c r="D1321" s="27" t="s">
        <v>104</v>
      </c>
      <c r="E1321" s="27" t="s">
        <v>7</v>
      </c>
      <c r="F1321" s="27"/>
      <c r="G1321" s="2" t="str">
        <f>IFERROR(VLOOKUP(B1321,lista_registro!$A$3:$C$1666,3,0),"Item não encontrado")</f>
        <v>Poltrona Para Auditorio Dobravel Com Prancheta Escamoteavel Med Larg 457 X 508 Assento X 425 A 476 Prof X 457 Altura Tipo Base Fixa Espaldar Medio Apoio Braço Marca Giroflex</v>
      </c>
    </row>
    <row r="1322" spans="1:7" ht="28" x14ac:dyDescent="0.15">
      <c r="A1322" s="22">
        <v>1321</v>
      </c>
      <c r="B1322" s="26">
        <v>694006</v>
      </c>
      <c r="C1322" s="27" t="s">
        <v>33</v>
      </c>
      <c r="D1322" s="27" t="s">
        <v>40</v>
      </c>
      <c r="E1322" s="27" t="s">
        <v>7</v>
      </c>
      <c r="F1322" s="27"/>
      <c r="G1322" s="2" t="str">
        <f>IFERROR(VLOOKUP(B1322,lista_registro!$A$3:$C$1666,3,0),"Item não encontrado")</f>
        <v>Banco Giratorio Ajustavel, Com Apoio Para Os Pés, Carca Giroflex, Mod 1901.</v>
      </c>
    </row>
    <row r="1323" spans="1:7" ht="14" x14ac:dyDescent="0.15">
      <c r="A1323" s="22">
        <v>1322</v>
      </c>
      <c r="B1323" s="26">
        <v>675575</v>
      </c>
      <c r="C1323" s="27" t="s">
        <v>33</v>
      </c>
      <c r="D1323" s="28" t="s">
        <v>95</v>
      </c>
      <c r="E1323" s="27" t="s">
        <v>7</v>
      </c>
      <c r="F1323" s="27"/>
      <c r="G1323" s="2" t="str">
        <f>IFERROR(VLOOKUP(B1323,lista_registro!$A$3:$C$1666,3,0),"Item não encontrado")</f>
        <v>Desumificador De Ar - Marca Arsec - Serie 0202072502f.</v>
      </c>
    </row>
    <row r="1324" spans="1:7" ht="14" x14ac:dyDescent="0.15">
      <c r="A1324" s="22">
        <v>1323</v>
      </c>
      <c r="B1324" s="26">
        <v>693635</v>
      </c>
      <c r="C1324" s="27" t="s">
        <v>21</v>
      </c>
      <c r="D1324" s="27" t="s">
        <v>77</v>
      </c>
      <c r="E1324" s="27" t="s">
        <v>7</v>
      </c>
      <c r="F1324" s="27"/>
      <c r="G1324" s="2" t="str">
        <f>IFERROR(VLOOKUP(B1324,lista_registro!$A$3:$C$1666,3,0),"Item não encontrado")</f>
        <v>Poltrona Fixa, Marca Lafine, Mod. 2035-Fx.</v>
      </c>
    </row>
    <row r="1325" spans="1:7" ht="28" x14ac:dyDescent="0.15">
      <c r="A1325" s="22">
        <v>1324</v>
      </c>
      <c r="B1325" s="26">
        <v>698888</v>
      </c>
      <c r="C1325" s="27" t="s">
        <v>10</v>
      </c>
      <c r="D1325" s="27" t="s">
        <v>51</v>
      </c>
      <c r="E1325" s="27" t="s">
        <v>7</v>
      </c>
      <c r="F1325" s="27"/>
      <c r="G1325" s="2" t="str">
        <f>IFERROR(VLOOKUP(B1325,lista_registro!$A$3:$C$1666,3,0),"Item não encontrado")</f>
        <v>Fonte Digital 30v 3 A Display De 3 Digitos Marca Minipa Mod Mps 303d</v>
      </c>
    </row>
    <row r="1326" spans="1:7" ht="42" x14ac:dyDescent="0.15">
      <c r="A1326" s="22">
        <v>1325</v>
      </c>
      <c r="B1326" s="26">
        <v>697017</v>
      </c>
      <c r="C1326" s="27" t="s">
        <v>45</v>
      </c>
      <c r="D1326" s="27" t="s">
        <v>46</v>
      </c>
      <c r="E1326" s="27" t="s">
        <v>7</v>
      </c>
      <c r="F1326" s="27"/>
      <c r="G1326" s="2" t="str">
        <f>IFERROR(VLOOKUP(B1326,lista_registro!$A$3:$C$1666,3,0),"Item não encontrado")</f>
        <v>Mesa Em Madeira De Lei Med. 1,60 X 0,75 X 0,74m, Com 1 Gaveteiro E 1 Gavetao Para Pastas Suspensas De Um Lado 3 Gavetas Do Outro, Estrutura De Aço Tubular Cromado Mod. 5246b, Marca Fergo.</v>
      </c>
    </row>
    <row r="1327" spans="1:7" ht="42" x14ac:dyDescent="0.15">
      <c r="A1327" s="22">
        <v>1326</v>
      </c>
      <c r="B1327" s="26">
        <v>676900</v>
      </c>
      <c r="C1327" s="27" t="s">
        <v>8</v>
      </c>
      <c r="D1327" s="27" t="s">
        <v>972</v>
      </c>
      <c r="E1327" s="27" t="s">
        <v>20</v>
      </c>
      <c r="F1327" s="27" t="s">
        <v>974</v>
      </c>
      <c r="G1327" s="2" t="str">
        <f>IFERROR(VLOOKUP(B1327,lista_registro!$A$3:$C$1666,3,0),"Item não encontrado")</f>
        <v>Estacao De Trabalho Marca Hp Modelo Dc5750 Processador 2 8 Ghz 1gb Mtm H 120 Gb Sata 1pci Express 128 Mb C Gravador Dvd Gabinete Tecrado Mouse Optico Ms Windows</v>
      </c>
    </row>
    <row r="1328" spans="1:7" ht="14" x14ac:dyDescent="0.15">
      <c r="A1328" s="22">
        <v>1327</v>
      </c>
      <c r="B1328" s="26">
        <v>675355</v>
      </c>
      <c r="C1328" s="27" t="s">
        <v>33</v>
      </c>
      <c r="D1328" s="28" t="s">
        <v>95</v>
      </c>
      <c r="E1328" s="27" t="s">
        <v>7</v>
      </c>
      <c r="F1328" s="27"/>
      <c r="G1328" s="2" t="str">
        <f>IFERROR(VLOOKUP(B1328,lista_registro!$A$3:$C$1666,3,0),"Item não encontrado")</f>
        <v>Pistola Para Pintura Mmod 4 Arprex</v>
      </c>
    </row>
    <row r="1329" spans="1:7" ht="14" x14ac:dyDescent="0.15">
      <c r="A1329" s="22">
        <v>1328</v>
      </c>
      <c r="B1329" s="26">
        <v>2135276</v>
      </c>
      <c r="C1329" s="27" t="s">
        <v>15</v>
      </c>
      <c r="D1329" s="27" t="s">
        <v>50</v>
      </c>
      <c r="E1329" s="27" t="s">
        <v>7</v>
      </c>
      <c r="F1329" s="27"/>
      <c r="G1329" s="2" t="str">
        <f>IFERROR(VLOOKUP(B1329,lista_registro!$A$3:$C$1666,3,0),"Item não encontrado")</f>
        <v>Aparelho De Ar Condicionado Split 12.000btu/H, 220v.</v>
      </c>
    </row>
    <row r="1330" spans="1:7" ht="28" x14ac:dyDescent="0.15">
      <c r="A1330" s="22">
        <v>1329</v>
      </c>
      <c r="B1330" s="26">
        <v>690141</v>
      </c>
      <c r="C1330" s="27" t="s">
        <v>8</v>
      </c>
      <c r="D1330" s="27" t="s">
        <v>9</v>
      </c>
      <c r="E1330" s="27" t="s">
        <v>20</v>
      </c>
      <c r="F1330" s="27"/>
      <c r="G1330" s="2" t="str">
        <f>IFERROR(VLOOKUP(B1330,lista_registro!$A$3:$C$1666,3,0),"Item não encontrado")</f>
        <v>Aparelho Telefone Sem Fio Com 2.4 Ghz Com Secretaria Eletronica/Ident Chamadas Marca Panasonic</v>
      </c>
    </row>
    <row r="1331" spans="1:7" ht="28" x14ac:dyDescent="0.15">
      <c r="A1331" s="22">
        <v>1330</v>
      </c>
      <c r="B1331" s="26">
        <v>699692</v>
      </c>
      <c r="C1331" s="27" t="s">
        <v>10</v>
      </c>
      <c r="D1331" s="28" t="s">
        <v>29</v>
      </c>
      <c r="E1331" s="27" t="s">
        <v>7</v>
      </c>
      <c r="F1331" s="27"/>
      <c r="G1331" s="2" t="str">
        <f>IFERROR(VLOOKUP(B1331,lista_registro!$A$3:$C$1666,3,0),"Item não encontrado")</f>
        <v>Carro De Transporte Com Roletes Livres Para Uso Na Estrutura De Secagem Croqui Fornecido, Marca Lifttech</v>
      </c>
    </row>
    <row r="1332" spans="1:7" ht="14" x14ac:dyDescent="0.15">
      <c r="A1332" s="22">
        <v>1331</v>
      </c>
      <c r="B1332" s="26">
        <v>696360</v>
      </c>
      <c r="C1332" s="27" t="s">
        <v>15</v>
      </c>
      <c r="D1332" s="27" t="s">
        <v>47</v>
      </c>
      <c r="E1332" s="27" t="s">
        <v>7</v>
      </c>
      <c r="F1332" s="27"/>
      <c r="G1332" s="2" t="str">
        <f>IFERROR(VLOOKUP(B1332,lista_registro!$A$3:$C$1666,3,0),"Item não encontrado")</f>
        <v>Poltrona Diretor C/ Braço Injetado Giratoria C/ 5 Patas Marca Magiflex</v>
      </c>
    </row>
    <row r="1333" spans="1:7" ht="14" x14ac:dyDescent="0.15">
      <c r="A1333" s="22">
        <v>1332</v>
      </c>
      <c r="B1333" s="26">
        <v>678932</v>
      </c>
      <c r="C1333" s="27" t="s">
        <v>21</v>
      </c>
      <c r="D1333" s="27" t="s">
        <v>105</v>
      </c>
      <c r="E1333" s="27" t="s">
        <v>7</v>
      </c>
      <c r="F1333" s="27"/>
      <c r="G1333" s="2" t="str">
        <f>IFERROR(VLOOKUP(B1333,lista_registro!$A$3:$C$1666,3,0),"Item não encontrado")</f>
        <v>Impressora Multifuncional Marca Hp Laserjet</v>
      </c>
    </row>
    <row r="1334" spans="1:7" ht="56" x14ac:dyDescent="0.15">
      <c r="A1334" s="22">
        <v>1333</v>
      </c>
      <c r="B1334" s="26">
        <v>1128031</v>
      </c>
      <c r="C1334" s="27" t="s">
        <v>8</v>
      </c>
      <c r="D1334" s="27" t="s">
        <v>972</v>
      </c>
      <c r="E1334" s="27" t="s">
        <v>20</v>
      </c>
      <c r="F1334" s="27" t="s">
        <v>974</v>
      </c>
      <c r="G1334" s="2" t="str">
        <f>IFERROR(VLOOKUP(B1334,lista_registro!$A$3:$C$1666,3,0),"Item não encontrado")</f>
        <v>Microcomputador, Marca Hp, Modelo Dc5750m, Athlon 64 X-2 4000, Memória De 1gb Ram, Hd 80 Gb Sata, Drive Leitor E Gravador Cd/Dvd-Rom, Drive Floppy 3,5 , Teclado Hp Ps-2 Padrão Abnt2, Mouse Óptico Hp Ps-2 Com Scroll.</v>
      </c>
    </row>
    <row r="1335" spans="1:7" ht="28" x14ac:dyDescent="0.15">
      <c r="A1335" s="22">
        <v>1334</v>
      </c>
      <c r="B1335" s="26">
        <v>699167</v>
      </c>
      <c r="C1335" s="27" t="s">
        <v>8</v>
      </c>
      <c r="D1335" s="27" t="s">
        <v>9</v>
      </c>
      <c r="E1335" s="27" t="s">
        <v>20</v>
      </c>
      <c r="F1335" s="27"/>
      <c r="G1335" s="2" t="str">
        <f>IFERROR(VLOOKUP(B1335,lista_registro!$A$3:$C$1666,3,0),"Item não encontrado")</f>
        <v>Adaptador Marca Xp Power Preto Entrada De 220 Va C Saida 3 Vd C 100 Ma</v>
      </c>
    </row>
    <row r="1336" spans="1:7" ht="28" x14ac:dyDescent="0.15">
      <c r="A1336" s="22">
        <v>1335</v>
      </c>
      <c r="B1336" s="26">
        <v>680255</v>
      </c>
      <c r="C1336" s="27" t="s">
        <v>5</v>
      </c>
      <c r="D1336" s="27" t="s">
        <v>89</v>
      </c>
      <c r="E1336" s="27" t="s">
        <v>7</v>
      </c>
      <c r="F1336" s="27"/>
      <c r="G1336" s="2" t="str">
        <f>IFERROR(VLOOKUP(B1336,lista_registro!$A$3:$C$1666,3,0),"Item não encontrado")</f>
        <v>Armário Em Madeira , Marca Lafine , Mod. A-171 , Med. 1,64 X 1,00 X 0,45 M</v>
      </c>
    </row>
    <row r="1337" spans="1:7" ht="28" x14ac:dyDescent="0.15">
      <c r="A1337" s="22">
        <v>1336</v>
      </c>
      <c r="B1337" s="26">
        <v>691628</v>
      </c>
      <c r="C1337" s="27" t="s">
        <v>15</v>
      </c>
      <c r="D1337" s="27" t="s">
        <v>16</v>
      </c>
      <c r="E1337" s="27" t="s">
        <v>7</v>
      </c>
      <c r="F1337" s="27"/>
      <c r="G1337" s="2" t="str">
        <f>IFERROR(VLOOKUP(B1337,lista_registro!$A$3:$C$1666,3,0),"Item não encontrado")</f>
        <v>Bancada De Aço Com 02 Gavetas, Cor Cinza, Marca Fiel (0,77 X 1,50 X0,71 M)</v>
      </c>
    </row>
    <row r="1338" spans="1:7" ht="14" x14ac:dyDescent="0.15">
      <c r="A1338" s="22">
        <v>1337</v>
      </c>
      <c r="B1338" s="26">
        <v>936815</v>
      </c>
      <c r="C1338" s="27" t="s">
        <v>5</v>
      </c>
      <c r="D1338" s="27" t="s">
        <v>71</v>
      </c>
      <c r="E1338" s="27" t="s">
        <v>7</v>
      </c>
      <c r="F1338" s="27"/>
      <c r="G1338" s="2" t="str">
        <f>IFERROR(VLOOKUP(B1338,lista_registro!$A$3:$C$1666,3,0),"Item não encontrado")</f>
        <v>Teclado Usb P/N Teclat2 Lenovo</v>
      </c>
    </row>
    <row r="1339" spans="1:7" ht="28" x14ac:dyDescent="0.15">
      <c r="A1339" s="22">
        <v>1338</v>
      </c>
      <c r="B1339" s="26">
        <v>1899543</v>
      </c>
      <c r="C1339" s="27" t="s">
        <v>10</v>
      </c>
      <c r="D1339" s="27" t="s">
        <v>153</v>
      </c>
      <c r="E1339" s="27" t="s">
        <v>7</v>
      </c>
      <c r="F1339" s="27"/>
      <c r="G1339" s="2" t="str">
        <f>IFERROR(VLOOKUP(B1339,lista_registro!$A$3:$C$1666,3,0),"Item não encontrado")</f>
        <v>Estufa, Marca Solab, Modelo Sl-102/336, Com Circulação E Renovação Forçada De Ar</v>
      </c>
    </row>
    <row r="1340" spans="1:7" ht="28" x14ac:dyDescent="0.15">
      <c r="A1340" s="22">
        <v>1339</v>
      </c>
      <c r="B1340" s="26">
        <v>680449</v>
      </c>
      <c r="C1340" s="27" t="s">
        <v>5</v>
      </c>
      <c r="D1340" s="27" t="s">
        <v>101</v>
      </c>
      <c r="E1340" s="27" t="s">
        <v>7</v>
      </c>
      <c r="F1340" s="27"/>
      <c r="G1340" s="2" t="str">
        <f>IFERROR(VLOOKUP(B1340,lista_registro!$A$3:$C$1666,3,0),"Item não encontrado")</f>
        <v>Carro Fechado Para Serviços Em Aço Fosfatizado Marca Imoaço Mod Cm15</v>
      </c>
    </row>
    <row r="1341" spans="1:7" ht="28" x14ac:dyDescent="0.15">
      <c r="A1341" s="22">
        <v>1340</v>
      </c>
      <c r="B1341" s="26">
        <v>678912</v>
      </c>
      <c r="C1341" s="27" t="s">
        <v>980</v>
      </c>
      <c r="D1341" s="27" t="s">
        <v>972</v>
      </c>
      <c r="E1341" s="27" t="s">
        <v>7</v>
      </c>
      <c r="F1341" s="27" t="s">
        <v>982</v>
      </c>
      <c r="G1341" s="2" t="s">
        <v>991</v>
      </c>
    </row>
    <row r="1342" spans="1:7" ht="28" x14ac:dyDescent="0.15">
      <c r="A1342" s="22">
        <v>1341</v>
      </c>
      <c r="B1342" s="26">
        <v>1628758</v>
      </c>
      <c r="C1342" s="27" t="s">
        <v>8</v>
      </c>
      <c r="D1342" s="27" t="s">
        <v>52</v>
      </c>
      <c r="E1342" s="27" t="s">
        <v>7</v>
      </c>
      <c r="F1342" s="27"/>
      <c r="G1342" s="2" t="str">
        <f>IFERROR(VLOOKUP(B1342,lista_registro!$A$3:$C$1666,3,0),"Item não encontrado")</f>
        <v>Gaveteiro Volante, Com 04(Quatro) Gavetas, Medindo 460x500x690mm, Marca Marelli.</v>
      </c>
    </row>
    <row r="1343" spans="1:7" ht="42" x14ac:dyDescent="0.15">
      <c r="A1343" s="22">
        <v>1342</v>
      </c>
      <c r="B1343" s="26">
        <v>2039186</v>
      </c>
      <c r="C1343" s="27" t="s">
        <v>8</v>
      </c>
      <c r="D1343" s="27" t="s">
        <v>38</v>
      </c>
      <c r="E1343" s="27" t="s">
        <v>7</v>
      </c>
      <c r="F1343" s="27"/>
      <c r="G1343" s="2" t="str">
        <f>IFERROR(VLOOKUP(B1343,lista_registro!$A$3:$C$1666,3,0),"Item não encontrado")</f>
        <v>Desktop Tipo 1, Processador Amd R3 Pro, Memória Ram 4gb, Hd 240gb E Gabinete Small Form, Marca Daten Tecnologia Ltda, Modelo Dc3-E-S, Com Teclado E Mouse.</v>
      </c>
    </row>
    <row r="1344" spans="1:7" ht="14" x14ac:dyDescent="0.15">
      <c r="A1344" s="22">
        <v>1343</v>
      </c>
      <c r="B1344" s="26">
        <v>687562</v>
      </c>
      <c r="C1344" s="27" t="s">
        <v>10</v>
      </c>
      <c r="D1344" s="28" t="s">
        <v>119</v>
      </c>
      <c r="E1344" s="27" t="s">
        <v>7</v>
      </c>
      <c r="F1344" s="27"/>
      <c r="G1344" s="2" t="str">
        <f>IFERROR(VLOOKUP(B1344,lista_registro!$A$3:$C$1666,3,0),"Item não encontrado")</f>
        <v>Termo Higrometro Marca Testo Modelo 608 H1</v>
      </c>
    </row>
    <row r="1345" spans="1:7" ht="14" x14ac:dyDescent="0.15">
      <c r="A1345" s="22">
        <v>1344</v>
      </c>
      <c r="B1345" s="26">
        <v>695008</v>
      </c>
      <c r="C1345" s="27" t="s">
        <v>15</v>
      </c>
      <c r="D1345" s="27" t="s">
        <v>16</v>
      </c>
      <c r="E1345" s="27" t="s">
        <v>7</v>
      </c>
      <c r="F1345" s="27"/>
      <c r="G1345" s="2" t="str">
        <f>IFERROR(VLOOKUP(B1345,lista_registro!$A$3:$C$1666,3,0),"Item não encontrado")</f>
        <v>Banco Giratorio Estofado Sem Encosto</v>
      </c>
    </row>
    <row r="1346" spans="1:7" ht="14" x14ac:dyDescent="0.15">
      <c r="A1346" s="22">
        <v>1345</v>
      </c>
      <c r="B1346" s="26">
        <v>696745</v>
      </c>
      <c r="C1346" s="27" t="s">
        <v>21</v>
      </c>
      <c r="D1346" s="27" t="s">
        <v>105</v>
      </c>
      <c r="E1346" s="27" t="s">
        <v>7</v>
      </c>
      <c r="F1346" s="27"/>
      <c r="G1346" s="2" t="str">
        <f>IFERROR(VLOOKUP(B1346,lista_registro!$A$3:$C$1666,3,0),"Item não encontrado")</f>
        <v>Poltrona Diretor C/ Braço Marca Mogiflex</v>
      </c>
    </row>
    <row r="1347" spans="1:7" ht="28" x14ac:dyDescent="0.15">
      <c r="A1347" s="22">
        <v>1346</v>
      </c>
      <c r="B1347" s="26">
        <v>1705023</v>
      </c>
      <c r="C1347" s="27" t="s">
        <v>35</v>
      </c>
      <c r="D1347" s="27" t="s">
        <v>963</v>
      </c>
      <c r="E1347" s="27" t="s">
        <v>7</v>
      </c>
      <c r="F1347" s="27"/>
      <c r="G1347" s="2" t="str">
        <f>IFERROR(VLOOKUP(B1347,lista_registro!$A$3:$C$1666,3,0),"Item não encontrado")</f>
        <v>Monitor Ips Led, 23 Polegadas, Marca Lg, Modelo 23mp55ha, Nº De Série:509sp Yr03922.</v>
      </c>
    </row>
    <row r="1348" spans="1:7" ht="28" x14ac:dyDescent="0.15">
      <c r="A1348" s="22">
        <v>1347</v>
      </c>
      <c r="B1348" s="26">
        <v>681376</v>
      </c>
      <c r="C1348" s="27" t="s">
        <v>33</v>
      </c>
      <c r="D1348" s="27" t="s">
        <v>34</v>
      </c>
      <c r="E1348" s="27" t="s">
        <v>7</v>
      </c>
      <c r="F1348" s="27"/>
      <c r="G1348" s="2" t="str">
        <f>IFERROR(VLOOKUP(B1348,lista_registro!$A$3:$C$1666,3,0),"Item não encontrado")</f>
        <v>Armário De Aço, Modelo 205, Medindo 1,97 X 1,20 X 0,50 M, Marca Fiel.</v>
      </c>
    </row>
    <row r="1349" spans="1:7" ht="14" x14ac:dyDescent="0.15">
      <c r="A1349" s="22">
        <v>1348</v>
      </c>
      <c r="B1349" s="26">
        <v>690881</v>
      </c>
      <c r="C1349" s="27" t="s">
        <v>56</v>
      </c>
      <c r="D1349" s="27" t="s">
        <v>69</v>
      </c>
      <c r="E1349" s="27" t="s">
        <v>7</v>
      </c>
      <c r="F1349" s="27"/>
      <c r="G1349" s="2" t="str">
        <f>IFERROR(VLOOKUP(B1349,lista_registro!$A$3:$C$1666,3,0),"Item não encontrado")</f>
        <v>Controlador Fisatom Mod 411</v>
      </c>
    </row>
    <row r="1350" spans="1:7" ht="28" x14ac:dyDescent="0.15">
      <c r="A1350" s="22">
        <v>1349</v>
      </c>
      <c r="B1350" s="26">
        <v>2135220</v>
      </c>
      <c r="C1350" s="27" t="s">
        <v>15</v>
      </c>
      <c r="D1350" s="27" t="s">
        <v>16</v>
      </c>
      <c r="E1350" s="27" t="s">
        <v>7</v>
      </c>
      <c r="F1350" s="27"/>
      <c r="G1350" s="2" t="str">
        <f>IFERROR(VLOOKUP(B1350,lista_registro!$A$3:$C$1666,3,0),"Item não encontrado")</f>
        <v>Aparelho De Ar Condicionado Split Capacidade Refrigeração 9.000 Btu, Vazão De Ar 354mh 220v</v>
      </c>
    </row>
    <row r="1351" spans="1:7" ht="28" x14ac:dyDescent="0.15">
      <c r="A1351" s="22">
        <v>1350</v>
      </c>
      <c r="B1351" s="26">
        <v>678798</v>
      </c>
      <c r="C1351" s="27" t="s">
        <v>8</v>
      </c>
      <c r="D1351" s="27" t="s">
        <v>9</v>
      </c>
      <c r="E1351" s="27" t="s">
        <v>20</v>
      </c>
      <c r="F1351" s="27"/>
      <c r="G1351" s="2" t="str">
        <f>IFERROR(VLOOKUP(B1351,lista_registro!$A$3:$C$1666,3,0),"Item não encontrado")</f>
        <v>Impressora Jato De Tinta Colorida Res. 2400x1200 Dpi, Paralela E Usb, Marca Hp, Mod. 3820</v>
      </c>
    </row>
    <row r="1352" spans="1:7" ht="14" x14ac:dyDescent="0.15">
      <c r="A1352" s="22">
        <v>1351</v>
      </c>
      <c r="B1352" s="26">
        <v>693484</v>
      </c>
      <c r="C1352" s="27" t="s">
        <v>8</v>
      </c>
      <c r="D1352" s="27" t="s">
        <v>30</v>
      </c>
      <c r="E1352" s="27" t="s">
        <v>20</v>
      </c>
      <c r="F1352" s="27"/>
      <c r="G1352" s="2" t="str">
        <f>IFERROR(VLOOKUP(B1352,lista_registro!$A$3:$C$1666,3,0),"Item não encontrado")</f>
        <v>Arquivo De Aço Com 4 Gavetas Mod Standard Marca Securit</v>
      </c>
    </row>
    <row r="1353" spans="1:7" ht="28" x14ac:dyDescent="0.15">
      <c r="A1353" s="22">
        <v>1352</v>
      </c>
      <c r="B1353" s="26">
        <v>680563</v>
      </c>
      <c r="C1353" s="27" t="s">
        <v>8</v>
      </c>
      <c r="D1353" s="27" t="s">
        <v>104</v>
      </c>
      <c r="E1353" s="27" t="s">
        <v>7</v>
      </c>
      <c r="F1353" s="27"/>
      <c r="G1353" s="2" t="str">
        <f>IFERROR(VLOOKUP(B1353,lista_registro!$A$3:$C$1666,3,0),"Item não encontrado")</f>
        <v>Cadeira Diretor Com Braços,Giratoria, Com 05 Patas De Rodizios, Marca Mobilan.</v>
      </c>
    </row>
    <row r="1354" spans="1:7" ht="28" x14ac:dyDescent="0.15">
      <c r="A1354" s="22">
        <v>1353</v>
      </c>
      <c r="B1354" s="26">
        <v>687104</v>
      </c>
      <c r="C1354" s="27" t="s">
        <v>5</v>
      </c>
      <c r="D1354" s="27" t="s">
        <v>89</v>
      </c>
      <c r="E1354" s="27" t="s">
        <v>7</v>
      </c>
      <c r="F1354" s="27"/>
      <c r="G1354" s="2" t="str">
        <f>IFERROR(VLOOKUP(B1354,lista_registro!$A$3:$C$1666,3,0),"Item não encontrado")</f>
        <v>Freezer Horizontal 220 V 447 Ltros Mod H 500 Cor Branco Com 2 Tampas Dupla Açao</v>
      </c>
    </row>
    <row r="1355" spans="1:7" ht="14" x14ac:dyDescent="0.15">
      <c r="A1355" s="22">
        <v>1354</v>
      </c>
      <c r="B1355" s="26">
        <v>688223</v>
      </c>
      <c r="C1355" s="27" t="s">
        <v>56</v>
      </c>
      <c r="D1355" s="27" t="s">
        <v>69</v>
      </c>
      <c r="E1355" s="27" t="s">
        <v>7</v>
      </c>
      <c r="F1355" s="27"/>
      <c r="G1355" s="2" t="str">
        <f>IFERROR(VLOOKUP(B1355,lista_registro!$A$3:$C$1666,3,0),"Item não encontrado")</f>
        <v>Ultra Termostato-Criostato Marca Optherm, Mod. E8 De -25 A 150oc.</v>
      </c>
    </row>
    <row r="1356" spans="1:7" ht="28" x14ac:dyDescent="0.15">
      <c r="A1356" s="22">
        <v>1355</v>
      </c>
      <c r="B1356" s="26">
        <v>686821</v>
      </c>
      <c r="C1356" s="27" t="s">
        <v>10</v>
      </c>
      <c r="D1356" s="27" t="s">
        <v>29</v>
      </c>
      <c r="E1356" s="27" t="s">
        <v>7</v>
      </c>
      <c r="F1356" s="27"/>
      <c r="G1356" s="2" t="str">
        <f>IFERROR(VLOOKUP(B1356,lista_registro!$A$3:$C$1666,3,0),"Item não encontrado")</f>
        <v>Bomba De Alto Vacuo, Marca Edwards, Marca Edwards, Modelo E2m30.</v>
      </c>
    </row>
    <row r="1357" spans="1:7" ht="14" x14ac:dyDescent="0.15">
      <c r="A1357" s="22">
        <v>1356</v>
      </c>
      <c r="B1357" s="26">
        <v>689856</v>
      </c>
      <c r="C1357" s="27" t="s">
        <v>33</v>
      </c>
      <c r="D1357" s="27" t="s">
        <v>40</v>
      </c>
      <c r="E1357" s="27" t="s">
        <v>7</v>
      </c>
      <c r="F1357" s="27"/>
      <c r="G1357" s="2" t="str">
        <f>IFERROR(VLOOKUP(B1357,lista_registro!$A$3:$C$1666,3,0),"Item não encontrado")</f>
        <v>Dessecador Em Aco 1020 Marca Lactea Mod Lct 200</v>
      </c>
    </row>
    <row r="1358" spans="1:7" ht="42" x14ac:dyDescent="0.15">
      <c r="A1358" s="22">
        <v>1357</v>
      </c>
      <c r="B1358" s="26">
        <v>689722</v>
      </c>
      <c r="C1358" s="27" t="s">
        <v>10</v>
      </c>
      <c r="D1358" s="28" t="s">
        <v>110</v>
      </c>
      <c r="E1358" s="27" t="s">
        <v>20</v>
      </c>
      <c r="F1358" s="27" t="s">
        <v>957</v>
      </c>
      <c r="G1358" s="2" t="str">
        <f>IFERROR(VLOOKUP(B1358,lista_registro!$A$3:$C$1666,3,0),"Item não encontrado")</f>
        <v>Balança Eletronica Digital Tipo Piso Com Plataforma Med 1,2mx1,2m Em Aço Carbono Marca Toledo Mod 2003/29 2180 Ano 2005 Carga Max 500 Kg - Min 2kg</v>
      </c>
    </row>
    <row r="1359" spans="1:7" ht="28" x14ac:dyDescent="0.15">
      <c r="A1359" s="22">
        <v>1358</v>
      </c>
      <c r="B1359" s="26">
        <v>691454</v>
      </c>
      <c r="C1359" s="27" t="s">
        <v>15</v>
      </c>
      <c r="D1359" s="27" t="s">
        <v>109</v>
      </c>
      <c r="E1359" s="27" t="s">
        <v>7</v>
      </c>
      <c r="F1359" s="27"/>
      <c r="G1359" s="2" t="str">
        <f>IFERROR(VLOOKUP(B1359,lista_registro!$A$3:$C$1666,3,0),"Item não encontrado")</f>
        <v>Mesa De Aço, Modelo At-125-03, Com 3 Gavetas À Esquerda, Medindo 1,25 X 0,75 X 0,73 M, Marca Fiel.</v>
      </c>
    </row>
    <row r="1360" spans="1:7" ht="28" x14ac:dyDescent="0.15">
      <c r="A1360" s="22">
        <v>1359</v>
      </c>
      <c r="B1360" s="26">
        <v>681412</v>
      </c>
      <c r="C1360" s="27" t="s">
        <v>5</v>
      </c>
      <c r="D1360" s="27" t="s">
        <v>28</v>
      </c>
      <c r="E1360" s="27" t="s">
        <v>7</v>
      </c>
      <c r="F1360" s="27"/>
      <c r="G1360" s="2" t="str">
        <f>IFERROR(VLOOKUP(B1360,lista_registro!$A$3:$C$1666,3,0),"Item não encontrado")</f>
        <v>Estante De Aco Desmontavel, Med. 2,39 X 0,61 X 0,92m, Com 7 Vaos De 7 Prateleiras, Reforco Em X, Marca Securit.</v>
      </c>
    </row>
    <row r="1361" spans="1:7" ht="14" x14ac:dyDescent="0.15">
      <c r="A1361" s="22">
        <v>1360</v>
      </c>
      <c r="B1361" s="26">
        <v>690084</v>
      </c>
      <c r="C1361" s="27" t="s">
        <v>21</v>
      </c>
      <c r="D1361" s="27" t="s">
        <v>22</v>
      </c>
      <c r="E1361" s="27" t="s">
        <v>7</v>
      </c>
      <c r="F1361" s="27"/>
      <c r="G1361" s="2" t="str">
        <f>IFERROR(VLOOKUP(B1361,lista_registro!$A$3:$C$1666,3,0),"Item não encontrado")</f>
        <v>Termometro Decimal Escala -10c A 200c Divisao 0,2c Marca Incoterm.</v>
      </c>
    </row>
    <row r="1362" spans="1:7" ht="14" x14ac:dyDescent="0.15">
      <c r="A1362" s="22">
        <v>1361</v>
      </c>
      <c r="B1362" s="26">
        <v>680944</v>
      </c>
      <c r="C1362" s="27" t="s">
        <v>33</v>
      </c>
      <c r="D1362" s="28" t="s">
        <v>95</v>
      </c>
      <c r="E1362" s="27" t="s">
        <v>7</v>
      </c>
      <c r="F1362" s="27"/>
      <c r="G1362" s="2" t="str">
        <f>IFERROR(VLOOKUP(B1362,lista_registro!$A$3:$C$1666,3,0),"Item não encontrado")</f>
        <v>Estante De Aço Desmontável, Marca Fiel, Med 2,40 X 0,60 X 0,95m.</v>
      </c>
    </row>
    <row r="1363" spans="1:7" ht="28" x14ac:dyDescent="0.15">
      <c r="A1363" s="22">
        <v>1362</v>
      </c>
      <c r="B1363" s="26">
        <v>1788201</v>
      </c>
      <c r="C1363" s="27" t="s">
        <v>33</v>
      </c>
      <c r="D1363" s="27" t="s">
        <v>34</v>
      </c>
      <c r="E1363" s="27" t="s">
        <v>7</v>
      </c>
      <c r="F1363" s="27"/>
      <c r="G1363" s="2" t="str">
        <f>IFERROR(VLOOKUP(B1363,lista_registro!$A$3:$C$1666,3,0),"Item não encontrado")</f>
        <v>Microcomputador Marca: Lenovo, Machine Type: 10au00lvbp, Composto Por Cpu, Teclado E Mouse</v>
      </c>
    </row>
    <row r="1364" spans="1:7" ht="70" x14ac:dyDescent="0.15">
      <c r="A1364" s="22">
        <v>1363</v>
      </c>
      <c r="B1364" s="26">
        <v>687295</v>
      </c>
      <c r="C1364" s="27" t="s">
        <v>24</v>
      </c>
      <c r="D1364" s="27" t="s">
        <v>25</v>
      </c>
      <c r="E1364" s="27" t="s">
        <v>7</v>
      </c>
      <c r="F1364" s="27"/>
      <c r="G1364" s="2" t="str">
        <f>IFERROR(VLOOKUP(B1364,lista_registro!$A$3:$C$1666,3,0),"Item não encontrado")</f>
        <v>Calorimetro Mod C-2000 P/Alta Pressao E Medidas De Explosivos Incluindo: Ika Kv 600 Sistema De Resfriamento C2000 1ka Unidade De Mediçao C62 Ika Vaso De Decomposiçao De Alta Pressao Ref 32650-00 00 C62 1 1ka Kit De Ferramentas C62 2 Cadinhos De Aço C</v>
      </c>
    </row>
    <row r="1365" spans="1:7" ht="42" x14ac:dyDescent="0.15">
      <c r="A1365" s="22">
        <v>1364</v>
      </c>
      <c r="B1365" s="26">
        <v>695876</v>
      </c>
      <c r="C1365" s="27" t="s">
        <v>15</v>
      </c>
      <c r="D1365" s="27" t="s">
        <v>16</v>
      </c>
      <c r="E1365" s="27" t="s">
        <v>7</v>
      </c>
      <c r="F1365" s="27"/>
      <c r="G1365" s="2" t="str">
        <f>IFERROR(VLOOKUP(B1365,lista_registro!$A$3:$C$1666,3,0),"Item não encontrado")</f>
        <v>Mesa Para Telefone, Sobre Rodízios, Em Madeira De Lei, Med. 0,60x0,40x0,70m, Capacidade Para 8 Telefones, Com Porta-Listas, Mod. 5215, Marca Fergo.</v>
      </c>
    </row>
    <row r="1366" spans="1:7" ht="28" x14ac:dyDescent="0.15">
      <c r="A1366" s="22">
        <v>1365</v>
      </c>
      <c r="B1366" s="26">
        <v>695156</v>
      </c>
      <c r="C1366" s="27" t="s">
        <v>8</v>
      </c>
      <c r="D1366" s="27" t="s">
        <v>66</v>
      </c>
      <c r="E1366" s="27" t="s">
        <v>20</v>
      </c>
      <c r="F1366" s="27"/>
      <c r="G1366" s="2" t="str">
        <f>IFERROR(VLOOKUP(B1366,lista_registro!$A$3:$C$1666,3,0),"Item não encontrado")</f>
        <v>Poltrona Giratória, Estofado Em Courvin, Modelo Ngr, Com Regulador De Altura, 5 Patas Com Rodízios, Marca Madeirense.</v>
      </c>
    </row>
    <row r="1367" spans="1:7" ht="42" x14ac:dyDescent="0.15">
      <c r="A1367" s="22">
        <v>1366</v>
      </c>
      <c r="B1367" s="26">
        <v>681578</v>
      </c>
      <c r="C1367" s="27" t="s">
        <v>8</v>
      </c>
      <c r="D1367" s="27" t="s">
        <v>13</v>
      </c>
      <c r="E1367" s="27" t="s">
        <v>7</v>
      </c>
      <c r="F1367" s="27"/>
      <c r="G1367" s="2" t="str">
        <f>IFERROR(VLOOKUP(B1367,lista_registro!$A$3:$C$1666,3,0),"Item não encontrado")</f>
        <v>Poltrona Para Auditorio Dobravel Com Prancheta Escamoteavel Med Larg 457 X 508 Assento X 425 A 476 Prof X 457 Altura Tipo Base Fixa Espaldar Medio Apoio Braço Marca Giroflex</v>
      </c>
    </row>
    <row r="1368" spans="1:7" ht="14" x14ac:dyDescent="0.15">
      <c r="A1368" s="22">
        <v>1367</v>
      </c>
      <c r="B1368" s="26">
        <v>695184</v>
      </c>
      <c r="C1368" s="27" t="s">
        <v>15</v>
      </c>
      <c r="D1368" s="27" t="s">
        <v>16</v>
      </c>
      <c r="E1368" s="27" t="s">
        <v>7</v>
      </c>
      <c r="F1368" s="27"/>
      <c r="G1368" s="2" t="str">
        <f>IFERROR(VLOOKUP(B1368,lista_registro!$A$3:$C$1666,3,0),"Item não encontrado")</f>
        <v>Bancada De Aço Marca Fiel Com 3 Gavetas Med 170 X 080 X 080cm</v>
      </c>
    </row>
    <row r="1369" spans="1:7" ht="14" x14ac:dyDescent="0.15">
      <c r="A1369" s="22">
        <v>1368</v>
      </c>
      <c r="B1369" s="26">
        <v>694607</v>
      </c>
      <c r="C1369" s="27" t="s">
        <v>10</v>
      </c>
      <c r="D1369" s="27" t="s">
        <v>26</v>
      </c>
      <c r="E1369" s="27" t="s">
        <v>7</v>
      </c>
      <c r="F1369" s="27"/>
      <c r="G1369" s="2" t="str">
        <f>IFERROR(VLOOKUP(B1369,lista_registro!$A$3:$C$1666,3,0),"Item não encontrado")</f>
        <v>Mesa De Aço Mod. 23745, Marca Securit.</v>
      </c>
    </row>
    <row r="1370" spans="1:7" ht="28" x14ac:dyDescent="0.15">
      <c r="A1370" s="22">
        <v>1369</v>
      </c>
      <c r="B1370" s="26">
        <v>674946</v>
      </c>
      <c r="C1370" s="27" t="s">
        <v>5</v>
      </c>
      <c r="D1370" s="27" t="s">
        <v>28</v>
      </c>
      <c r="E1370" s="27" t="s">
        <v>7</v>
      </c>
      <c r="F1370" s="27"/>
      <c r="G1370" s="2" t="str">
        <f>IFERROR(VLOOKUP(B1370,lista_registro!$A$3:$C$1666,3,0),"Item não encontrado")</f>
        <v>Carrinho De Ferramentas Em Aco Nas Cores Cinza/Azul C/ 4 Rodas, C/ Portas E 3 Gavetas Marca Marcon</v>
      </c>
    </row>
    <row r="1371" spans="1:7" ht="28" x14ac:dyDescent="0.15">
      <c r="A1371" s="22">
        <v>1370</v>
      </c>
      <c r="B1371" s="26">
        <v>678913</v>
      </c>
      <c r="C1371" s="27" t="s">
        <v>8</v>
      </c>
      <c r="D1371" s="27" t="s">
        <v>972</v>
      </c>
      <c r="E1371" s="27" t="s">
        <v>20</v>
      </c>
      <c r="F1371" s="27" t="s">
        <v>974</v>
      </c>
      <c r="G1371" s="2" t="str">
        <f>IFERROR(VLOOKUP(B1371,lista_registro!$A$3:$C$1666,3,0),"Item não encontrado")</f>
        <v>Microcomputador Proc 2.0 Ghz Placa Mae 775 Pino 1 Gb Hd Sata Placa Rede 10/100/1000 Monitor Lg 17 Promatec</v>
      </c>
    </row>
    <row r="1372" spans="1:7" ht="14" x14ac:dyDescent="0.15">
      <c r="A1372" s="22">
        <v>1371</v>
      </c>
      <c r="B1372" s="26">
        <v>936245</v>
      </c>
      <c r="C1372" s="27" t="s">
        <v>5</v>
      </c>
      <c r="D1372" s="27" t="s">
        <v>60</v>
      </c>
      <c r="E1372" s="27" t="s">
        <v>7</v>
      </c>
      <c r="F1372" s="27"/>
      <c r="G1372" s="2" t="str">
        <f>IFERROR(VLOOKUP(B1372,lista_registro!$A$3:$C$1666,3,0),"Item não encontrado")</f>
        <v>Mouse Óptico Usb P/N Mouset1 Lenovo</v>
      </c>
    </row>
    <row r="1373" spans="1:7" ht="28" x14ac:dyDescent="0.15">
      <c r="A1373" s="22">
        <v>1372</v>
      </c>
      <c r="B1373" s="26">
        <v>699733</v>
      </c>
      <c r="C1373" s="27" t="s">
        <v>10</v>
      </c>
      <c r="D1373" s="28" t="s">
        <v>119</v>
      </c>
      <c r="E1373" s="27" t="s">
        <v>7</v>
      </c>
      <c r="F1373" s="27"/>
      <c r="G1373" s="2" t="str">
        <f>IFERROR(VLOOKUP(B1373,lista_registro!$A$3:$C$1666,3,0),"Item não encontrado")</f>
        <v>Termo-Higrometro Com Faixa De Temperatura De -10 A +50 Graus Com Faixa De Umidade Relativa Do Ar De 5 A 100%Marca Haenni.</v>
      </c>
    </row>
    <row r="1374" spans="1:7" ht="14" x14ac:dyDescent="0.15">
      <c r="A1374" s="22">
        <v>1373</v>
      </c>
      <c r="B1374" s="26">
        <v>695225</v>
      </c>
      <c r="C1374" s="27" t="s">
        <v>8</v>
      </c>
      <c r="D1374" s="27" t="s">
        <v>68</v>
      </c>
      <c r="E1374" s="27" t="s">
        <v>20</v>
      </c>
      <c r="F1374" s="27"/>
      <c r="G1374" s="2" t="str">
        <f>IFERROR(VLOOKUP(B1374,lista_registro!$A$3:$C$1666,3,0),"?")</f>
        <v>?</v>
      </c>
    </row>
    <row r="1375" spans="1:7" ht="28" x14ac:dyDescent="0.15">
      <c r="A1375" s="22">
        <v>1374</v>
      </c>
      <c r="B1375" s="26">
        <v>1628761</v>
      </c>
      <c r="C1375" s="27" t="s">
        <v>15</v>
      </c>
      <c r="D1375" s="27" t="s">
        <v>102</v>
      </c>
      <c r="E1375" s="27" t="s">
        <v>7</v>
      </c>
      <c r="F1375" s="27"/>
      <c r="G1375" s="2" t="str">
        <f>IFERROR(VLOOKUP(B1375,lista_registro!$A$3:$C$1666,3,0),"Item não encontrado")</f>
        <v>Gaveteiro Volante, Com 04(Quatro) Gavetas, Medindo 460x500x690mm, Marca Marelli.</v>
      </c>
    </row>
    <row r="1376" spans="1:7" ht="42" x14ac:dyDescent="0.15">
      <c r="A1376" s="22">
        <v>1375</v>
      </c>
      <c r="B1376" s="26">
        <v>1335577</v>
      </c>
      <c r="C1376" s="27" t="s">
        <v>5</v>
      </c>
      <c r="D1376" s="27" t="s">
        <v>6</v>
      </c>
      <c r="E1376" s="27" t="s">
        <v>7</v>
      </c>
      <c r="F1376" s="27"/>
      <c r="G1376" s="2" t="str">
        <f>IFERROR(VLOOKUP(B1376,lista_registro!$A$3:$C$1666,3,0),"Item não encontrado")</f>
        <v>Estufa Para Secagem E Esterilização, Contendo: Caixa Interna E Caixa Externa Em Chapa De Aço 1020 Com Tratamento Anticorrosivo E Pintura Eletrostática Em Epoxi Texturizado.</v>
      </c>
    </row>
    <row r="1377" spans="1:7" ht="14" x14ac:dyDescent="0.15">
      <c r="A1377" s="22">
        <v>1376</v>
      </c>
      <c r="B1377" s="26">
        <v>694836</v>
      </c>
      <c r="C1377" s="27" t="s">
        <v>5</v>
      </c>
      <c r="D1377" s="27" t="s">
        <v>14</v>
      </c>
      <c r="E1377" s="27" t="s">
        <v>7</v>
      </c>
      <c r="F1377" s="27"/>
      <c r="G1377" s="2" t="str">
        <f>IFERROR(VLOOKUP(B1377,lista_registro!$A$3:$C$1666,3,0),"Item não encontrado")</f>
        <v>Mesa De Trabalho 3 Gavetas De Cada Lado Marca Fortline</v>
      </c>
    </row>
    <row r="1378" spans="1:7" ht="14" x14ac:dyDescent="0.15">
      <c r="A1378" s="22">
        <v>1377</v>
      </c>
      <c r="B1378" s="26">
        <v>679266</v>
      </c>
      <c r="C1378" s="27" t="s">
        <v>24</v>
      </c>
      <c r="D1378" s="27" t="s">
        <v>25</v>
      </c>
      <c r="E1378" s="27" t="s">
        <v>7</v>
      </c>
      <c r="F1378" s="27"/>
      <c r="G1378" s="2" t="str">
        <f>IFERROR(VLOOKUP(B1378,lista_registro!$A$3:$C$1666,3,0),"Item não encontrado")</f>
        <v>Moinho Micronizador Em Aço Inoxidavel 304 Tam 4 Completo</v>
      </c>
    </row>
    <row r="1379" spans="1:7" ht="28" x14ac:dyDescent="0.15">
      <c r="A1379" s="22">
        <v>1378</v>
      </c>
      <c r="B1379" s="26">
        <v>680564</v>
      </c>
      <c r="C1379" s="27" t="s">
        <v>8</v>
      </c>
      <c r="D1379" s="27" t="s">
        <v>13</v>
      </c>
      <c r="E1379" s="27" t="s">
        <v>7</v>
      </c>
      <c r="F1379" s="27"/>
      <c r="G1379" s="2" t="str">
        <f>IFERROR(VLOOKUP(B1379,lista_registro!$A$3:$C$1666,3,0),"Item não encontrado")</f>
        <v>Cadeira Diretor Com Braços,Giratoria, Com 05 Patas De Rodizios, Marca Mobilan.</v>
      </c>
    </row>
    <row r="1380" spans="1:7" ht="14" x14ac:dyDescent="0.15">
      <c r="A1380" s="22">
        <v>1379</v>
      </c>
      <c r="B1380" s="26">
        <v>673583</v>
      </c>
      <c r="C1380" s="27" t="s">
        <v>5</v>
      </c>
      <c r="D1380" s="27" t="s">
        <v>60</v>
      </c>
      <c r="E1380" s="27" t="s">
        <v>7</v>
      </c>
      <c r="F1380" s="27"/>
      <c r="G1380" s="2" t="str">
        <f>IFERROR(VLOOKUP(B1380,lista_registro!$A$3:$C$1666,3,0),"Item não encontrado")</f>
        <v>Calculadora De Mesa Pc 086 08 Dig Grande Marca Procalc</v>
      </c>
    </row>
    <row r="1381" spans="1:7" ht="28" x14ac:dyDescent="0.15">
      <c r="A1381" s="22">
        <v>1380</v>
      </c>
      <c r="B1381" s="26">
        <v>680239</v>
      </c>
      <c r="C1381" s="27" t="s">
        <v>8</v>
      </c>
      <c r="D1381" s="27" t="s">
        <v>13</v>
      </c>
      <c r="E1381" s="27" t="s">
        <v>7</v>
      </c>
      <c r="F1381" s="27"/>
      <c r="G1381" s="2" t="str">
        <f>IFERROR(VLOOKUP(B1381,lista_registro!$A$3:$C$1666,3,0),"Item não encontrado")</f>
        <v>Poltrona Diretor Sem Braços, Com 05 Patas De Rodizios, Giratoria, Plaxmetal Couvin York Az-4624</v>
      </c>
    </row>
    <row r="1382" spans="1:7" ht="28" x14ac:dyDescent="0.15">
      <c r="A1382" s="22">
        <v>1381</v>
      </c>
      <c r="B1382" s="26">
        <v>676721</v>
      </c>
      <c r="C1382" s="27" t="s">
        <v>21</v>
      </c>
      <c r="D1382" s="27" t="s">
        <v>22</v>
      </c>
      <c r="E1382" s="27" t="s">
        <v>7</v>
      </c>
      <c r="F1382" s="27"/>
      <c r="G1382" s="2" t="str">
        <f>IFERROR(VLOOKUP(B1382,lista_registro!$A$3:$C$1666,3,0),"Item não encontrado")</f>
        <v>Agitador Magnético Com Placa De Aquecimento Mod 752 A 230 V Marca Fisaton</v>
      </c>
    </row>
    <row r="1383" spans="1:7" ht="42" x14ac:dyDescent="0.15">
      <c r="A1383" s="22">
        <v>1382</v>
      </c>
      <c r="B1383" s="26">
        <v>699040</v>
      </c>
      <c r="C1383" s="27" t="s">
        <v>10</v>
      </c>
      <c r="D1383" s="27" t="s">
        <v>29</v>
      </c>
      <c r="E1383" s="27" t="s">
        <v>7</v>
      </c>
      <c r="F1383" s="27"/>
      <c r="G1383" s="2" t="str">
        <f>IFERROR(VLOOKUP(B1383,lista_registro!$A$3:$C$1666,3,0),"Item não encontrado")</f>
        <v>Estojo Metálico Marca Facom, Ref. J416v, Contendo 1 Cabo Com Ponta Articulada Ref. J140 5 Soquetes, Ref. J235 E 2 Soquetes Ref. 236.</v>
      </c>
    </row>
    <row r="1384" spans="1:7" ht="28" x14ac:dyDescent="0.15">
      <c r="A1384" s="22">
        <v>1383</v>
      </c>
      <c r="B1384" s="26">
        <v>1788438</v>
      </c>
      <c r="C1384" s="27" t="s">
        <v>56</v>
      </c>
      <c r="D1384" s="27" t="s">
        <v>75</v>
      </c>
      <c r="E1384" s="27" t="s">
        <v>7</v>
      </c>
      <c r="F1384" s="27"/>
      <c r="G1384" s="2" t="str">
        <f>IFERROR(VLOOKUP(B1384,lista_registro!$A$3:$C$1666,3,0),"Item não encontrado")</f>
        <v>Microcomputador Marca: Lenovo, Machine Type: 10au00lvbp, Composto Por Cpu, Teclado E Mouse</v>
      </c>
    </row>
    <row r="1385" spans="1:7" ht="14" x14ac:dyDescent="0.15">
      <c r="A1385" s="22">
        <v>1384</v>
      </c>
      <c r="B1385" s="26">
        <v>1412046</v>
      </c>
      <c r="C1385" s="27" t="s">
        <v>5</v>
      </c>
      <c r="D1385" s="27" t="s">
        <v>28</v>
      </c>
      <c r="E1385" s="27" t="s">
        <v>7</v>
      </c>
      <c r="F1385" s="27"/>
      <c r="G1385" s="2" t="str">
        <f>IFERROR(VLOOKUP(B1385,lista_registro!$A$3:$C$1666,3,0),"Item não encontrado")</f>
        <v>Kit Viscosímetro Tipo "Cup-Ford", Em Alumínio, Com Pés Niveladores</v>
      </c>
    </row>
    <row r="1386" spans="1:7" ht="56" x14ac:dyDescent="0.15">
      <c r="A1386" s="22">
        <v>1385</v>
      </c>
      <c r="B1386" s="26">
        <v>680017</v>
      </c>
      <c r="C1386" s="27" t="s">
        <v>15</v>
      </c>
      <c r="D1386" s="27" t="s">
        <v>84</v>
      </c>
      <c r="E1386" s="27" t="s">
        <v>7</v>
      </c>
      <c r="F1386" s="27"/>
      <c r="G1386" s="2" t="str">
        <f>IFERROR(VLOOKUP(B1386,lista_registro!$A$3:$C$1666,3,0),"Item não encontrado")</f>
        <v>Estante Em Madeira De Lei, Medindo 1,00 X 0,43 X 1,63 M, Parte Superior Aberta Com 2(Duas) Prateleiras, Parte Inferior Com 2(Duas) Portas De Correr E 1(Uma) Prateleira Interna, Modelo 7230, Marca Fergo.</v>
      </c>
    </row>
    <row r="1387" spans="1:7" ht="14" x14ac:dyDescent="0.15">
      <c r="A1387" s="22">
        <v>1386</v>
      </c>
      <c r="B1387" s="26">
        <v>1348574</v>
      </c>
      <c r="C1387" s="27" t="s">
        <v>21</v>
      </c>
      <c r="D1387" s="27" t="s">
        <v>22</v>
      </c>
      <c r="E1387" s="27" t="s">
        <v>7</v>
      </c>
      <c r="F1387" s="27"/>
      <c r="G1387" s="2" t="str">
        <f>IFERROR(VLOOKUP(B1387,lista_registro!$A$3:$C$1666,3,0),"Item não encontrado")</f>
        <v>Monitor Lenovo Modelo Ls1921wa.</v>
      </c>
    </row>
    <row r="1388" spans="1:7" ht="28" x14ac:dyDescent="0.15">
      <c r="A1388" s="22">
        <v>1387</v>
      </c>
      <c r="B1388" s="26">
        <v>681471</v>
      </c>
      <c r="C1388" s="27" t="s">
        <v>10</v>
      </c>
      <c r="D1388" s="27" t="s">
        <v>29</v>
      </c>
      <c r="E1388" s="27" t="s">
        <v>7</v>
      </c>
      <c r="F1388" s="27"/>
      <c r="G1388" s="2" t="str">
        <f>IFERROR(VLOOKUP(B1388,lista_registro!$A$3:$C$1666,3,0),"Item não encontrado")</f>
        <v>Carro Plataforma, Em Aço, P/ Transporte De Materiais, Capcidade 500kg, Marca Rod-Car.</v>
      </c>
    </row>
    <row r="1389" spans="1:7" ht="42" x14ac:dyDescent="0.15">
      <c r="A1389" s="22">
        <v>1388</v>
      </c>
      <c r="B1389" s="26">
        <v>679282</v>
      </c>
      <c r="C1389" s="27" t="s">
        <v>10</v>
      </c>
      <c r="D1389" s="28" t="s">
        <v>119</v>
      </c>
      <c r="E1389" s="27" t="s">
        <v>7</v>
      </c>
      <c r="F1389" s="27"/>
      <c r="G1389" s="2" t="str">
        <f>IFERROR(VLOOKUP(B1389,lista_registro!$A$3:$C$1666,3,0),"Item não encontrado")</f>
        <v>Aparelho Testador De Dureza Em Borracha, Tipo Jis-Standard, Ref. 250-181, Marca Shimadzu Seisakuscho, Com Um Conjunto Graduado E Um Conjunto Aplicador De Carga Ref. 250-201.</v>
      </c>
    </row>
    <row r="1390" spans="1:7" ht="14" x14ac:dyDescent="0.15">
      <c r="A1390" s="22">
        <v>1389</v>
      </c>
      <c r="B1390" s="26">
        <v>691481</v>
      </c>
      <c r="C1390" s="27" t="s">
        <v>33</v>
      </c>
      <c r="D1390" s="27" t="s">
        <v>34</v>
      </c>
      <c r="E1390" s="27" t="s">
        <v>7</v>
      </c>
      <c r="F1390" s="27"/>
      <c r="G1390" s="2" t="str">
        <f>IFERROR(VLOOKUP(B1390,lista_registro!$A$3:$C$1666,3,0),"Item não encontrado")</f>
        <v>Cadeira Giratoria Mod 673 Marca Giroflex</v>
      </c>
    </row>
    <row r="1391" spans="1:7" ht="56" x14ac:dyDescent="0.15">
      <c r="A1391" s="22">
        <v>1390</v>
      </c>
      <c r="B1391" s="26">
        <v>685714</v>
      </c>
      <c r="C1391" s="27" t="s">
        <v>15</v>
      </c>
      <c r="D1391" s="27" t="s">
        <v>49</v>
      </c>
      <c r="E1391" s="27" t="s">
        <v>7</v>
      </c>
      <c r="F1391" s="27"/>
      <c r="G1391" s="2" t="str">
        <f>IFERROR(VLOOKUP(B1391,lista_registro!$A$3:$C$1666,3,0),"Item não encontrado")</f>
        <v>Microscópio Mev De Bancada Hitachi E Com Kit De Acessórios Básicos Para Iniciantes Em Sem Tm Pci Full , Software Operacional 5ie 0240 - Filamento 52e 6690, Objetivas 53s 1289, Lente Condensadora 50e 0527, Cartucho Whenelt 52e 6691 Anodo.</v>
      </c>
    </row>
    <row r="1392" spans="1:7" ht="14" x14ac:dyDescent="0.15">
      <c r="A1392" s="22">
        <v>1391</v>
      </c>
      <c r="B1392" s="26">
        <v>695009</v>
      </c>
      <c r="C1392" s="27" t="s">
        <v>15</v>
      </c>
      <c r="D1392" s="27" t="s">
        <v>39</v>
      </c>
      <c r="E1392" s="27" t="s">
        <v>7</v>
      </c>
      <c r="F1392" s="27"/>
      <c r="G1392" s="2" t="str">
        <f>IFERROR(VLOOKUP(B1392,lista_registro!$A$3:$C$1666,3,0),"Item não encontrado")</f>
        <v>Banco Giratorio Estofado Sem Encosto</v>
      </c>
    </row>
    <row r="1393" spans="1:7" ht="14" x14ac:dyDescent="0.15">
      <c r="A1393" s="22">
        <v>1392</v>
      </c>
      <c r="B1393" s="26">
        <v>690880</v>
      </c>
      <c r="C1393" s="27" t="s">
        <v>56</v>
      </c>
      <c r="D1393" s="27" t="s">
        <v>69</v>
      </c>
      <c r="E1393" s="27" t="s">
        <v>7</v>
      </c>
      <c r="F1393" s="27"/>
      <c r="G1393" s="2" t="str">
        <f>IFERROR(VLOOKUP(B1393,lista_registro!$A$3:$C$1666,3,0),"Item não encontrado")</f>
        <v>Agitador Magnetico Marca Fisatom Mod 754a</v>
      </c>
    </row>
    <row r="1394" spans="1:7" ht="14" x14ac:dyDescent="0.15">
      <c r="A1394" s="22">
        <v>1393</v>
      </c>
      <c r="B1394" s="26">
        <v>699579</v>
      </c>
      <c r="C1394" s="27" t="s">
        <v>8</v>
      </c>
      <c r="D1394" s="27" t="s">
        <v>9</v>
      </c>
      <c r="E1394" s="27" t="s">
        <v>20</v>
      </c>
      <c r="F1394" s="27"/>
      <c r="G1394" s="2" t="str">
        <f>IFERROR(VLOOKUP(B1394,lista_registro!$A$3:$C$1666,3,0),"Item não encontrado")</f>
        <v>Manta De Aquecimento Para Balao De 100ml</v>
      </c>
    </row>
    <row r="1395" spans="1:7" ht="14" x14ac:dyDescent="0.15">
      <c r="A1395" s="22">
        <v>1394</v>
      </c>
      <c r="B1395" s="26">
        <v>680791</v>
      </c>
      <c r="C1395" s="27" t="s">
        <v>8</v>
      </c>
      <c r="D1395" s="27" t="s">
        <v>965</v>
      </c>
      <c r="E1395" s="27" t="s">
        <v>7</v>
      </c>
      <c r="F1395" s="27" t="s">
        <v>969</v>
      </c>
      <c r="G1395" s="2" t="s">
        <v>1004</v>
      </c>
    </row>
    <row r="1396" spans="1:7" ht="28" x14ac:dyDescent="0.15">
      <c r="A1396" s="22">
        <v>1395</v>
      </c>
      <c r="B1396" s="26">
        <v>689318</v>
      </c>
      <c r="C1396" s="27" t="s">
        <v>10</v>
      </c>
      <c r="D1396" s="27" t="s">
        <v>51</v>
      </c>
      <c r="E1396" s="27" t="s">
        <v>7</v>
      </c>
      <c r="F1396" s="27"/>
      <c r="G1396" s="2" t="str">
        <f>IFERROR(VLOOKUP(B1396,lista_registro!$A$3:$C$1666,3,0),"Item não encontrado")</f>
        <v>Manometro Digital Diametro De 0-250 Kgf/Cm2 Saida Reta Diametro 1/2 1/2 Bsp Classe 0.1% Precisao Diametro 100 Em Inox</v>
      </c>
    </row>
    <row r="1397" spans="1:7" ht="14" x14ac:dyDescent="0.15">
      <c r="A1397" s="22">
        <v>1396</v>
      </c>
      <c r="B1397" s="26">
        <v>693481</v>
      </c>
      <c r="C1397" s="27" t="s">
        <v>45</v>
      </c>
      <c r="D1397" s="27" t="s">
        <v>154</v>
      </c>
      <c r="E1397" s="27" t="s">
        <v>7</v>
      </c>
      <c r="F1397" s="27"/>
      <c r="G1397" s="2" t="str">
        <f>IFERROR(VLOOKUP(B1397,lista_registro!$A$3:$C$1666,3,0),"Item não encontrado")</f>
        <v>Arquivo De Aço Com 4 Gavetas Mod Standard Marca Securit</v>
      </c>
    </row>
    <row r="1398" spans="1:7" ht="28" x14ac:dyDescent="0.15">
      <c r="A1398" s="22">
        <v>1397</v>
      </c>
      <c r="B1398" s="26">
        <v>697127</v>
      </c>
      <c r="C1398" s="27" t="s">
        <v>21</v>
      </c>
      <c r="D1398" s="27" t="s">
        <v>22</v>
      </c>
      <c r="E1398" s="27" t="s">
        <v>7</v>
      </c>
      <c r="F1398" s="27"/>
      <c r="G1398" s="2" t="str">
        <f>IFERROR(VLOOKUP(B1398,lista_registro!$A$3:$C$1666,3,0),"Item não encontrado")</f>
        <v>Banco Executivo S/ Braço Tipo Caixa C/ 5 Patas Reg Altura Gas Assento Em Espuma Injetada Marca Mogiflex</v>
      </c>
    </row>
    <row r="1399" spans="1:7" ht="14" x14ac:dyDescent="0.15">
      <c r="A1399" s="22">
        <v>1398</v>
      </c>
      <c r="B1399" s="26">
        <v>683930</v>
      </c>
      <c r="C1399" s="27" t="s">
        <v>8</v>
      </c>
      <c r="D1399" s="27" t="s">
        <v>67</v>
      </c>
      <c r="E1399" s="27" t="s">
        <v>7</v>
      </c>
      <c r="F1399" s="27"/>
      <c r="G1399" s="2" t="str">
        <f>IFERROR(VLOOKUP(B1399,lista_registro!$A$3:$C$1666,3,0),"Item não encontrado")</f>
        <v>Quaro De Cortiça Com Moldura Med 0,80 X 1,00 Marca Art Pop</v>
      </c>
    </row>
    <row r="1400" spans="1:7" ht="28" x14ac:dyDescent="0.15">
      <c r="A1400" s="22">
        <v>1399</v>
      </c>
      <c r="B1400" s="26">
        <v>688468</v>
      </c>
      <c r="C1400" s="27" t="s">
        <v>33</v>
      </c>
      <c r="D1400" s="27" t="s">
        <v>120</v>
      </c>
      <c r="E1400" s="27" t="s">
        <v>7</v>
      </c>
      <c r="F1400" s="27"/>
      <c r="G1400" s="2" t="str">
        <f>IFERROR(VLOOKUP(B1400,lista_registro!$A$3:$C$1666,3,0),"Item não encontrado")</f>
        <v>Maca De Lona Dobravel Med 50 Cm X 1,90 M Peso Max 6 Kg Cap De Carga 100 Kg Na Cor Verde</v>
      </c>
    </row>
    <row r="1401" spans="1:7" ht="14" x14ac:dyDescent="0.15">
      <c r="A1401" s="22">
        <v>1400</v>
      </c>
      <c r="B1401" s="26">
        <v>686248</v>
      </c>
      <c r="C1401" s="27" t="s">
        <v>10</v>
      </c>
      <c r="D1401" s="28" t="s">
        <v>119</v>
      </c>
      <c r="E1401" s="27" t="s">
        <v>7</v>
      </c>
      <c r="F1401" s="27"/>
      <c r="G1401" s="2" t="str">
        <f>IFERROR(VLOOKUP(B1401,lista_registro!$A$3:$C$1666,3,0),"Item não encontrado")</f>
        <v>Durometro Digital Para Ensaio Shore A Mod S1a</v>
      </c>
    </row>
    <row r="1402" spans="1:7" ht="14" x14ac:dyDescent="0.15">
      <c r="A1402" s="22">
        <v>1401</v>
      </c>
      <c r="B1402" s="26">
        <v>698635</v>
      </c>
      <c r="C1402" s="27" t="s">
        <v>8</v>
      </c>
      <c r="D1402" s="27" t="s">
        <v>9</v>
      </c>
      <c r="E1402" s="27" t="s">
        <v>20</v>
      </c>
      <c r="F1402" s="27"/>
      <c r="G1402" s="2" t="str">
        <f>IFERROR(VLOOKUP(B1402,lista_registro!$A$3:$C$1666,3,0),"Item não encontrado")</f>
        <v>Projetor Sony Vpl Es4</v>
      </c>
    </row>
    <row r="1403" spans="1:7" ht="28" x14ac:dyDescent="0.15">
      <c r="A1403" s="22">
        <v>1402</v>
      </c>
      <c r="B1403" s="26">
        <v>1628751</v>
      </c>
      <c r="C1403" s="27" t="s">
        <v>21</v>
      </c>
      <c r="D1403" s="27" t="s">
        <v>105</v>
      </c>
      <c r="E1403" s="27" t="s">
        <v>7</v>
      </c>
      <c r="F1403" s="27"/>
      <c r="G1403" s="2" t="str">
        <f>IFERROR(VLOOKUP(B1403,lista_registro!$A$3:$C$1666,3,0),"Item não encontrado")</f>
        <v>Mesa De Trabalho Tampo Único Peninsular, Medindo 1800x2100x735.</v>
      </c>
    </row>
    <row r="1404" spans="1:7" ht="14" x14ac:dyDescent="0.15">
      <c r="A1404" s="22">
        <v>1403</v>
      </c>
      <c r="B1404" s="26">
        <v>680942</v>
      </c>
      <c r="C1404" s="27" t="s">
        <v>33</v>
      </c>
      <c r="D1404" s="27" t="s">
        <v>95</v>
      </c>
      <c r="E1404" s="27" t="s">
        <v>7</v>
      </c>
      <c r="F1404" s="27"/>
      <c r="G1404" s="2" t="str">
        <f>IFERROR(VLOOKUP(B1404,lista_registro!$A$3:$C$1666,3,0),"Item não encontrado")</f>
        <v>Estante De Aço Desmontável, Marca Fiel, Med 2,40 X 0,60 X 0,95m.</v>
      </c>
    </row>
    <row r="1405" spans="1:7" ht="14" x14ac:dyDescent="0.15">
      <c r="A1405" s="22">
        <v>1404</v>
      </c>
      <c r="B1405" s="26">
        <v>687453</v>
      </c>
      <c r="C1405" s="27" t="s">
        <v>10</v>
      </c>
      <c r="D1405" s="27" t="s">
        <v>131</v>
      </c>
      <c r="E1405" s="27" t="s">
        <v>7</v>
      </c>
      <c r="F1405" s="27"/>
      <c r="G1405" s="2" t="str">
        <f>IFERROR(VLOOKUP(B1405,lista_registro!$A$3:$C$1666,3,0),"Item não encontrado")</f>
        <v>Condicionador De Ar 12.000 Só Frio Com Controle.</v>
      </c>
    </row>
    <row r="1406" spans="1:7" ht="28" x14ac:dyDescent="0.15">
      <c r="A1406" s="22">
        <v>1405</v>
      </c>
      <c r="B1406" s="26">
        <v>687619</v>
      </c>
      <c r="C1406" s="27" t="s">
        <v>21</v>
      </c>
      <c r="D1406" s="27" t="s">
        <v>22</v>
      </c>
      <c r="E1406" s="27" t="s">
        <v>7</v>
      </c>
      <c r="F1406" s="27"/>
      <c r="G1406" s="2" t="str">
        <f>IFERROR(VLOOKUP(B1406,lista_registro!$A$3:$C$1666,3,0),"Item não encontrado")</f>
        <v>Aparelho Medidor De Ponto De Fusao Buchi Mod B 545 Marca Optimelt</v>
      </c>
    </row>
    <row r="1407" spans="1:7" ht="14" x14ac:dyDescent="0.15">
      <c r="A1407" s="22">
        <v>1406</v>
      </c>
      <c r="B1407" s="26">
        <v>686177</v>
      </c>
      <c r="C1407" s="27" t="s">
        <v>15</v>
      </c>
      <c r="D1407" s="27" t="s">
        <v>50</v>
      </c>
      <c r="E1407" s="27" t="s">
        <v>7</v>
      </c>
      <c r="F1407" s="27"/>
      <c r="G1407" s="2" t="str">
        <f>IFERROR(VLOOKUP(B1407,lista_registro!$A$3:$C$1666,3,0),"Item não encontrado")</f>
        <v>Termohigrografo Marca Sato.</v>
      </c>
    </row>
    <row r="1408" spans="1:7" ht="28" x14ac:dyDescent="0.15">
      <c r="A1408" s="22">
        <v>1407</v>
      </c>
      <c r="B1408" s="26">
        <v>680247</v>
      </c>
      <c r="C1408" s="27" t="s">
        <v>10</v>
      </c>
      <c r="D1408" s="27" t="s">
        <v>41</v>
      </c>
      <c r="E1408" s="27" t="s">
        <v>7</v>
      </c>
      <c r="F1408" s="27"/>
      <c r="G1408" s="2" t="str">
        <f>IFERROR(VLOOKUP(B1408,lista_registro!$A$3:$C$1666,3,0),"Item não encontrado")</f>
        <v>Armário Em Madeira , Marca Lafine , Mod. A-171 , Med. 1,64 X 1,00 X 0,45 M</v>
      </c>
    </row>
    <row r="1409" spans="1:7" ht="28" x14ac:dyDescent="0.15">
      <c r="A1409" s="22">
        <v>1408</v>
      </c>
      <c r="B1409" s="26">
        <v>1628831</v>
      </c>
      <c r="C1409" s="27" t="s">
        <v>5</v>
      </c>
      <c r="D1409" s="27" t="s">
        <v>48</v>
      </c>
      <c r="E1409" s="27" t="s">
        <v>7</v>
      </c>
      <c r="F1409" s="27"/>
      <c r="G1409" s="2" t="str">
        <f>IFERROR(VLOOKUP(B1409,lista_registro!$A$3:$C$1666,3,0),"Item não encontrado")</f>
        <v>Gaveteiro Com 02(Duas) Gavetas, 01(Um) Gavetão, Com Tampo Auxiliar, Medindo 1000x500x740mm, Marca Marelli.</v>
      </c>
    </row>
    <row r="1410" spans="1:7" ht="14" x14ac:dyDescent="0.15">
      <c r="A1410" s="22">
        <v>1409</v>
      </c>
      <c r="B1410" s="26">
        <v>674444</v>
      </c>
      <c r="C1410" s="27" t="s">
        <v>10</v>
      </c>
      <c r="D1410" s="28" t="s">
        <v>29</v>
      </c>
      <c r="E1410" s="27" t="s">
        <v>7</v>
      </c>
      <c r="F1410" s="27"/>
      <c r="G1410" s="2" t="str">
        <f>IFERROR(VLOOKUP(B1410,lista_registro!$A$3:$C$1666,3,0),"Item não encontrado")</f>
        <v>Furadeira Industrial</v>
      </c>
    </row>
    <row r="1411" spans="1:7" ht="42" x14ac:dyDescent="0.15">
      <c r="A1411" s="22">
        <v>1410</v>
      </c>
      <c r="B1411" s="26">
        <v>681219</v>
      </c>
      <c r="C1411" s="27" t="s">
        <v>8</v>
      </c>
      <c r="D1411" s="27" t="s">
        <v>13</v>
      </c>
      <c r="E1411" s="27" t="s">
        <v>7</v>
      </c>
      <c r="F1411" s="27"/>
      <c r="G1411" s="2" t="str">
        <f>IFERROR(VLOOKUP(B1411,lista_registro!$A$3:$C$1666,3,0),"Item não encontrado")</f>
        <v>Poltrona Para Auditorio Dobravel Com Prancheta Escamoteavel Med Larg 457 X 508 Assento X 425 A 476 Prof X 457 Altura Tipo Base Fixa Espaldar Medio Apoio Braço Marca Giroflex</v>
      </c>
    </row>
    <row r="1412" spans="1:7" ht="28" x14ac:dyDescent="0.15">
      <c r="A1412" s="22">
        <v>1411</v>
      </c>
      <c r="B1412" s="26">
        <v>680567</v>
      </c>
      <c r="C1412" s="27" t="s">
        <v>8</v>
      </c>
      <c r="D1412" s="27" t="s">
        <v>13</v>
      </c>
      <c r="E1412" s="27" t="s">
        <v>7</v>
      </c>
      <c r="F1412" s="27"/>
      <c r="G1412" s="2" t="str">
        <f>IFERROR(VLOOKUP(B1412,lista_registro!$A$3:$C$1666,3,0),"Item não encontrado")</f>
        <v>Cadeira Diretor Com Braços,Giratoria, Com 05 Patas De Rodizios, Marca Mobilan.</v>
      </c>
    </row>
    <row r="1413" spans="1:7" ht="28" x14ac:dyDescent="0.15">
      <c r="A1413" s="22">
        <v>1412</v>
      </c>
      <c r="B1413" s="26">
        <v>1473285</v>
      </c>
      <c r="C1413" s="27" t="s">
        <v>10</v>
      </c>
      <c r="D1413" s="27" t="s">
        <v>51</v>
      </c>
      <c r="E1413" s="27" t="s">
        <v>7</v>
      </c>
      <c r="F1413" s="27"/>
      <c r="G1413" s="2" t="str">
        <f>IFERROR(VLOOKUP(B1413,lista_registro!$A$3:$C$1666,3,0),"Item não encontrado")</f>
        <v>Termohigrômetro Registrador Datalogger, Marca Skill-Tec, Modelo Skdl-32.</v>
      </c>
    </row>
    <row r="1414" spans="1:7" ht="42" x14ac:dyDescent="0.15">
      <c r="A1414" s="22">
        <v>1413</v>
      </c>
      <c r="B1414" s="26">
        <v>695879</v>
      </c>
      <c r="C1414" s="27" t="s">
        <v>8</v>
      </c>
      <c r="D1414" s="27" t="s">
        <v>68</v>
      </c>
      <c r="E1414" s="27" t="s">
        <v>20</v>
      </c>
      <c r="F1414" s="27"/>
      <c r="G1414" s="2" t="str">
        <f>IFERROR(VLOOKUP(B1414,lista_registro!$A$3:$C$1666,3,0),"Item não encontrado")</f>
        <v>Mesa Para Telefone, Sobre Rodízios, Em Madeira De Lei, Med. 0,60x0,40x0,70m, Capacidade Para 8 Telefones, Com Porta-Listas, Mod. 5215, Marca Fergo.</v>
      </c>
    </row>
    <row r="1415" spans="1:7" ht="14" x14ac:dyDescent="0.15">
      <c r="A1415" s="22">
        <v>1414</v>
      </c>
      <c r="B1415" s="26">
        <v>679399</v>
      </c>
      <c r="C1415" s="27" t="s">
        <v>8</v>
      </c>
      <c r="D1415" s="27" t="s">
        <v>9</v>
      </c>
      <c r="E1415" s="27" t="s">
        <v>20</v>
      </c>
      <c r="F1415" s="27"/>
      <c r="G1415" s="2" t="str">
        <f>IFERROR(VLOOKUP(B1415,lista_registro!$A$3:$C$1666,3,0),"Item não encontrado")</f>
        <v>Scanner Mod. Hr 6x Slim, Marca Genius.</v>
      </c>
    </row>
    <row r="1416" spans="1:7" ht="14" x14ac:dyDescent="0.15">
      <c r="A1416" s="22">
        <v>1415</v>
      </c>
      <c r="B1416" s="26">
        <v>689326</v>
      </c>
      <c r="C1416" s="27" t="s">
        <v>8</v>
      </c>
      <c r="D1416" s="27" t="s">
        <v>9</v>
      </c>
      <c r="E1416" s="27" t="s">
        <v>20</v>
      </c>
      <c r="F1416" s="27"/>
      <c r="G1416" s="2" t="str">
        <f>IFERROR(VLOOKUP(B1416,lista_registro!$A$3:$C$1666,3,0),"Item não encontrado")</f>
        <v>Termometro Digital Marca Testo Mod 608 H1</v>
      </c>
    </row>
    <row r="1417" spans="1:7" ht="28" x14ac:dyDescent="0.15">
      <c r="A1417" s="22">
        <v>1416</v>
      </c>
      <c r="B1417" s="26">
        <v>687759</v>
      </c>
      <c r="C1417" s="27" t="s">
        <v>10</v>
      </c>
      <c r="D1417" s="27" t="s">
        <v>58</v>
      </c>
      <c r="E1417" s="27" t="s">
        <v>7</v>
      </c>
      <c r="F1417" s="27"/>
      <c r="G1417" s="2" t="str">
        <f>IFERROR(VLOOKUP(B1417,lista_registro!$A$3:$C$1666,3,0),"Item não encontrado")</f>
        <v>Estufa De Secagem E Esterilização Com Circulação E Renovação De Ar Mod Ma035/5 Marca Marconi</v>
      </c>
    </row>
    <row r="1418" spans="1:7" ht="28" x14ac:dyDescent="0.15">
      <c r="A1418" s="22">
        <v>1417</v>
      </c>
      <c r="B1418" s="26">
        <v>680240</v>
      </c>
      <c r="C1418" s="27" t="s">
        <v>8</v>
      </c>
      <c r="D1418" s="27" t="s">
        <v>155</v>
      </c>
      <c r="E1418" s="27" t="s">
        <v>7</v>
      </c>
      <c r="F1418" s="27"/>
      <c r="G1418" s="2" t="str">
        <f>IFERROR(VLOOKUP(B1418,lista_registro!$A$3:$C$1666,3,0),"Item não encontrado")</f>
        <v>Poltrona Diretor Sem Braços, Com 05 Patas De Rodizios, Giratoria, Plaxmetal Couvin York Az-4624</v>
      </c>
    </row>
    <row r="1419" spans="1:7" ht="14" x14ac:dyDescent="0.15">
      <c r="A1419" s="22">
        <v>1418</v>
      </c>
      <c r="B1419" s="26">
        <v>686517</v>
      </c>
      <c r="C1419" s="27" t="s">
        <v>10</v>
      </c>
      <c r="D1419" s="27" t="s">
        <v>41</v>
      </c>
      <c r="E1419" s="27" t="s">
        <v>7</v>
      </c>
      <c r="F1419" s="27"/>
      <c r="G1419" s="2" t="str">
        <f>IFERROR(VLOOKUP(B1419,lista_registro!$A$3:$C$1666,3,0),"Item não encontrado")</f>
        <v>Paquimetro Digital Absolute Digimatic Marca Mitutoyo.</v>
      </c>
    </row>
    <row r="1420" spans="1:7" ht="14" x14ac:dyDescent="0.15">
      <c r="A1420" s="22">
        <v>1419</v>
      </c>
      <c r="B1420" s="26">
        <v>695040</v>
      </c>
      <c r="C1420" s="27" t="s">
        <v>33</v>
      </c>
      <c r="D1420" s="27" t="s">
        <v>34</v>
      </c>
      <c r="E1420" s="27" t="s">
        <v>7</v>
      </c>
      <c r="F1420" s="27"/>
      <c r="G1420" s="2" t="str">
        <f>IFERROR(VLOOKUP(B1420,lista_registro!$A$3:$C$1666,3,0),"Item não encontrado")</f>
        <v>Arquivo De Aço Com 3 Gavetas Tam Oficio Mod 3903 Marca Fiel</v>
      </c>
    </row>
    <row r="1421" spans="1:7" ht="14" x14ac:dyDescent="0.15">
      <c r="A1421" s="22">
        <v>1420</v>
      </c>
      <c r="B1421" s="26">
        <v>1788414</v>
      </c>
      <c r="C1421" s="27" t="s">
        <v>35</v>
      </c>
      <c r="D1421" s="27" t="s">
        <v>91</v>
      </c>
      <c r="E1421" s="27" t="s">
        <v>7</v>
      </c>
      <c r="F1421" s="27"/>
      <c r="G1421" s="2" t="str">
        <f>IFERROR(VLOOKUP(B1421,lista_registro!$A$3:$C$1666,3,0),"Item não encontrado")</f>
        <v>Monitor Lcd 19.5'', Marca: Lenovo, Modelo: E2002ba</v>
      </c>
    </row>
    <row r="1422" spans="1:7" ht="14" x14ac:dyDescent="0.15">
      <c r="A1422" s="22">
        <v>1421</v>
      </c>
      <c r="B1422" s="26">
        <v>692757</v>
      </c>
      <c r="C1422" s="27" t="s">
        <v>8</v>
      </c>
      <c r="D1422" s="27" t="s">
        <v>30</v>
      </c>
      <c r="E1422" s="27" t="s">
        <v>20</v>
      </c>
      <c r="F1422" s="27"/>
      <c r="G1422" s="2" t="str">
        <f>IFERROR(VLOOKUP(B1422,lista_registro!$A$3:$C$1666,3,0),"Item não encontrado")</f>
        <v>Arquivo De Aço Com 4 Gavetas Mod Standard Marca Securit</v>
      </c>
    </row>
    <row r="1423" spans="1:7" ht="28" x14ac:dyDescent="0.15">
      <c r="A1423" s="22">
        <v>1422</v>
      </c>
      <c r="B1423" s="26">
        <v>691406</v>
      </c>
      <c r="C1423" s="27" t="s">
        <v>5</v>
      </c>
      <c r="D1423" s="27" t="s">
        <v>12</v>
      </c>
      <c r="E1423" s="27" t="s">
        <v>7</v>
      </c>
      <c r="F1423" s="27"/>
      <c r="G1423" s="2" t="str">
        <f>IFERROR(VLOOKUP(B1423,lista_registro!$A$3:$C$1666,3,0),"Item não encontrado")</f>
        <v>Estante De Aço Desmontável , Com 6 Prateleiras , Cor Cinza , Medindo 2400 X 920 X 580 Mm , Marca Isma .</v>
      </c>
    </row>
    <row r="1424" spans="1:7" ht="14" x14ac:dyDescent="0.15">
      <c r="A1424" s="22">
        <v>1423</v>
      </c>
      <c r="B1424" s="26">
        <v>695615</v>
      </c>
      <c r="C1424" s="27" t="s">
        <v>10</v>
      </c>
      <c r="D1424" s="27" t="s">
        <v>19</v>
      </c>
      <c r="E1424" s="27" t="s">
        <v>7</v>
      </c>
      <c r="F1424" s="27"/>
      <c r="G1424" s="2" t="str">
        <f>IFERROR(VLOOKUP(B1424,lista_registro!$A$3:$C$1666,3,0),"Item não encontrado")</f>
        <v>Cadeira Executiva Sem Braço Giratoria Marca Mogiflex</v>
      </c>
    </row>
    <row r="1425" spans="1:7" ht="28" x14ac:dyDescent="0.15">
      <c r="A1425" s="22">
        <v>1424</v>
      </c>
      <c r="B1425" s="26">
        <v>692828</v>
      </c>
      <c r="C1425" s="27" t="s">
        <v>156</v>
      </c>
      <c r="D1425" s="28" t="s">
        <v>40</v>
      </c>
      <c r="E1425" s="27" t="s">
        <v>7</v>
      </c>
      <c r="F1425" s="27"/>
      <c r="G1425" s="2" t="str">
        <f>IFERROR(VLOOKUP(B1425,lista_registro!$A$3:$C$1666,3,0),"Item não encontrado")</f>
        <v>Mesa De Escritorio Integrada P/ Cpu, Video Teclado Mouse E Impressora , Pequena Ws 20/25, Argila Bege.</v>
      </c>
    </row>
    <row r="1426" spans="1:7" ht="28" x14ac:dyDescent="0.15">
      <c r="A1426" s="22">
        <v>1425</v>
      </c>
      <c r="B1426" s="26">
        <v>1864503</v>
      </c>
      <c r="C1426" s="27" t="s">
        <v>5</v>
      </c>
      <c r="D1426" s="27" t="s">
        <v>55</v>
      </c>
      <c r="E1426" s="27" t="s">
        <v>7</v>
      </c>
      <c r="F1426" s="27"/>
      <c r="G1426" s="2" t="str">
        <f>IFERROR(VLOOKUP(B1426,lista_registro!$A$3:$C$1666,3,0),"Item não encontrado")</f>
        <v>Agitador Mecânico Da Fisotom Modelo 715 Birolf Para Agitação De Liquidos, Usando Hélices Com Rotação Regulavel.</v>
      </c>
    </row>
    <row r="1427" spans="1:7" ht="14" x14ac:dyDescent="0.15">
      <c r="A1427" s="22">
        <v>1426</v>
      </c>
      <c r="B1427" s="26">
        <v>2271397</v>
      </c>
      <c r="C1427" s="27" t="s">
        <v>21</v>
      </c>
      <c r="D1427" s="27" t="s">
        <v>975</v>
      </c>
      <c r="E1427" s="27" t="s">
        <v>7</v>
      </c>
      <c r="F1427" s="27"/>
      <c r="G1427" s="2" t="s">
        <v>1007</v>
      </c>
    </row>
    <row r="1428" spans="1:7" ht="28" x14ac:dyDescent="0.15">
      <c r="A1428" s="22">
        <v>1427</v>
      </c>
      <c r="B1428" s="26">
        <v>681367</v>
      </c>
      <c r="C1428" s="27" t="s">
        <v>15</v>
      </c>
      <c r="D1428" s="27" t="s">
        <v>93</v>
      </c>
      <c r="E1428" s="27" t="s">
        <v>7</v>
      </c>
      <c r="F1428" s="27"/>
      <c r="G1428" s="2" t="str">
        <f>IFERROR(VLOOKUP(B1428,lista_registro!$A$3:$C$1666,3,0),"Item não encontrado")</f>
        <v>Armário De Aço, Modelo 205, Medindo 1,97 X 1,20 X 0,50 M, Marca Fiel.</v>
      </c>
    </row>
    <row r="1429" spans="1:7" ht="28" x14ac:dyDescent="0.15">
      <c r="A1429" s="22">
        <v>1428</v>
      </c>
      <c r="B1429" s="26">
        <v>681487</v>
      </c>
      <c r="C1429" s="27" t="s">
        <v>33</v>
      </c>
      <c r="D1429" s="27" t="s">
        <v>95</v>
      </c>
      <c r="E1429" s="27" t="s">
        <v>7</v>
      </c>
      <c r="F1429" s="27"/>
      <c r="G1429" s="2" t="str">
        <f>IFERROR(VLOOKUP(B1429,lista_registro!$A$3:$C$1666,3,0),"Item não encontrado")</f>
        <v>Carrinho Porta Ferramentas, Marca Belzer Itma Modelo 30700 Med 0,81 X 0,67 X 0,41 M</v>
      </c>
    </row>
    <row r="1430" spans="1:7" ht="28" x14ac:dyDescent="0.15">
      <c r="A1430" s="22">
        <v>1429</v>
      </c>
      <c r="B1430" s="26">
        <v>688465</v>
      </c>
      <c r="C1430" s="27" t="s">
        <v>33</v>
      </c>
      <c r="D1430" s="28" t="s">
        <v>40</v>
      </c>
      <c r="E1430" s="27" t="s">
        <v>7</v>
      </c>
      <c r="F1430" s="27"/>
      <c r="G1430" s="2" t="str">
        <f>IFERROR(VLOOKUP(B1430,lista_registro!$A$3:$C$1666,3,0),"Item não encontrado")</f>
        <v>Maca De Lona Dobravel Med 50 Cm X 1,90 M Peso Max 6 Kg Cap De Carga 100 Kg Na Cor Verde</v>
      </c>
    </row>
    <row r="1431" spans="1:7" ht="42" x14ac:dyDescent="0.15">
      <c r="A1431" s="22">
        <v>1430</v>
      </c>
      <c r="B1431" s="26">
        <v>681213</v>
      </c>
      <c r="C1431" s="27" t="s">
        <v>8</v>
      </c>
      <c r="D1431" s="27" t="s">
        <v>13</v>
      </c>
      <c r="E1431" s="27" t="s">
        <v>7</v>
      </c>
      <c r="F1431" s="27"/>
      <c r="G1431" s="2" t="str">
        <f>IFERROR(VLOOKUP(B1431,lista_registro!$A$3:$C$1666,3,0),"Item não encontrado")</f>
        <v>Poltrona Para Auditorio Dobravel Com Prancheta Escamoteavel Med Larg 457 X 508 Assento X 425 A 476 Prof X 457 Altura Tipo Base Fixa Espaldar Medio Apoio Braço Marca Giroflex</v>
      </c>
    </row>
    <row r="1432" spans="1:7" ht="28" x14ac:dyDescent="0.15">
      <c r="A1432" s="22">
        <v>1431</v>
      </c>
      <c r="B1432" s="26">
        <v>699748</v>
      </c>
      <c r="C1432" s="27" t="s">
        <v>5</v>
      </c>
      <c r="D1432" s="27" t="s">
        <v>12</v>
      </c>
      <c r="E1432" s="27" t="s">
        <v>7</v>
      </c>
      <c r="F1432" s="27"/>
      <c r="G1432" s="2" t="str">
        <f>IFERROR(VLOOKUP(B1432,lista_registro!$A$3:$C$1666,3,0),"Item não encontrado")</f>
        <v>Container P/ Armazenamento De Inflamaveis C/ Valvula Dosadora Com Fechamento Automatico Capacidade 10 Litros- Modelo R5</v>
      </c>
    </row>
    <row r="1433" spans="1:7" ht="14" x14ac:dyDescent="0.15">
      <c r="A1433" s="22">
        <v>1432</v>
      </c>
      <c r="B1433" s="26">
        <v>685828</v>
      </c>
      <c r="C1433" s="27" t="s">
        <v>10</v>
      </c>
      <c r="D1433" s="28" t="s">
        <v>119</v>
      </c>
      <c r="E1433" s="27" t="s">
        <v>7</v>
      </c>
      <c r="F1433" s="27"/>
      <c r="G1433" s="2" t="str">
        <f>IFERROR(VLOOKUP(B1433,lista_registro!$A$3:$C$1666,3,0),"Item não encontrado")</f>
        <v>Termometro Digital Portatil Com Sensor Tipo Ke Marca Homis 6802</v>
      </c>
    </row>
    <row r="1434" spans="1:7" ht="28" x14ac:dyDescent="0.15">
      <c r="A1434" s="22">
        <v>1433</v>
      </c>
      <c r="B1434" s="26">
        <v>1628843</v>
      </c>
      <c r="C1434" s="27" t="s">
        <v>35</v>
      </c>
      <c r="D1434" s="27" t="s">
        <v>36</v>
      </c>
      <c r="E1434" s="27" t="s">
        <v>7</v>
      </c>
      <c r="F1434" s="27"/>
      <c r="G1434" s="2" t="str">
        <f>IFERROR(VLOOKUP(B1434,lista_registro!$A$3:$C$1666,3,0),"Item não encontrado")</f>
        <v>Poltrona Giratória Com Espaldar Alto Sincron E Braço Regulável, Marca Marelli.</v>
      </c>
    </row>
    <row r="1435" spans="1:7" ht="42" x14ac:dyDescent="0.15">
      <c r="A1435" s="22">
        <v>1434</v>
      </c>
      <c r="B1435" s="26">
        <v>695880</v>
      </c>
      <c r="C1435" s="27" t="s">
        <v>15</v>
      </c>
      <c r="D1435" s="27" t="s">
        <v>81</v>
      </c>
      <c r="E1435" s="27" t="s">
        <v>7</v>
      </c>
      <c r="F1435" s="27"/>
      <c r="G1435" s="2" t="str">
        <f>IFERROR(VLOOKUP(B1435,lista_registro!$A$3:$C$1666,3,0),"Item não encontrado")</f>
        <v>Mesa Para Telefone, Sobre Rodízios, Em Madeira De Lei, Med. 0,60x0,40x0,70m, Capacidade Para 8 Telefones, Com Porta-Listas, Mod. 5215, Marca Fergo.</v>
      </c>
    </row>
    <row r="1436" spans="1:7" ht="28" x14ac:dyDescent="0.15">
      <c r="A1436" s="22">
        <v>1435</v>
      </c>
      <c r="B1436" s="26">
        <v>680627</v>
      </c>
      <c r="C1436" s="27" t="s">
        <v>24</v>
      </c>
      <c r="D1436" s="27" t="s">
        <v>25</v>
      </c>
      <c r="E1436" s="27" t="s">
        <v>7</v>
      </c>
      <c r="F1436" s="27"/>
      <c r="G1436" s="2" t="str">
        <f>IFERROR(VLOOKUP(B1436,lista_registro!$A$3:$C$1666,3,0),"Item não encontrado")</f>
        <v>Acoplamento De Aco, Marca Fiel, Com Os Seguintes Componentes: 01 Tampo Modelo H E 03 Armarios 820.</v>
      </c>
    </row>
    <row r="1437" spans="1:7" ht="28" x14ac:dyDescent="0.15">
      <c r="A1437" s="22">
        <v>1436</v>
      </c>
      <c r="B1437" s="26">
        <v>1628755</v>
      </c>
      <c r="C1437" s="27" t="s">
        <v>21</v>
      </c>
      <c r="D1437" s="27" t="s">
        <v>105</v>
      </c>
      <c r="E1437" s="27" t="s">
        <v>7</v>
      </c>
      <c r="F1437" s="27"/>
      <c r="G1437" s="2" t="str">
        <f>IFERROR(VLOOKUP(B1437,lista_registro!$A$3:$C$1666,3,0),"Item não encontrado")</f>
        <v>Gaveteiro Volante, Com 04(Quatro) Gavetas, Medindo 460x500x690mm, Marca Marelli.</v>
      </c>
    </row>
    <row r="1438" spans="1:7" ht="14" x14ac:dyDescent="0.15">
      <c r="A1438" s="22">
        <v>1437</v>
      </c>
      <c r="B1438" s="26">
        <v>1749671</v>
      </c>
      <c r="C1438" s="27" t="s">
        <v>15</v>
      </c>
      <c r="D1438" s="27" t="s">
        <v>50</v>
      </c>
      <c r="E1438" s="27" t="s">
        <v>7</v>
      </c>
      <c r="F1438" s="27"/>
      <c r="G1438" s="2" t="str">
        <f>IFERROR(VLOOKUP(B1438,lista_registro!$A$3:$C$1666,3,0),"Item não encontrado")</f>
        <v>Acessório De Reflectância Para Infravermelho Podl 16020323.</v>
      </c>
    </row>
    <row r="1439" spans="1:7" ht="56" x14ac:dyDescent="0.15">
      <c r="A1439" s="22">
        <v>1438</v>
      </c>
      <c r="B1439" s="26">
        <v>680026</v>
      </c>
      <c r="C1439" s="27" t="s">
        <v>15</v>
      </c>
      <c r="D1439" s="27" t="s">
        <v>43</v>
      </c>
      <c r="E1439" s="27" t="s">
        <v>7</v>
      </c>
      <c r="F1439" s="27"/>
      <c r="G1439" s="2" t="str">
        <f>IFERROR(VLOOKUP(B1439,lista_registro!$A$3:$C$1666,3,0),"Item não encontrado")</f>
        <v>Estante Em Madeira De Lei, Medindo 1,00 X 0,43 X 1,63 M, Parte Superior Aberta Com 2(Duas) Prateleiras, Parte Inferior Com 2(Duas) Portas De Correr E 1(Uma) Prateleira Interna, Modelo 7230, Marca Fergo.</v>
      </c>
    </row>
    <row r="1440" spans="1:7" ht="14" x14ac:dyDescent="0.15">
      <c r="A1440" s="22">
        <v>1439</v>
      </c>
      <c r="B1440" s="26">
        <v>691712</v>
      </c>
      <c r="C1440" s="27" t="s">
        <v>56</v>
      </c>
      <c r="D1440" s="27" t="s">
        <v>59</v>
      </c>
      <c r="E1440" s="27" t="s">
        <v>7</v>
      </c>
      <c r="F1440" s="27"/>
      <c r="G1440" s="2" t="str">
        <f>IFERROR(VLOOKUP(B1440,lista_registro!$A$3:$C$1666,3,0),"Item não encontrado")</f>
        <v>Carrinho Marca Securit Med. 0,79 X 0,77 X 0,42 Mod. C-2.</v>
      </c>
    </row>
    <row r="1441" spans="1:7" ht="14" x14ac:dyDescent="0.15">
      <c r="A1441" s="22">
        <v>1440</v>
      </c>
      <c r="B1441" s="26">
        <v>2211255</v>
      </c>
      <c r="C1441" s="27" t="s">
        <v>5</v>
      </c>
      <c r="D1441" s="28" t="s">
        <v>140</v>
      </c>
      <c r="E1441" s="27" t="s">
        <v>7</v>
      </c>
      <c r="F1441" s="27"/>
      <c r="G1441" s="2" t="str">
        <f>IFERROR(VLOOKUP(B1441,lista_registro!$A$3:$C$1666,3,0),"Item não encontrado")</f>
        <v>Purificador De Agua Refrigerado, Bivolt.</v>
      </c>
    </row>
    <row r="1442" spans="1:7" ht="14" x14ac:dyDescent="0.15">
      <c r="A1442" s="22">
        <v>1441</v>
      </c>
      <c r="B1442" s="26">
        <v>690148</v>
      </c>
      <c r="C1442" s="27" t="s">
        <v>8</v>
      </c>
      <c r="D1442" s="27" t="s">
        <v>9</v>
      </c>
      <c r="E1442" s="27" t="s">
        <v>20</v>
      </c>
      <c r="F1442" s="27"/>
      <c r="G1442" s="2" t="str">
        <f>IFERROR(VLOOKUP(B1442,lista_registro!$A$3:$C$1666,3,0),"Item não encontrado")</f>
        <v>Telefone Sem Fio 2.4 Ghz Preto Marca Panasonic</v>
      </c>
    </row>
    <row r="1443" spans="1:7" ht="14" x14ac:dyDescent="0.15">
      <c r="A1443" s="22">
        <v>1442</v>
      </c>
      <c r="B1443" s="26">
        <v>700063</v>
      </c>
      <c r="C1443" s="27" t="s">
        <v>10</v>
      </c>
      <c r="D1443" s="27" t="s">
        <v>29</v>
      </c>
      <c r="E1443" s="27" t="s">
        <v>7</v>
      </c>
      <c r="F1443" s="27"/>
      <c r="G1443" s="2" t="str">
        <f>IFERROR(VLOOKUP(B1443,lista_registro!$A$3:$C$1666,3,0),"Item não encontrado")</f>
        <v>Talha Elétrica, Marca Pontemac, Tipo Com Cabo De Aço</v>
      </c>
    </row>
    <row r="1444" spans="1:7" ht="28" x14ac:dyDescent="0.15">
      <c r="A1444" s="22">
        <v>1443</v>
      </c>
      <c r="B1444" s="26">
        <v>681293</v>
      </c>
      <c r="C1444" s="27" t="s">
        <v>10</v>
      </c>
      <c r="D1444" s="27" t="s">
        <v>157</v>
      </c>
      <c r="E1444" s="27" t="s">
        <v>7</v>
      </c>
      <c r="F1444" s="27"/>
      <c r="G1444" s="2" t="str">
        <f>IFERROR(VLOOKUP(B1444,lista_registro!$A$3:$C$1666,3,0),"Item não encontrado")</f>
        <v>Estante De Aço Desmontavel Marca Fiel Mod E9 Med 1980x945x440mm Laterais E Fundo Fechados Com 2 Portas De Abrir</v>
      </c>
    </row>
    <row r="1445" spans="1:7" ht="28" x14ac:dyDescent="0.15">
      <c r="A1445" s="22">
        <v>1444</v>
      </c>
      <c r="B1445" s="26">
        <v>673407</v>
      </c>
      <c r="C1445" s="27" t="s">
        <v>5</v>
      </c>
      <c r="D1445" s="27" t="s">
        <v>101</v>
      </c>
      <c r="E1445" s="27" t="s">
        <v>7</v>
      </c>
      <c r="F1445" s="27"/>
      <c r="G1445" s="2" t="str">
        <f>IFERROR(VLOOKUP(B1445,lista_registro!$A$3:$C$1666,3,0),"Item não encontrado")</f>
        <v>Extrator De Parafusos Caixa Contendo 25 Peças Marca Gedore Nº Do Jogo 8552</v>
      </c>
    </row>
    <row r="1446" spans="1:7" ht="14" x14ac:dyDescent="0.15">
      <c r="A1446" s="22">
        <v>1445</v>
      </c>
      <c r="B1446" s="26">
        <v>675177</v>
      </c>
      <c r="C1446" s="27" t="s">
        <v>5</v>
      </c>
      <c r="D1446" s="27" t="s">
        <v>90</v>
      </c>
      <c r="E1446" s="27" t="s">
        <v>7</v>
      </c>
      <c r="F1446" s="27"/>
      <c r="G1446" s="2" t="str">
        <f>IFERROR(VLOOKUP(B1446,lista_registro!$A$3:$C$1666,3,0),"Item não encontrado")</f>
        <v>Recirculador Lct 50 Julabo Mod Fl 2506</v>
      </c>
    </row>
    <row r="1447" spans="1:7" ht="42" x14ac:dyDescent="0.15">
      <c r="A1447" s="22">
        <v>1446</v>
      </c>
      <c r="B1447" s="26">
        <v>682694</v>
      </c>
      <c r="C1447" s="27" t="s">
        <v>35</v>
      </c>
      <c r="D1447" s="27" t="s">
        <v>139</v>
      </c>
      <c r="E1447" s="27" t="s">
        <v>7</v>
      </c>
      <c r="F1447" s="27"/>
      <c r="G1447" s="2" t="str">
        <f>IFERROR(VLOOKUP(B1447,lista_registro!$A$3:$C$1666,3,0),"Item não encontrado")</f>
        <v>Estante Em Madeira De Lei Marca Madeirense Mod. Ec-90a Com 4 Gavetões Para Pastas Suspensas , Arquivo Duplo Med. 90 X 50 X 160 Cm</v>
      </c>
    </row>
    <row r="1448" spans="1:7" ht="14" x14ac:dyDescent="0.15">
      <c r="A1448" s="22">
        <v>1447</v>
      </c>
      <c r="B1448" s="26">
        <v>696008</v>
      </c>
      <c r="C1448" s="27" t="s">
        <v>15</v>
      </c>
      <c r="D1448" s="27" t="s">
        <v>43</v>
      </c>
      <c r="E1448" s="27" t="s">
        <v>7</v>
      </c>
      <c r="F1448" s="27"/>
      <c r="G1448" s="2" t="str">
        <f>IFERROR(VLOOKUP(B1448,lista_registro!$A$3:$C$1666,3,0),"Item não encontrado")</f>
        <v>Poltrona Diretor C/ Braço Injetado Giratoria C/ 5 Patas Marca Magiflex</v>
      </c>
    </row>
    <row r="1449" spans="1:7" ht="28" x14ac:dyDescent="0.15">
      <c r="A1449" s="22">
        <v>1448</v>
      </c>
      <c r="B1449" s="26">
        <v>674941</v>
      </c>
      <c r="C1449" s="27" t="s">
        <v>8</v>
      </c>
      <c r="D1449" s="27" t="s">
        <v>66</v>
      </c>
      <c r="E1449" s="27" t="s">
        <v>20</v>
      </c>
      <c r="F1449" s="27"/>
      <c r="G1449" s="2" t="str">
        <f>IFERROR(VLOOKUP(B1449,lista_registro!$A$3:$C$1666,3,0),"Item não encontrado")</f>
        <v>Roçadeira Manual A Gasolina Potencia 1,7 Kw Motor 35,2 Cc Mod F 250 - Marca Stihl</v>
      </c>
    </row>
    <row r="1450" spans="1:7" ht="14" x14ac:dyDescent="0.15">
      <c r="A1450" s="22">
        <v>1449</v>
      </c>
      <c r="B1450" s="26">
        <v>699558</v>
      </c>
      <c r="C1450" s="27" t="s">
        <v>8</v>
      </c>
      <c r="D1450" s="27" t="s">
        <v>9</v>
      </c>
      <c r="E1450" s="27" t="s">
        <v>20</v>
      </c>
      <c r="F1450" s="27"/>
      <c r="G1450" s="2" t="str">
        <f>IFERROR(VLOOKUP(B1450,lista_registro!$A$3:$C$1666,3,0),"Item não encontrado")</f>
        <v>Estabilizador De Voltagem Mod Ml 100011 Marca Bmi 115/115 V</v>
      </c>
    </row>
    <row r="1451" spans="1:7" ht="28" x14ac:dyDescent="0.15">
      <c r="A1451" s="22">
        <v>1450</v>
      </c>
      <c r="B1451" s="26">
        <v>1628713</v>
      </c>
      <c r="C1451" s="27" t="s">
        <v>56</v>
      </c>
      <c r="D1451" s="27" t="s">
        <v>100</v>
      </c>
      <c r="E1451" s="27" t="s">
        <v>7</v>
      </c>
      <c r="F1451" s="27"/>
      <c r="G1451" s="2" t="str">
        <f>IFERROR(VLOOKUP(B1451,lista_registro!$A$3:$C$1666,3,0),"Item não encontrado")</f>
        <v>Armário Alto Com 02(Duas) Portas, Medindo 800x500x1600mm, Com 03(Tres) Prateleiras, Marca Marelli.</v>
      </c>
    </row>
    <row r="1452" spans="1:7" ht="14" x14ac:dyDescent="0.15">
      <c r="A1452" s="22">
        <v>1451</v>
      </c>
      <c r="B1452" s="26">
        <v>687106</v>
      </c>
      <c r="C1452" s="27" t="s">
        <v>56</v>
      </c>
      <c r="D1452" s="27" t="s">
        <v>69</v>
      </c>
      <c r="E1452" s="27" t="s">
        <v>7</v>
      </c>
      <c r="F1452" s="27"/>
      <c r="G1452" s="2" t="str">
        <f>IFERROR(VLOOKUP(B1452,lista_registro!$A$3:$C$1666,3,0),"Item não encontrado")</f>
        <v>Refrigerador Consul Mod Crm45adbna</v>
      </c>
    </row>
    <row r="1453" spans="1:7" ht="14" x14ac:dyDescent="0.15">
      <c r="A1453" s="22">
        <v>1452</v>
      </c>
      <c r="B1453" s="26">
        <v>695997</v>
      </c>
      <c r="C1453" s="27" t="s">
        <v>35</v>
      </c>
      <c r="D1453" s="27" t="s">
        <v>134</v>
      </c>
      <c r="E1453" s="27" t="s">
        <v>7</v>
      </c>
      <c r="F1453" s="27"/>
      <c r="G1453" s="2" t="str">
        <f>IFERROR(VLOOKUP(B1453,lista_registro!$A$3:$C$1666,3,0),"Item não encontrado")</f>
        <v>Poltrona Diretor C/ Braço Injetado Giratoria C/ 5 Patas Marca Magiflex</v>
      </c>
    </row>
    <row r="1454" spans="1:7" ht="14" x14ac:dyDescent="0.15">
      <c r="A1454" s="22">
        <v>1453</v>
      </c>
      <c r="B1454" s="26">
        <v>693127</v>
      </c>
      <c r="C1454" s="27" t="s">
        <v>142</v>
      </c>
      <c r="D1454" s="27" t="s">
        <v>979</v>
      </c>
      <c r="E1454" s="27" t="s">
        <v>7</v>
      </c>
      <c r="F1454" s="27"/>
      <c r="G1454" s="2" t="s">
        <v>1001</v>
      </c>
    </row>
    <row r="1455" spans="1:7" ht="14" x14ac:dyDescent="0.15">
      <c r="A1455" s="22">
        <v>1454</v>
      </c>
      <c r="B1455" s="26">
        <v>689328</v>
      </c>
      <c r="C1455" s="27" t="s">
        <v>8</v>
      </c>
      <c r="D1455" s="27" t="s">
        <v>9</v>
      </c>
      <c r="E1455" s="27" t="s">
        <v>20</v>
      </c>
      <c r="F1455" s="27"/>
      <c r="G1455" s="2" t="str">
        <f>IFERROR(VLOOKUP(B1455,lista_registro!$A$3:$C$1666,3,0),"Item não encontrado")</f>
        <v>Termometro Digital Marca Testo Mod 608 H1</v>
      </c>
    </row>
    <row r="1456" spans="1:7" ht="14" x14ac:dyDescent="0.15">
      <c r="A1456" s="22">
        <v>1455</v>
      </c>
      <c r="B1456" s="26">
        <v>936387</v>
      </c>
      <c r="C1456" s="27" t="s">
        <v>5</v>
      </c>
      <c r="D1456" s="27" t="s">
        <v>60</v>
      </c>
      <c r="E1456" s="27" t="s">
        <v>7</v>
      </c>
      <c r="F1456" s="27"/>
      <c r="G1456" s="2" t="str">
        <f>IFERROR(VLOOKUP(B1456,lista_registro!$A$3:$C$1666,3,0),"Item não encontrado")</f>
        <v>Monitor Lcd D1960 P/N 4425hb1 Lenovo</v>
      </c>
    </row>
    <row r="1457" spans="1:7" ht="14" x14ac:dyDescent="0.15">
      <c r="A1457" s="22">
        <v>1456</v>
      </c>
      <c r="B1457" s="26">
        <v>683925</v>
      </c>
      <c r="C1457" s="27" t="s">
        <v>33</v>
      </c>
      <c r="D1457" s="27" t="s">
        <v>34</v>
      </c>
      <c r="E1457" s="27" t="s">
        <v>7</v>
      </c>
      <c r="F1457" s="27"/>
      <c r="G1457" s="2" t="str">
        <f>IFERROR(VLOOKUP(B1457,lista_registro!$A$3:$C$1666,3,0),"Item não encontrado")</f>
        <v>Quaro De Cortiça Com Moldura Med 0,80 X 1,00 Marca Art Pop</v>
      </c>
    </row>
    <row r="1458" spans="1:7" ht="28" x14ac:dyDescent="0.15">
      <c r="A1458" s="22">
        <v>1457</v>
      </c>
      <c r="B1458" s="26">
        <v>681285</v>
      </c>
      <c r="C1458" s="27" t="s">
        <v>10</v>
      </c>
      <c r="D1458" s="28" t="s">
        <v>131</v>
      </c>
      <c r="E1458" s="27" t="s">
        <v>7</v>
      </c>
      <c r="F1458" s="27"/>
      <c r="G1458" s="2" t="str">
        <f>IFERROR(VLOOKUP(B1458,lista_registro!$A$3:$C$1666,3,0),"Item não encontrado")</f>
        <v>Estante De Aço Desmontavel Marca Fiel Mod E5 Med 1980x945x440mm Aberta</v>
      </c>
    </row>
    <row r="1459" spans="1:7" ht="28" x14ac:dyDescent="0.15">
      <c r="A1459" s="22">
        <v>1458</v>
      </c>
      <c r="B1459" s="26">
        <v>689301</v>
      </c>
      <c r="C1459" s="27" t="s">
        <v>10</v>
      </c>
      <c r="D1459" s="28" t="s">
        <v>119</v>
      </c>
      <c r="E1459" s="27" t="s">
        <v>7</v>
      </c>
      <c r="F1459" s="27"/>
      <c r="G1459" s="2" t="str">
        <f>IFERROR(VLOOKUP(B1459,lista_registro!$A$3:$C$1666,3,0),"Item não encontrado")</f>
        <v>Vacuometro Marca Salcas Mostrador Com Diametro 100 Mm Escala De 0 A 760 Mm De Hg</v>
      </c>
    </row>
    <row r="1460" spans="1:7" ht="14" x14ac:dyDescent="0.15">
      <c r="A1460" s="22">
        <v>1459</v>
      </c>
      <c r="B1460" s="26">
        <v>689497</v>
      </c>
      <c r="C1460" s="27" t="s">
        <v>33</v>
      </c>
      <c r="D1460" s="27" t="s">
        <v>34</v>
      </c>
      <c r="E1460" s="27" t="s">
        <v>7</v>
      </c>
      <c r="F1460" s="27"/>
      <c r="G1460" s="2" t="str">
        <f>IFERROR(VLOOKUP(B1460,lista_registro!$A$3:$C$1666,3,0),"Item não encontrado")</f>
        <v>Dessecador Mod Ma 192/Mini Marconi.</v>
      </c>
    </row>
    <row r="1461" spans="1:7" ht="14" x14ac:dyDescent="0.15">
      <c r="A1461" s="22">
        <v>1460</v>
      </c>
      <c r="B1461" s="26">
        <v>936543</v>
      </c>
      <c r="C1461" s="27" t="s">
        <v>8</v>
      </c>
      <c r="D1461" s="27" t="s">
        <v>9</v>
      </c>
      <c r="E1461" s="27" t="s">
        <v>20</v>
      </c>
      <c r="F1461" s="27"/>
      <c r="G1461" s="2" t="str">
        <f>IFERROR(VLOOKUP(B1461,lista_registro!$A$3:$C$1666,3,0),"Item não encontrado")</f>
        <v>Microcomputador Sff E71 P/N 1652l3p Lenovo</v>
      </c>
    </row>
    <row r="1462" spans="1:7" ht="14" x14ac:dyDescent="0.15">
      <c r="A1462" s="22">
        <v>1461</v>
      </c>
      <c r="B1462" s="26">
        <v>1348392</v>
      </c>
      <c r="C1462" s="27" t="s">
        <v>33</v>
      </c>
      <c r="D1462" s="27" t="s">
        <v>34</v>
      </c>
      <c r="E1462" s="27" t="s">
        <v>7</v>
      </c>
      <c r="F1462" s="27"/>
      <c r="G1462" s="2" t="str">
        <f>IFERROR(VLOOKUP(B1462,lista_registro!$A$3:$C$1666,3,0),"Item não encontrado")</f>
        <v>Mouse Lenovo Modelo Moeuuo.</v>
      </c>
    </row>
    <row r="1463" spans="1:7" ht="14" x14ac:dyDescent="0.15">
      <c r="A1463" s="22">
        <v>1462</v>
      </c>
      <c r="B1463" s="26">
        <v>695246</v>
      </c>
      <c r="C1463" s="27" t="s">
        <v>8</v>
      </c>
      <c r="D1463" s="27" t="s">
        <v>66</v>
      </c>
      <c r="E1463" s="27" t="s">
        <v>20</v>
      </c>
      <c r="F1463" s="27"/>
      <c r="G1463" s="2" t="str">
        <f>IFERROR(VLOOKUP(B1463,lista_registro!$A$3:$C$1666,3,0),"Item não encontrado")</f>
        <v>Poltrona Giratoria Com Braços Marca Madeirense Mod Spr</v>
      </c>
    </row>
    <row r="1464" spans="1:7" ht="14" x14ac:dyDescent="0.15">
      <c r="A1464" s="22">
        <v>1463</v>
      </c>
      <c r="B1464" s="26">
        <v>1116063</v>
      </c>
      <c r="C1464" s="27" t="s">
        <v>8</v>
      </c>
      <c r="D1464" s="27" t="s">
        <v>9</v>
      </c>
      <c r="E1464" s="27" t="s">
        <v>20</v>
      </c>
      <c r="F1464" s="27"/>
      <c r="G1464" s="2" t="str">
        <f>IFERROR(VLOOKUP(B1464,lista_registro!$A$3:$C$1666,3,0),"Item não encontrado")</f>
        <v>Monitor Lcd De 17 Marca Lg, Modelo L1752tq.</v>
      </c>
    </row>
    <row r="1465" spans="1:7" ht="28" x14ac:dyDescent="0.15">
      <c r="A1465" s="22">
        <v>1464</v>
      </c>
      <c r="B1465" s="26">
        <v>1631965</v>
      </c>
      <c r="C1465" s="27" t="s">
        <v>21</v>
      </c>
      <c r="D1465" s="27" t="s">
        <v>22</v>
      </c>
      <c r="E1465" s="27" t="s">
        <v>7</v>
      </c>
      <c r="F1465" s="27"/>
      <c r="G1465" s="2" t="str">
        <f>IFERROR(VLOOKUP(B1465,lista_registro!$A$3:$C$1666,3,0),"Item não encontrado")</f>
        <v>Computador Marca:Hp, Com Mouse E Teclado, Modelo: Elitedesk 800 G1 Sff, Nº Série: Brj447czml</v>
      </c>
    </row>
    <row r="1466" spans="1:7" ht="28" x14ac:dyDescent="0.15">
      <c r="A1466" s="22">
        <v>1465</v>
      </c>
      <c r="B1466" s="26">
        <v>1628693</v>
      </c>
      <c r="C1466" s="27" t="s">
        <v>5</v>
      </c>
      <c r="D1466" s="27" t="s">
        <v>48</v>
      </c>
      <c r="E1466" s="27" t="s">
        <v>7</v>
      </c>
      <c r="F1466" s="27"/>
      <c r="G1466" s="2" t="str">
        <f>IFERROR(VLOOKUP(B1466,lista_registro!$A$3:$C$1666,3,0),"Item não encontrado")</f>
        <v>Armário Extra Alto, 02(Duas) Portas, Medindo 800x500x2000mm, Com 04(Quatro) Prateleiras, Marca Marelli.</v>
      </c>
    </row>
    <row r="1467" spans="1:7" ht="14" x14ac:dyDescent="0.15">
      <c r="A1467" s="22">
        <v>1466</v>
      </c>
      <c r="B1467" s="26">
        <v>677153</v>
      </c>
      <c r="C1467" s="27" t="s">
        <v>15</v>
      </c>
      <c r="D1467" s="27" t="s">
        <v>83</v>
      </c>
      <c r="E1467" s="27" t="s">
        <v>7</v>
      </c>
      <c r="F1467" s="27"/>
      <c r="G1467" s="2" t="str">
        <f>IFERROR(VLOOKUP(B1467,lista_registro!$A$3:$C$1666,3,0),"Item não encontrado")</f>
        <v>Impressora Hp Color Laser Jet. 4650</v>
      </c>
    </row>
    <row r="1468" spans="1:7" ht="14" x14ac:dyDescent="0.15">
      <c r="A1468" s="22">
        <v>1467</v>
      </c>
      <c r="B1468" s="26">
        <v>698181</v>
      </c>
      <c r="C1468" s="27" t="s">
        <v>8</v>
      </c>
      <c r="D1468" s="27" t="s">
        <v>9</v>
      </c>
      <c r="E1468" s="27" t="s">
        <v>20</v>
      </c>
      <c r="F1468" s="27"/>
      <c r="G1468" s="2" t="str">
        <f>IFERROR(VLOOKUP(B1468,lista_registro!$A$3:$C$1666,3,0),"Item não encontrado")</f>
        <v>Estabilizador 1600 Va</v>
      </c>
    </row>
    <row r="1469" spans="1:7" ht="42" x14ac:dyDescent="0.15">
      <c r="A1469" s="22">
        <v>1468</v>
      </c>
      <c r="B1469" s="26">
        <v>688637</v>
      </c>
      <c r="C1469" s="27" t="s">
        <v>5</v>
      </c>
      <c r="D1469" s="27" t="s">
        <v>28</v>
      </c>
      <c r="E1469" s="27" t="s">
        <v>7</v>
      </c>
      <c r="F1469" s="27"/>
      <c r="G1469" s="2" t="str">
        <f>IFERROR(VLOOKUP(B1469,lista_registro!$A$3:$C$1666,3,0),"Item não encontrado")</f>
        <v>Termometro Digital Mt 600 Marca Minipa Na Cor Cinza Com Borda Amarela Contendo 2 Canais Rs 232 + Data Logg Conteudo Baterias 1.5 V/Aaa Termopar Tipo K + Cabo Rs-232</v>
      </c>
    </row>
    <row r="1470" spans="1:7" ht="14" x14ac:dyDescent="0.15">
      <c r="A1470" s="22">
        <v>1469</v>
      </c>
      <c r="B1470" s="26">
        <v>695988</v>
      </c>
      <c r="C1470" s="27" t="s">
        <v>33</v>
      </c>
      <c r="D1470" s="27" t="s">
        <v>34</v>
      </c>
      <c r="E1470" s="27" t="s">
        <v>7</v>
      </c>
      <c r="F1470" s="27"/>
      <c r="G1470" s="2" t="str">
        <f>IFERROR(VLOOKUP(B1470,lista_registro!$A$3:$C$1666,3,0),"Item não encontrado")</f>
        <v>Cadeira Executiva Sem Braço Giratoria Marca Mogiflex</v>
      </c>
    </row>
    <row r="1471" spans="1:7" ht="14" x14ac:dyDescent="0.15">
      <c r="A1471" s="22">
        <v>1470</v>
      </c>
      <c r="B1471" s="26">
        <v>675041</v>
      </c>
      <c r="C1471" s="27" t="s">
        <v>56</v>
      </c>
      <c r="D1471" s="27" t="s">
        <v>69</v>
      </c>
      <c r="E1471" s="27" t="s">
        <v>7</v>
      </c>
      <c r="F1471" s="27"/>
      <c r="G1471" s="2" t="str">
        <f>IFERROR(VLOOKUP(B1471,lista_registro!$A$3:$C$1666,3,0),"Item não encontrado")</f>
        <v>Plataformas Elevatorias Marca Fisatom Mod 453-2 Material Em Aço</v>
      </c>
    </row>
    <row r="1472" spans="1:7" ht="14" x14ac:dyDescent="0.15">
      <c r="A1472" s="22">
        <v>1471</v>
      </c>
      <c r="B1472" s="26">
        <v>690394</v>
      </c>
      <c r="C1472" s="27" t="s">
        <v>10</v>
      </c>
      <c r="D1472" s="28" t="s">
        <v>119</v>
      </c>
      <c r="E1472" s="27" t="s">
        <v>7</v>
      </c>
      <c r="F1472" s="27"/>
      <c r="G1472" s="2" t="s">
        <v>998</v>
      </c>
    </row>
    <row r="1473" spans="1:7" ht="28" x14ac:dyDescent="0.15">
      <c r="A1473" s="22">
        <v>1472</v>
      </c>
      <c r="B1473" s="26">
        <v>690016</v>
      </c>
      <c r="C1473" s="27" t="s">
        <v>10</v>
      </c>
      <c r="D1473" s="27" t="s">
        <v>126</v>
      </c>
      <c r="E1473" s="27" t="s">
        <v>20</v>
      </c>
      <c r="F1473" s="27"/>
      <c r="G1473" s="2" t="str">
        <f>IFERROR(VLOOKUP(B1473,lista_registro!$A$3:$C$1666,3,0),"Item não encontrado")</f>
        <v>Registrador Grafico De Temperatura Umidade Extech Instruments Mod Rh520</v>
      </c>
    </row>
    <row r="1474" spans="1:7" ht="14" x14ac:dyDescent="0.15">
      <c r="A1474" s="22">
        <v>1473</v>
      </c>
      <c r="B1474" s="26">
        <v>696809</v>
      </c>
      <c r="C1474" s="27" t="s">
        <v>35</v>
      </c>
      <c r="D1474" s="27" t="s">
        <v>91</v>
      </c>
      <c r="E1474" s="27" t="s">
        <v>7</v>
      </c>
      <c r="F1474" s="27"/>
      <c r="G1474" s="2" t="str">
        <f>IFERROR(VLOOKUP(B1474,lista_registro!$A$3:$C$1666,3,0),"Item não encontrado")</f>
        <v>Poltrona Gobbi Mod P-21</v>
      </c>
    </row>
    <row r="1475" spans="1:7" ht="14" x14ac:dyDescent="0.15">
      <c r="A1475" s="22">
        <v>1474</v>
      </c>
      <c r="B1475" s="26">
        <v>690179</v>
      </c>
      <c r="C1475" s="27" t="s">
        <v>56</v>
      </c>
      <c r="D1475" s="27" t="s">
        <v>57</v>
      </c>
      <c r="E1475" s="27" t="s">
        <v>7</v>
      </c>
      <c r="F1475" s="27"/>
      <c r="G1475" s="2" t="str">
        <f>IFERROR(VLOOKUP(B1475,lista_registro!$A$3:$C$1666,3,0),"Item não encontrado")</f>
        <v>Dessecador Em Aco 1020 Marca Lactea Mod Lct 200</v>
      </c>
    </row>
    <row r="1476" spans="1:7" ht="56" x14ac:dyDescent="0.15">
      <c r="A1476" s="22">
        <v>1475</v>
      </c>
      <c r="B1476" s="26">
        <v>679323</v>
      </c>
      <c r="C1476" s="27" t="s">
        <v>15</v>
      </c>
      <c r="D1476" s="27" t="s">
        <v>16</v>
      </c>
      <c r="E1476" s="27" t="s">
        <v>7</v>
      </c>
      <c r="F1476" s="27"/>
      <c r="G1476" s="2" t="str">
        <f>IFERROR(VLOOKUP(B1476,lista_registro!$A$3:$C$1666,3,0),"Item não encontrado")</f>
        <v>Dma Q 800 Controlador Ta 500 Incluindo: Kits Advantage Accessory Computer Accessory Comunicação 12 Port Ethernet Hub E Cabo 17 Monitor Color Svga Impressora Colorida Analizador Dinâmico Mecânico Kit 3 Point Bending Kit Tensão Filmes E Fibras Kit</v>
      </c>
    </row>
    <row r="1477" spans="1:7" ht="14" x14ac:dyDescent="0.15">
      <c r="A1477" s="22">
        <v>1476</v>
      </c>
      <c r="B1477" s="26">
        <v>686755</v>
      </c>
      <c r="C1477" s="27" t="s">
        <v>33</v>
      </c>
      <c r="D1477" s="28" t="s">
        <v>40</v>
      </c>
      <c r="E1477" s="27" t="s">
        <v>7</v>
      </c>
      <c r="F1477" s="27"/>
      <c r="G1477" s="2" t="s">
        <v>1003</v>
      </c>
    </row>
    <row r="1478" spans="1:7" ht="14" x14ac:dyDescent="0.15">
      <c r="A1478" s="22">
        <v>1477</v>
      </c>
      <c r="B1478" s="26">
        <v>2166942</v>
      </c>
      <c r="C1478" s="27" t="s">
        <v>10</v>
      </c>
      <c r="D1478" s="28" t="s">
        <v>119</v>
      </c>
      <c r="E1478" s="27" t="s">
        <v>7</v>
      </c>
      <c r="F1478" s="27"/>
      <c r="G1478" s="2" t="str">
        <f>IFERROR(VLOOKUP(B1478,lista_registro!$A$3:$C$1666,3,0),"Item não encontrado")</f>
        <v>Balança Eletrônica De Precisão, Modelo Ad 5002</v>
      </c>
    </row>
    <row r="1479" spans="1:7" ht="28" x14ac:dyDescent="0.15">
      <c r="A1479" s="22">
        <v>1478</v>
      </c>
      <c r="B1479" s="26">
        <v>685909</v>
      </c>
      <c r="C1479" s="27" t="s">
        <v>10</v>
      </c>
      <c r="D1479" s="28" t="s">
        <v>119</v>
      </c>
      <c r="E1479" s="27" t="s">
        <v>7</v>
      </c>
      <c r="F1479" s="27"/>
      <c r="G1479" s="2" t="str">
        <f>IFERROR(VLOOKUP(B1479,lista_registro!$A$3:$C$1666,3,0),"Item não encontrado")</f>
        <v>Durometro Portatil P/ Medição De Dureza De Borrachas E Plasticos Escala De 0-100, Tipo Zwick, Mod. 3114.</v>
      </c>
    </row>
    <row r="1480" spans="1:7" ht="14" x14ac:dyDescent="0.15">
      <c r="A1480" s="22">
        <v>1479</v>
      </c>
      <c r="B1480" s="26">
        <v>694123</v>
      </c>
      <c r="C1480" s="27" t="s">
        <v>5</v>
      </c>
      <c r="D1480" s="27" t="s">
        <v>82</v>
      </c>
      <c r="E1480" s="27" t="s">
        <v>20</v>
      </c>
      <c r="F1480" s="27"/>
      <c r="G1480" s="2" t="str">
        <f>IFERROR(VLOOKUP(B1480,lista_registro!$A$3:$C$1666,3,0),"Item não encontrado")</f>
        <v>Poltrona Fixa Marca Madeirense Mod Pgf</v>
      </c>
    </row>
    <row r="1481" spans="1:7" ht="28" x14ac:dyDescent="0.15">
      <c r="A1481" s="22">
        <v>1480</v>
      </c>
      <c r="B1481" s="26">
        <v>689367</v>
      </c>
      <c r="C1481" s="27" t="s">
        <v>5</v>
      </c>
      <c r="D1481" s="27" t="s">
        <v>101</v>
      </c>
      <c r="E1481" s="27" t="s">
        <v>7</v>
      </c>
      <c r="F1481" s="27"/>
      <c r="G1481" s="2" t="str">
        <f>IFERROR(VLOOKUP(B1481,lista_registro!$A$3:$C$1666,3,0),"Item não encontrado")</f>
        <v>Balança Tipo Mecanica Automatica Marca Toledo Mod 2071 Mostrador 50kg X 50 G Equipada Com Carrinho Cap De 50kg</v>
      </c>
    </row>
    <row r="1482" spans="1:7" ht="28" x14ac:dyDescent="0.15">
      <c r="A1482" s="22">
        <v>1481</v>
      </c>
      <c r="B1482" s="26">
        <v>693255</v>
      </c>
      <c r="C1482" s="27" t="s">
        <v>8</v>
      </c>
      <c r="D1482" s="27" t="s">
        <v>68</v>
      </c>
      <c r="E1482" s="27" t="s">
        <v>20</v>
      </c>
      <c r="F1482" s="27"/>
      <c r="G1482" s="2" t="str">
        <f>IFERROR(VLOOKUP(B1482,lista_registro!$A$3:$C$1666,3,0),"Item não encontrado")</f>
        <v>Mesa Em Madeira Para Datilografia Marca Lafine Mod. M-105 , Com 2 Gavetas , Med. 1,00 X 0,68 X 0,50 M.</v>
      </c>
    </row>
    <row r="1483" spans="1:7" ht="56" x14ac:dyDescent="0.15">
      <c r="A1483" s="22">
        <v>1482</v>
      </c>
      <c r="B1483" s="26">
        <v>680022</v>
      </c>
      <c r="C1483" s="27" t="s">
        <v>15</v>
      </c>
      <c r="D1483" s="27" t="s">
        <v>17</v>
      </c>
      <c r="E1483" s="27" t="s">
        <v>7</v>
      </c>
      <c r="F1483" s="27"/>
      <c r="G1483" s="2" t="str">
        <f>IFERROR(VLOOKUP(B1483,lista_registro!$A$3:$C$1666,3,0),"Item não encontrado")</f>
        <v>Estante Em Madeira De Lei, Medindo 1,00 X 0,43 X 1,63 M, Parte Superior Aberta Com 2(Duas) Prateleiras, Parte Inferior Com 2(Duas) Portas De Correr E 1(Uma) Prateleira Interna, Modelo 7230, Marca Fergo.</v>
      </c>
    </row>
    <row r="1484" spans="1:7" ht="14" x14ac:dyDescent="0.15">
      <c r="A1484" s="22">
        <v>1483</v>
      </c>
      <c r="B1484" s="26">
        <v>688333</v>
      </c>
      <c r="C1484" s="27" t="s">
        <v>5</v>
      </c>
      <c r="D1484" s="27" t="s">
        <v>48</v>
      </c>
      <c r="E1484" s="27" t="s">
        <v>7</v>
      </c>
      <c r="F1484" s="27"/>
      <c r="G1484" s="2" t="str">
        <f>IFERROR(VLOOKUP(B1484,lista_registro!$A$3:$C$1666,3,0),"Item não encontrado")</f>
        <v>Cronometro Digital Portatil Lcd 6 Digitos</v>
      </c>
    </row>
    <row r="1485" spans="1:7" ht="14" x14ac:dyDescent="0.15">
      <c r="A1485" s="22">
        <v>1484</v>
      </c>
      <c r="B1485" s="26">
        <v>689511</v>
      </c>
      <c r="C1485" s="27" t="s">
        <v>56</v>
      </c>
      <c r="D1485" s="27" t="s">
        <v>69</v>
      </c>
      <c r="E1485" s="27" t="s">
        <v>7</v>
      </c>
      <c r="F1485" s="27"/>
      <c r="G1485" s="2" t="str">
        <f>IFERROR(VLOOKUP(B1485,lista_registro!$A$3:$C$1666,3,0),"Item não encontrado")</f>
        <v>Placa Agitadora C/ Aquecimento</v>
      </c>
    </row>
    <row r="1486" spans="1:7" ht="14" x14ac:dyDescent="0.15">
      <c r="A1486" s="22">
        <v>1485</v>
      </c>
      <c r="B1486" s="26">
        <v>683945</v>
      </c>
      <c r="C1486" s="27" t="s">
        <v>15</v>
      </c>
      <c r="D1486" s="27" t="s">
        <v>16</v>
      </c>
      <c r="E1486" s="27" t="s">
        <v>7</v>
      </c>
      <c r="F1486" s="27"/>
      <c r="G1486" s="2" t="str">
        <f>IFERROR(VLOOKUP(B1486,lista_registro!$A$3:$C$1666,3,0),"Item não encontrado")</f>
        <v>Mesa Para Balança De Laboratorio Med 94x60x90 Cm</v>
      </c>
    </row>
    <row r="1487" spans="1:7" ht="14" x14ac:dyDescent="0.15">
      <c r="A1487" s="22">
        <v>1486</v>
      </c>
      <c r="B1487" s="26">
        <v>689998</v>
      </c>
      <c r="C1487" s="27" t="s">
        <v>8</v>
      </c>
      <c r="D1487" s="27" t="s">
        <v>9</v>
      </c>
      <c r="E1487" s="27" t="s">
        <v>7</v>
      </c>
      <c r="F1487" s="27"/>
      <c r="G1487" s="2" t="s">
        <v>1005</v>
      </c>
    </row>
    <row r="1488" spans="1:7" ht="14" x14ac:dyDescent="0.15">
      <c r="A1488" s="22">
        <v>1487</v>
      </c>
      <c r="B1488" s="26">
        <v>685894</v>
      </c>
      <c r="C1488" s="27" t="s">
        <v>21</v>
      </c>
      <c r="D1488" s="27" t="s">
        <v>22</v>
      </c>
      <c r="E1488" s="27" t="s">
        <v>7</v>
      </c>
      <c r="F1488" s="27"/>
      <c r="G1488" s="2" t="str">
        <f>IFERROR(VLOOKUP(B1488,lista_registro!$A$3:$C$1666,3,0),"Item não encontrado")</f>
        <v>Titulador Potenciômetro Mod. 798 Mpt Marca Metrohn.</v>
      </c>
    </row>
    <row r="1489" spans="1:7" ht="14" x14ac:dyDescent="0.15">
      <c r="A1489" s="22">
        <v>1488</v>
      </c>
      <c r="B1489" s="26">
        <v>674060</v>
      </c>
      <c r="C1489" s="27" t="s">
        <v>10</v>
      </c>
      <c r="D1489" s="27" t="s">
        <v>51</v>
      </c>
      <c r="E1489" s="27" t="s">
        <v>7</v>
      </c>
      <c r="F1489" s="27"/>
      <c r="G1489" s="2" t="str">
        <f>IFERROR(VLOOKUP(B1489,lista_registro!$A$3:$C$1666,3,0),"Item não encontrado")</f>
        <v>Serra Elétrica Tico-Tico Marca Black Decker 220v</v>
      </c>
    </row>
    <row r="1490" spans="1:7" ht="14" x14ac:dyDescent="0.15">
      <c r="A1490" s="22">
        <v>1489</v>
      </c>
      <c r="B1490" s="26">
        <v>696743</v>
      </c>
      <c r="C1490" s="27" t="s">
        <v>21</v>
      </c>
      <c r="D1490" s="27" t="s">
        <v>105</v>
      </c>
      <c r="E1490" s="27" t="s">
        <v>7</v>
      </c>
      <c r="F1490" s="27"/>
      <c r="G1490" s="2" t="str">
        <f>IFERROR(VLOOKUP(B1490,lista_registro!$A$3:$C$1666,3,0),"Item não encontrado")</f>
        <v>Poltrona Diretor C/ Braço Marca Mogiflex</v>
      </c>
    </row>
    <row r="1491" spans="1:7" ht="14" x14ac:dyDescent="0.15">
      <c r="A1491" s="22">
        <v>1490</v>
      </c>
      <c r="B1491" s="26">
        <v>687560</v>
      </c>
      <c r="C1491" s="27" t="s">
        <v>5</v>
      </c>
      <c r="D1491" s="27" t="s">
        <v>101</v>
      </c>
      <c r="E1491" s="27" t="s">
        <v>7</v>
      </c>
      <c r="F1491" s="27"/>
      <c r="G1491" s="2" t="str">
        <f>IFERROR(VLOOKUP(B1491,lista_registro!$A$3:$C$1666,3,0),"Item não encontrado")</f>
        <v>Termo Higrometro Marca Testo Modelo 608 H1</v>
      </c>
    </row>
    <row r="1492" spans="1:7" ht="14" x14ac:dyDescent="0.15">
      <c r="A1492" s="22">
        <v>1491</v>
      </c>
      <c r="B1492" s="26">
        <v>693621</v>
      </c>
      <c r="C1492" s="27" t="s">
        <v>24</v>
      </c>
      <c r="D1492" s="27" t="s">
        <v>25</v>
      </c>
      <c r="E1492" s="27" t="s">
        <v>7</v>
      </c>
      <c r="F1492" s="27"/>
      <c r="G1492" s="2" t="str">
        <f>IFERROR(VLOOKUP(B1492,lista_registro!$A$3:$C$1666,3,0),"Item não encontrado")</f>
        <v>Cadeira Giratoria Marca Madeirense Mod Ptg Com 5 Rodizios</v>
      </c>
    </row>
    <row r="1493" spans="1:7" ht="14" x14ac:dyDescent="0.15">
      <c r="A1493" s="22">
        <v>1492</v>
      </c>
      <c r="B1493" s="26">
        <v>1847009</v>
      </c>
      <c r="C1493" s="27" t="s">
        <v>10</v>
      </c>
      <c r="D1493" s="27" t="s">
        <v>74</v>
      </c>
      <c r="E1493" s="27" t="s">
        <v>7</v>
      </c>
      <c r="F1493" s="27"/>
      <c r="G1493" s="2" t="str">
        <f>IFERROR(VLOOKUP(B1493,lista_registro!$A$3:$C$1666,3,0),"Item não encontrado")</f>
        <v>Aparelho Telefônico, Marca Elgim, Modelo Tcf2000.</v>
      </c>
    </row>
    <row r="1494" spans="1:7" ht="28" x14ac:dyDescent="0.15">
      <c r="A1494" s="22">
        <v>1493</v>
      </c>
      <c r="B1494" s="26">
        <v>679675</v>
      </c>
      <c r="C1494" s="27" t="s">
        <v>8</v>
      </c>
      <c r="D1494" s="27" t="s">
        <v>9</v>
      </c>
      <c r="E1494" s="27" t="s">
        <v>20</v>
      </c>
      <c r="F1494" s="27"/>
      <c r="G1494" s="2" t="str">
        <f>IFERROR(VLOOKUP(B1494,lista_registro!$A$3:$C$1666,3,0),"Item não encontrado")</f>
        <v>Gravador De Cd-Rw Externo 24x10x40x Usb , Unidade Gravadora Externa Com Conexão Usb 2 , Cabo Usb 2 Incluso , Marca Iomega</v>
      </c>
    </row>
    <row r="1495" spans="1:7" ht="14" x14ac:dyDescent="0.15">
      <c r="A1495" s="22">
        <v>1494</v>
      </c>
      <c r="B1495" s="26">
        <v>687440</v>
      </c>
      <c r="C1495" s="27" t="s">
        <v>33</v>
      </c>
      <c r="D1495" s="27" t="s">
        <v>34</v>
      </c>
      <c r="E1495" s="27" t="s">
        <v>7</v>
      </c>
      <c r="F1495" s="27"/>
      <c r="G1495" s="2" t="str">
        <f>IFERROR(VLOOKUP(B1495,lista_registro!$A$3:$C$1666,3,0),"Item não encontrado")</f>
        <v>Condicionador De Ar Split Trame 18000 Btu</v>
      </c>
    </row>
    <row r="1496" spans="1:7" ht="56" x14ac:dyDescent="0.15">
      <c r="A1496" s="22">
        <v>1495</v>
      </c>
      <c r="B1496" s="26">
        <v>679471</v>
      </c>
      <c r="C1496" s="27" t="s">
        <v>5</v>
      </c>
      <c r="D1496" s="27" t="s">
        <v>89</v>
      </c>
      <c r="E1496" s="27" t="s">
        <v>7</v>
      </c>
      <c r="F1496" s="27"/>
      <c r="G1496" s="2" t="str">
        <f>IFERROR(VLOOKUP(B1496,lista_registro!$A$3:$C$1666,3,0),"Item não encontrado")</f>
        <v>Microcomputador Marca Hp 5750 Proc 1 Gb Ram Mem Hd 120 Gb Ata Video 128 Mb Rede Gigabit Drive Gravador Dvdrw Gabinete Teclado Abnt Mouse Optico Estabilizador 500 Wats Sms Monitor Lg Lcd 17 Ms Windows Xp Pro O M Ms Office 2007 Pro Open Ae Antivirus Norton</v>
      </c>
    </row>
    <row r="1497" spans="1:7" ht="14" x14ac:dyDescent="0.15">
      <c r="A1497" s="22">
        <v>1496</v>
      </c>
      <c r="B1497" s="26">
        <v>696811</v>
      </c>
      <c r="C1497" s="27" t="s">
        <v>10</v>
      </c>
      <c r="D1497" s="27" t="s">
        <v>26</v>
      </c>
      <c r="E1497" s="27" t="s">
        <v>7</v>
      </c>
      <c r="F1497" s="27"/>
      <c r="G1497" s="2" t="str">
        <f>IFERROR(VLOOKUP(B1497,lista_registro!$A$3:$C$1666,3,0),"Item não encontrado")</f>
        <v>Mesa De Aço Mod Nova Telefone Marca Securit</v>
      </c>
    </row>
    <row r="1498" spans="1:7" ht="14" x14ac:dyDescent="0.15">
      <c r="A1498" s="22">
        <v>1497</v>
      </c>
      <c r="B1498" s="26">
        <v>683933</v>
      </c>
      <c r="C1498" s="27" t="s">
        <v>10</v>
      </c>
      <c r="D1498" s="27" t="s">
        <v>19</v>
      </c>
      <c r="E1498" s="27" t="s">
        <v>7</v>
      </c>
      <c r="F1498" s="27"/>
      <c r="G1498" s="2" t="str">
        <f>IFERROR(VLOOKUP(B1498,lista_registro!$A$3:$C$1666,3,0),"Item não encontrado")</f>
        <v>Quaro De Cortiça Com Moldura Med 0,40 X 0,60 Marca Art Pop</v>
      </c>
    </row>
    <row r="1499" spans="1:7" ht="14" x14ac:dyDescent="0.15">
      <c r="A1499" s="22">
        <v>1498</v>
      </c>
      <c r="B1499" s="26">
        <v>677248</v>
      </c>
      <c r="C1499" s="27" t="s">
        <v>10</v>
      </c>
      <c r="D1499" s="27" t="s">
        <v>126</v>
      </c>
      <c r="E1499" s="27" t="s">
        <v>20</v>
      </c>
      <c r="F1499" s="27"/>
      <c r="G1499" s="2" t="str">
        <f>IFERROR(VLOOKUP(B1499,lista_registro!$A$3:$C$1666,3,0),"Item não encontrado")</f>
        <v>Monitor Lcd 17 Lg</v>
      </c>
    </row>
    <row r="1500" spans="1:7" ht="14" x14ac:dyDescent="0.15">
      <c r="A1500" s="22">
        <v>1499</v>
      </c>
      <c r="B1500" s="26">
        <v>1835145</v>
      </c>
      <c r="C1500" s="27" t="s">
        <v>5</v>
      </c>
      <c r="D1500" s="27" t="s">
        <v>6</v>
      </c>
      <c r="E1500" s="27" t="s">
        <v>7</v>
      </c>
      <c r="F1500" s="27"/>
      <c r="G1500" s="2" t="str">
        <f>IFERROR(VLOOKUP(B1500,lista_registro!$A$3:$C$1666,3,0),"Item não encontrado")</f>
        <v>Lavadora De Pressão, Marca Tekna.</v>
      </c>
    </row>
    <row r="1501" spans="1:7" ht="14" x14ac:dyDescent="0.15">
      <c r="A1501" s="22">
        <v>1500</v>
      </c>
      <c r="B1501" s="26">
        <v>695015</v>
      </c>
      <c r="C1501" s="27" t="s">
        <v>10</v>
      </c>
      <c r="D1501" s="27" t="s">
        <v>130</v>
      </c>
      <c r="E1501" s="27" t="s">
        <v>7</v>
      </c>
      <c r="F1501" s="27"/>
      <c r="G1501" s="2" t="str">
        <f>IFERROR(VLOOKUP(B1501,lista_registro!$A$3:$C$1666,3,0),"Item não encontrado")</f>
        <v>Banco Giratorio Estofado Sem Encosto</v>
      </c>
    </row>
    <row r="1502" spans="1:7" ht="28" x14ac:dyDescent="0.15">
      <c r="A1502" s="22">
        <v>1501</v>
      </c>
      <c r="B1502" s="26">
        <v>689300</v>
      </c>
      <c r="C1502" s="27" t="s">
        <v>10</v>
      </c>
      <c r="D1502" s="27" t="s">
        <v>29</v>
      </c>
      <c r="E1502" s="27" t="s">
        <v>7</v>
      </c>
      <c r="F1502" s="27"/>
      <c r="G1502" s="2" t="str">
        <f>IFERROR(VLOOKUP(B1502,lista_registro!$A$3:$C$1666,3,0),"Item não encontrado")</f>
        <v>Vacuometro Marca Salcas Mostrador Com Diametro 100 Mm Escala De 0 A 760 Mm De Hg</v>
      </c>
    </row>
    <row r="1503" spans="1:7" ht="14" x14ac:dyDescent="0.15">
      <c r="A1503" s="22">
        <v>1502</v>
      </c>
      <c r="B1503" s="26">
        <v>697617</v>
      </c>
      <c r="C1503" s="27" t="s">
        <v>8</v>
      </c>
      <c r="D1503" s="27" t="s">
        <v>113</v>
      </c>
      <c r="E1503" s="27" t="s">
        <v>20</v>
      </c>
      <c r="F1503" s="27"/>
      <c r="G1503" s="2" t="str">
        <f>IFERROR(VLOOKUP(B1503,lista_registro!$A$3:$C$1666,3,0),"Item não encontrado")</f>
        <v>Televisor Phiiips . 29 Tela Plana</v>
      </c>
    </row>
    <row r="1504" spans="1:7" ht="28" x14ac:dyDescent="0.15">
      <c r="A1504" s="22">
        <v>1503</v>
      </c>
      <c r="B1504" s="26">
        <v>674022</v>
      </c>
      <c r="C1504" s="27" t="s">
        <v>8</v>
      </c>
      <c r="D1504" s="27" t="s">
        <v>9</v>
      </c>
      <c r="E1504" s="27" t="s">
        <v>20</v>
      </c>
      <c r="F1504" s="27"/>
      <c r="G1504" s="2" t="str">
        <f>IFERROR(VLOOKUP(B1504,lista_registro!$A$3:$C$1666,3,0),"Item não encontrado")</f>
        <v>Bomba Eta 32-16 Execuçao Em Aço Inox 316 Com Rotores 0 Original Com Base De Ferro Fundido 0-1</v>
      </c>
    </row>
    <row r="1505" spans="1:7" ht="42" x14ac:dyDescent="0.15">
      <c r="A1505" s="22">
        <v>1504</v>
      </c>
      <c r="B1505" s="26">
        <v>699984</v>
      </c>
      <c r="C1505" s="27" t="s">
        <v>8</v>
      </c>
      <c r="D1505" s="27" t="s">
        <v>52</v>
      </c>
      <c r="E1505" s="27" t="s">
        <v>7</v>
      </c>
      <c r="F1505" s="27"/>
      <c r="G1505" s="2" t="str">
        <f>IFERROR(VLOOKUP(B1505,lista_registro!$A$3:$C$1666,3,0),"Item não encontrado")</f>
        <v>Ghilhotina Simplex 14 S-36 C/ Regua De 30 Cm Marca Krause 396x217 Mm S-36 Peso 2350 Kg Plataforma Cinza Cabo De Corte Preto</v>
      </c>
    </row>
    <row r="1506" spans="1:7" ht="28" x14ac:dyDescent="0.15">
      <c r="A1506" s="22">
        <v>1505</v>
      </c>
      <c r="B1506" s="26">
        <v>683067</v>
      </c>
      <c r="C1506" s="27" t="s">
        <v>8</v>
      </c>
      <c r="D1506" s="27" t="s">
        <v>61</v>
      </c>
      <c r="E1506" s="27" t="s">
        <v>7</v>
      </c>
      <c r="F1506" s="27"/>
      <c r="G1506" s="2" t="str">
        <f>IFERROR(VLOOKUP(B1506,lista_registro!$A$3:$C$1666,3,0),"Item não encontrado")</f>
        <v>Armário C/ Portas De Abrir Em Chapa De Aço Med 1200 Mmlx500mmpx1980mma Marca Imoaço</v>
      </c>
    </row>
    <row r="1507" spans="1:7" ht="28" x14ac:dyDescent="0.15">
      <c r="A1507" s="22">
        <v>1506</v>
      </c>
      <c r="B1507" s="26">
        <v>673390</v>
      </c>
      <c r="C1507" s="27" t="s">
        <v>33</v>
      </c>
      <c r="D1507" s="28" t="s">
        <v>95</v>
      </c>
      <c r="E1507" s="27" t="s">
        <v>7</v>
      </c>
      <c r="F1507" s="27"/>
      <c r="G1507" s="2" t="str">
        <f>IFERROR(VLOOKUP(B1507,lista_registro!$A$3:$C$1666,3,0),"Item não encontrado")</f>
        <v>Paquimetro De Precisao, Marca Mitutoyo, Com Contador E Relogio, 150 Mm, Cod. 537-120.</v>
      </c>
    </row>
    <row r="1508" spans="1:7" ht="14" x14ac:dyDescent="0.15">
      <c r="A1508" s="22">
        <v>1507</v>
      </c>
      <c r="B1508" s="26">
        <v>936391</v>
      </c>
      <c r="C1508" s="27" t="s">
        <v>15</v>
      </c>
      <c r="D1508" s="27" t="s">
        <v>125</v>
      </c>
      <c r="E1508" s="27" t="s">
        <v>7</v>
      </c>
      <c r="F1508" s="27"/>
      <c r="G1508" s="2" t="str">
        <f>IFERROR(VLOOKUP(B1508,lista_registro!$A$3:$C$1666,3,0),"Item não encontrado")</f>
        <v>Monitor Lcd D1960 P/N 4425hb1 Lenovo</v>
      </c>
    </row>
    <row r="1509" spans="1:7" ht="56" x14ac:dyDescent="0.15">
      <c r="A1509" s="22">
        <v>1508</v>
      </c>
      <c r="B1509" s="26">
        <v>2115206</v>
      </c>
      <c r="C1509" s="27" t="s">
        <v>33</v>
      </c>
      <c r="D1509" s="27" t="s">
        <v>34</v>
      </c>
      <c r="E1509" s="27" t="s">
        <v>7</v>
      </c>
      <c r="F1509" s="27"/>
      <c r="G1509" s="2" t="str">
        <f>IFERROR(VLOOKUP(B1509,lista_registro!$A$3:$C$1666,3,0),"Item não encontrado")</f>
        <v>Termohigrômetro Digital, Capacidae Temperatura: 50 A + 70 ºC, Capacidade Umidade Relativa: 0 A 99%, Cabo Usb Para Saída De Dados, Sensor Externo, Registrador De Dados Com Memória Para 60000 Dados</v>
      </c>
    </row>
    <row r="1510" spans="1:7" ht="14" x14ac:dyDescent="0.15">
      <c r="A1510" s="22">
        <v>1509</v>
      </c>
      <c r="B1510" s="26">
        <v>695239</v>
      </c>
      <c r="C1510" s="27" t="s">
        <v>8</v>
      </c>
      <c r="D1510" s="27" t="s">
        <v>30</v>
      </c>
      <c r="E1510" s="27" t="s">
        <v>20</v>
      </c>
      <c r="F1510" s="27"/>
      <c r="G1510" s="2" t="str">
        <f>IFERROR(VLOOKUP(B1510,lista_registro!$A$3:$C$1666,3,0),"Item não encontrado")</f>
        <v>Mesa Para Micro Marca Fortline</v>
      </c>
    </row>
    <row r="1511" spans="1:7" ht="14" x14ac:dyDescent="0.15">
      <c r="A1511" s="22">
        <v>1510</v>
      </c>
      <c r="B1511" s="26">
        <v>936684</v>
      </c>
      <c r="C1511" s="27" t="s">
        <v>33</v>
      </c>
      <c r="D1511" s="27" t="s">
        <v>34</v>
      </c>
      <c r="E1511" s="27" t="s">
        <v>7</v>
      </c>
      <c r="F1511" s="27"/>
      <c r="G1511" s="2" t="str">
        <f>IFERROR(VLOOKUP(B1511,lista_registro!$A$3:$C$1666,3,0),"Item não encontrado")</f>
        <v>Microcomputador Sff E71 P/N 1652l3p Lenovo</v>
      </c>
    </row>
    <row r="1512" spans="1:7" ht="14" x14ac:dyDescent="0.15">
      <c r="A1512" s="22">
        <v>1511</v>
      </c>
      <c r="B1512" s="26">
        <v>685839</v>
      </c>
      <c r="C1512" s="27" t="s">
        <v>5</v>
      </c>
      <c r="D1512" s="27" t="s">
        <v>55</v>
      </c>
      <c r="E1512" s="28" t="s">
        <v>31</v>
      </c>
      <c r="F1512" s="27" t="s">
        <v>956</v>
      </c>
      <c r="G1512" s="2" t="str">
        <f>IFERROR(VLOOKUP(B1512,lista_registro!$A$3:$C$1666,3,0),"Item não encontrado")</f>
        <v>Viscosímetro Brookfield Mod Lvdv Ii + Pro 11</v>
      </c>
    </row>
    <row r="1513" spans="1:7" ht="42" x14ac:dyDescent="0.15">
      <c r="A1513" s="22">
        <v>1512</v>
      </c>
      <c r="B1513" s="26">
        <v>678692</v>
      </c>
      <c r="C1513" s="27" t="s">
        <v>15</v>
      </c>
      <c r="D1513" s="27" t="s">
        <v>39</v>
      </c>
      <c r="E1513" s="27" t="s">
        <v>7</v>
      </c>
      <c r="F1513" s="27"/>
      <c r="G1513" s="2" t="str">
        <f>IFERROR(VLOOKUP(B1513,lista_registro!$A$3:$C$1666,3,0),"Item não encontrado")</f>
        <v>Estufa Para Esterilizaçao E Secagem , Med. 50 X 40 X 50 Cm , Temperatura Até 200ºC Equipada Com Termostato Regulável Em Tres Posiçoes ,Modelo 315-Se , Marca Fanem , 220v .</v>
      </c>
    </row>
    <row r="1514" spans="1:7" ht="28" x14ac:dyDescent="0.15">
      <c r="A1514" s="22">
        <v>1513</v>
      </c>
      <c r="B1514" s="26">
        <v>688120</v>
      </c>
      <c r="C1514" s="27" t="s">
        <v>15</v>
      </c>
      <c r="D1514" s="27" t="s">
        <v>42</v>
      </c>
      <c r="E1514" s="27" t="s">
        <v>7</v>
      </c>
      <c r="F1514" s="27"/>
      <c r="G1514" s="2" t="str">
        <f>IFERROR(VLOOKUP(B1514,lista_registro!$A$3:$C$1666,3,0),"Item não encontrado")</f>
        <v>Tanque Cap 30 Lts Na Cor Branca Com Tampa Azul E Com Isolamento De Valvuila E Com Alça Superior</v>
      </c>
    </row>
    <row r="1515" spans="1:7" ht="14" x14ac:dyDescent="0.15">
      <c r="A1515" s="22">
        <v>1514</v>
      </c>
      <c r="B1515" s="26">
        <v>693120</v>
      </c>
      <c r="C1515" s="27" t="s">
        <v>8</v>
      </c>
      <c r="D1515" s="27" t="s">
        <v>30</v>
      </c>
      <c r="E1515" s="27" t="s">
        <v>20</v>
      </c>
      <c r="F1515" s="27"/>
      <c r="G1515" s="2" t="str">
        <f>IFERROR(VLOOKUP(B1515,lista_registro!$A$3:$C$1666,3,0),"Item não encontrado")</f>
        <v>Arquivo De Aço Com 4 Gavetas Mod Standard Marca Securit</v>
      </c>
    </row>
    <row r="1516" spans="1:7" ht="14" x14ac:dyDescent="0.15">
      <c r="A1516" s="22">
        <v>1515</v>
      </c>
      <c r="B1516" s="26">
        <v>695007</v>
      </c>
      <c r="C1516" s="27" t="s">
        <v>15</v>
      </c>
      <c r="D1516" s="27" t="s">
        <v>17</v>
      </c>
      <c r="E1516" s="27" t="s">
        <v>7</v>
      </c>
      <c r="F1516" s="27"/>
      <c r="G1516" s="2" t="str">
        <f>IFERROR(VLOOKUP(B1516,lista_registro!$A$3:$C$1666,3,0),"Item não encontrado")</f>
        <v>Banco Giratorio Estofado Sem Encosto</v>
      </c>
    </row>
    <row r="1517" spans="1:7" ht="14" x14ac:dyDescent="0.15">
      <c r="A1517" s="22">
        <v>1516</v>
      </c>
      <c r="B1517" s="26">
        <v>695240</v>
      </c>
      <c r="C1517" s="27" t="s">
        <v>35</v>
      </c>
      <c r="D1517" s="27" t="s">
        <v>134</v>
      </c>
      <c r="E1517" s="27" t="s">
        <v>7</v>
      </c>
      <c r="F1517" s="27"/>
      <c r="G1517" s="2" t="str">
        <f>IFERROR(VLOOKUP(B1517,lista_registro!$A$3:$C$1666,3,0),"Item não encontrado")</f>
        <v>Mesa Para Micro Marca Fortline</v>
      </c>
    </row>
    <row r="1518" spans="1:7" ht="14" x14ac:dyDescent="0.15">
      <c r="A1518" s="22">
        <v>1517</v>
      </c>
      <c r="B1518" s="26">
        <v>673191</v>
      </c>
      <c r="C1518" s="27" t="s">
        <v>24</v>
      </c>
      <c r="D1518" s="27" t="s">
        <v>25</v>
      </c>
      <c r="E1518" s="27" t="s">
        <v>7</v>
      </c>
      <c r="F1518" s="27"/>
      <c r="G1518" s="2" t="str">
        <f>IFERROR(VLOOKUP(B1518,lista_registro!$A$3:$C$1666,3,0),"Item não encontrado")</f>
        <v>Bomba De Alto Vacuo Bomba Symbol Motor Eberle Mod A25</v>
      </c>
    </row>
    <row r="1519" spans="1:7" ht="28" x14ac:dyDescent="0.15">
      <c r="A1519" s="22">
        <v>1518</v>
      </c>
      <c r="B1519" s="26">
        <v>675259</v>
      </c>
      <c r="C1519" s="27" t="s">
        <v>10</v>
      </c>
      <c r="D1519" s="27" t="s">
        <v>29</v>
      </c>
      <c r="E1519" s="27" t="s">
        <v>7</v>
      </c>
      <c r="F1519" s="27"/>
      <c r="G1519" s="2" t="str">
        <f>IFERROR(VLOOKUP(B1519,lista_registro!$A$3:$C$1666,3,0),"Item não encontrado")</f>
        <v>Bancada De Aço Com Tampo De Madeira Marca Fiel Com 1 Gaveta Med 170x090x080 M</v>
      </c>
    </row>
    <row r="1520" spans="1:7" ht="42" x14ac:dyDescent="0.15">
      <c r="A1520" s="22">
        <v>1519</v>
      </c>
      <c r="B1520" s="26">
        <v>673246</v>
      </c>
      <c r="C1520" s="27" t="s">
        <v>10</v>
      </c>
      <c r="D1520" s="27" t="s">
        <v>29</v>
      </c>
      <c r="E1520" s="27" t="s">
        <v>7</v>
      </c>
      <c r="F1520" s="27"/>
      <c r="G1520" s="2" t="str">
        <f>IFERROR(VLOOKUP(B1520,lista_registro!$A$3:$C$1666,3,0),"Item não encontrado")</f>
        <v>Estojo Metalico Marca Facom Ref J416m Contendo 1 Cabo Com Ponta Articulada Ref J140 Com 5 Chaves De Caixa Ref J235 De 3 A 7 Mm E 2 Chaves De Caixa Ref 236 De 8 A 10 Mm</v>
      </c>
    </row>
    <row r="1521" spans="1:7" ht="28" x14ac:dyDescent="0.15">
      <c r="A1521" s="22">
        <v>1520</v>
      </c>
      <c r="B1521" s="26">
        <v>680251</v>
      </c>
      <c r="C1521" s="27" t="s">
        <v>45</v>
      </c>
      <c r="D1521" s="27" t="s">
        <v>46</v>
      </c>
      <c r="E1521" s="27" t="s">
        <v>7</v>
      </c>
      <c r="F1521" s="27"/>
      <c r="G1521" s="2" t="str">
        <f>IFERROR(VLOOKUP(B1521,lista_registro!$A$3:$C$1666,3,0),"Item não encontrado")</f>
        <v>Armário Em Madeira , Marca Lafine , Mod. A-171 , Med. 1,64 X 1,00 X 0,45 M</v>
      </c>
    </row>
    <row r="1522" spans="1:7" ht="14" x14ac:dyDescent="0.15">
      <c r="A1522" s="22">
        <v>1521</v>
      </c>
      <c r="B1522" s="26">
        <v>687504</v>
      </c>
      <c r="C1522" s="27" t="s">
        <v>5</v>
      </c>
      <c r="D1522" s="27" t="s">
        <v>101</v>
      </c>
      <c r="E1522" s="27" t="s">
        <v>7</v>
      </c>
      <c r="F1522" s="27"/>
      <c r="G1522" s="2" t="str">
        <f>IFERROR(VLOOKUP(B1522,lista_registro!$A$3:$C$1666,3,0),"Item não encontrado")</f>
        <v>Aspirador Industrial Compacto Basculante 70 L 380v Mod. Cr8 - Aspó</v>
      </c>
    </row>
    <row r="1523" spans="1:7" ht="28" x14ac:dyDescent="0.15">
      <c r="A1523" s="22">
        <v>1522</v>
      </c>
      <c r="B1523" s="26">
        <v>675730</v>
      </c>
      <c r="C1523" s="27" t="s">
        <v>15</v>
      </c>
      <c r="D1523" s="27" t="s">
        <v>125</v>
      </c>
      <c r="E1523" s="27" t="s">
        <v>7</v>
      </c>
      <c r="F1523" s="27"/>
      <c r="G1523" s="2" t="str">
        <f>IFERROR(VLOOKUP(B1523,lista_registro!$A$3:$C$1666,3,0),"Item não encontrado")</f>
        <v>Microcomputador Hp Dc5750 Monitor Lcd Marca Lg 19 Teclado Ps2 Abnt Mouse Ps2 Estabilizador Bivolt Sms</v>
      </c>
    </row>
    <row r="1524" spans="1:7" ht="28" x14ac:dyDescent="0.15">
      <c r="A1524" s="22">
        <v>1523</v>
      </c>
      <c r="B1524" s="26">
        <v>689369</v>
      </c>
      <c r="C1524" s="27" t="s">
        <v>8</v>
      </c>
      <c r="D1524" s="27" t="s">
        <v>9</v>
      </c>
      <c r="E1524" s="27" t="s">
        <v>20</v>
      </c>
      <c r="F1524" s="27"/>
      <c r="G1524" s="2" t="str">
        <f>IFERROR(VLOOKUP(B1524,lista_registro!$A$3:$C$1666,3,0),"Item não encontrado")</f>
        <v>Balança Tipo Eletronica Marca Toledo Mod 2086 , 220v , 60hz Com Cap 150 Kg</v>
      </c>
    </row>
    <row r="1525" spans="1:7" ht="28" x14ac:dyDescent="0.15">
      <c r="A1525" s="22">
        <v>1524</v>
      </c>
      <c r="B1525" s="26">
        <v>690409</v>
      </c>
      <c r="C1525" s="27" t="s">
        <v>8</v>
      </c>
      <c r="D1525" s="27" t="s">
        <v>9</v>
      </c>
      <c r="E1525" s="27" t="s">
        <v>20</v>
      </c>
      <c r="F1525" s="27"/>
      <c r="G1525" s="2" t="str">
        <f>IFERROR(VLOOKUP(B1525,lista_registro!$A$3:$C$1666,3,0),"Item não encontrado")</f>
        <v>Balança Eletronica Marca Digipeso Mod Dp 30006, Capacidade Para 06 Kg</v>
      </c>
    </row>
    <row r="1526" spans="1:7" ht="14" x14ac:dyDescent="0.15">
      <c r="A1526" s="22">
        <v>1525</v>
      </c>
      <c r="B1526" s="26">
        <v>578122</v>
      </c>
      <c r="C1526" s="27" t="s">
        <v>8</v>
      </c>
      <c r="D1526" s="27" t="s">
        <v>30</v>
      </c>
      <c r="E1526" s="27" t="s">
        <v>20</v>
      </c>
      <c r="F1526" s="27"/>
      <c r="G1526" s="2" t="str">
        <f>IFERROR(VLOOKUP(B1526,lista_registro!$A$3:$C$1666,3,0),"Item não encontrado")</f>
        <v>Gás Cromatógrafo</v>
      </c>
    </row>
    <row r="1527" spans="1:7" ht="28" x14ac:dyDescent="0.15">
      <c r="A1527" s="22">
        <v>1526</v>
      </c>
      <c r="B1527" s="26">
        <v>1715138</v>
      </c>
      <c r="C1527" s="27" t="s">
        <v>10</v>
      </c>
      <c r="D1527" s="27" t="s">
        <v>127</v>
      </c>
      <c r="E1527" s="27" t="s">
        <v>7</v>
      </c>
      <c r="F1527" s="27"/>
      <c r="G1527" s="2" t="str">
        <f>IFERROR(VLOOKUP(B1527,lista_registro!$A$3:$C$1666,3,0),"Item não encontrado")</f>
        <v>Lixeira De Polietileno De Alta Densidade, Com Capacidade De 240 Litros, Tipo Container, Em Pead,Cor Marron(Lixo Orgânico).</v>
      </c>
    </row>
    <row r="1528" spans="1:7" ht="28" x14ac:dyDescent="0.15">
      <c r="A1528" s="22">
        <v>1527</v>
      </c>
      <c r="B1528" s="26">
        <v>691407</v>
      </c>
      <c r="C1528" s="27" t="s">
        <v>5</v>
      </c>
      <c r="D1528" s="27" t="s">
        <v>12</v>
      </c>
      <c r="E1528" s="27" t="s">
        <v>7</v>
      </c>
      <c r="F1528" s="27"/>
      <c r="G1528" s="2" t="str">
        <f>IFERROR(VLOOKUP(B1528,lista_registro!$A$3:$C$1666,3,0),"Item não encontrado")</f>
        <v>Estante De Aço Desmontável , Com 6 Prateleiras , Cor Cinza , Medindo 2400 X 920 X 580 Mm , Marca Isma .</v>
      </c>
    </row>
    <row r="1529" spans="1:7" ht="14" x14ac:dyDescent="0.15">
      <c r="A1529" s="22">
        <v>1528</v>
      </c>
      <c r="B1529" s="26">
        <v>687230</v>
      </c>
      <c r="C1529" s="27" t="s">
        <v>5</v>
      </c>
      <c r="D1529" s="27" t="s">
        <v>55</v>
      </c>
      <c r="E1529" s="27" t="s">
        <v>7</v>
      </c>
      <c r="F1529" s="27"/>
      <c r="G1529" s="2" t="str">
        <f>IFERROR(VLOOKUP(B1529,lista_registro!$A$3:$C$1666,3,0),"Item não encontrado")</f>
        <v>Grindometro (Segundo Hegman) Tkb</v>
      </c>
    </row>
    <row r="1530" spans="1:7" ht="14" x14ac:dyDescent="0.15">
      <c r="A1530" s="22">
        <v>1529</v>
      </c>
      <c r="B1530" s="26">
        <v>692165</v>
      </c>
      <c r="C1530" s="27" t="s">
        <v>8</v>
      </c>
      <c r="D1530" s="27" t="s">
        <v>66</v>
      </c>
      <c r="E1530" s="27" t="s">
        <v>20</v>
      </c>
      <c r="F1530" s="27"/>
      <c r="G1530" s="2" t="str">
        <f>IFERROR(VLOOKUP(B1530,lista_registro!$A$3:$C$1666,3,0),"?")</f>
        <v>?</v>
      </c>
    </row>
    <row r="1531" spans="1:7" ht="14" x14ac:dyDescent="0.15">
      <c r="A1531" s="22">
        <v>1530</v>
      </c>
      <c r="B1531" s="26">
        <v>673586</v>
      </c>
      <c r="C1531" s="27" t="s">
        <v>8</v>
      </c>
      <c r="D1531" s="27" t="s">
        <v>52</v>
      </c>
      <c r="E1531" s="27" t="s">
        <v>7</v>
      </c>
      <c r="F1531" s="27"/>
      <c r="G1531" s="2" t="str">
        <f>IFERROR(VLOOKUP(B1531,lista_registro!$A$3:$C$1666,3,0),"Item não encontrado")</f>
        <v>Calculadora De Mesa Pc 086 08 Dig Grande Marca Procalc</v>
      </c>
    </row>
    <row r="1532" spans="1:7" ht="28" x14ac:dyDescent="0.15">
      <c r="A1532" s="22">
        <v>1531</v>
      </c>
      <c r="B1532" s="26">
        <v>684525</v>
      </c>
      <c r="C1532" s="27" t="s">
        <v>5</v>
      </c>
      <c r="D1532" s="27" t="s">
        <v>149</v>
      </c>
      <c r="E1532" s="27" t="s">
        <v>20</v>
      </c>
      <c r="F1532" s="27"/>
      <c r="G1532" s="2" t="str">
        <f>IFERROR(VLOOKUP(B1532,lista_registro!$A$3:$C$1666,3,0),"Item não encontrado")</f>
        <v>Estante De Aço Desmontavel Marca Fiel Com 6 Prateleiras Reforços Em X .</v>
      </c>
    </row>
    <row r="1533" spans="1:7" ht="28" x14ac:dyDescent="0.15">
      <c r="A1533" s="22">
        <v>1532</v>
      </c>
      <c r="B1533" s="26">
        <v>697952</v>
      </c>
      <c r="C1533" s="27" t="s">
        <v>8</v>
      </c>
      <c r="D1533" s="27" t="s">
        <v>9</v>
      </c>
      <c r="E1533" s="27" t="s">
        <v>20</v>
      </c>
      <c r="F1533" s="27"/>
      <c r="G1533" s="2" t="str">
        <f>IFERROR(VLOOKUP(B1533,lista_registro!$A$3:$C$1666,3,0),"Item não encontrado")</f>
        <v>Vídeo-Cassete Com 4 Cabeças Stereo Compatível Com A Tv Marca Lg.</v>
      </c>
    </row>
    <row r="1534" spans="1:7" ht="56" x14ac:dyDescent="0.15">
      <c r="A1534" s="22">
        <v>1533</v>
      </c>
      <c r="B1534" s="26">
        <v>1904457</v>
      </c>
      <c r="C1534" s="27" t="s">
        <v>56</v>
      </c>
      <c r="D1534" s="27" t="s">
        <v>57</v>
      </c>
      <c r="E1534" s="27" t="s">
        <v>7</v>
      </c>
      <c r="F1534" s="27"/>
      <c r="G1534" s="2" t="str">
        <f>IFERROR(VLOOKUP(B1534,lista_registro!$A$3:$C$1666,3,0),"Item não encontrado")</f>
        <v>Estufa De Secagem A Vácuo, Gabinete Em Aço Carbono, Pintura Eletrostática, Painel Aprova De Agua, Faixa De Temperatura, 5ºC Acima Da Temperatura Ambiente A 200ºC, Voltagem 220v, Marca Ethik Technology</v>
      </c>
    </row>
    <row r="1535" spans="1:7" ht="28" x14ac:dyDescent="0.15">
      <c r="A1535" s="22">
        <v>1534</v>
      </c>
      <c r="B1535" s="26">
        <v>680285</v>
      </c>
      <c r="C1535" s="27" t="s">
        <v>10</v>
      </c>
      <c r="D1535" s="27" t="s">
        <v>26</v>
      </c>
      <c r="E1535" s="27" t="s">
        <v>7</v>
      </c>
      <c r="F1535" s="27"/>
      <c r="G1535" s="2" t="str">
        <f>IFERROR(VLOOKUP(B1535,lista_registro!$A$3:$C$1666,3,0),"Item não encontrado")</f>
        <v>Armario De Aço Com Portas De Correr Marca Metalurgica Cinco Mod Ac 401-5 Med 120x198x050m</v>
      </c>
    </row>
    <row r="1536" spans="1:7" ht="28" x14ac:dyDescent="0.15">
      <c r="A1536" s="22">
        <v>1535</v>
      </c>
      <c r="B1536" s="26">
        <v>691242</v>
      </c>
      <c r="C1536" s="27" t="s">
        <v>24</v>
      </c>
      <c r="D1536" s="27" t="s">
        <v>25</v>
      </c>
      <c r="E1536" s="27" t="s">
        <v>7</v>
      </c>
      <c r="F1536" s="27"/>
      <c r="G1536" s="2" t="str">
        <f>IFERROR(VLOOKUP(B1536,lista_registro!$A$3:$C$1666,3,0),"Item não encontrado")</f>
        <v>Mesa Em Madeira De Lei, Marca Jordana, Mod. Mj-3.160, Med. 0,76 X 1,60 X 0,78m, Com 2 Gaveteiros De 3 Gavetas.</v>
      </c>
    </row>
    <row r="1537" spans="1:7" ht="14" x14ac:dyDescent="0.15">
      <c r="A1537" s="22">
        <v>1536</v>
      </c>
      <c r="B1537" s="26">
        <v>687791</v>
      </c>
      <c r="C1537" s="27" t="s">
        <v>10</v>
      </c>
      <c r="D1537" s="27" t="s">
        <v>158</v>
      </c>
      <c r="E1537" s="27" t="s">
        <v>7</v>
      </c>
      <c r="F1537" s="27"/>
      <c r="G1537" s="2" t="s">
        <v>995</v>
      </c>
    </row>
    <row r="1538" spans="1:7" ht="28" x14ac:dyDescent="0.15">
      <c r="A1538" s="22">
        <v>1537</v>
      </c>
      <c r="B1538" s="26">
        <v>681411</v>
      </c>
      <c r="C1538" s="27" t="s">
        <v>5</v>
      </c>
      <c r="D1538" s="27" t="s">
        <v>28</v>
      </c>
      <c r="E1538" s="27" t="s">
        <v>7</v>
      </c>
      <c r="F1538" s="27"/>
      <c r="G1538" s="2" t="str">
        <f>IFERROR(VLOOKUP(B1538,lista_registro!$A$3:$C$1666,3,0),"Item não encontrado")</f>
        <v>Estante De Aco Desmontavel, Med. 2,39 X 0,61 X 0,92m, Com 7 Vaos De 7 Prateleiras, Reforco Em X, Marca Securit.</v>
      </c>
    </row>
    <row r="1539" spans="1:7" ht="14" x14ac:dyDescent="0.15">
      <c r="A1539" s="22">
        <v>1538</v>
      </c>
      <c r="B1539" s="26">
        <v>695004</v>
      </c>
      <c r="C1539" s="27" t="s">
        <v>5</v>
      </c>
      <c r="D1539" s="27" t="s">
        <v>28</v>
      </c>
      <c r="E1539" s="27" t="s">
        <v>7</v>
      </c>
      <c r="F1539" s="27"/>
      <c r="G1539" s="2" t="str">
        <f>IFERROR(VLOOKUP(B1539,lista_registro!$A$3:$C$1666,3,0),"Item não encontrado")</f>
        <v>Banco Giratorio Estofado Sem Encosto</v>
      </c>
    </row>
    <row r="1540" spans="1:7" ht="14" x14ac:dyDescent="0.15">
      <c r="A1540" s="22">
        <v>1539</v>
      </c>
      <c r="B1540" s="26">
        <v>1788244</v>
      </c>
      <c r="C1540" s="27" t="s">
        <v>56</v>
      </c>
      <c r="D1540" s="27" t="s">
        <v>75</v>
      </c>
      <c r="E1540" s="27" t="s">
        <v>7</v>
      </c>
      <c r="F1540" s="27"/>
      <c r="G1540" s="2" t="str">
        <f>IFERROR(VLOOKUP(B1540,lista_registro!$A$3:$C$1666,3,0),"Item não encontrado")</f>
        <v>Monitor Lcd 19.5'', Marca: Lenovo, Modelo: E2002ba</v>
      </c>
    </row>
    <row r="1541" spans="1:7" ht="14" x14ac:dyDescent="0.15">
      <c r="A1541" s="22">
        <v>1540</v>
      </c>
      <c r="B1541" s="26">
        <v>696379</v>
      </c>
      <c r="C1541" s="27" t="s">
        <v>21</v>
      </c>
      <c r="D1541" s="27" t="s">
        <v>105</v>
      </c>
      <c r="E1541" s="27" t="s">
        <v>7</v>
      </c>
      <c r="F1541" s="27"/>
      <c r="G1541" s="2" t="str">
        <f>IFERROR(VLOOKUP(B1541,lista_registro!$A$3:$C$1666,3,0),"Item não encontrado")</f>
        <v>Poltrona Diretor C/ Braço Injetado Giratoria C/ 5 Patas Marca Magiflex</v>
      </c>
    </row>
    <row r="1542" spans="1:7" ht="14" x14ac:dyDescent="0.15">
      <c r="A1542" s="22">
        <v>1541</v>
      </c>
      <c r="B1542" s="26">
        <v>1749669</v>
      </c>
      <c r="C1542" s="27" t="s">
        <v>15</v>
      </c>
      <c r="D1542" s="27" t="s">
        <v>50</v>
      </c>
      <c r="E1542" s="27" t="s">
        <v>7</v>
      </c>
      <c r="F1542" s="27"/>
      <c r="G1542" s="2" t="str">
        <f>IFERROR(VLOOKUP(B1542,lista_registro!$A$3:$C$1666,3,0),"Item não encontrado")</f>
        <v>Espectômetro Ftir , Spectrum Frontier Mi 101262(Permanente).</v>
      </c>
    </row>
    <row r="1543" spans="1:7" ht="28" x14ac:dyDescent="0.15">
      <c r="A1543" s="22">
        <v>1542</v>
      </c>
      <c r="B1543" s="26">
        <v>1628845</v>
      </c>
      <c r="C1543" s="27" t="s">
        <v>21</v>
      </c>
      <c r="D1543" s="27" t="s">
        <v>77</v>
      </c>
      <c r="E1543" s="27" t="s">
        <v>7</v>
      </c>
      <c r="F1543" s="27"/>
      <c r="G1543" s="2" t="str">
        <f>IFERROR(VLOOKUP(B1543,lista_registro!$A$3:$C$1666,3,0),"Item não encontrado")</f>
        <v>Poltrona Giratória Com Espaldar Alto Sincron E Braço Regulável, Marca Marelli.</v>
      </c>
    </row>
    <row r="1544" spans="1:7" ht="14" x14ac:dyDescent="0.15">
      <c r="A1544" s="22">
        <v>1543</v>
      </c>
      <c r="B1544" s="26">
        <v>1808778</v>
      </c>
      <c r="C1544" s="27" t="s">
        <v>24</v>
      </c>
      <c r="D1544" s="27" t="s">
        <v>25</v>
      </c>
      <c r="E1544" s="27" t="s">
        <v>7</v>
      </c>
      <c r="F1544" s="27"/>
      <c r="G1544" s="2" t="str">
        <f>IFERROR(VLOOKUP(B1544,lista_registro!$A$3:$C$1666,3,0),"Item não encontrado")</f>
        <v>Ar Condicionado Tipo Split Hi-Wall 9.000 Btu/H, Marca Springer Midea.</v>
      </c>
    </row>
    <row r="1545" spans="1:7" ht="14" x14ac:dyDescent="0.15">
      <c r="A1545" s="22">
        <v>1544</v>
      </c>
      <c r="B1545" s="26">
        <v>687559</v>
      </c>
      <c r="C1545" s="27" t="s">
        <v>8</v>
      </c>
      <c r="D1545" s="27" t="s">
        <v>9</v>
      </c>
      <c r="E1545" s="27" t="s">
        <v>7</v>
      </c>
      <c r="F1545" s="27"/>
      <c r="G1545" s="2" t="str">
        <f>IFERROR(VLOOKUP(B1545,lista_registro!$A$3:$C$1666,3,0),"Item não encontrado")</f>
        <v>Termo Higrometro Marca Testo Modelo 608 H1</v>
      </c>
    </row>
    <row r="1546" spans="1:7" ht="28" x14ac:dyDescent="0.15">
      <c r="A1546" s="22">
        <v>1545</v>
      </c>
      <c r="B1546" s="26">
        <v>680249</v>
      </c>
      <c r="C1546" s="27" t="s">
        <v>21</v>
      </c>
      <c r="D1546" s="27" t="s">
        <v>65</v>
      </c>
      <c r="E1546" s="27" t="s">
        <v>7</v>
      </c>
      <c r="F1546" s="27"/>
      <c r="G1546" s="2" t="str">
        <f>IFERROR(VLOOKUP(B1546,lista_registro!$A$3:$C$1666,3,0),"Item não encontrado")</f>
        <v>Armário Em Madeira , Marca Lafine , Mod. A-171 , Med. 1,64 X 1,00 X 0,45 M</v>
      </c>
    </row>
    <row r="1547" spans="1:7" ht="28" x14ac:dyDescent="0.15">
      <c r="A1547" s="22">
        <v>1546</v>
      </c>
      <c r="B1547" s="26">
        <v>698115</v>
      </c>
      <c r="C1547" s="27" t="s">
        <v>15</v>
      </c>
      <c r="D1547" s="27" t="s">
        <v>17</v>
      </c>
      <c r="E1547" s="27" t="s">
        <v>7</v>
      </c>
      <c r="F1547" s="27"/>
      <c r="G1547" s="2" t="str">
        <f>IFERROR(VLOOKUP(B1547,lista_registro!$A$3:$C$1666,3,0),"Item não encontrado")</f>
        <v>Estabilizador 1 Kva Ent 110/220 V Saida 110 V Marca Sms Mod Progressive Ii</v>
      </c>
    </row>
    <row r="1548" spans="1:7" ht="14" x14ac:dyDescent="0.15">
      <c r="A1548" s="22">
        <v>1547</v>
      </c>
      <c r="B1548" s="26">
        <v>695235</v>
      </c>
      <c r="C1548" s="27" t="s">
        <v>35</v>
      </c>
      <c r="D1548" s="27" t="s">
        <v>63</v>
      </c>
      <c r="E1548" s="27" t="s">
        <v>7</v>
      </c>
      <c r="F1548" s="27"/>
      <c r="G1548" s="2" t="str">
        <f>IFERROR(VLOOKUP(B1548,lista_registro!$A$3:$C$1666,3,0),"Item não encontrado")</f>
        <v>Mesa Para Telefone Marca Fortline</v>
      </c>
    </row>
    <row r="1549" spans="1:7" ht="14" x14ac:dyDescent="0.15">
      <c r="A1549" s="22">
        <v>1548</v>
      </c>
      <c r="B1549" s="26">
        <v>936251</v>
      </c>
      <c r="C1549" s="27" t="s">
        <v>5</v>
      </c>
      <c r="D1549" s="27" t="s">
        <v>71</v>
      </c>
      <c r="E1549" s="27" t="s">
        <v>7</v>
      </c>
      <c r="F1549" s="27"/>
      <c r="G1549" s="2" t="str">
        <f>IFERROR(VLOOKUP(B1549,lista_registro!$A$3:$C$1666,3,0),"Item não encontrado")</f>
        <v>Mouse Óptico Usb P/N Mouset1 Lenovo</v>
      </c>
    </row>
    <row r="1550" spans="1:7" ht="14" x14ac:dyDescent="0.15">
      <c r="A1550" s="22">
        <v>1549</v>
      </c>
      <c r="B1550" s="26">
        <v>686829</v>
      </c>
      <c r="C1550" s="27" t="s">
        <v>10</v>
      </c>
      <c r="D1550" s="28" t="s">
        <v>119</v>
      </c>
      <c r="E1550" s="27" t="s">
        <v>7</v>
      </c>
      <c r="F1550" s="27"/>
      <c r="G1550" s="2" t="str">
        <f>IFERROR(VLOOKUP(B1550,lista_registro!$A$3:$C$1666,3,0),"Item não encontrado")</f>
        <v>Aspirador De Po Profissional E Liquido 220v - Marca Eletrolux</v>
      </c>
    </row>
    <row r="1551" spans="1:7" ht="28" x14ac:dyDescent="0.15">
      <c r="A1551" s="22">
        <v>1550</v>
      </c>
      <c r="B1551" s="26">
        <v>682865</v>
      </c>
      <c r="C1551" s="27" t="s">
        <v>8</v>
      </c>
      <c r="D1551" s="27" t="s">
        <v>67</v>
      </c>
      <c r="E1551" s="27" t="s">
        <v>7</v>
      </c>
      <c r="F1551" s="27"/>
      <c r="G1551" s="2" t="str">
        <f>IFERROR(VLOOKUP(B1551,lista_registro!$A$3:$C$1666,3,0),"Item não encontrado")</f>
        <v>Quadro De Aviso Magnetico C/ Envelope De Acrilico Med. 1,50x1,00 M Dupla Face C/ Pes</v>
      </c>
    </row>
    <row r="1552" spans="1:7" ht="28" x14ac:dyDescent="0.15">
      <c r="A1552" s="22">
        <v>1551</v>
      </c>
      <c r="B1552" s="26">
        <v>1527995</v>
      </c>
      <c r="C1552" s="27" t="s">
        <v>15</v>
      </c>
      <c r="D1552" s="27" t="s">
        <v>93</v>
      </c>
      <c r="E1552" s="27" t="s">
        <v>7</v>
      </c>
      <c r="F1552" s="27"/>
      <c r="G1552" s="2" t="str">
        <f>IFERROR(VLOOKUP(B1552,lista_registro!$A$3:$C$1666,3,0),"Item não encontrado")</f>
        <v>Cadeira Giratória, Espaldar Baixo, Tipo Secretária Com Braços, Marca Marelli.</v>
      </c>
    </row>
    <row r="1553" spans="1:7" ht="28" x14ac:dyDescent="0.15">
      <c r="A1553" s="22">
        <v>1552</v>
      </c>
      <c r="B1553" s="26">
        <v>679503</v>
      </c>
      <c r="C1553" s="27" t="s">
        <v>5</v>
      </c>
      <c r="D1553" s="27" t="s">
        <v>28</v>
      </c>
      <c r="E1553" s="27" t="s">
        <v>7</v>
      </c>
      <c r="F1553" s="27"/>
      <c r="G1553" s="2" t="str">
        <f>IFERROR(VLOOKUP(B1553,lista_registro!$A$3:$C$1666,3,0),"Item não encontrado")</f>
        <v>Microcomputador Desktop Dell Vostro 220s Eb400 C/ Windows Vista Business Oem Com Lcd 19</v>
      </c>
    </row>
    <row r="1554" spans="1:7" ht="14" x14ac:dyDescent="0.15">
      <c r="A1554" s="22">
        <v>1553</v>
      </c>
      <c r="B1554" s="26">
        <v>695999</v>
      </c>
      <c r="C1554" s="27" t="s">
        <v>10</v>
      </c>
      <c r="D1554" s="28" t="s">
        <v>119</v>
      </c>
      <c r="E1554" s="27" t="s">
        <v>7</v>
      </c>
      <c r="F1554" s="27"/>
      <c r="G1554" s="2" t="str">
        <f>IFERROR(VLOOKUP(B1554,lista_registro!$A$3:$C$1666,3,0),"Item não encontrado")</f>
        <v>Poltrona Diretor C/ Braço Injetado Giratoria C/ 5 Patas Marca Magiflex</v>
      </c>
    </row>
    <row r="1555" spans="1:7" ht="28" x14ac:dyDescent="0.15">
      <c r="A1555" s="22">
        <v>1554</v>
      </c>
      <c r="B1555" s="26">
        <v>1628866</v>
      </c>
      <c r="C1555" s="27" t="s">
        <v>24</v>
      </c>
      <c r="D1555" s="27" t="s">
        <v>25</v>
      </c>
      <c r="E1555" s="27" t="s">
        <v>7</v>
      </c>
      <c r="F1555" s="27"/>
      <c r="G1555" s="2" t="str">
        <f>IFERROR(VLOOKUP(B1555,lista_registro!$A$3:$C$1666,3,0),"Item não encontrado")</f>
        <v>Poltrona Giratória Com Espaldar Médio Sincron E Braço Regulável, Marca Marelli.</v>
      </c>
    </row>
    <row r="1556" spans="1:7" ht="28" x14ac:dyDescent="0.15">
      <c r="A1556" s="22">
        <v>1555</v>
      </c>
      <c r="B1556" s="26">
        <v>673193</v>
      </c>
      <c r="C1556" s="27" t="s">
        <v>10</v>
      </c>
      <c r="D1556" s="27" t="s">
        <v>119</v>
      </c>
      <c r="E1556" s="27" t="s">
        <v>7</v>
      </c>
      <c r="F1556" s="27"/>
      <c r="G1556" s="2" t="str">
        <f>IFERROR(VLOOKUP(B1556,lista_registro!$A$3:$C$1666,3,0),"Item não encontrado")</f>
        <v>Motobomba Centrífuga 1,2 Hp Marca Famac/Kohlback Mod 48 - 27/02 Cod 40121404008 Me 4011</v>
      </c>
    </row>
    <row r="1557" spans="1:7" ht="28" x14ac:dyDescent="0.15">
      <c r="A1557" s="22">
        <v>1556</v>
      </c>
      <c r="B1557" s="26">
        <v>1628737</v>
      </c>
      <c r="C1557" s="27" t="s">
        <v>15</v>
      </c>
      <c r="D1557" s="27" t="s">
        <v>93</v>
      </c>
      <c r="E1557" s="27" t="s">
        <v>7</v>
      </c>
      <c r="F1557" s="27"/>
      <c r="G1557" s="2" t="str">
        <f>IFERROR(VLOOKUP(B1557,lista_registro!$A$3:$C$1666,3,0),"Item não encontrado")</f>
        <v>Mesa De Trabalho Tampo Único, Medindo 1400x1400x740mm, Marca Marelli.</v>
      </c>
    </row>
    <row r="1558" spans="1:7" ht="14" x14ac:dyDescent="0.15">
      <c r="A1558" s="22">
        <v>1557</v>
      </c>
      <c r="B1558" s="26">
        <v>1348484</v>
      </c>
      <c r="C1558" s="27" t="s">
        <v>8</v>
      </c>
      <c r="D1558" s="27" t="s">
        <v>9</v>
      </c>
      <c r="E1558" s="27" t="s">
        <v>20</v>
      </c>
      <c r="F1558" s="27"/>
      <c r="G1558" s="2" t="str">
        <f>IFERROR(VLOOKUP(B1558,lista_registro!$A$3:$C$1666,3,0),"Item não encontrado")</f>
        <v>Teclado Lenovo Modelo Ku-0225.</v>
      </c>
    </row>
    <row r="1559" spans="1:7" ht="28" x14ac:dyDescent="0.15">
      <c r="A1559" s="22">
        <v>1558</v>
      </c>
      <c r="B1559" s="26">
        <v>680073</v>
      </c>
      <c r="C1559" s="27" t="s">
        <v>35</v>
      </c>
      <c r="D1559" s="27" t="s">
        <v>36</v>
      </c>
      <c r="E1559" s="27" t="s">
        <v>7</v>
      </c>
      <c r="F1559" s="27"/>
      <c r="G1559" s="2" t="str">
        <f>IFERROR(VLOOKUP(B1559,lista_registro!$A$3:$C$1666,3,0),"Item não encontrado")</f>
        <v>Apoio Para Os Pes Em Aço Base De Apoio Em Borracha Cor Preta E Altura Ajustável</v>
      </c>
    </row>
    <row r="1560" spans="1:7" ht="42" x14ac:dyDescent="0.15">
      <c r="A1560" s="22">
        <v>1559</v>
      </c>
      <c r="B1560" s="26">
        <v>675965</v>
      </c>
      <c r="C1560" s="27" t="s">
        <v>35</v>
      </c>
      <c r="D1560" s="27" t="s">
        <v>139</v>
      </c>
      <c r="E1560" s="27" t="s">
        <v>7</v>
      </c>
      <c r="F1560" s="27"/>
      <c r="G1560" s="2" t="str">
        <f>IFERROR(VLOOKUP(B1560,lista_registro!$A$3:$C$1666,3,0),"Item não encontrado")</f>
        <v>Microcomputador Optiplex Mod Gx620 Marca Dell Com Clock Min 2,8 Ghz Cache L2 Integrado De Min 256 Kb Fsb De Min 333 Mhz Pentium Iv</v>
      </c>
    </row>
    <row r="1561" spans="1:7" ht="28" x14ac:dyDescent="0.15">
      <c r="A1561" s="22">
        <v>1560</v>
      </c>
      <c r="B1561" s="26">
        <v>678910</v>
      </c>
      <c r="C1561" s="27" t="s">
        <v>980</v>
      </c>
      <c r="D1561" s="27" t="s">
        <v>972</v>
      </c>
      <c r="E1561" s="27" t="s">
        <v>7</v>
      </c>
      <c r="F1561" s="27" t="s">
        <v>982</v>
      </c>
      <c r="G1561" s="2" t="s">
        <v>991</v>
      </c>
    </row>
    <row r="1562" spans="1:7" ht="28" x14ac:dyDescent="0.15">
      <c r="A1562" s="22">
        <v>1561</v>
      </c>
      <c r="B1562" s="26">
        <v>678454</v>
      </c>
      <c r="C1562" s="27" t="s">
        <v>56</v>
      </c>
      <c r="D1562" s="27" t="s">
        <v>69</v>
      </c>
      <c r="E1562" s="27" t="s">
        <v>7</v>
      </c>
      <c r="F1562" s="27"/>
      <c r="G1562" s="2" t="str">
        <f>IFERROR(VLOOKUP(B1562,lista_registro!$A$3:$C$1666,3,0),"Item não encontrado")</f>
        <v>Estufa Para Secagem De Material Quimico A Vacuo Mod. 5861-8f0-7151, 60 Hz, 1500w, Marca National Appliange.</v>
      </c>
    </row>
    <row r="1563" spans="1:7" ht="14" x14ac:dyDescent="0.15">
      <c r="A1563" s="22">
        <v>1562</v>
      </c>
      <c r="B1563" s="26">
        <v>689514</v>
      </c>
      <c r="C1563" s="27" t="s">
        <v>8</v>
      </c>
      <c r="D1563" s="27" t="s">
        <v>113</v>
      </c>
      <c r="E1563" s="27" t="s">
        <v>20</v>
      </c>
      <c r="F1563" s="27"/>
      <c r="G1563" s="2" t="str">
        <f>IFERROR(VLOOKUP(B1563,lista_registro!$A$3:$C$1666,3,0),"Item não encontrado")</f>
        <v>Pipetador Para Pipetas De Vidro Cap 1 A 100 Ml Marca Jencons</v>
      </c>
    </row>
    <row r="1564" spans="1:7" ht="28" x14ac:dyDescent="0.15">
      <c r="A1564" s="22">
        <v>1563</v>
      </c>
      <c r="B1564" s="26">
        <v>689157</v>
      </c>
      <c r="C1564" s="27" t="s">
        <v>24</v>
      </c>
      <c r="D1564" s="27" t="s">
        <v>25</v>
      </c>
      <c r="E1564" s="27" t="s">
        <v>7</v>
      </c>
      <c r="F1564" s="27"/>
      <c r="G1564" s="2" t="str">
        <f>IFERROR(VLOOKUP(B1564,lista_registro!$A$3:$C$1666,3,0),"Item não encontrado")</f>
        <v>Estufa De Secagem E Esterilização Com Circulação E Renovação De Ar 300 W 220 V Marca Marconi Mod. Ma 035/5.</v>
      </c>
    </row>
    <row r="1565" spans="1:7" ht="14" x14ac:dyDescent="0.15">
      <c r="A1565" s="22">
        <v>1564</v>
      </c>
      <c r="B1565" s="26">
        <v>1749684</v>
      </c>
      <c r="C1565" s="27" t="s">
        <v>10</v>
      </c>
      <c r="D1565" s="27" t="s">
        <v>138</v>
      </c>
      <c r="E1565" s="27" t="s">
        <v>7</v>
      </c>
      <c r="F1565" s="27"/>
      <c r="G1565" s="2" t="str">
        <f>IFERROR(VLOOKUP(B1565,lista_registro!$A$3:$C$1666,3,0),"Item não encontrado")</f>
        <v>Sensor De Umidade (Parte Da Câmara Climatica)</v>
      </c>
    </row>
    <row r="1566" spans="1:7" ht="14" x14ac:dyDescent="0.15">
      <c r="A1566" s="22">
        <v>1565</v>
      </c>
      <c r="B1566" s="26">
        <v>695996</v>
      </c>
      <c r="C1566" s="27" t="s">
        <v>8</v>
      </c>
      <c r="D1566" s="27" t="s">
        <v>30</v>
      </c>
      <c r="E1566" s="27" t="s">
        <v>20</v>
      </c>
      <c r="F1566" s="27"/>
      <c r="G1566" s="2" t="str">
        <f>IFERROR(VLOOKUP(B1566,lista_registro!$A$3:$C$1666,3,0),"Item não encontrado")</f>
        <v>Cadeira Executiva Sem Braço Giratoria Marca Mogiflex</v>
      </c>
    </row>
    <row r="1567" spans="1:7" ht="28" x14ac:dyDescent="0.15">
      <c r="A1567" s="22">
        <v>1566</v>
      </c>
      <c r="B1567" s="26">
        <v>697135</v>
      </c>
      <c r="C1567" s="27" t="s">
        <v>56</v>
      </c>
      <c r="D1567" s="27" t="s">
        <v>69</v>
      </c>
      <c r="E1567" s="27" t="s">
        <v>7</v>
      </c>
      <c r="F1567" s="27"/>
      <c r="G1567" s="2" t="str">
        <f>IFERROR(VLOOKUP(B1567,lista_registro!$A$3:$C$1666,3,0),"Item não encontrado")</f>
        <v>Banco Executivo S/ Braço Tipo Caixa C/ 5 Patas Reg Altura Gas Assento Em Espuma Injetada Marca Mogiflex</v>
      </c>
    </row>
    <row r="1568" spans="1:7" ht="70" x14ac:dyDescent="0.15">
      <c r="A1568" s="22">
        <v>1567</v>
      </c>
      <c r="B1568" s="26">
        <v>687508</v>
      </c>
      <c r="C1568" s="27" t="s">
        <v>24</v>
      </c>
      <c r="D1568" s="27" t="s">
        <v>25</v>
      </c>
      <c r="E1568" s="27" t="s">
        <v>7</v>
      </c>
      <c r="F1568" s="27"/>
      <c r="G1568" s="2" t="str">
        <f>IFERROR(VLOOKUP(B1568,lista_registro!$A$3:$C$1666,3,0),"Item não encontrado")</f>
        <v>Sistema De Reator Batelada Syris Composto De Dois Reatores Encamisados Com Isolamento Por Vacuo (05, E 2,0 Litros) E Sistema De Reator De Fundo Redondo Para Aplic Quimicas Um Sitema Controlado E Agitaçao E Controle De Reaçao Com Monitoramento De Temperatu</v>
      </c>
    </row>
    <row r="1569" spans="1:7" ht="14" x14ac:dyDescent="0.15">
      <c r="A1569" s="22">
        <v>1568</v>
      </c>
      <c r="B1569" s="26">
        <v>696733</v>
      </c>
      <c r="C1569" s="27" t="s">
        <v>56</v>
      </c>
      <c r="D1569" s="27" t="s">
        <v>79</v>
      </c>
      <c r="E1569" s="27" t="s">
        <v>7</v>
      </c>
      <c r="F1569" s="27"/>
      <c r="G1569" s="2" t="str">
        <f>IFERROR(VLOOKUP(B1569,lista_registro!$A$3:$C$1666,3,0),"Item não encontrado")</f>
        <v>Poltrona Diretor C/ Braço Marca Mogiflex</v>
      </c>
    </row>
    <row r="1570" spans="1:7" ht="14" x14ac:dyDescent="0.15">
      <c r="A1570" s="22">
        <v>1569</v>
      </c>
      <c r="B1570" s="26">
        <v>1348482</v>
      </c>
      <c r="C1570" s="27" t="s">
        <v>21</v>
      </c>
      <c r="D1570" s="27" t="s">
        <v>22</v>
      </c>
      <c r="E1570" s="27" t="s">
        <v>7</v>
      </c>
      <c r="F1570" s="27"/>
      <c r="G1570" s="2" t="str">
        <f>IFERROR(VLOOKUP(B1570,lista_registro!$A$3:$C$1666,3,0),"Item não encontrado")</f>
        <v>Teclado Lenovo Modelo Ku-0225.</v>
      </c>
    </row>
    <row r="1571" spans="1:7" ht="14" x14ac:dyDescent="0.15">
      <c r="A1571" s="22">
        <v>1570</v>
      </c>
      <c r="B1571" s="26">
        <v>699292</v>
      </c>
      <c r="C1571" s="27" t="s">
        <v>24</v>
      </c>
      <c r="D1571" s="27" t="s">
        <v>25</v>
      </c>
      <c r="E1571" s="27" t="s">
        <v>7</v>
      </c>
      <c r="F1571" s="27"/>
      <c r="G1571" s="2" t="str">
        <f>IFERROR(VLOOKUP(B1571,lista_registro!$A$3:$C$1666,3,0),"Item não encontrado")</f>
        <v>Desumidificador B 296 230 V 50/6</v>
      </c>
    </row>
    <row r="1572" spans="1:7" ht="14" x14ac:dyDescent="0.15">
      <c r="A1572" s="22">
        <v>1571</v>
      </c>
      <c r="B1572" s="26">
        <v>682449</v>
      </c>
      <c r="C1572" s="27" t="s">
        <v>33</v>
      </c>
      <c r="D1572" s="27" t="s">
        <v>95</v>
      </c>
      <c r="E1572" s="27" t="s">
        <v>7</v>
      </c>
      <c r="F1572" s="27"/>
      <c r="G1572" s="2" t="str">
        <f>IFERROR(VLOOKUP(B1572,lista_registro!$A$3:$C$1666,3,0),"Item não encontrado")</f>
        <v>Armario Para Chaves, Marca Armaco, Para 100 Chaves.</v>
      </c>
    </row>
    <row r="1573" spans="1:7" ht="28" x14ac:dyDescent="0.15">
      <c r="A1573" s="22">
        <v>1572</v>
      </c>
      <c r="B1573" s="26">
        <v>695505</v>
      </c>
      <c r="C1573" s="27" t="s">
        <v>8</v>
      </c>
      <c r="D1573" s="27" t="s">
        <v>977</v>
      </c>
      <c r="E1573" s="27" t="s">
        <v>20</v>
      </c>
      <c r="F1573" s="27"/>
      <c r="G1573" s="2" t="str">
        <f>IFERROR(VLOOKUP(B1573,lista_registro!$A$3:$C$1666,3,0),"Item não encontrado")</f>
        <v>Mesa Para Datilografo Em Madeira Med 100 X 050 X 067m Com 2 Gavetas Mod 5209 Fergo</v>
      </c>
    </row>
    <row r="1574" spans="1:7" ht="28" x14ac:dyDescent="0.15">
      <c r="A1574" s="22">
        <v>1573</v>
      </c>
      <c r="B1574" s="26">
        <v>678453</v>
      </c>
      <c r="C1574" s="27" t="s">
        <v>10</v>
      </c>
      <c r="D1574" s="28" t="s">
        <v>119</v>
      </c>
      <c r="E1574" s="27" t="s">
        <v>7</v>
      </c>
      <c r="F1574" s="27"/>
      <c r="G1574" s="2" t="str">
        <f>IFERROR(VLOOKUP(B1574,lista_registro!$A$3:$C$1666,3,0),"Item não encontrado")</f>
        <v>Estufa Para Secagem De Material Quimico A Vacuo Mod. 5861-8f0-7151, 60 Hz, 1500w, Marca National Appliange.</v>
      </c>
    </row>
    <row r="1575" spans="1:7" ht="28" x14ac:dyDescent="0.15">
      <c r="A1575" s="22">
        <v>1574</v>
      </c>
      <c r="B1575" s="26">
        <v>1628717</v>
      </c>
      <c r="C1575" s="27" t="s">
        <v>5</v>
      </c>
      <c r="D1575" s="27" t="s">
        <v>88</v>
      </c>
      <c r="E1575" s="27" t="s">
        <v>7</v>
      </c>
      <c r="F1575" s="27"/>
      <c r="G1575" s="2" t="str">
        <f>IFERROR(VLOOKUP(B1575,lista_registro!$A$3:$C$1666,3,0),"Item não encontrado")</f>
        <v>Armário Baixo Com 02(Duas) Portas, Medindo 800x500x740mm, Com 01(Uma) Prateleira, Marca Marelli.</v>
      </c>
    </row>
    <row r="1576" spans="1:7" ht="28" x14ac:dyDescent="0.15">
      <c r="A1576" s="22">
        <v>1575</v>
      </c>
      <c r="B1576" s="26">
        <v>1628838</v>
      </c>
      <c r="C1576" s="27" t="s">
        <v>15</v>
      </c>
      <c r="D1576" s="27" t="s">
        <v>109</v>
      </c>
      <c r="E1576" s="27" t="s">
        <v>7</v>
      </c>
      <c r="F1576" s="27"/>
      <c r="G1576" s="2" t="str">
        <f>IFERROR(VLOOKUP(B1576,lista_registro!$A$3:$C$1666,3,0),"Item não encontrado")</f>
        <v>Poltrona Giratória Com Espaldar Alto Sincron E Braço Regulável, Marca Marelli.</v>
      </c>
    </row>
    <row r="1577" spans="1:7" ht="14" x14ac:dyDescent="0.15">
      <c r="A1577" s="22">
        <v>1576</v>
      </c>
      <c r="B1577" s="26">
        <v>698764</v>
      </c>
      <c r="C1577" s="27" t="s">
        <v>10</v>
      </c>
      <c r="D1577" s="28" t="s">
        <v>119</v>
      </c>
      <c r="E1577" s="27" t="s">
        <v>7</v>
      </c>
      <c r="F1577" s="27"/>
      <c r="G1577" s="2" t="str">
        <f>IFERROR(VLOOKUP(B1577,lista_registro!$A$3:$C$1666,3,0),"Item não encontrado")</f>
        <v>Agitador Aquecedor Magnetico Marca Fanem Mod 258 220v 0,250kw</v>
      </c>
    </row>
    <row r="1578" spans="1:7" ht="42" x14ac:dyDescent="0.15">
      <c r="A1578" s="22">
        <v>1577</v>
      </c>
      <c r="B1578" s="26">
        <v>675313</v>
      </c>
      <c r="C1578" s="27" t="s">
        <v>33</v>
      </c>
      <c r="D1578" s="27" t="s">
        <v>95</v>
      </c>
      <c r="E1578" s="27" t="s">
        <v>7</v>
      </c>
      <c r="F1578" s="27"/>
      <c r="G1578" s="2" t="str">
        <f>IFERROR(VLOOKUP(B1578,lista_registro!$A$3:$C$1666,3,0),"Item não encontrado")</f>
        <v>Torno Paralelo Universal, Mod Mascote-Ms-350, 220v, 60hz, 1,5 Hp, Equipado Com 1 Placa Universal De 3 Castanhas Com 190mm, Tipo 7-234-D E Micro-Swth Fim De Curso, Marca Nardini.</v>
      </c>
    </row>
    <row r="1579" spans="1:7" ht="14" x14ac:dyDescent="0.15">
      <c r="A1579" s="22">
        <v>1578</v>
      </c>
      <c r="B1579" s="26">
        <v>936395</v>
      </c>
      <c r="C1579" s="27" t="s">
        <v>33</v>
      </c>
      <c r="D1579" s="27" t="s">
        <v>34</v>
      </c>
      <c r="E1579" s="27" t="s">
        <v>7</v>
      </c>
      <c r="F1579" s="27"/>
      <c r="G1579" s="2" t="str">
        <f>IFERROR(VLOOKUP(B1579,lista_registro!$A$3:$C$1666,3,0),"Item não encontrado")</f>
        <v>Monitor Lcd D1960 P/N 4425hb1 Lenovo</v>
      </c>
    </row>
    <row r="1580" spans="1:7" ht="14" x14ac:dyDescent="0.15">
      <c r="A1580" s="22">
        <v>1579</v>
      </c>
      <c r="B1580" s="26">
        <v>687973</v>
      </c>
      <c r="C1580" s="27" t="s">
        <v>24</v>
      </c>
      <c r="D1580" s="27" t="s">
        <v>25</v>
      </c>
      <c r="E1580" s="27" t="s">
        <v>7</v>
      </c>
      <c r="F1580" s="27"/>
      <c r="G1580" s="2" t="str">
        <f>IFERROR(VLOOKUP(B1580,lista_registro!$A$3:$C$1666,3,0),"Item não encontrado")</f>
        <v>Acessorio De Spray Chilling Completo</v>
      </c>
    </row>
    <row r="1581" spans="1:7" ht="14" x14ac:dyDescent="0.15">
      <c r="A1581" s="22">
        <v>1580</v>
      </c>
      <c r="B1581" s="26">
        <v>693632</v>
      </c>
      <c r="C1581" s="27" t="s">
        <v>21</v>
      </c>
      <c r="D1581" s="27" t="s">
        <v>65</v>
      </c>
      <c r="E1581" s="27" t="s">
        <v>7</v>
      </c>
      <c r="F1581" s="27"/>
      <c r="G1581" s="2" t="str">
        <f>IFERROR(VLOOKUP(B1581,lista_registro!$A$3:$C$1666,3,0),"Item não encontrado")</f>
        <v>Cadeira Giratória Marca Lafine , Mod. 1243-Gr , Com Rodízios .</v>
      </c>
    </row>
    <row r="1582" spans="1:7" ht="14" x14ac:dyDescent="0.15">
      <c r="A1582" s="22">
        <v>1581</v>
      </c>
      <c r="B1582" s="26">
        <v>690178</v>
      </c>
      <c r="C1582" s="27" t="s">
        <v>24</v>
      </c>
      <c r="D1582" s="27" t="s">
        <v>25</v>
      </c>
      <c r="E1582" s="27" t="s">
        <v>7</v>
      </c>
      <c r="F1582" s="27"/>
      <c r="G1582" s="2" t="str">
        <f>IFERROR(VLOOKUP(B1582,lista_registro!$A$3:$C$1666,3,0),"Item não encontrado")</f>
        <v>Dessecador Em Aco Marca Marconi</v>
      </c>
    </row>
    <row r="1583" spans="1:7" ht="14" x14ac:dyDescent="0.15">
      <c r="A1583" s="22">
        <v>1582</v>
      </c>
      <c r="B1583" s="26">
        <v>683306</v>
      </c>
      <c r="C1583" s="27" t="s">
        <v>10</v>
      </c>
      <c r="D1583" s="27" t="s">
        <v>26</v>
      </c>
      <c r="E1583" s="27" t="s">
        <v>7</v>
      </c>
      <c r="F1583" s="27"/>
      <c r="G1583" s="2" t="str">
        <f>IFERROR(VLOOKUP(B1583,lista_registro!$A$3:$C$1666,3,0),"Item não encontrado")</f>
        <v>Claviculario 0,80 X 0,60, 50 Chaves, Grafisco.</v>
      </c>
    </row>
    <row r="1584" spans="1:7" ht="14" x14ac:dyDescent="0.15">
      <c r="A1584" s="22">
        <v>1583</v>
      </c>
      <c r="B1584" s="26">
        <v>695010</v>
      </c>
      <c r="C1584" s="27" t="s">
        <v>24</v>
      </c>
      <c r="D1584" s="27" t="s">
        <v>25</v>
      </c>
      <c r="E1584" s="27" t="s">
        <v>7</v>
      </c>
      <c r="F1584" s="27"/>
      <c r="G1584" s="2" t="str">
        <f>IFERROR(VLOOKUP(B1584,lista_registro!$A$3:$C$1666,3,0),"Item não encontrado")</f>
        <v>Banco Giratorio Estofado Sem Encosto</v>
      </c>
    </row>
    <row r="1585" spans="1:7" ht="42" x14ac:dyDescent="0.15">
      <c r="A1585" s="22">
        <v>1584</v>
      </c>
      <c r="B1585" s="26">
        <v>674721</v>
      </c>
      <c r="C1585" s="27" t="s">
        <v>142</v>
      </c>
      <c r="D1585" s="27" t="s">
        <v>159</v>
      </c>
      <c r="E1585" s="27" t="s">
        <v>7</v>
      </c>
      <c r="F1585" s="27"/>
      <c r="G1585" s="2" t="str">
        <f>IFERROR(VLOOKUP(B1585,lista_registro!$A$3:$C$1666,3,0),"Item não encontrado")</f>
        <v>Centrifugador De Cesto Furado Em Aço Inox Cap 71 Rpm 2140 Pot 0,75 Hp 60 Ciclos Equipado Com Motor Blindado 7l Ct 631 Marca Treu</v>
      </c>
    </row>
    <row r="1586" spans="1:7" ht="28" x14ac:dyDescent="0.15">
      <c r="A1586" s="22">
        <v>1585</v>
      </c>
      <c r="B1586" s="26">
        <v>681378</v>
      </c>
      <c r="C1586" s="27" t="s">
        <v>33</v>
      </c>
      <c r="D1586" s="27" t="s">
        <v>34</v>
      </c>
      <c r="E1586" s="27" t="s">
        <v>7</v>
      </c>
      <c r="F1586" s="27"/>
      <c r="G1586" s="2" t="str">
        <f>IFERROR(VLOOKUP(B1586,lista_registro!$A$3:$C$1666,3,0),"Item não encontrado")</f>
        <v>Armário De Aço, Modelo 205, Medindo 1,97 X 1,20 X 0,50 M, Marca Fiel.</v>
      </c>
    </row>
    <row r="1587" spans="1:7" ht="14" x14ac:dyDescent="0.15">
      <c r="A1587" s="22">
        <v>1586</v>
      </c>
      <c r="B1587" s="26">
        <v>1533822</v>
      </c>
      <c r="C1587" s="27" t="s">
        <v>15</v>
      </c>
      <c r="D1587" s="27" t="s">
        <v>53</v>
      </c>
      <c r="E1587" s="27" t="s">
        <v>7</v>
      </c>
      <c r="F1587" s="27"/>
      <c r="G1587" s="2" t="str">
        <f>IFERROR(VLOOKUP(B1587,lista_registro!$A$3:$C$1666,3,0),"Item não encontrado")</f>
        <v>Armário Baixo, 02 Portas Com Prateleira. Prof. 600mm, Marca: Marelli</v>
      </c>
    </row>
    <row r="1588" spans="1:7" ht="56" x14ac:dyDescent="0.15">
      <c r="A1588" s="22">
        <v>1587</v>
      </c>
      <c r="B1588" s="26">
        <v>683074</v>
      </c>
      <c r="C1588" s="27" t="s">
        <v>33</v>
      </c>
      <c r="D1588" s="27" t="s">
        <v>95</v>
      </c>
      <c r="E1588" s="27" t="s">
        <v>7</v>
      </c>
      <c r="F1588" s="27"/>
      <c r="G1588" s="2" t="str">
        <f>IFERROR(VLOOKUP(B1588,lista_registro!$A$3:$C$1666,3,0),"Item não encontrado")</f>
        <v>Armários Com Porta De Abrir C/ Suporte Para Fixar Na Parede Em Chapa De Aço Possuem 2 Prateleiras 02 Gavetas E Aprox 50 Suportes P/ Pendurar Ferramentas Med 670mmlx250mmpx1000mma Marca Imoaço</v>
      </c>
    </row>
    <row r="1589" spans="1:7" ht="14" x14ac:dyDescent="0.15">
      <c r="A1589" s="22">
        <v>1588</v>
      </c>
      <c r="B1589" s="26">
        <v>678090</v>
      </c>
      <c r="C1589" s="27" t="s">
        <v>33</v>
      </c>
      <c r="D1589" s="27" t="s">
        <v>34</v>
      </c>
      <c r="E1589" s="27" t="s">
        <v>7</v>
      </c>
      <c r="F1589" s="27"/>
      <c r="G1589" s="2" t="str">
        <f>IFERROR(VLOOKUP(B1589,lista_registro!$A$3:$C$1666,3,0),"Item não encontrado")</f>
        <v>Impressora Laserjet Color Marca Hp Mod 2600n</v>
      </c>
    </row>
    <row r="1590" spans="1:7" ht="14" x14ac:dyDescent="0.15">
      <c r="A1590" s="22">
        <v>1589</v>
      </c>
      <c r="B1590" s="26">
        <v>682909</v>
      </c>
      <c r="C1590" s="27" t="s">
        <v>8</v>
      </c>
      <c r="D1590" s="27" t="s">
        <v>104</v>
      </c>
      <c r="E1590" s="27" t="s">
        <v>7</v>
      </c>
      <c r="F1590" s="27"/>
      <c r="G1590" s="2" t="s">
        <v>1002</v>
      </c>
    </row>
    <row r="1591" spans="1:7" ht="14" x14ac:dyDescent="0.15">
      <c r="A1591" s="22">
        <v>1590</v>
      </c>
      <c r="B1591" s="26">
        <v>696808</v>
      </c>
      <c r="C1591" s="27" t="s">
        <v>10</v>
      </c>
      <c r="D1591" s="27" t="s">
        <v>51</v>
      </c>
      <c r="E1591" s="27" t="s">
        <v>7</v>
      </c>
      <c r="F1591" s="27"/>
      <c r="G1591" s="2" t="str">
        <f>IFERROR(VLOOKUP(B1591,lista_registro!$A$3:$C$1666,3,0),"Item não encontrado")</f>
        <v>Mesa De Aço Mod Nova Telefone Marca Securit</v>
      </c>
    </row>
    <row r="1592" spans="1:7" ht="14" x14ac:dyDescent="0.15">
      <c r="A1592" s="22">
        <v>1591</v>
      </c>
      <c r="B1592" s="26">
        <v>688303</v>
      </c>
      <c r="C1592" s="27" t="s">
        <v>15</v>
      </c>
      <c r="D1592" s="27" t="s">
        <v>16</v>
      </c>
      <c r="E1592" s="27" t="s">
        <v>7</v>
      </c>
      <c r="F1592" s="27"/>
      <c r="G1592" s="2" t="str">
        <f>IFERROR(VLOOKUP(B1592,lista_registro!$A$3:$C$1666,3,0),"Item não encontrado")</f>
        <v>Valvula Reguladora De Pressao Marca Air Liquide</v>
      </c>
    </row>
    <row r="1593" spans="1:7" ht="42" x14ac:dyDescent="0.15">
      <c r="A1593" s="22">
        <v>1592</v>
      </c>
      <c r="B1593" s="26">
        <v>682288</v>
      </c>
      <c r="C1593" s="27" t="s">
        <v>8</v>
      </c>
      <c r="D1593" s="27" t="s">
        <v>13</v>
      </c>
      <c r="E1593" s="27" t="s">
        <v>7</v>
      </c>
      <c r="F1593" s="27"/>
      <c r="G1593" s="2" t="str">
        <f>IFERROR(VLOOKUP(B1593,lista_registro!$A$3:$C$1666,3,0),"Item não encontrado")</f>
        <v>Poltrona Para Auditorio Dobravel Com Prancheta Escamoteavel Med Larg 457 X 508 Assento X 425 A 476 Prof X 457 Altura Tipo Base Fixa Espaldar Medio Apoio Braço Marca Giroflex</v>
      </c>
    </row>
    <row r="1594" spans="1:7" ht="14" x14ac:dyDescent="0.15">
      <c r="A1594" s="22">
        <v>1593</v>
      </c>
      <c r="B1594" s="26">
        <v>686848</v>
      </c>
      <c r="C1594" s="27" t="s">
        <v>35</v>
      </c>
      <c r="D1594" s="27" t="s">
        <v>144</v>
      </c>
      <c r="E1594" s="27" t="s">
        <v>7</v>
      </c>
      <c r="F1594" s="27"/>
      <c r="G1594" s="2" t="str">
        <f>IFERROR(VLOOKUP(B1594,lista_registro!$A$3:$C$1666,3,0),"Item não encontrado")</f>
        <v>Estabilizador Eletrônico De Tensão Alternada Modelo 5000 Tr-1a/I</v>
      </c>
    </row>
    <row r="1595" spans="1:7" ht="28" x14ac:dyDescent="0.15">
      <c r="A1595" s="22">
        <v>1594</v>
      </c>
      <c r="B1595" s="26">
        <v>698095</v>
      </c>
      <c r="C1595" s="27" t="s">
        <v>10</v>
      </c>
      <c r="D1595" s="28" t="s">
        <v>119</v>
      </c>
      <c r="E1595" s="27" t="s">
        <v>7</v>
      </c>
      <c r="F1595" s="27"/>
      <c r="G1595" s="2" t="str">
        <f>IFERROR(VLOOKUP(B1595,lista_registro!$A$3:$C$1666,3,0),"Item não encontrado")</f>
        <v>Estufa Para Esterelizaçao E Secagem Med 070 X 055 X 060m Mod 315-6 Marca Fanem 220v</v>
      </c>
    </row>
    <row r="1596" spans="1:7" ht="14" x14ac:dyDescent="0.15">
      <c r="A1596" s="22">
        <v>1595</v>
      </c>
      <c r="B1596" s="26">
        <v>695618</v>
      </c>
      <c r="C1596" s="27" t="s">
        <v>15</v>
      </c>
      <c r="D1596" s="27" t="s">
        <v>93</v>
      </c>
      <c r="E1596" s="27" t="s">
        <v>7</v>
      </c>
      <c r="F1596" s="27"/>
      <c r="G1596" s="2" t="str">
        <f>IFERROR(VLOOKUP(B1596,lista_registro!$A$3:$C$1666,3,0),"Item não encontrado")</f>
        <v>Cadeira Executiva Sem Braço Giratoria Marca Mogiflex</v>
      </c>
    </row>
    <row r="1597" spans="1:7" ht="42" x14ac:dyDescent="0.15">
      <c r="A1597" s="22">
        <v>1596</v>
      </c>
      <c r="B1597" s="26">
        <v>677327</v>
      </c>
      <c r="C1597" s="27" t="s">
        <v>10</v>
      </c>
      <c r="D1597" s="28" t="s">
        <v>119</v>
      </c>
      <c r="E1597" s="27" t="s">
        <v>7</v>
      </c>
      <c r="F1597" s="27"/>
      <c r="G1597" s="2" t="str">
        <f>IFERROR(VLOOKUP(B1597,lista_registro!$A$3:$C$1666,3,0),"Item não encontrado")</f>
        <v>Macerador Para 300g De Propelente Marca Ika Tipo Hkd 0,75vhv, Com Motor Marca Bauer 220/380v Tipo Dk 5407/143l, 0,15cv, 093/0,54a E 60hz.</v>
      </c>
    </row>
    <row r="1598" spans="1:7" ht="28" x14ac:dyDescent="0.15">
      <c r="A1598" s="22">
        <v>1597</v>
      </c>
      <c r="B1598" s="26">
        <v>675090</v>
      </c>
      <c r="C1598" s="27" t="s">
        <v>33</v>
      </c>
      <c r="D1598" s="27" t="s">
        <v>95</v>
      </c>
      <c r="E1598" s="27" t="s">
        <v>7</v>
      </c>
      <c r="F1598" s="27"/>
      <c r="G1598" s="2" t="str">
        <f>IFERROR(VLOOKUP(B1598,lista_registro!$A$3:$C$1666,3,0),"Item não encontrado")</f>
        <v>Furadeira Elétrica Portatil, Marca Fein, Mod. Ds-648, 110v. 60hz, 650w, 6,4a, 370/900 Rpm</v>
      </c>
    </row>
    <row r="1599" spans="1:7" ht="28" x14ac:dyDescent="0.15">
      <c r="A1599" s="22">
        <v>1598</v>
      </c>
      <c r="B1599" s="26">
        <v>673532</v>
      </c>
      <c r="C1599" s="27" t="s">
        <v>8</v>
      </c>
      <c r="D1599" s="27" t="s">
        <v>66</v>
      </c>
      <c r="E1599" s="27" t="s">
        <v>20</v>
      </c>
      <c r="F1599" s="27"/>
      <c r="G1599" s="2" t="str">
        <f>IFERROR(VLOOKUP(B1599,lista_registro!$A$3:$C$1666,3,0),"Item não encontrado")</f>
        <v>Motor Buc Edwards 80 One Stage Mod E1 M80 Na Cor Cinza Com Laterais Vermelha</v>
      </c>
    </row>
    <row r="1600" spans="1:7" ht="14" x14ac:dyDescent="0.15">
      <c r="A1600" s="22">
        <v>1599</v>
      </c>
      <c r="B1600" s="26">
        <v>1796933</v>
      </c>
      <c r="C1600" s="27" t="s">
        <v>5</v>
      </c>
      <c r="D1600" s="27" t="s">
        <v>101</v>
      </c>
      <c r="E1600" s="27" t="s">
        <v>7</v>
      </c>
      <c r="F1600" s="27"/>
      <c r="G1600" s="2" t="str">
        <f>IFERROR(VLOOKUP(B1600,lista_registro!$A$3:$C$1666,3,0),"Item não encontrado")</f>
        <v>Ar Condicinado Tipo Piso-Teto, Ciclo Frio, 80.000 Btu/H, Marca Elgim.</v>
      </c>
    </row>
    <row r="1601" spans="1:7" ht="14" x14ac:dyDescent="0.15">
      <c r="A1601" s="22">
        <v>1600</v>
      </c>
      <c r="B1601" s="26">
        <v>686104</v>
      </c>
      <c r="C1601" s="27" t="s">
        <v>8</v>
      </c>
      <c r="D1601" s="27" t="s">
        <v>967</v>
      </c>
      <c r="E1601" s="27" t="s">
        <v>7</v>
      </c>
      <c r="F1601" s="27" t="s">
        <v>970</v>
      </c>
      <c r="G1601" s="2" t="str">
        <f>IFERROR(VLOOKUP(B1601,lista_registro!$A$3:$C$1666,3,0),"Item não encontrado")</f>
        <v>Botijão De Gás 26kg</v>
      </c>
    </row>
    <row r="1602" spans="1:7" ht="42" x14ac:dyDescent="0.15">
      <c r="A1602" s="22">
        <v>1601</v>
      </c>
      <c r="B1602" s="26">
        <v>2040115</v>
      </c>
      <c r="C1602" s="27" t="s">
        <v>24</v>
      </c>
      <c r="D1602" s="27" t="s">
        <v>44</v>
      </c>
      <c r="E1602" s="27" t="s">
        <v>7</v>
      </c>
      <c r="F1602" s="27"/>
      <c r="G1602" s="2" t="str">
        <f>IFERROR(VLOOKUP(B1602,lista_registro!$A$3:$C$1666,3,0),"Item não encontrado")</f>
        <v>Monitor Full Hd Led, Display Lcd Com Iluminação Por Led, Painel Ips E Acabamento Fosco, Modelo De 21,5" (Widescreen), 22mp55pq, Marca Daten.</v>
      </c>
    </row>
    <row r="1603" spans="1:7" ht="14" x14ac:dyDescent="0.15">
      <c r="A1603" s="22">
        <v>1602</v>
      </c>
      <c r="B1603" s="26">
        <v>687563</v>
      </c>
      <c r="C1603" s="27" t="s">
        <v>5</v>
      </c>
      <c r="D1603" s="27" t="s">
        <v>55</v>
      </c>
      <c r="E1603" s="27" t="s">
        <v>7</v>
      </c>
      <c r="F1603" s="27"/>
      <c r="G1603" s="2" t="str">
        <f>IFERROR(VLOOKUP(B1603,lista_registro!$A$3:$C$1666,3,0),"Item não encontrado")</f>
        <v>Termo Higrometro Marca Testo Modelo 608 H1</v>
      </c>
    </row>
    <row r="1604" spans="1:7" ht="42" x14ac:dyDescent="0.15">
      <c r="A1604" s="22">
        <v>1603</v>
      </c>
      <c r="B1604" s="26">
        <v>677873</v>
      </c>
      <c r="C1604" s="27" t="s">
        <v>10</v>
      </c>
      <c r="D1604" s="27" t="s">
        <v>29</v>
      </c>
      <c r="E1604" s="27" t="s">
        <v>7</v>
      </c>
      <c r="F1604" s="27"/>
      <c r="G1604" s="2" t="str">
        <f>IFERROR(VLOOKUP(B1604,lista_registro!$A$3:$C$1666,3,0),"Item não encontrado")</f>
        <v>Misturador Planetário A Vácuo, Marca Semco, Mod Mpdl 15, Cap. 15 Litros, Com Motor Weg, Mod Py4141355, 220/ Série NºS P15075 E P15076.</v>
      </c>
    </row>
    <row r="1605" spans="1:7" ht="28" x14ac:dyDescent="0.15">
      <c r="A1605" s="22">
        <v>1604</v>
      </c>
      <c r="B1605" s="26">
        <v>692886</v>
      </c>
      <c r="C1605" s="27" t="s">
        <v>8</v>
      </c>
      <c r="D1605" s="27" t="s">
        <v>61</v>
      </c>
      <c r="E1605" s="27" t="s">
        <v>7</v>
      </c>
      <c r="F1605" s="27"/>
      <c r="G1605" s="2" t="str">
        <f>IFERROR(VLOOKUP(B1605,lista_registro!$A$3:$C$1666,3,0),"Item não encontrado")</f>
        <v>Arquivo De Madeira Marca Madeirense Mod Ec 60a Med 1,61 X 0,60 X 0,50</v>
      </c>
    </row>
    <row r="1606" spans="1:7" ht="14" x14ac:dyDescent="0.15">
      <c r="A1606" s="22">
        <v>1605</v>
      </c>
      <c r="B1606" s="26">
        <v>689069</v>
      </c>
      <c r="C1606" s="27" t="s">
        <v>5</v>
      </c>
      <c r="D1606" s="27" t="s">
        <v>963</v>
      </c>
      <c r="E1606" s="27" t="s">
        <v>7</v>
      </c>
      <c r="F1606" s="27"/>
      <c r="G1606" s="2" t="str">
        <f>IFERROR(VLOOKUP(B1606,lista_registro!$A$3:$C$1666,3,0),"Item não encontrado")</f>
        <v>Aparelho Telefônico Mod. Premium Intelbrás.</v>
      </c>
    </row>
    <row r="1607" spans="1:7" ht="14" x14ac:dyDescent="0.15">
      <c r="A1607" s="22">
        <v>1606</v>
      </c>
      <c r="B1607" s="26">
        <v>689327</v>
      </c>
      <c r="C1607" s="27" t="s">
        <v>8</v>
      </c>
      <c r="D1607" s="27" t="s">
        <v>9</v>
      </c>
      <c r="E1607" s="27" t="s">
        <v>20</v>
      </c>
      <c r="F1607" s="27"/>
      <c r="G1607" s="2" t="str">
        <f>IFERROR(VLOOKUP(B1607,lista_registro!$A$3:$C$1666,3,0),"Item não encontrado")</f>
        <v>Termometro Digital Marca Testo Mod 608 H1</v>
      </c>
    </row>
    <row r="1608" spans="1:7" ht="14" x14ac:dyDescent="0.15">
      <c r="A1608" s="22">
        <v>1607</v>
      </c>
      <c r="B1608" s="26">
        <v>687556</v>
      </c>
      <c r="C1608" s="27" t="s">
        <v>10</v>
      </c>
      <c r="D1608" s="27" t="s">
        <v>29</v>
      </c>
      <c r="E1608" s="27" t="s">
        <v>7</v>
      </c>
      <c r="F1608" s="27"/>
      <c r="G1608" s="2" t="str">
        <f>IFERROR(VLOOKUP(B1608,lista_registro!$A$3:$C$1666,3,0),"Item não encontrado")</f>
        <v>Termo Higrometro Marca Testo Modelo 608 H1</v>
      </c>
    </row>
    <row r="1609" spans="1:7" ht="42" x14ac:dyDescent="0.15">
      <c r="A1609" s="22">
        <v>1608</v>
      </c>
      <c r="B1609" s="26">
        <v>675969</v>
      </c>
      <c r="C1609" s="27" t="s">
        <v>8</v>
      </c>
      <c r="D1609" s="27" t="s">
        <v>972</v>
      </c>
      <c r="E1609" s="27" t="s">
        <v>20</v>
      </c>
      <c r="F1609" s="27" t="s">
        <v>974</v>
      </c>
      <c r="G1609" s="2" t="str">
        <f>IFERROR(VLOOKUP(B1609,lista_registro!$A$3:$C$1666,3,0),"Item não encontrado")</f>
        <v>Microcomputador Optiplex Mod Gx620 Marca Dell Com Clock Min 2,8 Ghz Cache L2 Integrado De Min 256 Kb Fsb De Min 333 Mhz Pentium Iv</v>
      </c>
    </row>
    <row r="1610" spans="1:7" ht="56" x14ac:dyDescent="0.15">
      <c r="A1610" s="22">
        <v>1609</v>
      </c>
      <c r="B1610" s="26">
        <v>1335559</v>
      </c>
      <c r="C1610" s="27" t="s">
        <v>5</v>
      </c>
      <c r="D1610" s="27" t="s">
        <v>6</v>
      </c>
      <c r="E1610" s="27" t="s">
        <v>7</v>
      </c>
      <c r="F1610" s="27"/>
      <c r="G1610" s="2" t="str">
        <f>IFERROR(VLOOKUP(B1610,lista_registro!$A$3:$C$1666,3,0),"Item não encontrado")</f>
        <v>Estufa Para Secagem, Esterilização, Com Circulação De Ar, Contendo: Caixa Interna E Caixa Externa Em Chapa De Aço 1020 Com Tratamento Anticorrosivo E Pintura Eletrostática Em Epoxi Texturizado.</v>
      </c>
    </row>
    <row r="1611" spans="1:7" ht="14" x14ac:dyDescent="0.15">
      <c r="A1611" s="22">
        <v>1610</v>
      </c>
      <c r="B1611" s="26">
        <v>675305</v>
      </c>
      <c r="C1611" s="27" t="s">
        <v>8</v>
      </c>
      <c r="D1611" s="27" t="s">
        <v>99</v>
      </c>
      <c r="E1611" s="27" t="s">
        <v>7</v>
      </c>
      <c r="F1611" s="27"/>
      <c r="G1611" s="2" t="str">
        <f>IFERROR(VLOOKUP(B1611,lista_registro!$A$3:$C$1666,3,0),"Item não encontrado")</f>
        <v>Fragmentadora De Papeis, Marca Magnetoplan, Tipo Discreta, 220 V,</v>
      </c>
    </row>
    <row r="1612" spans="1:7" ht="28" x14ac:dyDescent="0.15">
      <c r="A1612" s="22">
        <v>1611</v>
      </c>
      <c r="B1612" s="26">
        <v>692459</v>
      </c>
      <c r="C1612" s="27" t="s">
        <v>5</v>
      </c>
      <c r="D1612" s="27" t="s">
        <v>140</v>
      </c>
      <c r="E1612" s="27" t="s">
        <v>7</v>
      </c>
      <c r="F1612" s="27"/>
      <c r="G1612" s="2" t="str">
        <f>IFERROR(VLOOKUP(B1612,lista_registro!$A$3:$C$1666,3,0),"Item não encontrado")</f>
        <v>Banco Estofado Marca Dutzmann Mod. B-4 Na Cor Prata Pés De Ferro Com Regulador De Altura.</v>
      </c>
    </row>
    <row r="1613" spans="1:7" ht="28" x14ac:dyDescent="0.15">
      <c r="A1613" s="22">
        <v>1612</v>
      </c>
      <c r="B1613" s="26">
        <v>682486</v>
      </c>
      <c r="C1613" s="27" t="s">
        <v>5</v>
      </c>
      <c r="D1613" s="27" t="s">
        <v>14</v>
      </c>
      <c r="E1613" s="27" t="s">
        <v>7</v>
      </c>
      <c r="F1613" s="27"/>
      <c r="G1613" s="2" t="str">
        <f>IFERROR(VLOOKUP(B1613,lista_registro!$A$3:$C$1666,3,0),"Item não encontrado")</f>
        <v>Armario Alto Em Madeira De Lei Med. 1,63 X 1,00 X 0,43m, Com Prateleiras Internas 2 Portas Mod 7200 Marca Fergo.</v>
      </c>
    </row>
    <row r="1614" spans="1:7" ht="28" x14ac:dyDescent="0.15">
      <c r="A1614" s="22">
        <v>1613</v>
      </c>
      <c r="B1614" s="26">
        <v>680254</v>
      </c>
      <c r="C1614" s="27" t="s">
        <v>8</v>
      </c>
      <c r="D1614" s="27" t="s">
        <v>113</v>
      </c>
      <c r="E1614" s="27" t="s">
        <v>7</v>
      </c>
      <c r="F1614" s="27"/>
      <c r="G1614" s="2" t="str">
        <f>IFERROR(VLOOKUP(B1614,lista_registro!$A$3:$C$1666,3,0),"Item não encontrado")</f>
        <v>Armário Em Madeira , Marca Lafine , Mod. A-171 , Med. 1,64 X 1,00 X 0,45 M</v>
      </c>
    </row>
    <row r="1615" spans="1:7" ht="14" x14ac:dyDescent="0.15">
      <c r="A1615" s="22">
        <v>1614</v>
      </c>
      <c r="B1615" s="26">
        <v>936816</v>
      </c>
      <c r="C1615" s="27" t="s">
        <v>24</v>
      </c>
      <c r="D1615" s="27" t="s">
        <v>25</v>
      </c>
      <c r="E1615" s="27" t="s">
        <v>7</v>
      </c>
      <c r="F1615" s="27"/>
      <c r="G1615" s="2" t="str">
        <f>IFERROR(VLOOKUP(B1615,lista_registro!$A$3:$C$1666,3,0),"Item não encontrado")</f>
        <v>Teclado Usb P/N Teclat2 Lenovo</v>
      </c>
    </row>
    <row r="1616" spans="1:7" ht="14" x14ac:dyDescent="0.15">
      <c r="A1616" s="22">
        <v>1615</v>
      </c>
      <c r="B1616" s="26">
        <v>690909</v>
      </c>
      <c r="C1616" s="27" t="s">
        <v>8</v>
      </c>
      <c r="D1616" s="27" t="s">
        <v>967</v>
      </c>
      <c r="E1616" s="27" t="s">
        <v>7</v>
      </c>
      <c r="F1616" s="27" t="s">
        <v>968</v>
      </c>
      <c r="G1616" s="2" t="str">
        <f>IFERROR(VLOOKUP(B1616,lista_registro!$A$3:$C$1666,3,0),"Item não encontrado")</f>
        <v>Condensador Mod Trae050c132 Trane 220 V</v>
      </c>
    </row>
    <row r="1617" spans="1:7" ht="14" x14ac:dyDescent="0.15">
      <c r="A1617" s="22">
        <v>1616</v>
      </c>
      <c r="B1617" s="26">
        <v>686173</v>
      </c>
      <c r="C1617" s="27" t="s">
        <v>21</v>
      </c>
      <c r="D1617" s="27" t="s">
        <v>22</v>
      </c>
      <c r="E1617" s="27" t="s">
        <v>7</v>
      </c>
      <c r="F1617" s="27"/>
      <c r="G1617" s="2" t="str">
        <f>IFERROR(VLOOKUP(B1617,lista_registro!$A$3:$C$1666,3,0),"Item não encontrado")</f>
        <v>Termohigrografo Marca Sato.</v>
      </c>
    </row>
    <row r="1618" spans="1:7" ht="14" x14ac:dyDescent="0.15">
      <c r="A1618" s="22">
        <v>1617</v>
      </c>
      <c r="B1618" s="26">
        <v>1348481</v>
      </c>
      <c r="C1618" s="27" t="s">
        <v>15</v>
      </c>
      <c r="D1618" s="27" t="s">
        <v>43</v>
      </c>
      <c r="E1618" s="27" t="s">
        <v>7</v>
      </c>
      <c r="F1618" s="27"/>
      <c r="G1618" s="2" t="str">
        <f>IFERROR(VLOOKUP(B1618,lista_registro!$A$3:$C$1666,3,0),"Item não encontrado")</f>
        <v>Teclado Lenovo Modelo Ku-0225.</v>
      </c>
    </row>
    <row r="1619" spans="1:7" ht="14" x14ac:dyDescent="0.15">
      <c r="A1619" s="22">
        <v>1618</v>
      </c>
      <c r="B1619" s="26">
        <v>695602</v>
      </c>
      <c r="C1619" s="27" t="s">
        <v>5</v>
      </c>
      <c r="D1619" s="27" t="s">
        <v>14</v>
      </c>
      <c r="E1619" s="27" t="s">
        <v>7</v>
      </c>
      <c r="F1619" s="27"/>
      <c r="G1619" s="2" t="str">
        <f>IFERROR(VLOOKUP(B1619,lista_registro!$A$3:$C$1666,3,0),"?")</f>
        <v>?</v>
      </c>
    </row>
    <row r="1620" spans="1:7" ht="28" x14ac:dyDescent="0.15">
      <c r="A1620" s="22">
        <v>1619</v>
      </c>
      <c r="B1620" s="26">
        <v>2216601</v>
      </c>
      <c r="C1620" s="27" t="s">
        <v>56</v>
      </c>
      <c r="D1620" s="27" t="s">
        <v>100</v>
      </c>
      <c r="E1620" s="27" t="s">
        <v>7</v>
      </c>
      <c r="F1620" s="27"/>
      <c r="G1620" s="2" t="str">
        <f>IFERROR(VLOOKUP(B1620,lista_registro!$A$3:$C$1666,3,0),"Item não encontrado")</f>
        <v>Forno De Microondas, Capacidade 30 Litros , Cor Branca, Marca Eletrolux.</v>
      </c>
    </row>
    <row r="1621" spans="1:7" ht="14" x14ac:dyDescent="0.15">
      <c r="A1621" s="22">
        <v>1620</v>
      </c>
      <c r="B1621" s="26">
        <v>684266</v>
      </c>
      <c r="C1621" s="27" t="s">
        <v>10</v>
      </c>
      <c r="D1621" s="28" t="s">
        <v>131</v>
      </c>
      <c r="E1621" s="27" t="s">
        <v>7</v>
      </c>
      <c r="F1621" s="27"/>
      <c r="G1621" s="2" t="str">
        <f>IFERROR(VLOOKUP(B1621,lista_registro!$A$3:$C$1666,3,0),"Item não encontrado")</f>
        <v>Estante Em Aço 5 Prateleiras</v>
      </c>
    </row>
    <row r="1622" spans="1:7" ht="28" x14ac:dyDescent="0.15">
      <c r="A1622" s="22">
        <v>1621</v>
      </c>
      <c r="B1622" s="26">
        <v>685829</v>
      </c>
      <c r="C1622" s="27" t="s">
        <v>5</v>
      </c>
      <c r="D1622" s="27" t="s">
        <v>28</v>
      </c>
      <c r="E1622" s="27" t="s">
        <v>7</v>
      </c>
      <c r="F1622" s="27"/>
      <c r="G1622" s="2" t="str">
        <f>IFERROR(VLOOKUP(B1622,lista_registro!$A$3:$C$1666,3,0),"Item não encontrado")</f>
        <v>Densimetro Digital C/ Resolucao De 0,01gcm3 C/Capacidaade De 0,01a 300g C/ Voltagem: Ac115 240 V</v>
      </c>
    </row>
    <row r="1623" spans="1:7" ht="28" x14ac:dyDescent="0.15">
      <c r="A1623" s="22">
        <v>1622</v>
      </c>
      <c r="B1623" s="26">
        <v>690403</v>
      </c>
      <c r="C1623" s="27" t="s">
        <v>8</v>
      </c>
      <c r="D1623" s="27" t="s">
        <v>9</v>
      </c>
      <c r="E1623" s="27" t="s">
        <v>20</v>
      </c>
      <c r="F1623" s="27"/>
      <c r="G1623" s="2" t="str">
        <f>IFERROR(VLOOKUP(B1623,lista_registro!$A$3:$C$1666,3,0),"Item não encontrado")</f>
        <v>Balança Automatica Tipo Bancada Mod 2200 Plataforma 051x051m Carga Maxima Até 85 Kilos</v>
      </c>
    </row>
    <row r="1624" spans="1:7" ht="14" x14ac:dyDescent="0.15">
      <c r="A1624" s="22">
        <v>1623</v>
      </c>
      <c r="B1624" s="26">
        <v>1839286</v>
      </c>
      <c r="C1624" s="27" t="s">
        <v>8</v>
      </c>
      <c r="D1624" s="27" t="s">
        <v>85</v>
      </c>
      <c r="E1624" s="27" t="s">
        <v>20</v>
      </c>
      <c r="F1624" s="27"/>
      <c r="G1624" s="2" t="str">
        <f>IFERROR(VLOOKUP(B1624,lista_registro!$A$3:$C$1666,3,0),"Item não encontrado")</f>
        <v>Agitador Magnetico Com Aquecimento 20 Litros Digital 220 Volts</v>
      </c>
    </row>
    <row r="1625" spans="1:7" ht="14" x14ac:dyDescent="0.15">
      <c r="A1625" s="22">
        <v>1624</v>
      </c>
      <c r="B1625" s="26">
        <v>1476609</v>
      </c>
      <c r="C1625" s="27" t="s">
        <v>10</v>
      </c>
      <c r="D1625" s="27" t="s">
        <v>51</v>
      </c>
      <c r="E1625" s="27" t="s">
        <v>7</v>
      </c>
      <c r="F1625" s="27"/>
      <c r="G1625" s="2" t="str">
        <f>IFERROR(VLOOKUP(B1625,lista_registro!$A$3:$C$1666,3,0),"Item não encontrado")</f>
        <v>Datalogger De Umidade E Tempetratura, Marca Homis, Modelo 459-A.</v>
      </c>
    </row>
    <row r="1626" spans="1:7" ht="14" x14ac:dyDescent="0.15">
      <c r="A1626" s="22">
        <v>1625</v>
      </c>
      <c r="B1626" s="26">
        <v>690183</v>
      </c>
      <c r="C1626" s="27" t="s">
        <v>21</v>
      </c>
      <c r="D1626" s="27" t="s">
        <v>22</v>
      </c>
      <c r="E1626" s="27" t="s">
        <v>7</v>
      </c>
      <c r="F1626" s="27"/>
      <c r="G1626" s="2" t="str">
        <f>IFERROR(VLOOKUP(B1626,lista_registro!$A$3:$C$1666,3,0),"Item não encontrado")</f>
        <v>Cadinho C/ Tampa Em Platina Cap. 30ml</v>
      </c>
    </row>
    <row r="1627" spans="1:7" ht="28" x14ac:dyDescent="0.15">
      <c r="A1627" s="22">
        <v>1626</v>
      </c>
      <c r="B1627" s="26">
        <v>680253</v>
      </c>
      <c r="C1627" s="27" t="s">
        <v>8</v>
      </c>
      <c r="D1627" s="27" t="s">
        <v>61</v>
      </c>
      <c r="E1627" s="27" t="s">
        <v>7</v>
      </c>
      <c r="F1627" s="27"/>
      <c r="G1627" s="2" t="str">
        <f>IFERROR(VLOOKUP(B1627,lista_registro!$A$3:$C$1666,3,0),"Item não encontrado")</f>
        <v>Armário Em Madeira , Marca Lafine , Mod. A-171 , Med. 1,64 X 1,00 X 0,45 M</v>
      </c>
    </row>
    <row r="1628" spans="1:7" ht="14" x14ac:dyDescent="0.15">
      <c r="A1628" s="22">
        <v>1627</v>
      </c>
      <c r="B1628" s="26">
        <v>674333</v>
      </c>
      <c r="C1628" s="27" t="s">
        <v>5</v>
      </c>
      <c r="D1628" s="27" t="s">
        <v>28</v>
      </c>
      <c r="E1628" s="27" t="s">
        <v>7</v>
      </c>
      <c r="F1628" s="27"/>
      <c r="G1628" s="2" t="str">
        <f>IFERROR(VLOOKUP(B1628,lista_registro!$A$3:$C$1666,3,0),"Item não encontrado")</f>
        <v>Prensa Hidráulica Luxor Mod Lpb 5030/2/A Nº Fab 4129</v>
      </c>
    </row>
    <row r="1629" spans="1:7" ht="28" x14ac:dyDescent="0.15">
      <c r="A1629" s="22">
        <v>1628</v>
      </c>
      <c r="B1629" s="26">
        <v>1628705</v>
      </c>
      <c r="C1629" s="27" t="s">
        <v>35</v>
      </c>
      <c r="D1629" s="27" t="s">
        <v>36</v>
      </c>
      <c r="E1629" s="27" t="s">
        <v>7</v>
      </c>
      <c r="F1629" s="27"/>
      <c r="G1629" s="2" t="str">
        <f>IFERROR(VLOOKUP(B1629,lista_registro!$A$3:$C$1666,3,0),"Item não encontrado")</f>
        <v>Armário Alto Com 02(Duas) Portas, Medindo 800x500x1600mm, Com 03(Tres) Prateleiras, Marca Marelli.</v>
      </c>
    </row>
    <row r="1630" spans="1:7" ht="14" x14ac:dyDescent="0.15">
      <c r="A1630" s="22">
        <v>1629</v>
      </c>
      <c r="B1630" s="26">
        <v>1715731</v>
      </c>
      <c r="C1630" s="27" t="s">
        <v>5</v>
      </c>
      <c r="D1630" s="27" t="s">
        <v>71</v>
      </c>
      <c r="E1630" s="27" t="s">
        <v>7</v>
      </c>
      <c r="F1630" s="27"/>
      <c r="G1630" s="2" t="str">
        <f>IFERROR(VLOOKUP(B1630,lista_registro!$A$3:$C$1666,3,0),"Item não encontrado")</f>
        <v>Telefone Pleno Grafite-Preto, Marca Intelbras, Ns: Nsud471171715.</v>
      </c>
    </row>
    <row r="1631" spans="1:7" ht="14" x14ac:dyDescent="0.15">
      <c r="A1631" s="22">
        <v>1630</v>
      </c>
      <c r="B1631" s="26">
        <v>688294</v>
      </c>
      <c r="C1631" s="27" t="s">
        <v>5</v>
      </c>
      <c r="D1631" s="27" t="s">
        <v>28</v>
      </c>
      <c r="E1631" s="27" t="s">
        <v>7</v>
      </c>
      <c r="F1631" s="27"/>
      <c r="G1631" s="2" t="str">
        <f>IFERROR(VLOOKUP(B1631,lista_registro!$A$3:$C$1666,3,0),"Item não encontrado")</f>
        <v>Ponta De Temperatura Tipo K 80 Pk 25 Fl Marca Termopar</v>
      </c>
    </row>
    <row r="1632" spans="1:7" ht="14" x14ac:dyDescent="0.15">
      <c r="A1632" s="22">
        <v>1631</v>
      </c>
      <c r="B1632" s="26">
        <v>936813</v>
      </c>
      <c r="C1632" s="27" t="s">
        <v>35</v>
      </c>
      <c r="D1632" s="27" t="s">
        <v>27</v>
      </c>
      <c r="E1632" s="27" t="s">
        <v>7</v>
      </c>
      <c r="F1632" s="27"/>
      <c r="G1632" s="2" t="str">
        <f>IFERROR(VLOOKUP(B1632,lista_registro!$A$3:$C$1666,3,0),"Item não encontrado")</f>
        <v>Teclado Usb P/N Teclat2 Lenovo</v>
      </c>
    </row>
    <row r="1633" spans="1:7" ht="14" x14ac:dyDescent="0.15">
      <c r="A1633" s="22">
        <v>1632</v>
      </c>
      <c r="B1633" s="26">
        <v>695623</v>
      </c>
      <c r="C1633" s="27" t="s">
        <v>15</v>
      </c>
      <c r="D1633" s="27" t="s">
        <v>102</v>
      </c>
      <c r="E1633" s="27" t="s">
        <v>7</v>
      </c>
      <c r="F1633" s="27"/>
      <c r="G1633" s="2" t="str">
        <f>IFERROR(VLOOKUP(B1633,lista_registro!$A$3:$C$1666,3,0),"Item não encontrado")</f>
        <v>Cadeira Executiva Sem Braço Giratoria Marca Mogiflex</v>
      </c>
    </row>
    <row r="1634" spans="1:7" ht="14" x14ac:dyDescent="0.15">
      <c r="A1634" s="22">
        <v>1633</v>
      </c>
      <c r="B1634" s="26">
        <v>695503</v>
      </c>
      <c r="C1634" s="27" t="s">
        <v>56</v>
      </c>
      <c r="D1634" s="27" t="s">
        <v>75</v>
      </c>
      <c r="E1634" s="27" t="s">
        <v>7</v>
      </c>
      <c r="F1634" s="27"/>
      <c r="G1634" s="2" t="str">
        <f>IFERROR(VLOOKUP(B1634,lista_registro!$A$3:$C$1666,3,0),"?")</f>
        <v>?</v>
      </c>
    </row>
    <row r="1635" spans="1:7" ht="28" x14ac:dyDescent="0.15">
      <c r="A1635" s="22">
        <v>1634</v>
      </c>
      <c r="B1635" s="26">
        <v>691622</v>
      </c>
      <c r="C1635" s="27" t="s">
        <v>10</v>
      </c>
      <c r="D1635" s="28" t="s">
        <v>119</v>
      </c>
      <c r="E1635" s="27" t="s">
        <v>7</v>
      </c>
      <c r="F1635" s="27"/>
      <c r="G1635" s="2" t="str">
        <f>IFERROR(VLOOKUP(B1635,lista_registro!$A$3:$C$1666,3,0),"Item não encontrado")</f>
        <v>Arquivo De Aço Com 3 Gavetas, Tamanho Ofício, Mod. A-3-0, Marca Fenix.</v>
      </c>
    </row>
    <row r="1636" spans="1:7" ht="14" x14ac:dyDescent="0.15">
      <c r="A1636" s="22">
        <v>1635</v>
      </c>
      <c r="B1636" s="26">
        <v>695182</v>
      </c>
      <c r="C1636" s="27" t="s">
        <v>15</v>
      </c>
      <c r="D1636" s="27" t="s">
        <v>50</v>
      </c>
      <c r="E1636" s="27" t="s">
        <v>7</v>
      </c>
      <c r="F1636" s="27"/>
      <c r="G1636" s="2" t="str">
        <f>IFERROR(VLOOKUP(B1636,lista_registro!$A$3:$C$1666,3,0),"Item não encontrado")</f>
        <v>Bancada De Aço Marca Fiel Com 3 Gavetas Med 170 X 080 X 080cm</v>
      </c>
    </row>
    <row r="1637" spans="1:7" ht="28" x14ac:dyDescent="0.15">
      <c r="A1637" s="22">
        <v>1636</v>
      </c>
      <c r="B1637" s="26">
        <v>693251</v>
      </c>
      <c r="C1637" s="27" t="s">
        <v>10</v>
      </c>
      <c r="D1637" s="27" t="s">
        <v>41</v>
      </c>
      <c r="E1637" s="27" t="s">
        <v>7</v>
      </c>
      <c r="F1637" s="27"/>
      <c r="G1637" s="2" t="str">
        <f>IFERROR(VLOOKUP(B1637,lista_registro!$A$3:$C$1666,3,0),"Item não encontrado")</f>
        <v>Mesa Em Madeira Para Telefone Marca Lafine , Mod. Mt-60 Com Portas-Listas , Med. 0,70 X 0,60 X0,40 M .</v>
      </c>
    </row>
    <row r="1638" spans="1:7" ht="14" x14ac:dyDescent="0.15">
      <c r="A1638" s="22">
        <v>1637</v>
      </c>
      <c r="B1638" s="26">
        <v>1116054</v>
      </c>
      <c r="C1638" s="27" t="s">
        <v>5</v>
      </c>
      <c r="D1638" s="27" t="s">
        <v>62</v>
      </c>
      <c r="E1638" s="27" t="s">
        <v>7</v>
      </c>
      <c r="F1638" s="27"/>
      <c r="G1638" s="2" t="str">
        <f>IFERROR(VLOOKUP(B1638,lista_registro!$A$3:$C$1666,3,0),"Item não encontrado")</f>
        <v>Monitor Lcd De 17 Marca Lg, Modelo L1752tq.</v>
      </c>
    </row>
    <row r="1639" spans="1:7" ht="14" x14ac:dyDescent="0.15">
      <c r="A1639" s="22">
        <v>1638</v>
      </c>
      <c r="B1639" s="26">
        <v>693852</v>
      </c>
      <c r="C1639" s="27" t="s">
        <v>10</v>
      </c>
      <c r="D1639" s="27" t="s">
        <v>29</v>
      </c>
      <c r="E1639" s="27" t="s">
        <v>7</v>
      </c>
      <c r="F1639" s="27"/>
      <c r="G1639" s="2" t="str">
        <f>IFERROR(VLOOKUP(B1639,lista_registro!$A$3:$C$1666,3,0),"Item não encontrado")</f>
        <v>Mesa De Aço Chefia Marca Astro Mod. Amc-6 .</v>
      </c>
    </row>
    <row r="1640" spans="1:7" ht="14" x14ac:dyDescent="0.15">
      <c r="A1640" s="22">
        <v>1639</v>
      </c>
      <c r="B1640" s="26">
        <v>690589</v>
      </c>
      <c r="C1640" s="27" t="s">
        <v>10</v>
      </c>
      <c r="D1640" s="27" t="s">
        <v>132</v>
      </c>
      <c r="E1640" s="27" t="s">
        <v>7</v>
      </c>
      <c r="F1640" s="27"/>
      <c r="G1640" s="2" t="str">
        <f>IFERROR(VLOOKUP(B1640,lista_registro!$A$3:$C$1666,3,0),"Item não encontrado")</f>
        <v>Ar Condicionado De 9000 Btus Tipo Split Marca Rheem</v>
      </c>
    </row>
    <row r="1641" spans="1:7" ht="42" x14ac:dyDescent="0.15">
      <c r="A1641" s="22">
        <v>1640</v>
      </c>
      <c r="B1641" s="26">
        <v>697022</v>
      </c>
      <c r="C1641" s="27" t="s">
        <v>8</v>
      </c>
      <c r="D1641" s="27" t="s">
        <v>30</v>
      </c>
      <c r="E1641" s="27" t="s">
        <v>20</v>
      </c>
      <c r="F1641" s="27"/>
      <c r="G1641" s="2" t="str">
        <f>IFERROR(VLOOKUP(B1641,lista_registro!$A$3:$C$1666,3,0),"Item não encontrado")</f>
        <v>Mesa Em Madeira De Lei Med. 1,60 X 0,75 X 0,74m, Com 1 Gaveteiro E 1 Gavetao Para Pastas Suspensas De Um Lado 3 Gavetas Do Outro, Estrutura De Aço Tubular Cromado Mod. 5246b, Marca Fergo.</v>
      </c>
    </row>
    <row r="1642" spans="1:7" ht="14" x14ac:dyDescent="0.15">
      <c r="A1642" s="22">
        <v>1641</v>
      </c>
      <c r="B1642" s="26">
        <v>1348388</v>
      </c>
      <c r="C1642" s="27" t="s">
        <v>8</v>
      </c>
      <c r="D1642" s="27" t="s">
        <v>99</v>
      </c>
      <c r="E1642" s="27" t="s">
        <v>7</v>
      </c>
      <c r="F1642" s="27"/>
      <c r="G1642" s="2" t="str">
        <f>IFERROR(VLOOKUP(B1642,lista_registro!$A$3:$C$1666,3,0),"Item não encontrado")</f>
        <v>Mouse Lenovo Modelo Moeuuo.</v>
      </c>
    </row>
    <row r="1643" spans="1:7" ht="42" x14ac:dyDescent="0.15">
      <c r="A1643" s="22">
        <v>1642</v>
      </c>
      <c r="B1643" s="26">
        <v>677603</v>
      </c>
      <c r="C1643" s="27" t="s">
        <v>10</v>
      </c>
      <c r="D1643" s="27" t="s">
        <v>29</v>
      </c>
      <c r="E1643" s="27" t="s">
        <v>7</v>
      </c>
      <c r="F1643" s="27"/>
      <c r="G1643" s="2" t="str">
        <f>IFERROR(VLOOKUP(B1643,lista_registro!$A$3:$C$1666,3,0),"Item não encontrado")</f>
        <v>Misturador Planetário A Vácuo, Marca Semco, Mod Mpdl 15, Cap. 15 Litros, Com Motor Weg, Mod Py4141355, 220/ Série NºS P15075 E P15076.</v>
      </c>
    </row>
    <row r="1644" spans="1:7" ht="28" x14ac:dyDescent="0.15">
      <c r="A1644" s="22">
        <v>1643</v>
      </c>
      <c r="B1644" s="26">
        <v>680237</v>
      </c>
      <c r="C1644" s="27" t="s">
        <v>8</v>
      </c>
      <c r="D1644" s="27" t="s">
        <v>13</v>
      </c>
      <c r="E1644" s="27" t="s">
        <v>7</v>
      </c>
      <c r="F1644" s="27"/>
      <c r="G1644" s="2" t="str">
        <f>IFERROR(VLOOKUP(B1644,lista_registro!$A$3:$C$1666,3,0),"Item não encontrado")</f>
        <v>Poltrona Diretor Sem Braços, Com 05 Patas De Rodizios, Giratoria, Plaxmetal Couvin York Az-4624</v>
      </c>
    </row>
    <row r="1645" spans="1:7" ht="28" x14ac:dyDescent="0.15">
      <c r="A1645" s="22">
        <v>1644</v>
      </c>
      <c r="B1645" s="26">
        <v>674303</v>
      </c>
      <c r="C1645" s="27" t="s">
        <v>33</v>
      </c>
      <c r="D1645" s="27" t="s">
        <v>95</v>
      </c>
      <c r="E1645" s="27" t="s">
        <v>7</v>
      </c>
      <c r="F1645" s="27"/>
      <c r="G1645" s="2" t="str">
        <f>IFERROR(VLOOKUP(B1645,lista_registro!$A$3:$C$1666,3,0),"Item não encontrado")</f>
        <v>Arco De Serra Marca Starret 145 C/ Serra De 300 Mm Amarela C Cabo Vermelho</v>
      </c>
    </row>
    <row r="1646" spans="1:7" ht="14" x14ac:dyDescent="0.15">
      <c r="A1646" s="22">
        <v>1645</v>
      </c>
      <c r="B1646" s="26">
        <v>687513</v>
      </c>
      <c r="C1646" s="27" t="s">
        <v>5</v>
      </c>
      <c r="D1646" s="27" t="s">
        <v>55</v>
      </c>
      <c r="E1646" s="27" t="s">
        <v>7</v>
      </c>
      <c r="F1646" s="27"/>
      <c r="G1646" s="2" t="str">
        <f>IFERROR(VLOOKUP(B1646,lista_registro!$A$3:$C$1666,3,0),"Item não encontrado")</f>
        <v>Mesa De Pesagem Portátil Tg 45</v>
      </c>
    </row>
    <row r="1647" spans="1:7" ht="28" x14ac:dyDescent="0.15">
      <c r="A1647" s="22">
        <v>1646</v>
      </c>
      <c r="B1647" s="26">
        <v>680242</v>
      </c>
      <c r="C1647" s="27" t="s">
        <v>8</v>
      </c>
      <c r="D1647" s="27" t="s">
        <v>13</v>
      </c>
      <c r="E1647" s="27" t="s">
        <v>7</v>
      </c>
      <c r="F1647" s="27"/>
      <c r="G1647" s="2" t="str">
        <f>IFERROR(VLOOKUP(B1647,lista_registro!$A$3:$C$1666,3,0),"Item não encontrado")</f>
        <v>Cadeira Diretor Com Braços,Giratoria, Com 05 Patas De Rodizios, Marca Mobilan.</v>
      </c>
    </row>
    <row r="1648" spans="1:7" ht="28" x14ac:dyDescent="0.15">
      <c r="A1648" s="22">
        <v>1647</v>
      </c>
      <c r="B1648" s="26">
        <v>1788457</v>
      </c>
      <c r="C1648" s="27" t="s">
        <v>35</v>
      </c>
      <c r="D1648" s="27" t="s">
        <v>963</v>
      </c>
      <c r="E1648" s="27" t="s">
        <v>7</v>
      </c>
      <c r="F1648" s="27"/>
      <c r="G1648" s="2" t="str">
        <f>IFERROR(VLOOKUP(B1648,lista_registro!$A$3:$C$1666,3,0),"Item não encontrado")</f>
        <v>Microcomputador Marca: Lenovo, Machine Type: 10au00lvbp, Composto Por Cpu, Teclado E Mouse</v>
      </c>
    </row>
    <row r="1649" spans="1:7" ht="14" x14ac:dyDescent="0.15">
      <c r="A1649" s="22">
        <v>1648</v>
      </c>
      <c r="B1649" s="26">
        <v>690890</v>
      </c>
      <c r="C1649" s="27" t="s">
        <v>24</v>
      </c>
      <c r="D1649" s="27" t="s">
        <v>25</v>
      </c>
      <c r="E1649" s="27" t="s">
        <v>7</v>
      </c>
      <c r="F1649" s="27"/>
      <c r="G1649" s="2" t="str">
        <f>IFERROR(VLOOKUP(B1649,lista_registro!$A$3:$C$1666,3,0),"Item não encontrado")</f>
        <v>Estufa Mkod El402/8 Marca Eletrolab 220v</v>
      </c>
    </row>
    <row r="1650" spans="1:7" ht="14" x14ac:dyDescent="0.15">
      <c r="A1650" s="22">
        <v>1649</v>
      </c>
      <c r="B1650" s="26">
        <v>691937</v>
      </c>
      <c r="C1650" s="27" t="s">
        <v>10</v>
      </c>
      <c r="D1650" s="28" t="s">
        <v>119</v>
      </c>
      <c r="E1650" s="27" t="s">
        <v>7</v>
      </c>
      <c r="F1650" s="27"/>
      <c r="G1650" s="2" t="str">
        <f>IFERROR(VLOOKUP(B1650,lista_registro!$A$3:$C$1666,3,0),"Item não encontrado")</f>
        <v>Mesa De Aço, Mod. B-1463, Marca Fiel.</v>
      </c>
    </row>
    <row r="1651" spans="1:7" ht="28" x14ac:dyDescent="0.15">
      <c r="A1651" s="22">
        <v>1650</v>
      </c>
      <c r="B1651" s="26">
        <v>680284</v>
      </c>
      <c r="C1651" s="27" t="s">
        <v>15</v>
      </c>
      <c r="D1651" s="27" t="s">
        <v>43</v>
      </c>
      <c r="E1651" s="27" t="s">
        <v>7</v>
      </c>
      <c r="F1651" s="27"/>
      <c r="G1651" s="2" t="str">
        <f>IFERROR(VLOOKUP(B1651,lista_registro!$A$3:$C$1666,3,0),"Item não encontrado")</f>
        <v>Armario De Aço Com Portas De Correr Marca Metalurgica Cinco Mod Ac 401-5 Med 120x198x050m</v>
      </c>
    </row>
    <row r="1652" spans="1:7" ht="14" x14ac:dyDescent="0.15">
      <c r="A1652" s="22">
        <v>1651</v>
      </c>
      <c r="B1652" s="26">
        <v>687010</v>
      </c>
      <c r="C1652" s="27" t="s">
        <v>10</v>
      </c>
      <c r="D1652" s="27" t="s">
        <v>29</v>
      </c>
      <c r="E1652" s="27" t="s">
        <v>7</v>
      </c>
      <c r="F1652" s="27"/>
      <c r="G1652" s="2" t="str">
        <f>IFERROR(VLOOKUP(B1652,lista_registro!$A$3:$C$1666,3,0),"Item não encontrado")</f>
        <v>Dinamometro Circular Marca Chatilcon , Mod. Td5</v>
      </c>
    </row>
    <row r="1653" spans="1:7" ht="42" x14ac:dyDescent="0.15">
      <c r="A1653" s="22">
        <v>1652</v>
      </c>
      <c r="B1653" s="26">
        <v>682693</v>
      </c>
      <c r="C1653" s="27" t="s">
        <v>8</v>
      </c>
      <c r="D1653" s="27" t="s">
        <v>68</v>
      </c>
      <c r="E1653" s="27" t="s">
        <v>20</v>
      </c>
      <c r="F1653" s="27"/>
      <c r="G1653" s="2" t="str">
        <f>IFERROR(VLOOKUP(B1653,lista_registro!$A$3:$C$1666,3,0),"Item não encontrado")</f>
        <v>Estante Em Madeira De Lei Marca Madeirense Mod. Ec-90a Com 4 Gavetões Para Pastas Suspensas , Arquivo Duplo Med. 90 X 50 X 160 Cm</v>
      </c>
    </row>
    <row r="1654" spans="1:7" ht="28" x14ac:dyDescent="0.15">
      <c r="A1654" s="22">
        <v>1653</v>
      </c>
      <c r="B1654" s="26">
        <v>1533805</v>
      </c>
      <c r="C1654" s="27" t="s">
        <v>21</v>
      </c>
      <c r="D1654" s="27" t="s">
        <v>77</v>
      </c>
      <c r="E1654" s="27" t="s">
        <v>7</v>
      </c>
      <c r="F1654" s="27"/>
      <c r="G1654" s="2" t="str">
        <f>IFERROR(VLOOKUP(B1654,lista_registro!$A$3:$C$1666,3,0),"Item não encontrado")</f>
        <v>Armário Alto Com 02 Portas E Prateleiras, 1600x800x500mm, Marca: Marelli.</v>
      </c>
    </row>
    <row r="1655" spans="1:7" ht="14" x14ac:dyDescent="0.15">
      <c r="A1655" s="22">
        <v>1654</v>
      </c>
      <c r="B1655" s="26">
        <v>682725</v>
      </c>
      <c r="C1655" s="27" t="s">
        <v>15</v>
      </c>
      <c r="D1655" s="27" t="s">
        <v>102</v>
      </c>
      <c r="E1655" s="27" t="s">
        <v>7</v>
      </c>
      <c r="F1655" s="27"/>
      <c r="G1655" s="2" t="str">
        <f>IFERROR(VLOOKUP(B1655,lista_registro!$A$3:$C$1666,3,0),"Item não encontrado")</f>
        <v>Armario Alto Comp 2 Prateleiras 02 Portas Abrir Marca Fortline</v>
      </c>
    </row>
    <row r="1656" spans="1:7" ht="28" x14ac:dyDescent="0.15">
      <c r="A1656" s="22">
        <v>1655</v>
      </c>
      <c r="B1656" s="26">
        <v>1802556</v>
      </c>
      <c r="C1656" s="27" t="s">
        <v>10</v>
      </c>
      <c r="D1656" s="28" t="s">
        <v>119</v>
      </c>
      <c r="E1656" s="27" t="s">
        <v>7</v>
      </c>
      <c r="F1656" s="27"/>
      <c r="G1656" s="2" t="str">
        <f>IFERROR(VLOOKUP(B1656,lista_registro!$A$3:$C$1666,3,0),"Item não encontrado")</f>
        <v>Compressor De Ar, Marca Motomil, Modelo: Cmv 20pl/200, 5hp, 175 Lbf/Pol².</v>
      </c>
    </row>
    <row r="1657" spans="1:7" ht="14" x14ac:dyDescent="0.15">
      <c r="A1657" s="22">
        <v>1656</v>
      </c>
      <c r="B1657" s="26">
        <v>693636</v>
      </c>
      <c r="C1657" s="27" t="s">
        <v>5</v>
      </c>
      <c r="D1657" s="27" t="s">
        <v>71</v>
      </c>
      <c r="E1657" s="27" t="s">
        <v>7</v>
      </c>
      <c r="F1657" s="27"/>
      <c r="G1657" s="2" t="str">
        <f>IFERROR(VLOOKUP(B1657,lista_registro!$A$3:$C$1666,3,0),"Item não encontrado")</f>
        <v>Cadeira Giratória Marca Lafine , Mod. 1243-Gr , Com Rodízios .</v>
      </c>
    </row>
    <row r="1658" spans="1:7" ht="42" x14ac:dyDescent="0.15">
      <c r="A1658" s="22">
        <v>1657</v>
      </c>
      <c r="B1658" s="26">
        <v>693608</v>
      </c>
      <c r="C1658" s="27" t="s">
        <v>45</v>
      </c>
      <c r="D1658" s="27" t="s">
        <v>46</v>
      </c>
      <c r="E1658" s="27" t="s">
        <v>7</v>
      </c>
      <c r="F1658" s="27"/>
      <c r="G1658" s="2" t="str">
        <f>IFERROR(VLOOKUP(B1658,lista_registro!$A$3:$C$1666,3,0),"Item não encontrado")</f>
        <v>Poltrona Giratoria Marca Madeirense Mod Pgg Em Couvim Com Regulador De Alt 5 Patas Com Rodizios Braços Com Aluminio E Madeira</v>
      </c>
    </row>
    <row r="1659" spans="1:7" ht="14" x14ac:dyDescent="0.15">
      <c r="A1659" s="22">
        <v>1658</v>
      </c>
      <c r="B1659" s="26">
        <v>680238</v>
      </c>
      <c r="C1659" s="27" t="s">
        <v>8</v>
      </c>
      <c r="D1659" s="27" t="s">
        <v>68</v>
      </c>
      <c r="E1659" s="27" t="s">
        <v>20</v>
      </c>
      <c r="F1659" s="27"/>
      <c r="G1659" s="2" t="str">
        <f>IFERROR(VLOOKUP(B1659,lista_registro!$A$3:$C$1666,3,0),"?")</f>
        <v>?</v>
      </c>
    </row>
    <row r="1660" spans="1:7" ht="28" x14ac:dyDescent="0.15">
      <c r="A1660" s="22">
        <v>1659</v>
      </c>
      <c r="B1660" s="26">
        <v>688433</v>
      </c>
      <c r="C1660" s="27" t="s">
        <v>8</v>
      </c>
      <c r="D1660" s="27" t="s">
        <v>9</v>
      </c>
      <c r="E1660" s="27" t="s">
        <v>20</v>
      </c>
      <c r="F1660" s="27"/>
      <c r="G1660" s="2" t="str">
        <f>IFERROR(VLOOKUP(B1660,lista_registro!$A$3:$C$1666,3,0),"Item não encontrado")</f>
        <v>Repetidora Vhf 5w C/ Sistema Solar E Bateria 06 Unidades De Rádio Icv 8 Marca Icon Com Ptt Antena Telescópica Bateria Sobressalente</v>
      </c>
    </row>
    <row r="1661" spans="1:7" ht="28" x14ac:dyDescent="0.15">
      <c r="A1661" s="22">
        <v>1660</v>
      </c>
      <c r="B1661" s="26">
        <v>680248</v>
      </c>
      <c r="C1661" s="27" t="s">
        <v>8</v>
      </c>
      <c r="D1661" s="27" t="s">
        <v>113</v>
      </c>
      <c r="E1661" s="27" t="s">
        <v>7</v>
      </c>
      <c r="F1661" s="27"/>
      <c r="G1661" s="2" t="str">
        <f>IFERROR(VLOOKUP(B1661,lista_registro!$A$3:$C$1666,3,0),"Item não encontrado")</f>
        <v>Armário Em Madeira , Marca Lafine , Mod. A-171 , Med. 1,64 X 1,00 X 0,45 M</v>
      </c>
    </row>
    <row r="1662" spans="1:7" ht="28" x14ac:dyDescent="0.15">
      <c r="A1662" s="22">
        <v>1661</v>
      </c>
      <c r="B1662" s="26">
        <v>692890</v>
      </c>
      <c r="C1662" s="27" t="s">
        <v>10</v>
      </c>
      <c r="D1662" s="27" t="s">
        <v>41</v>
      </c>
      <c r="E1662" s="27" t="s">
        <v>7</v>
      </c>
      <c r="F1662" s="27"/>
      <c r="G1662" s="2" t="str">
        <f>IFERROR(VLOOKUP(B1662,lista_registro!$A$3:$C$1666,3,0),"Item não encontrado")</f>
        <v>Mesa Em Madeira Marca Lafine Modelo M-160 Com 3 Gavetas E 1 Gavetão , Med. 1,60 X 0,75 X 0,74 M .</v>
      </c>
    </row>
    <row r="1663" spans="1:7" ht="28" x14ac:dyDescent="0.15">
      <c r="A1663" s="22">
        <v>1662</v>
      </c>
      <c r="B1663" s="26">
        <v>690747</v>
      </c>
      <c r="C1663" s="27" t="s">
        <v>10</v>
      </c>
      <c r="D1663" s="27" t="s">
        <v>70</v>
      </c>
      <c r="E1663" s="27" t="s">
        <v>7</v>
      </c>
      <c r="F1663" s="27"/>
      <c r="G1663" s="2" t="str">
        <f>IFERROR(VLOOKUP(B1663,lista_registro!$A$3:$C$1666,3,0),"Item não encontrado")</f>
        <v>Balanca Eletonica C/ Precisao Visor Cristal Liquido,De Estabilidade De Leitura E Funcoes Programaveis</v>
      </c>
    </row>
  </sheetData>
  <autoFilter ref="B1:G1663" xr:uid="{00000000-0009-0000-0000-000000000000}"/>
  <conditionalFormatting sqref="G2:G1663">
    <cfRule type="containsText" dxfId="5" priority="1" operator="containsText" text="Sim">
      <formula>NOT(ISERROR(SEARCH(("Sim"),(G2))))</formula>
    </cfRule>
    <cfRule type="containsText" dxfId="4" priority="2" operator="containsText" text="Não">
      <formula>NOT(ISERROR(SEARCH(("Não"),(G2))))</formula>
    </cfRule>
  </conditionalFormatting>
  <pageMargins left="0.51181102362204722" right="0.51181102362204722" top="0.38" bottom="0.4" header="0.31496062992125984" footer="0.31496062992125984"/>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1666"/>
  <sheetViews>
    <sheetView workbookViewId="0"/>
  </sheetViews>
  <sheetFormatPr baseColWidth="10" defaultColWidth="12.5" defaultRowHeight="15.75" customHeight="1" x14ac:dyDescent="0.15"/>
  <cols>
    <col min="2" max="2" width="15.83203125" customWidth="1"/>
    <col min="3" max="3" width="122.6640625" customWidth="1"/>
  </cols>
  <sheetData>
    <row r="1" spans="1:3" ht="15.75" customHeight="1" x14ac:dyDescent="0.55000000000000004">
      <c r="A1" s="4" t="s">
        <v>160</v>
      </c>
      <c r="B1" s="5"/>
      <c r="C1" s="5"/>
    </row>
    <row r="2" spans="1:3" ht="15.75" customHeight="1" x14ac:dyDescent="0.2">
      <c r="A2" s="6" t="s">
        <v>0</v>
      </c>
      <c r="B2" s="6" t="s">
        <v>161</v>
      </c>
      <c r="C2" s="6" t="s">
        <v>162</v>
      </c>
    </row>
    <row r="3" spans="1:3" ht="13" x14ac:dyDescent="0.15">
      <c r="A3" s="7">
        <v>579914</v>
      </c>
      <c r="B3" s="8" t="s">
        <v>163</v>
      </c>
      <c r="C3" s="8" t="s">
        <v>164</v>
      </c>
    </row>
    <row r="4" spans="1:3" ht="13" x14ac:dyDescent="0.15">
      <c r="A4" s="7">
        <v>685828</v>
      </c>
      <c r="B4" s="8" t="s">
        <v>163</v>
      </c>
      <c r="C4" s="8" t="s">
        <v>165</v>
      </c>
    </row>
    <row r="5" spans="1:3" ht="13" x14ac:dyDescent="0.15">
      <c r="A5" s="7">
        <v>685829</v>
      </c>
      <c r="B5" s="8" t="s">
        <v>163</v>
      </c>
      <c r="C5" s="8" t="s">
        <v>166</v>
      </c>
    </row>
    <row r="6" spans="1:3" ht="13" x14ac:dyDescent="0.15">
      <c r="A6" s="7">
        <v>685839</v>
      </c>
      <c r="B6" s="8" t="s">
        <v>163</v>
      </c>
      <c r="C6" s="8" t="s">
        <v>167</v>
      </c>
    </row>
    <row r="7" spans="1:3" ht="13" x14ac:dyDescent="0.15">
      <c r="A7" s="7">
        <v>685892</v>
      </c>
      <c r="B7" s="8" t="s">
        <v>163</v>
      </c>
      <c r="C7" s="8" t="s">
        <v>168</v>
      </c>
    </row>
    <row r="8" spans="1:3" ht="13" x14ac:dyDescent="0.15">
      <c r="A8" s="7">
        <v>685894</v>
      </c>
      <c r="B8" s="8" t="s">
        <v>163</v>
      </c>
      <c r="C8" s="8" t="s">
        <v>169</v>
      </c>
    </row>
    <row r="9" spans="1:3" ht="13" x14ac:dyDescent="0.15">
      <c r="A9" s="7">
        <v>685909</v>
      </c>
      <c r="B9" s="8" t="s">
        <v>163</v>
      </c>
      <c r="C9" s="8" t="s">
        <v>170</v>
      </c>
    </row>
    <row r="10" spans="1:3" ht="13" x14ac:dyDescent="0.15">
      <c r="A10" s="7">
        <v>686170</v>
      </c>
      <c r="B10" s="8" t="s">
        <v>163</v>
      </c>
      <c r="C10" s="8" t="s">
        <v>171</v>
      </c>
    </row>
    <row r="11" spans="1:3" ht="13" x14ac:dyDescent="0.15">
      <c r="A11" s="7">
        <v>686171</v>
      </c>
      <c r="B11" s="8" t="s">
        <v>163</v>
      </c>
      <c r="C11" s="8" t="s">
        <v>171</v>
      </c>
    </row>
    <row r="12" spans="1:3" ht="13" x14ac:dyDescent="0.15">
      <c r="A12" s="7">
        <v>686172</v>
      </c>
      <c r="B12" s="8" t="s">
        <v>163</v>
      </c>
      <c r="C12" s="8" t="s">
        <v>172</v>
      </c>
    </row>
    <row r="13" spans="1:3" ht="13" x14ac:dyDescent="0.15">
      <c r="A13" s="7">
        <v>686173</v>
      </c>
      <c r="B13" s="8" t="s">
        <v>163</v>
      </c>
      <c r="C13" s="8" t="s">
        <v>172</v>
      </c>
    </row>
    <row r="14" spans="1:3" ht="13" x14ac:dyDescent="0.15">
      <c r="A14" s="7">
        <v>686174</v>
      </c>
      <c r="B14" s="8" t="s">
        <v>163</v>
      </c>
      <c r="C14" s="8" t="s">
        <v>172</v>
      </c>
    </row>
    <row r="15" spans="1:3" ht="13" x14ac:dyDescent="0.15">
      <c r="A15" s="7">
        <v>686175</v>
      </c>
      <c r="B15" s="8" t="s">
        <v>163</v>
      </c>
      <c r="C15" s="8" t="s">
        <v>172</v>
      </c>
    </row>
    <row r="16" spans="1:3" ht="13" x14ac:dyDescent="0.15">
      <c r="A16" s="7">
        <v>686176</v>
      </c>
      <c r="B16" s="8" t="s">
        <v>163</v>
      </c>
      <c r="C16" s="8" t="s">
        <v>172</v>
      </c>
    </row>
    <row r="17" spans="1:3" ht="13" x14ac:dyDescent="0.15">
      <c r="A17" s="7">
        <v>686177</v>
      </c>
      <c r="B17" s="8" t="s">
        <v>163</v>
      </c>
      <c r="C17" s="8" t="s">
        <v>172</v>
      </c>
    </row>
    <row r="18" spans="1:3" ht="13" x14ac:dyDescent="0.15">
      <c r="A18" s="7">
        <v>686178</v>
      </c>
      <c r="B18" s="8" t="s">
        <v>163</v>
      </c>
      <c r="C18" s="8" t="s">
        <v>172</v>
      </c>
    </row>
    <row r="19" spans="1:3" ht="13" x14ac:dyDescent="0.15">
      <c r="A19" s="7">
        <v>686179</v>
      </c>
      <c r="B19" s="8" t="s">
        <v>163</v>
      </c>
      <c r="C19" s="8" t="s">
        <v>173</v>
      </c>
    </row>
    <row r="20" spans="1:3" ht="13" x14ac:dyDescent="0.15">
      <c r="A20" s="7">
        <v>686180</v>
      </c>
      <c r="B20" s="8" t="s">
        <v>163</v>
      </c>
      <c r="C20" s="8" t="s">
        <v>173</v>
      </c>
    </row>
    <row r="21" spans="1:3" ht="13" x14ac:dyDescent="0.15">
      <c r="A21" s="7">
        <v>686181</v>
      </c>
      <c r="B21" s="8" t="s">
        <v>163</v>
      </c>
      <c r="C21" s="8" t="s">
        <v>173</v>
      </c>
    </row>
    <row r="22" spans="1:3" ht="13" x14ac:dyDescent="0.15">
      <c r="A22" s="7">
        <v>686182</v>
      </c>
      <c r="B22" s="8" t="s">
        <v>163</v>
      </c>
      <c r="C22" s="8" t="s">
        <v>173</v>
      </c>
    </row>
    <row r="23" spans="1:3" ht="13" x14ac:dyDescent="0.15">
      <c r="A23" s="7">
        <v>686246</v>
      </c>
      <c r="B23" s="8" t="s">
        <v>163</v>
      </c>
      <c r="C23" s="8" t="s">
        <v>174</v>
      </c>
    </row>
    <row r="24" spans="1:3" ht="13" x14ac:dyDescent="0.15">
      <c r="A24" s="7">
        <v>686247</v>
      </c>
      <c r="B24" s="8" t="s">
        <v>163</v>
      </c>
      <c r="C24" s="8" t="s">
        <v>175</v>
      </c>
    </row>
    <row r="25" spans="1:3" ht="13" x14ac:dyDescent="0.15">
      <c r="A25" s="7">
        <v>686248</v>
      </c>
      <c r="B25" s="8" t="s">
        <v>163</v>
      </c>
      <c r="C25" s="8" t="s">
        <v>175</v>
      </c>
    </row>
    <row r="26" spans="1:3" ht="13" x14ac:dyDescent="0.15">
      <c r="A26" s="7">
        <v>686508</v>
      </c>
      <c r="B26" s="8" t="s">
        <v>163</v>
      </c>
      <c r="C26" s="8" t="s">
        <v>173</v>
      </c>
    </row>
    <row r="27" spans="1:3" ht="13" x14ac:dyDescent="0.15">
      <c r="A27" s="7">
        <v>686517</v>
      </c>
      <c r="B27" s="8" t="s">
        <v>163</v>
      </c>
      <c r="C27" s="8" t="s">
        <v>176</v>
      </c>
    </row>
    <row r="28" spans="1:3" ht="13" x14ac:dyDescent="0.15">
      <c r="A28" s="7">
        <v>686518</v>
      </c>
      <c r="B28" s="8" t="s">
        <v>163</v>
      </c>
      <c r="C28" s="8" t="s">
        <v>177</v>
      </c>
    </row>
    <row r="29" spans="1:3" ht="13" x14ac:dyDescent="0.15">
      <c r="A29" s="7">
        <v>686521</v>
      </c>
      <c r="B29" s="8" t="s">
        <v>163</v>
      </c>
      <c r="C29" s="8" t="s">
        <v>178</v>
      </c>
    </row>
    <row r="30" spans="1:3" ht="13" x14ac:dyDescent="0.15">
      <c r="A30" s="7">
        <v>686916</v>
      </c>
      <c r="B30" s="8" t="s">
        <v>163</v>
      </c>
      <c r="C30" s="8" t="s">
        <v>179</v>
      </c>
    </row>
    <row r="31" spans="1:3" ht="13" x14ac:dyDescent="0.15">
      <c r="A31" s="7">
        <v>686946</v>
      </c>
      <c r="B31" s="8" t="s">
        <v>163</v>
      </c>
      <c r="C31" s="8" t="s">
        <v>180</v>
      </c>
    </row>
    <row r="32" spans="1:3" ht="13" x14ac:dyDescent="0.15">
      <c r="A32" s="7">
        <v>686948</v>
      </c>
      <c r="B32" s="8" t="s">
        <v>163</v>
      </c>
      <c r="C32" s="8" t="s">
        <v>181</v>
      </c>
    </row>
    <row r="33" spans="1:3" ht="13" x14ac:dyDescent="0.15">
      <c r="A33" s="7">
        <v>686949</v>
      </c>
      <c r="B33" s="8" t="s">
        <v>163</v>
      </c>
      <c r="C33" s="8" t="s">
        <v>181</v>
      </c>
    </row>
    <row r="34" spans="1:3" ht="13" x14ac:dyDescent="0.15">
      <c r="A34" s="7">
        <v>686951</v>
      </c>
      <c r="B34" s="8" t="s">
        <v>163</v>
      </c>
      <c r="C34" s="8" t="s">
        <v>182</v>
      </c>
    </row>
    <row r="35" spans="1:3" ht="13" x14ac:dyDescent="0.15">
      <c r="A35" s="7">
        <v>686952</v>
      </c>
      <c r="B35" s="8" t="s">
        <v>163</v>
      </c>
      <c r="C35" s="8" t="s">
        <v>183</v>
      </c>
    </row>
    <row r="36" spans="1:3" ht="13" x14ac:dyDescent="0.15">
      <c r="A36" s="7">
        <v>686956</v>
      </c>
      <c r="B36" s="8" t="s">
        <v>163</v>
      </c>
      <c r="C36" s="8" t="s">
        <v>184</v>
      </c>
    </row>
    <row r="37" spans="1:3" ht="13" x14ac:dyDescent="0.15">
      <c r="A37" s="7">
        <v>686978</v>
      </c>
      <c r="B37" s="8" t="s">
        <v>163</v>
      </c>
      <c r="C37" s="8" t="s">
        <v>185</v>
      </c>
    </row>
    <row r="38" spans="1:3" ht="13" x14ac:dyDescent="0.15">
      <c r="A38" s="7">
        <v>687010</v>
      </c>
      <c r="B38" s="8" t="s">
        <v>163</v>
      </c>
      <c r="C38" s="8" t="s">
        <v>186</v>
      </c>
    </row>
    <row r="39" spans="1:3" ht="13" x14ac:dyDescent="0.15">
      <c r="A39" s="7">
        <v>687197</v>
      </c>
      <c r="B39" s="8" t="s">
        <v>163</v>
      </c>
      <c r="C39" s="8" t="s">
        <v>187</v>
      </c>
    </row>
    <row r="40" spans="1:3" ht="13" x14ac:dyDescent="0.15">
      <c r="A40" s="7">
        <v>687209</v>
      </c>
      <c r="B40" s="8" t="s">
        <v>163</v>
      </c>
      <c r="C40" s="8" t="s">
        <v>188</v>
      </c>
    </row>
    <row r="41" spans="1:3" ht="13" x14ac:dyDescent="0.15">
      <c r="A41" s="7">
        <v>687230</v>
      </c>
      <c r="B41" s="8" t="s">
        <v>163</v>
      </c>
      <c r="C41" s="8" t="s">
        <v>189</v>
      </c>
    </row>
    <row r="42" spans="1:3" ht="13" x14ac:dyDescent="0.15">
      <c r="A42" s="7">
        <v>687295</v>
      </c>
      <c r="B42" s="8" t="s">
        <v>163</v>
      </c>
      <c r="C42" s="8" t="s">
        <v>190</v>
      </c>
    </row>
    <row r="43" spans="1:3" ht="13" x14ac:dyDescent="0.15">
      <c r="A43" s="7">
        <v>687556</v>
      </c>
      <c r="B43" s="8" t="s">
        <v>163</v>
      </c>
      <c r="C43" s="8" t="s">
        <v>191</v>
      </c>
    </row>
    <row r="44" spans="1:3" ht="13" x14ac:dyDescent="0.15">
      <c r="A44" s="7">
        <v>687557</v>
      </c>
      <c r="B44" s="8" t="s">
        <v>163</v>
      </c>
      <c r="C44" s="8" t="s">
        <v>191</v>
      </c>
    </row>
    <row r="45" spans="1:3" ht="13" x14ac:dyDescent="0.15">
      <c r="A45" s="7">
        <v>687558</v>
      </c>
      <c r="B45" s="8" t="s">
        <v>163</v>
      </c>
      <c r="C45" s="8" t="s">
        <v>191</v>
      </c>
    </row>
    <row r="46" spans="1:3" ht="13" x14ac:dyDescent="0.15">
      <c r="A46" s="7">
        <v>687559</v>
      </c>
      <c r="B46" s="8" t="s">
        <v>163</v>
      </c>
      <c r="C46" s="8" t="s">
        <v>191</v>
      </c>
    </row>
    <row r="47" spans="1:3" ht="13" x14ac:dyDescent="0.15">
      <c r="A47" s="7">
        <v>687560</v>
      </c>
      <c r="B47" s="8" t="s">
        <v>163</v>
      </c>
      <c r="C47" s="8" t="s">
        <v>191</v>
      </c>
    </row>
    <row r="48" spans="1:3" ht="13" x14ac:dyDescent="0.15">
      <c r="A48" s="7">
        <v>687561</v>
      </c>
      <c r="B48" s="8" t="s">
        <v>163</v>
      </c>
      <c r="C48" s="8" t="s">
        <v>191</v>
      </c>
    </row>
    <row r="49" spans="1:3" ht="13" x14ac:dyDescent="0.15">
      <c r="A49" s="7">
        <v>687562</v>
      </c>
      <c r="B49" s="8" t="s">
        <v>163</v>
      </c>
      <c r="C49" s="8" t="s">
        <v>191</v>
      </c>
    </row>
    <row r="50" spans="1:3" ht="13" x14ac:dyDescent="0.15">
      <c r="A50" s="7">
        <v>687563</v>
      </c>
      <c r="B50" s="8" t="s">
        <v>163</v>
      </c>
      <c r="C50" s="8" t="s">
        <v>191</v>
      </c>
    </row>
    <row r="51" spans="1:3" ht="13" x14ac:dyDescent="0.15">
      <c r="A51" s="7">
        <v>687584</v>
      </c>
      <c r="B51" s="8" t="s">
        <v>163</v>
      </c>
      <c r="C51" s="8" t="s">
        <v>192</v>
      </c>
    </row>
    <row r="52" spans="1:3" ht="13" x14ac:dyDescent="0.15">
      <c r="A52" s="7">
        <v>687619</v>
      </c>
      <c r="B52" s="8" t="s">
        <v>163</v>
      </c>
      <c r="C52" s="8" t="s">
        <v>193</v>
      </c>
    </row>
    <row r="53" spans="1:3" ht="13" x14ac:dyDescent="0.15">
      <c r="A53" s="7">
        <v>687637</v>
      </c>
      <c r="B53" s="8" t="s">
        <v>163</v>
      </c>
      <c r="C53" s="8" t="s">
        <v>194</v>
      </c>
    </row>
    <row r="54" spans="1:3" ht="13" x14ac:dyDescent="0.15">
      <c r="A54" s="7">
        <v>687888</v>
      </c>
      <c r="B54" s="8" t="s">
        <v>163</v>
      </c>
      <c r="C54" s="8" t="s">
        <v>195</v>
      </c>
    </row>
    <row r="55" spans="1:3" ht="13" x14ac:dyDescent="0.15">
      <c r="A55" s="7">
        <v>687937</v>
      </c>
      <c r="B55" s="8" t="s">
        <v>163</v>
      </c>
      <c r="C55" s="8" t="s">
        <v>196</v>
      </c>
    </row>
    <row r="56" spans="1:3" ht="13" x14ac:dyDescent="0.15">
      <c r="A56" s="7">
        <v>687938</v>
      </c>
      <c r="B56" s="8" t="s">
        <v>163</v>
      </c>
      <c r="C56" s="8" t="s">
        <v>196</v>
      </c>
    </row>
    <row r="57" spans="1:3" ht="13" x14ac:dyDescent="0.15">
      <c r="A57" s="7">
        <v>687939</v>
      </c>
      <c r="B57" s="8" t="s">
        <v>163</v>
      </c>
      <c r="C57" s="8" t="s">
        <v>197</v>
      </c>
    </row>
    <row r="58" spans="1:3" ht="13" x14ac:dyDescent="0.15">
      <c r="A58" s="7">
        <v>687943</v>
      </c>
      <c r="B58" s="8" t="s">
        <v>163</v>
      </c>
      <c r="C58" s="8" t="s">
        <v>198</v>
      </c>
    </row>
    <row r="59" spans="1:3" ht="13" x14ac:dyDescent="0.15">
      <c r="A59" s="7">
        <v>687962</v>
      </c>
      <c r="B59" s="8" t="s">
        <v>163</v>
      </c>
      <c r="C59" s="8" t="s">
        <v>199</v>
      </c>
    </row>
    <row r="60" spans="1:3" ht="13" x14ac:dyDescent="0.15">
      <c r="A60" s="7">
        <v>687964</v>
      </c>
      <c r="B60" s="8" t="s">
        <v>163</v>
      </c>
      <c r="C60" s="8" t="s">
        <v>200</v>
      </c>
    </row>
    <row r="61" spans="1:3" ht="13" x14ac:dyDescent="0.15">
      <c r="A61" s="7">
        <v>687973</v>
      </c>
      <c r="B61" s="8" t="s">
        <v>163</v>
      </c>
      <c r="C61" s="8" t="s">
        <v>201</v>
      </c>
    </row>
    <row r="62" spans="1:3" ht="13" x14ac:dyDescent="0.15">
      <c r="A62" s="7">
        <v>687975</v>
      </c>
      <c r="B62" s="8" t="s">
        <v>163</v>
      </c>
      <c r="C62" s="8" t="s">
        <v>202</v>
      </c>
    </row>
    <row r="63" spans="1:3" ht="13" x14ac:dyDescent="0.15">
      <c r="A63" s="7">
        <v>688223</v>
      </c>
      <c r="B63" s="8" t="s">
        <v>163</v>
      </c>
      <c r="C63" s="8" t="s">
        <v>203</v>
      </c>
    </row>
    <row r="64" spans="1:3" ht="13" x14ac:dyDescent="0.15">
      <c r="A64" s="7">
        <v>688224</v>
      </c>
      <c r="B64" s="8" t="s">
        <v>163</v>
      </c>
      <c r="C64" s="8" t="s">
        <v>203</v>
      </c>
    </row>
    <row r="65" spans="1:3" ht="13" x14ac:dyDescent="0.15">
      <c r="A65" s="7">
        <v>688290</v>
      </c>
      <c r="B65" s="8" t="s">
        <v>163</v>
      </c>
      <c r="C65" s="8" t="s">
        <v>204</v>
      </c>
    </row>
    <row r="66" spans="1:3" ht="13" x14ac:dyDescent="0.15">
      <c r="A66" s="7">
        <v>688291</v>
      </c>
      <c r="B66" s="8" t="s">
        <v>163</v>
      </c>
      <c r="C66" s="8" t="s">
        <v>205</v>
      </c>
    </row>
    <row r="67" spans="1:3" ht="13" x14ac:dyDescent="0.15">
      <c r="A67" s="7">
        <v>688292</v>
      </c>
      <c r="B67" s="8" t="s">
        <v>163</v>
      </c>
      <c r="C67" s="8" t="s">
        <v>206</v>
      </c>
    </row>
    <row r="68" spans="1:3" ht="13" x14ac:dyDescent="0.15">
      <c r="A68" s="7">
        <v>688293</v>
      </c>
      <c r="B68" s="8" t="s">
        <v>163</v>
      </c>
      <c r="C68" s="8" t="s">
        <v>207</v>
      </c>
    </row>
    <row r="69" spans="1:3" ht="13" x14ac:dyDescent="0.15">
      <c r="A69" s="7">
        <v>688294</v>
      </c>
      <c r="B69" s="8" t="s">
        <v>163</v>
      </c>
      <c r="C69" s="8" t="s">
        <v>208</v>
      </c>
    </row>
    <row r="70" spans="1:3" ht="13" x14ac:dyDescent="0.15">
      <c r="A70" s="7">
        <v>688295</v>
      </c>
      <c r="B70" s="8" t="s">
        <v>163</v>
      </c>
      <c r="C70" s="8" t="s">
        <v>209</v>
      </c>
    </row>
    <row r="71" spans="1:3" ht="13" x14ac:dyDescent="0.15">
      <c r="A71" s="7">
        <v>688296</v>
      </c>
      <c r="B71" s="8" t="s">
        <v>163</v>
      </c>
      <c r="C71" s="8" t="s">
        <v>210</v>
      </c>
    </row>
    <row r="72" spans="1:3" ht="13" x14ac:dyDescent="0.15">
      <c r="A72" s="7">
        <v>688297</v>
      </c>
      <c r="B72" s="8" t="s">
        <v>163</v>
      </c>
      <c r="C72" s="8" t="s">
        <v>210</v>
      </c>
    </row>
    <row r="73" spans="1:3" ht="13" x14ac:dyDescent="0.15">
      <c r="A73" s="7">
        <v>688299</v>
      </c>
      <c r="B73" s="8" t="s">
        <v>163</v>
      </c>
      <c r="C73" s="8" t="s">
        <v>211</v>
      </c>
    </row>
    <row r="74" spans="1:3" ht="13" x14ac:dyDescent="0.15">
      <c r="A74" s="7">
        <v>688301</v>
      </c>
      <c r="B74" s="8" t="s">
        <v>163</v>
      </c>
      <c r="C74" s="8" t="s">
        <v>199</v>
      </c>
    </row>
    <row r="75" spans="1:3" ht="13" x14ac:dyDescent="0.15">
      <c r="A75" s="7">
        <v>688302</v>
      </c>
      <c r="B75" s="8" t="s">
        <v>163</v>
      </c>
      <c r="C75" s="8" t="s">
        <v>212</v>
      </c>
    </row>
    <row r="76" spans="1:3" ht="13" x14ac:dyDescent="0.15">
      <c r="A76" s="7">
        <v>688303</v>
      </c>
      <c r="B76" s="8" t="s">
        <v>163</v>
      </c>
      <c r="C76" s="8" t="s">
        <v>212</v>
      </c>
    </row>
    <row r="77" spans="1:3" ht="13" x14ac:dyDescent="0.15">
      <c r="A77" s="7">
        <v>688330</v>
      </c>
      <c r="B77" s="8" t="s">
        <v>163</v>
      </c>
      <c r="C77" s="8" t="s">
        <v>213</v>
      </c>
    </row>
    <row r="78" spans="1:3" ht="13" x14ac:dyDescent="0.15">
      <c r="A78" s="7">
        <v>688333</v>
      </c>
      <c r="B78" s="8" t="s">
        <v>163</v>
      </c>
      <c r="C78" s="8" t="s">
        <v>214</v>
      </c>
    </row>
    <row r="79" spans="1:3" ht="13" x14ac:dyDescent="0.15">
      <c r="A79" s="7">
        <v>688334</v>
      </c>
      <c r="B79" s="8" t="s">
        <v>163</v>
      </c>
      <c r="C79" s="8" t="s">
        <v>214</v>
      </c>
    </row>
    <row r="80" spans="1:3" ht="13" x14ac:dyDescent="0.15">
      <c r="A80" s="7">
        <v>688335</v>
      </c>
      <c r="B80" s="8" t="s">
        <v>163</v>
      </c>
      <c r="C80" s="8" t="s">
        <v>215</v>
      </c>
    </row>
    <row r="81" spans="1:3" ht="13" x14ac:dyDescent="0.15">
      <c r="A81" s="7">
        <v>688636</v>
      </c>
      <c r="B81" s="8" t="s">
        <v>163</v>
      </c>
      <c r="C81" s="8" t="s">
        <v>216</v>
      </c>
    </row>
    <row r="82" spans="1:3" ht="13" x14ac:dyDescent="0.15">
      <c r="A82" s="7">
        <v>688637</v>
      </c>
      <c r="B82" s="8" t="s">
        <v>163</v>
      </c>
      <c r="C82" s="8" t="s">
        <v>217</v>
      </c>
    </row>
    <row r="83" spans="1:3" ht="13" x14ac:dyDescent="0.15">
      <c r="A83" s="7">
        <v>688703</v>
      </c>
      <c r="B83" s="8" t="s">
        <v>163</v>
      </c>
      <c r="C83" s="8" t="s">
        <v>218</v>
      </c>
    </row>
    <row r="84" spans="1:3" ht="13" x14ac:dyDescent="0.15">
      <c r="A84" s="7">
        <v>688995</v>
      </c>
      <c r="B84" s="8" t="s">
        <v>163</v>
      </c>
      <c r="C84" s="8" t="s">
        <v>219</v>
      </c>
    </row>
    <row r="85" spans="1:3" ht="13" x14ac:dyDescent="0.15">
      <c r="A85" s="7">
        <v>688996</v>
      </c>
      <c r="B85" s="8" t="s">
        <v>163</v>
      </c>
      <c r="C85" s="8" t="s">
        <v>219</v>
      </c>
    </row>
    <row r="86" spans="1:3" ht="13" x14ac:dyDescent="0.15">
      <c r="A86" s="7">
        <v>689299</v>
      </c>
      <c r="B86" s="8" t="s">
        <v>163</v>
      </c>
      <c r="C86" s="8" t="s">
        <v>220</v>
      </c>
    </row>
    <row r="87" spans="1:3" ht="13" x14ac:dyDescent="0.15">
      <c r="A87" s="7">
        <v>689300</v>
      </c>
      <c r="B87" s="8" t="s">
        <v>163</v>
      </c>
      <c r="C87" s="8" t="s">
        <v>220</v>
      </c>
    </row>
    <row r="88" spans="1:3" ht="13" x14ac:dyDescent="0.15">
      <c r="A88" s="7">
        <v>689301</v>
      </c>
      <c r="B88" s="8" t="s">
        <v>163</v>
      </c>
      <c r="C88" s="8" t="s">
        <v>220</v>
      </c>
    </row>
    <row r="89" spans="1:3" ht="13" x14ac:dyDescent="0.15">
      <c r="A89" s="7">
        <v>689302</v>
      </c>
      <c r="B89" s="8" t="s">
        <v>163</v>
      </c>
      <c r="C89" s="8" t="s">
        <v>220</v>
      </c>
    </row>
    <row r="90" spans="1:3" ht="13" x14ac:dyDescent="0.15">
      <c r="A90" s="7">
        <v>689303</v>
      </c>
      <c r="B90" s="8" t="s">
        <v>163</v>
      </c>
      <c r="C90" s="8" t="s">
        <v>220</v>
      </c>
    </row>
    <row r="91" spans="1:3" ht="13" x14ac:dyDescent="0.15">
      <c r="A91" s="7">
        <v>689318</v>
      </c>
      <c r="B91" s="8" t="s">
        <v>163</v>
      </c>
      <c r="C91" s="8" t="s">
        <v>221</v>
      </c>
    </row>
    <row r="92" spans="1:3" ht="13" x14ac:dyDescent="0.15">
      <c r="A92" s="7">
        <v>689319</v>
      </c>
      <c r="B92" s="8" t="s">
        <v>163</v>
      </c>
      <c r="C92" s="8" t="s">
        <v>221</v>
      </c>
    </row>
    <row r="93" spans="1:3" ht="13" x14ac:dyDescent="0.15">
      <c r="A93" s="7">
        <v>689323</v>
      </c>
      <c r="B93" s="8" t="s">
        <v>163</v>
      </c>
      <c r="C93" s="8" t="s">
        <v>222</v>
      </c>
    </row>
    <row r="94" spans="1:3" ht="13" x14ac:dyDescent="0.15">
      <c r="A94" s="7">
        <v>689325</v>
      </c>
      <c r="B94" s="8" t="s">
        <v>163</v>
      </c>
      <c r="C94" s="8" t="s">
        <v>222</v>
      </c>
    </row>
    <row r="95" spans="1:3" ht="13" x14ac:dyDescent="0.15">
      <c r="A95" s="7">
        <v>689326</v>
      </c>
      <c r="B95" s="8" t="s">
        <v>163</v>
      </c>
      <c r="C95" s="8" t="s">
        <v>222</v>
      </c>
    </row>
    <row r="96" spans="1:3" ht="13" x14ac:dyDescent="0.15">
      <c r="A96" s="7">
        <v>689327</v>
      </c>
      <c r="B96" s="8" t="s">
        <v>163</v>
      </c>
      <c r="C96" s="8" t="s">
        <v>222</v>
      </c>
    </row>
    <row r="97" spans="1:3" ht="13" x14ac:dyDescent="0.15">
      <c r="A97" s="7">
        <v>689328</v>
      </c>
      <c r="B97" s="8" t="s">
        <v>163</v>
      </c>
      <c r="C97" s="8" t="s">
        <v>222</v>
      </c>
    </row>
    <row r="98" spans="1:3" ht="13" x14ac:dyDescent="0.15">
      <c r="A98" s="7">
        <v>689359</v>
      </c>
      <c r="B98" s="8" t="s">
        <v>163</v>
      </c>
      <c r="C98" s="8" t="s">
        <v>223</v>
      </c>
    </row>
    <row r="99" spans="1:3" ht="13" x14ac:dyDescent="0.15">
      <c r="A99" s="7">
        <v>689366</v>
      </c>
      <c r="B99" s="8" t="s">
        <v>163</v>
      </c>
      <c r="C99" s="8" t="s">
        <v>224</v>
      </c>
    </row>
    <row r="100" spans="1:3" ht="13" x14ac:dyDescent="0.15">
      <c r="A100" s="7">
        <v>689367</v>
      </c>
      <c r="B100" s="8" t="s">
        <v>163</v>
      </c>
      <c r="C100" s="8" t="s">
        <v>225</v>
      </c>
    </row>
    <row r="101" spans="1:3" ht="13" x14ac:dyDescent="0.15">
      <c r="A101" s="7">
        <v>689368</v>
      </c>
      <c r="B101" s="8" t="s">
        <v>163</v>
      </c>
      <c r="C101" s="8" t="s">
        <v>226</v>
      </c>
    </row>
    <row r="102" spans="1:3" ht="13" x14ac:dyDescent="0.15">
      <c r="A102" s="7">
        <v>689369</v>
      </c>
      <c r="B102" s="8" t="s">
        <v>163</v>
      </c>
      <c r="C102" s="8" t="s">
        <v>227</v>
      </c>
    </row>
    <row r="103" spans="1:3" ht="13" x14ac:dyDescent="0.15">
      <c r="A103" s="7">
        <v>689373</v>
      </c>
      <c r="B103" s="8" t="s">
        <v>163</v>
      </c>
      <c r="C103" s="8" t="s">
        <v>228</v>
      </c>
    </row>
    <row r="104" spans="1:3" ht="13" x14ac:dyDescent="0.15">
      <c r="A104" s="7">
        <v>689377</v>
      </c>
      <c r="B104" s="8" t="s">
        <v>163</v>
      </c>
      <c r="C104" s="8" t="s">
        <v>229</v>
      </c>
    </row>
    <row r="105" spans="1:3" ht="13" x14ac:dyDescent="0.15">
      <c r="A105" s="7">
        <v>689378</v>
      </c>
      <c r="B105" s="8" t="s">
        <v>163</v>
      </c>
      <c r="C105" s="8" t="s">
        <v>230</v>
      </c>
    </row>
    <row r="106" spans="1:3" ht="13" x14ac:dyDescent="0.15">
      <c r="A106" s="7">
        <v>689685</v>
      </c>
      <c r="B106" s="8" t="s">
        <v>163</v>
      </c>
      <c r="C106" s="8" t="s">
        <v>231</v>
      </c>
    </row>
    <row r="107" spans="1:3" ht="13" x14ac:dyDescent="0.15">
      <c r="A107" s="7">
        <v>689701</v>
      </c>
      <c r="B107" s="8" t="s">
        <v>163</v>
      </c>
      <c r="C107" s="8" t="s">
        <v>232</v>
      </c>
    </row>
    <row r="108" spans="1:3" ht="13" x14ac:dyDescent="0.15">
      <c r="A108" s="7">
        <v>689715</v>
      </c>
      <c r="B108" s="8" t="s">
        <v>163</v>
      </c>
      <c r="C108" s="8" t="s">
        <v>233</v>
      </c>
    </row>
    <row r="109" spans="1:3" ht="13" x14ac:dyDescent="0.15">
      <c r="A109" s="7">
        <v>689716</v>
      </c>
      <c r="B109" s="8" t="s">
        <v>163</v>
      </c>
      <c r="C109" s="8" t="s">
        <v>234</v>
      </c>
    </row>
    <row r="110" spans="1:3" ht="13" x14ac:dyDescent="0.15">
      <c r="A110" s="7">
        <v>689717</v>
      </c>
      <c r="B110" s="8" t="s">
        <v>163</v>
      </c>
      <c r="C110" s="8" t="s">
        <v>235</v>
      </c>
    </row>
    <row r="111" spans="1:3" ht="13" x14ac:dyDescent="0.15">
      <c r="A111" s="7">
        <v>689718</v>
      </c>
      <c r="B111" s="8" t="s">
        <v>163</v>
      </c>
      <c r="C111" s="8" t="s">
        <v>235</v>
      </c>
    </row>
    <row r="112" spans="1:3" ht="13" x14ac:dyDescent="0.15">
      <c r="A112" s="7">
        <v>689719</v>
      </c>
      <c r="B112" s="8" t="s">
        <v>163</v>
      </c>
      <c r="C112" s="8" t="s">
        <v>236</v>
      </c>
    </row>
    <row r="113" spans="1:3" ht="13" x14ac:dyDescent="0.15">
      <c r="A113" s="7">
        <v>689722</v>
      </c>
      <c r="B113" s="8" t="s">
        <v>163</v>
      </c>
      <c r="C113" s="8" t="s">
        <v>237</v>
      </c>
    </row>
    <row r="114" spans="1:3" ht="13" x14ac:dyDescent="0.15">
      <c r="A114" s="7">
        <v>689982</v>
      </c>
      <c r="B114" s="8" t="s">
        <v>163</v>
      </c>
      <c r="C114" s="8" t="s">
        <v>238</v>
      </c>
    </row>
    <row r="115" spans="1:3" ht="13" x14ac:dyDescent="0.15">
      <c r="A115" s="7">
        <v>689998</v>
      </c>
      <c r="B115" s="8" t="s">
        <v>163</v>
      </c>
      <c r="C115" s="8" t="s">
        <v>239</v>
      </c>
    </row>
    <row r="116" spans="1:3" ht="13" x14ac:dyDescent="0.15">
      <c r="A116" s="7">
        <v>689999</v>
      </c>
      <c r="B116" s="8" t="s">
        <v>163</v>
      </c>
      <c r="C116" s="8" t="s">
        <v>240</v>
      </c>
    </row>
    <row r="117" spans="1:3" ht="13" x14ac:dyDescent="0.15">
      <c r="A117" s="7">
        <v>690014</v>
      </c>
      <c r="B117" s="8" t="s">
        <v>163</v>
      </c>
      <c r="C117" s="8" t="s">
        <v>241</v>
      </c>
    </row>
    <row r="118" spans="1:3" ht="13" x14ac:dyDescent="0.15">
      <c r="A118" s="7">
        <v>690016</v>
      </c>
      <c r="B118" s="8" t="s">
        <v>163</v>
      </c>
      <c r="C118" s="8" t="s">
        <v>242</v>
      </c>
    </row>
    <row r="119" spans="1:3" ht="13" x14ac:dyDescent="0.15">
      <c r="A119" s="7">
        <v>690046</v>
      </c>
      <c r="B119" s="8" t="s">
        <v>163</v>
      </c>
      <c r="C119" s="8" t="s">
        <v>243</v>
      </c>
    </row>
    <row r="120" spans="1:3" ht="13" x14ac:dyDescent="0.15">
      <c r="A120" s="7">
        <v>690057</v>
      </c>
      <c r="B120" s="8" t="s">
        <v>163</v>
      </c>
      <c r="C120" s="8" t="s">
        <v>244</v>
      </c>
    </row>
    <row r="121" spans="1:3" ht="13" x14ac:dyDescent="0.15">
      <c r="A121" s="7">
        <v>690076</v>
      </c>
      <c r="B121" s="8" t="s">
        <v>163</v>
      </c>
      <c r="C121" s="8" t="s">
        <v>245</v>
      </c>
    </row>
    <row r="122" spans="1:3" ht="13" x14ac:dyDescent="0.15">
      <c r="A122" s="7">
        <v>690082</v>
      </c>
      <c r="B122" s="8" t="s">
        <v>163</v>
      </c>
      <c r="C122" s="8" t="s">
        <v>246</v>
      </c>
    </row>
    <row r="123" spans="1:3" ht="13" x14ac:dyDescent="0.15">
      <c r="A123" s="7">
        <v>690083</v>
      </c>
      <c r="B123" s="8" t="s">
        <v>163</v>
      </c>
      <c r="C123" s="8" t="s">
        <v>246</v>
      </c>
    </row>
    <row r="124" spans="1:3" ht="13" x14ac:dyDescent="0.15">
      <c r="A124" s="7">
        <v>690084</v>
      </c>
      <c r="B124" s="8" t="s">
        <v>163</v>
      </c>
      <c r="C124" s="8" t="s">
        <v>247</v>
      </c>
    </row>
    <row r="125" spans="1:3" ht="13" x14ac:dyDescent="0.15">
      <c r="A125" s="7">
        <v>690386</v>
      </c>
      <c r="B125" s="8" t="s">
        <v>163</v>
      </c>
      <c r="C125" s="8" t="s">
        <v>248</v>
      </c>
    </row>
    <row r="126" spans="1:3" ht="13" x14ac:dyDescent="0.15">
      <c r="A126" s="7">
        <v>690387</v>
      </c>
      <c r="B126" s="8" t="s">
        <v>163</v>
      </c>
      <c r="C126" s="8" t="s">
        <v>249</v>
      </c>
    </row>
    <row r="127" spans="1:3" ht="13" x14ac:dyDescent="0.15">
      <c r="A127" s="7">
        <v>690388</v>
      </c>
      <c r="B127" s="8" t="s">
        <v>163</v>
      </c>
      <c r="C127" s="8" t="s">
        <v>249</v>
      </c>
    </row>
    <row r="128" spans="1:3" ht="13" x14ac:dyDescent="0.15">
      <c r="A128" s="7">
        <v>690389</v>
      </c>
      <c r="B128" s="8" t="s">
        <v>163</v>
      </c>
      <c r="C128" s="8" t="s">
        <v>250</v>
      </c>
    </row>
    <row r="129" spans="1:3" ht="13" x14ac:dyDescent="0.15">
      <c r="A129" s="7">
        <v>690390</v>
      </c>
      <c r="B129" s="8" t="s">
        <v>163</v>
      </c>
      <c r="C129" s="8" t="s">
        <v>250</v>
      </c>
    </row>
    <row r="130" spans="1:3" ht="13" x14ac:dyDescent="0.15">
      <c r="A130" s="7">
        <v>690391</v>
      </c>
      <c r="B130" s="8" t="s">
        <v>163</v>
      </c>
      <c r="C130" s="8" t="s">
        <v>251</v>
      </c>
    </row>
    <row r="131" spans="1:3" ht="13" x14ac:dyDescent="0.15">
      <c r="A131" s="7">
        <v>690393</v>
      </c>
      <c r="B131" s="8" t="s">
        <v>163</v>
      </c>
      <c r="C131" s="8" t="s">
        <v>252</v>
      </c>
    </row>
    <row r="132" spans="1:3" ht="13" x14ac:dyDescent="0.15">
      <c r="A132" s="7">
        <v>690394</v>
      </c>
      <c r="B132" s="8" t="s">
        <v>163</v>
      </c>
      <c r="C132" s="8" t="s">
        <v>252</v>
      </c>
    </row>
    <row r="133" spans="1:3" ht="13" x14ac:dyDescent="0.15">
      <c r="A133" s="7">
        <v>690395</v>
      </c>
      <c r="B133" s="8" t="s">
        <v>163</v>
      </c>
      <c r="C133" s="8" t="s">
        <v>252</v>
      </c>
    </row>
    <row r="134" spans="1:3" ht="13" x14ac:dyDescent="0.15">
      <c r="A134" s="7">
        <v>690403</v>
      </c>
      <c r="B134" s="8" t="s">
        <v>163</v>
      </c>
      <c r="C134" s="8" t="s">
        <v>253</v>
      </c>
    </row>
    <row r="135" spans="1:3" ht="13" x14ac:dyDescent="0.15">
      <c r="A135" s="7">
        <v>690408</v>
      </c>
      <c r="B135" s="8" t="s">
        <v>163</v>
      </c>
      <c r="C135" s="8" t="s">
        <v>254</v>
      </c>
    </row>
    <row r="136" spans="1:3" ht="13" x14ac:dyDescent="0.15">
      <c r="A136" s="7">
        <v>690409</v>
      </c>
      <c r="B136" s="8" t="s">
        <v>163</v>
      </c>
      <c r="C136" s="8" t="s">
        <v>255</v>
      </c>
    </row>
    <row r="137" spans="1:3" ht="13" x14ac:dyDescent="0.15">
      <c r="A137" s="7">
        <v>690413</v>
      </c>
      <c r="B137" s="8" t="s">
        <v>163</v>
      </c>
      <c r="C137" s="8" t="s">
        <v>256</v>
      </c>
    </row>
    <row r="138" spans="1:3" ht="13" x14ac:dyDescent="0.15">
      <c r="A138" s="7">
        <v>690418</v>
      </c>
      <c r="B138" s="8" t="s">
        <v>163</v>
      </c>
      <c r="C138" s="8" t="s">
        <v>257</v>
      </c>
    </row>
    <row r="139" spans="1:3" ht="13" x14ac:dyDescent="0.15">
      <c r="A139" s="7">
        <v>690419</v>
      </c>
      <c r="B139" s="8" t="s">
        <v>163</v>
      </c>
      <c r="C139" s="8" t="s">
        <v>257</v>
      </c>
    </row>
    <row r="140" spans="1:3" ht="13" x14ac:dyDescent="0.15">
      <c r="A140" s="7">
        <v>690421</v>
      </c>
      <c r="B140" s="8" t="s">
        <v>163</v>
      </c>
      <c r="C140" s="8" t="s">
        <v>258</v>
      </c>
    </row>
    <row r="141" spans="1:3" ht="13" x14ac:dyDescent="0.15">
      <c r="A141" s="7">
        <v>690670</v>
      </c>
      <c r="B141" s="8" t="s">
        <v>163</v>
      </c>
      <c r="C141" s="8" t="s">
        <v>259</v>
      </c>
    </row>
    <row r="142" spans="1:3" ht="13" x14ac:dyDescent="0.15">
      <c r="A142" s="7">
        <v>690747</v>
      </c>
      <c r="B142" s="8" t="s">
        <v>163</v>
      </c>
      <c r="C142" s="8" t="s">
        <v>260</v>
      </c>
    </row>
    <row r="143" spans="1:3" ht="13" x14ac:dyDescent="0.15">
      <c r="A143" s="7">
        <v>690748</v>
      </c>
      <c r="B143" s="8" t="s">
        <v>163</v>
      </c>
      <c r="C143" s="8" t="s">
        <v>261</v>
      </c>
    </row>
    <row r="144" spans="1:3" ht="13" x14ac:dyDescent="0.15">
      <c r="A144" s="7">
        <v>690753</v>
      </c>
      <c r="B144" s="8" t="s">
        <v>163</v>
      </c>
      <c r="C144" s="8" t="s">
        <v>262</v>
      </c>
    </row>
    <row r="145" spans="1:3" ht="13" x14ac:dyDescent="0.15">
      <c r="A145" s="7">
        <v>690758</v>
      </c>
      <c r="B145" s="8" t="s">
        <v>163</v>
      </c>
      <c r="C145" s="8" t="s">
        <v>263</v>
      </c>
    </row>
    <row r="146" spans="1:3" ht="13" x14ac:dyDescent="0.15">
      <c r="A146" s="7">
        <v>690759</v>
      </c>
      <c r="B146" s="8" t="s">
        <v>163</v>
      </c>
      <c r="C146" s="8" t="s">
        <v>263</v>
      </c>
    </row>
    <row r="147" spans="1:3" ht="13" x14ac:dyDescent="0.15">
      <c r="A147" s="7">
        <v>690760</v>
      </c>
      <c r="B147" s="8" t="s">
        <v>163</v>
      </c>
      <c r="C147" s="8" t="s">
        <v>264</v>
      </c>
    </row>
    <row r="148" spans="1:3" ht="13" x14ac:dyDescent="0.15">
      <c r="A148" s="7">
        <v>690761</v>
      </c>
      <c r="B148" s="8" t="s">
        <v>163</v>
      </c>
      <c r="C148" s="8" t="s">
        <v>265</v>
      </c>
    </row>
    <row r="149" spans="1:3" ht="13" x14ac:dyDescent="0.15">
      <c r="A149" s="7">
        <v>690762</v>
      </c>
      <c r="B149" s="8" t="s">
        <v>163</v>
      </c>
      <c r="C149" s="8" t="s">
        <v>266</v>
      </c>
    </row>
    <row r="150" spans="1:3" ht="13" x14ac:dyDescent="0.15">
      <c r="A150" s="7">
        <v>691024</v>
      </c>
      <c r="B150" s="8" t="s">
        <v>163</v>
      </c>
      <c r="C150" s="8" t="s">
        <v>267</v>
      </c>
    </row>
    <row r="151" spans="1:3" ht="13" x14ac:dyDescent="0.15">
      <c r="A151" s="7">
        <v>691025</v>
      </c>
      <c r="B151" s="8" t="s">
        <v>163</v>
      </c>
      <c r="C151" s="8" t="s">
        <v>267</v>
      </c>
    </row>
    <row r="152" spans="1:3" ht="13" x14ac:dyDescent="0.15">
      <c r="A152" s="7">
        <v>691026</v>
      </c>
      <c r="B152" s="8" t="s">
        <v>163</v>
      </c>
      <c r="C152" s="8" t="s">
        <v>267</v>
      </c>
    </row>
    <row r="153" spans="1:3" ht="13" x14ac:dyDescent="0.15">
      <c r="A153" s="7">
        <v>691028</v>
      </c>
      <c r="B153" s="8" t="s">
        <v>163</v>
      </c>
      <c r="C153" s="8" t="s">
        <v>268</v>
      </c>
    </row>
    <row r="154" spans="1:3" ht="13" x14ac:dyDescent="0.15">
      <c r="A154" s="7">
        <v>691030</v>
      </c>
      <c r="B154" s="8" t="s">
        <v>163</v>
      </c>
      <c r="C154" s="8" t="s">
        <v>269</v>
      </c>
    </row>
    <row r="155" spans="1:3" ht="13" x14ac:dyDescent="0.15">
      <c r="A155" s="7">
        <v>691031</v>
      </c>
      <c r="B155" s="8" t="s">
        <v>163</v>
      </c>
      <c r="C155" s="8" t="s">
        <v>269</v>
      </c>
    </row>
    <row r="156" spans="1:3" ht="13" x14ac:dyDescent="0.15">
      <c r="A156" s="7">
        <v>691032</v>
      </c>
      <c r="B156" s="8" t="s">
        <v>163</v>
      </c>
      <c r="C156" s="8" t="s">
        <v>270</v>
      </c>
    </row>
    <row r="157" spans="1:3" ht="13" x14ac:dyDescent="0.15">
      <c r="A157" s="7">
        <v>691033</v>
      </c>
      <c r="B157" s="8" t="s">
        <v>163</v>
      </c>
      <c r="C157" s="8" t="s">
        <v>270</v>
      </c>
    </row>
    <row r="158" spans="1:3" ht="13" x14ac:dyDescent="0.15">
      <c r="A158" s="7">
        <v>691085</v>
      </c>
      <c r="B158" s="8" t="s">
        <v>163</v>
      </c>
      <c r="C158" s="8" t="s">
        <v>271</v>
      </c>
    </row>
    <row r="159" spans="1:3" ht="13" x14ac:dyDescent="0.15">
      <c r="A159" s="7">
        <v>700515</v>
      </c>
      <c r="B159" s="8" t="s">
        <v>163</v>
      </c>
      <c r="C159" s="8" t="s">
        <v>272</v>
      </c>
    </row>
    <row r="160" spans="1:3" ht="13" x14ac:dyDescent="0.15">
      <c r="A160" s="7">
        <v>700663</v>
      </c>
      <c r="B160" s="8" t="s">
        <v>163</v>
      </c>
      <c r="C160" s="8" t="s">
        <v>273</v>
      </c>
    </row>
    <row r="161" spans="1:3" ht="13" x14ac:dyDescent="0.15">
      <c r="A161" s="7">
        <v>700664</v>
      </c>
      <c r="B161" s="8" t="s">
        <v>163</v>
      </c>
      <c r="C161" s="8" t="s">
        <v>274</v>
      </c>
    </row>
    <row r="162" spans="1:3" ht="13" x14ac:dyDescent="0.15">
      <c r="A162" s="7">
        <v>700691</v>
      </c>
      <c r="B162" s="8" t="s">
        <v>163</v>
      </c>
      <c r="C162" s="8" t="s">
        <v>275</v>
      </c>
    </row>
    <row r="163" spans="1:3" ht="13" x14ac:dyDescent="0.15">
      <c r="A163" s="7">
        <v>700692</v>
      </c>
      <c r="B163" s="8" t="s">
        <v>163</v>
      </c>
      <c r="C163" s="8" t="s">
        <v>276</v>
      </c>
    </row>
    <row r="164" spans="1:3" ht="13" x14ac:dyDescent="0.15">
      <c r="A164" s="7">
        <v>700693</v>
      </c>
      <c r="B164" s="8" t="s">
        <v>163</v>
      </c>
      <c r="C164" s="8" t="s">
        <v>277</v>
      </c>
    </row>
    <row r="165" spans="1:3" ht="13" x14ac:dyDescent="0.15">
      <c r="A165" s="7">
        <v>700696</v>
      </c>
      <c r="B165" s="8" t="s">
        <v>163</v>
      </c>
      <c r="C165" s="8" t="s">
        <v>278</v>
      </c>
    </row>
    <row r="166" spans="1:3" ht="13" x14ac:dyDescent="0.15">
      <c r="A166" s="7">
        <v>700770</v>
      </c>
      <c r="B166" s="8" t="s">
        <v>163</v>
      </c>
      <c r="C166" s="8" t="s">
        <v>279</v>
      </c>
    </row>
    <row r="167" spans="1:3" ht="13" x14ac:dyDescent="0.15">
      <c r="A167" s="7">
        <v>700771</v>
      </c>
      <c r="B167" s="8" t="s">
        <v>163</v>
      </c>
      <c r="C167" s="8" t="s">
        <v>279</v>
      </c>
    </row>
    <row r="168" spans="1:3" ht="13" x14ac:dyDescent="0.15">
      <c r="A168" s="7">
        <v>1350345</v>
      </c>
      <c r="B168" s="8" t="s">
        <v>163</v>
      </c>
      <c r="C168" s="8" t="s">
        <v>280</v>
      </c>
    </row>
    <row r="169" spans="1:3" ht="13" x14ac:dyDescent="0.15">
      <c r="A169" s="7">
        <v>1379604</v>
      </c>
      <c r="B169" s="8" t="s">
        <v>163</v>
      </c>
      <c r="C169" s="8" t="s">
        <v>281</v>
      </c>
    </row>
    <row r="170" spans="1:3" ht="13" x14ac:dyDescent="0.15">
      <c r="A170" s="7">
        <v>1412046</v>
      </c>
      <c r="B170" s="8" t="s">
        <v>163</v>
      </c>
      <c r="C170" s="8" t="s">
        <v>282</v>
      </c>
    </row>
    <row r="171" spans="1:3" ht="13" x14ac:dyDescent="0.15">
      <c r="A171" s="7">
        <v>1412047</v>
      </c>
      <c r="B171" s="8" t="s">
        <v>163</v>
      </c>
      <c r="C171" s="8" t="s">
        <v>282</v>
      </c>
    </row>
    <row r="172" spans="1:3" ht="13" x14ac:dyDescent="0.15">
      <c r="A172" s="7">
        <v>1412048</v>
      </c>
      <c r="B172" s="8" t="s">
        <v>163</v>
      </c>
      <c r="C172" s="8" t="s">
        <v>282</v>
      </c>
    </row>
    <row r="173" spans="1:3" ht="13" x14ac:dyDescent="0.15">
      <c r="A173" s="7">
        <v>1473285</v>
      </c>
      <c r="B173" s="8" t="s">
        <v>163</v>
      </c>
      <c r="C173" s="8" t="s">
        <v>283</v>
      </c>
    </row>
    <row r="174" spans="1:3" ht="13" x14ac:dyDescent="0.15">
      <c r="A174" s="7">
        <v>1476609</v>
      </c>
      <c r="B174" s="8" t="s">
        <v>163</v>
      </c>
      <c r="C174" s="8" t="s">
        <v>284</v>
      </c>
    </row>
    <row r="175" spans="1:3" ht="13" x14ac:dyDescent="0.15">
      <c r="A175" s="7">
        <v>1476611</v>
      </c>
      <c r="B175" s="8" t="s">
        <v>163</v>
      </c>
      <c r="C175" s="8" t="s">
        <v>284</v>
      </c>
    </row>
    <row r="176" spans="1:3" ht="13" x14ac:dyDescent="0.15">
      <c r="A176" s="7">
        <v>1612998</v>
      </c>
      <c r="B176" s="8" t="s">
        <v>163</v>
      </c>
      <c r="C176" s="8" t="s">
        <v>285</v>
      </c>
    </row>
    <row r="177" spans="1:3" ht="13" x14ac:dyDescent="0.15">
      <c r="A177" s="7">
        <v>1710231</v>
      </c>
      <c r="B177" s="8" t="s">
        <v>163</v>
      </c>
      <c r="C177" s="8" t="s">
        <v>286</v>
      </c>
    </row>
    <row r="178" spans="1:3" ht="13" x14ac:dyDescent="0.15">
      <c r="A178" s="7">
        <v>1761575</v>
      </c>
      <c r="B178" s="8" t="s">
        <v>163</v>
      </c>
      <c r="C178" s="8" t="s">
        <v>287</v>
      </c>
    </row>
    <row r="179" spans="1:3" ht="13" x14ac:dyDescent="0.15">
      <c r="A179" s="7">
        <v>1766052</v>
      </c>
      <c r="B179" s="8" t="s">
        <v>163</v>
      </c>
      <c r="C179" s="8" t="s">
        <v>288</v>
      </c>
    </row>
    <row r="180" spans="1:3" ht="13" x14ac:dyDescent="0.15">
      <c r="A180" s="7">
        <v>1828863</v>
      </c>
      <c r="B180" s="8" t="s">
        <v>163</v>
      </c>
      <c r="C180" s="8" t="s">
        <v>289</v>
      </c>
    </row>
    <row r="181" spans="1:3" ht="13" x14ac:dyDescent="0.15">
      <c r="A181" s="7">
        <v>1829058</v>
      </c>
      <c r="B181" s="8" t="s">
        <v>163</v>
      </c>
      <c r="C181" s="8" t="s">
        <v>290</v>
      </c>
    </row>
    <row r="182" spans="1:3" ht="13" x14ac:dyDescent="0.15">
      <c r="A182" s="7">
        <v>1830349</v>
      </c>
      <c r="B182" s="8" t="s">
        <v>163</v>
      </c>
      <c r="C182" s="8" t="s">
        <v>291</v>
      </c>
    </row>
    <row r="183" spans="1:3" ht="13" x14ac:dyDescent="0.15">
      <c r="A183" s="7">
        <v>1830371</v>
      </c>
      <c r="B183" s="8" t="s">
        <v>163</v>
      </c>
      <c r="C183" s="8" t="s">
        <v>292</v>
      </c>
    </row>
    <row r="184" spans="1:3" ht="13" x14ac:dyDescent="0.15">
      <c r="A184" s="7">
        <v>1967328</v>
      </c>
      <c r="B184" s="8" t="s">
        <v>163</v>
      </c>
      <c r="C184" s="8" t="s">
        <v>293</v>
      </c>
    </row>
    <row r="185" spans="1:3" ht="13" x14ac:dyDescent="0.15">
      <c r="A185" s="7">
        <v>1967329</v>
      </c>
      <c r="B185" s="8" t="s">
        <v>163</v>
      </c>
      <c r="C185" s="8" t="s">
        <v>293</v>
      </c>
    </row>
    <row r="186" spans="1:3" ht="13" x14ac:dyDescent="0.15">
      <c r="A186" s="7">
        <v>1983714</v>
      </c>
      <c r="B186" s="8" t="s">
        <v>163</v>
      </c>
      <c r="C186" s="8" t="s">
        <v>294</v>
      </c>
    </row>
    <row r="187" spans="1:3" ht="13" x14ac:dyDescent="0.15">
      <c r="A187" s="7">
        <v>1983715</v>
      </c>
      <c r="B187" s="8" t="s">
        <v>163</v>
      </c>
      <c r="C187" s="8" t="s">
        <v>294</v>
      </c>
    </row>
    <row r="188" spans="1:3" ht="13" x14ac:dyDescent="0.15">
      <c r="A188" s="7">
        <v>2026416</v>
      </c>
      <c r="B188" s="8" t="s">
        <v>163</v>
      </c>
      <c r="C188" s="8" t="s">
        <v>295</v>
      </c>
    </row>
    <row r="189" spans="1:3" ht="13" x14ac:dyDescent="0.15">
      <c r="A189" s="7">
        <v>2026417</v>
      </c>
      <c r="B189" s="8" t="s">
        <v>163</v>
      </c>
      <c r="C189" s="8" t="s">
        <v>295</v>
      </c>
    </row>
    <row r="190" spans="1:3" ht="13" x14ac:dyDescent="0.15">
      <c r="A190" s="7">
        <v>2044024</v>
      </c>
      <c r="B190" s="8" t="s">
        <v>163</v>
      </c>
      <c r="C190" s="8" t="s">
        <v>296</v>
      </c>
    </row>
    <row r="191" spans="1:3" ht="13" x14ac:dyDescent="0.15">
      <c r="A191" s="7">
        <v>2115201</v>
      </c>
      <c r="B191" s="8" t="s">
        <v>163</v>
      </c>
      <c r="C191" s="8" t="s">
        <v>297</v>
      </c>
    </row>
    <row r="192" spans="1:3" ht="13" x14ac:dyDescent="0.15">
      <c r="A192" s="7">
        <v>2115206</v>
      </c>
      <c r="B192" s="8" t="s">
        <v>163</v>
      </c>
      <c r="C192" s="8" t="s">
        <v>298</v>
      </c>
    </row>
    <row r="193" spans="1:3" ht="13" x14ac:dyDescent="0.15">
      <c r="A193" s="7">
        <v>2115207</v>
      </c>
      <c r="B193" s="8" t="s">
        <v>163</v>
      </c>
      <c r="C193" s="8" t="s">
        <v>298</v>
      </c>
    </row>
    <row r="194" spans="1:3" ht="13" x14ac:dyDescent="0.15">
      <c r="A194" s="7">
        <v>2166942</v>
      </c>
      <c r="B194" s="8" t="s">
        <v>163</v>
      </c>
      <c r="C194" s="8" t="s">
        <v>299</v>
      </c>
    </row>
    <row r="195" spans="1:3" ht="13" x14ac:dyDescent="0.15">
      <c r="A195" s="7">
        <v>2166947</v>
      </c>
      <c r="B195" s="8" t="s">
        <v>163</v>
      </c>
      <c r="C195" s="8" t="s">
        <v>299</v>
      </c>
    </row>
    <row r="196" spans="1:3" ht="13" x14ac:dyDescent="0.15">
      <c r="A196" s="7">
        <v>685704</v>
      </c>
      <c r="B196" s="8" t="s">
        <v>163</v>
      </c>
      <c r="C196" s="8" t="s">
        <v>300</v>
      </c>
    </row>
    <row r="197" spans="1:3" ht="13" x14ac:dyDescent="0.15">
      <c r="A197" s="7">
        <v>686030</v>
      </c>
      <c r="B197" s="8" t="s">
        <v>163</v>
      </c>
      <c r="C197" s="8" t="s">
        <v>301</v>
      </c>
    </row>
    <row r="198" spans="1:3" ht="13" x14ac:dyDescent="0.15">
      <c r="A198" s="7">
        <v>686330</v>
      </c>
      <c r="B198" s="8" t="s">
        <v>163</v>
      </c>
      <c r="C198" s="8" t="s">
        <v>302</v>
      </c>
    </row>
    <row r="199" spans="1:3" ht="13" x14ac:dyDescent="0.15">
      <c r="A199" s="7">
        <v>686331</v>
      </c>
      <c r="B199" s="8" t="s">
        <v>163</v>
      </c>
      <c r="C199" s="8" t="s">
        <v>302</v>
      </c>
    </row>
    <row r="200" spans="1:3" ht="13" x14ac:dyDescent="0.15">
      <c r="A200" s="7">
        <v>686332</v>
      </c>
      <c r="B200" s="8" t="s">
        <v>163</v>
      </c>
      <c r="C200" s="8" t="s">
        <v>302</v>
      </c>
    </row>
    <row r="201" spans="1:3" ht="13" x14ac:dyDescent="0.15">
      <c r="A201" s="7">
        <v>686349</v>
      </c>
      <c r="B201" s="8" t="s">
        <v>163</v>
      </c>
      <c r="C201" s="8" t="s">
        <v>303</v>
      </c>
    </row>
    <row r="202" spans="1:3" ht="13" x14ac:dyDescent="0.15">
      <c r="A202" s="7">
        <v>686390</v>
      </c>
      <c r="B202" s="8" t="s">
        <v>163</v>
      </c>
      <c r="C202" s="8" t="s">
        <v>304</v>
      </c>
    </row>
    <row r="203" spans="1:3" ht="13" x14ac:dyDescent="0.15">
      <c r="A203" s="7">
        <v>686391</v>
      </c>
      <c r="B203" s="8" t="s">
        <v>163</v>
      </c>
      <c r="C203" s="8" t="s">
        <v>305</v>
      </c>
    </row>
    <row r="204" spans="1:3" ht="13" x14ac:dyDescent="0.15">
      <c r="A204" s="7">
        <v>686392</v>
      </c>
      <c r="B204" s="8" t="s">
        <v>163</v>
      </c>
      <c r="C204" s="8" t="s">
        <v>305</v>
      </c>
    </row>
    <row r="205" spans="1:3" ht="13" x14ac:dyDescent="0.15">
      <c r="A205" s="7">
        <v>686673</v>
      </c>
      <c r="B205" s="8" t="s">
        <v>163</v>
      </c>
      <c r="C205" s="8" t="s">
        <v>303</v>
      </c>
    </row>
    <row r="206" spans="1:3" ht="13" x14ac:dyDescent="0.15">
      <c r="A206" s="7">
        <v>687053</v>
      </c>
      <c r="B206" s="8" t="s">
        <v>163</v>
      </c>
      <c r="C206" s="8" t="s">
        <v>306</v>
      </c>
    </row>
    <row r="207" spans="1:3" ht="13" x14ac:dyDescent="0.15">
      <c r="A207" s="7">
        <v>687392</v>
      </c>
      <c r="B207" s="8" t="s">
        <v>163</v>
      </c>
      <c r="C207" s="8" t="s">
        <v>307</v>
      </c>
    </row>
    <row r="208" spans="1:3" ht="13" x14ac:dyDescent="0.15">
      <c r="A208" s="7">
        <v>687393</v>
      </c>
      <c r="B208" s="8" t="s">
        <v>163</v>
      </c>
      <c r="C208" s="8" t="s">
        <v>307</v>
      </c>
    </row>
    <row r="209" spans="1:3" ht="13" x14ac:dyDescent="0.15">
      <c r="A209" s="7">
        <v>687394</v>
      </c>
      <c r="B209" s="8" t="s">
        <v>163</v>
      </c>
      <c r="C209" s="8" t="s">
        <v>307</v>
      </c>
    </row>
    <row r="210" spans="1:3" ht="13" x14ac:dyDescent="0.15">
      <c r="A210" s="7">
        <v>688433</v>
      </c>
      <c r="B210" s="8" t="s">
        <v>163</v>
      </c>
      <c r="C210" s="8" t="s">
        <v>308</v>
      </c>
    </row>
    <row r="211" spans="1:3" ht="13" x14ac:dyDescent="0.15">
      <c r="A211" s="7">
        <v>688434</v>
      </c>
      <c r="B211" s="8" t="s">
        <v>163</v>
      </c>
      <c r="C211" s="8" t="s">
        <v>309</v>
      </c>
    </row>
    <row r="212" spans="1:3" ht="13" x14ac:dyDescent="0.15">
      <c r="A212" s="7">
        <v>688435</v>
      </c>
      <c r="B212" s="8" t="s">
        <v>163</v>
      </c>
      <c r="C212" s="8" t="s">
        <v>309</v>
      </c>
    </row>
    <row r="213" spans="1:3" ht="13" x14ac:dyDescent="0.15">
      <c r="A213" s="7">
        <v>689068</v>
      </c>
      <c r="B213" s="8" t="s">
        <v>163</v>
      </c>
      <c r="C213" s="8" t="s">
        <v>310</v>
      </c>
    </row>
    <row r="214" spans="1:3" ht="13" x14ac:dyDescent="0.15">
      <c r="A214" s="7">
        <v>689069</v>
      </c>
      <c r="B214" s="8" t="s">
        <v>163</v>
      </c>
      <c r="C214" s="8" t="s">
        <v>310</v>
      </c>
    </row>
    <row r="215" spans="1:3" ht="13" x14ac:dyDescent="0.15">
      <c r="A215" s="7">
        <v>689070</v>
      </c>
      <c r="B215" s="8" t="s">
        <v>163</v>
      </c>
      <c r="C215" s="8" t="s">
        <v>310</v>
      </c>
    </row>
    <row r="216" spans="1:3" ht="13" x14ac:dyDescent="0.15">
      <c r="A216" s="7">
        <v>689071</v>
      </c>
      <c r="B216" s="8" t="s">
        <v>163</v>
      </c>
      <c r="C216" s="8" t="s">
        <v>310</v>
      </c>
    </row>
    <row r="217" spans="1:3" ht="13" x14ac:dyDescent="0.15">
      <c r="A217" s="7">
        <v>689488</v>
      </c>
      <c r="B217" s="8" t="s">
        <v>163</v>
      </c>
      <c r="C217" s="8" t="s">
        <v>311</v>
      </c>
    </row>
    <row r="218" spans="1:3" ht="13" x14ac:dyDescent="0.15">
      <c r="A218" s="7">
        <v>690141</v>
      </c>
      <c r="B218" s="8" t="s">
        <v>163</v>
      </c>
      <c r="C218" s="8" t="s">
        <v>312</v>
      </c>
    </row>
    <row r="219" spans="1:3" ht="13" x14ac:dyDescent="0.15">
      <c r="A219" s="7">
        <v>690142</v>
      </c>
      <c r="B219" s="8" t="s">
        <v>163</v>
      </c>
      <c r="C219" s="8" t="s">
        <v>312</v>
      </c>
    </row>
    <row r="220" spans="1:3" ht="13" x14ac:dyDescent="0.15">
      <c r="A220" s="7">
        <v>690148</v>
      </c>
      <c r="B220" s="8" t="s">
        <v>163</v>
      </c>
      <c r="C220" s="8" t="s">
        <v>313</v>
      </c>
    </row>
    <row r="221" spans="1:3" ht="13" x14ac:dyDescent="0.15">
      <c r="A221" s="7">
        <v>1715731</v>
      </c>
      <c r="B221" s="8" t="s">
        <v>163</v>
      </c>
      <c r="C221" s="8" t="s">
        <v>314</v>
      </c>
    </row>
    <row r="222" spans="1:3" ht="13" x14ac:dyDescent="0.15">
      <c r="A222" s="7">
        <v>1716196</v>
      </c>
      <c r="B222" s="8" t="s">
        <v>163</v>
      </c>
      <c r="C222" s="8" t="s">
        <v>315</v>
      </c>
    </row>
    <row r="223" spans="1:3" ht="13" x14ac:dyDescent="0.15">
      <c r="A223" s="7">
        <v>1718066</v>
      </c>
      <c r="B223" s="8" t="s">
        <v>163</v>
      </c>
      <c r="C223" s="8" t="s">
        <v>316</v>
      </c>
    </row>
    <row r="224" spans="1:3" ht="13" x14ac:dyDescent="0.15">
      <c r="A224" s="7">
        <v>1718127</v>
      </c>
      <c r="B224" s="8" t="s">
        <v>163</v>
      </c>
      <c r="C224" s="8" t="s">
        <v>317</v>
      </c>
    </row>
    <row r="225" spans="1:3" ht="13" x14ac:dyDescent="0.15">
      <c r="A225" s="7">
        <v>686103</v>
      </c>
      <c r="B225" s="8" t="s">
        <v>163</v>
      </c>
      <c r="C225" s="8" t="s">
        <v>318</v>
      </c>
    </row>
    <row r="226" spans="1:3" ht="13" x14ac:dyDescent="0.15">
      <c r="A226" s="7">
        <v>686104</v>
      </c>
      <c r="B226" s="8" t="s">
        <v>163</v>
      </c>
      <c r="C226" s="8" t="s">
        <v>318</v>
      </c>
    </row>
    <row r="227" spans="1:3" ht="13" x14ac:dyDescent="0.15">
      <c r="A227" s="7">
        <v>686412</v>
      </c>
      <c r="B227" s="8" t="s">
        <v>163</v>
      </c>
      <c r="C227" s="8" t="s">
        <v>319</v>
      </c>
    </row>
    <row r="228" spans="1:3" ht="13" x14ac:dyDescent="0.15">
      <c r="A228" s="7">
        <v>686413</v>
      </c>
      <c r="B228" s="8" t="s">
        <v>163</v>
      </c>
      <c r="C228" s="8" t="s">
        <v>319</v>
      </c>
    </row>
    <row r="229" spans="1:3" ht="13" x14ac:dyDescent="0.15">
      <c r="A229" s="7">
        <v>686417</v>
      </c>
      <c r="B229" s="8" t="s">
        <v>163</v>
      </c>
      <c r="C229" s="8" t="s">
        <v>320</v>
      </c>
    </row>
    <row r="230" spans="1:3" ht="13" x14ac:dyDescent="0.15">
      <c r="A230" s="7">
        <v>686748</v>
      </c>
      <c r="B230" s="8" t="s">
        <v>163</v>
      </c>
      <c r="C230" s="8" t="s">
        <v>321</v>
      </c>
    </row>
    <row r="231" spans="1:3" ht="13" x14ac:dyDescent="0.15">
      <c r="A231" s="7">
        <v>686755</v>
      </c>
      <c r="B231" s="8" t="s">
        <v>163</v>
      </c>
      <c r="C231" s="8" t="s">
        <v>322</v>
      </c>
    </row>
    <row r="232" spans="1:3" ht="13" x14ac:dyDescent="0.15">
      <c r="A232" s="7">
        <v>686756</v>
      </c>
      <c r="B232" s="8" t="s">
        <v>163</v>
      </c>
      <c r="C232" s="8" t="s">
        <v>323</v>
      </c>
    </row>
    <row r="233" spans="1:3" ht="13" x14ac:dyDescent="0.15">
      <c r="A233" s="7">
        <v>687104</v>
      </c>
      <c r="B233" s="8" t="s">
        <v>163</v>
      </c>
      <c r="C233" s="8" t="s">
        <v>324</v>
      </c>
    </row>
    <row r="234" spans="1:3" ht="13" x14ac:dyDescent="0.15">
      <c r="A234" s="7">
        <v>687106</v>
      </c>
      <c r="B234" s="8" t="s">
        <v>163</v>
      </c>
      <c r="C234" s="8" t="s">
        <v>325</v>
      </c>
    </row>
    <row r="235" spans="1:3" ht="13" x14ac:dyDescent="0.15">
      <c r="A235" s="7">
        <v>687107</v>
      </c>
      <c r="B235" s="8" t="s">
        <v>163</v>
      </c>
      <c r="C235" s="8" t="s">
        <v>326</v>
      </c>
    </row>
    <row r="236" spans="1:3" ht="13" x14ac:dyDescent="0.15">
      <c r="A236" s="7">
        <v>687440</v>
      </c>
      <c r="B236" s="8" t="s">
        <v>163</v>
      </c>
      <c r="C236" s="8" t="s">
        <v>327</v>
      </c>
    </row>
    <row r="237" spans="1:3" ht="13" x14ac:dyDescent="0.15">
      <c r="A237" s="7">
        <v>687441</v>
      </c>
      <c r="B237" s="8" t="s">
        <v>163</v>
      </c>
      <c r="C237" s="8" t="s">
        <v>327</v>
      </c>
    </row>
    <row r="238" spans="1:3" ht="13" x14ac:dyDescent="0.15">
      <c r="A238" s="7">
        <v>687452</v>
      </c>
      <c r="B238" s="8" t="s">
        <v>163</v>
      </c>
      <c r="C238" s="8" t="s">
        <v>328</v>
      </c>
    </row>
    <row r="239" spans="1:3" ht="13" x14ac:dyDescent="0.15">
      <c r="A239" s="7">
        <v>687453</v>
      </c>
      <c r="B239" s="8" t="s">
        <v>163</v>
      </c>
      <c r="C239" s="8" t="s">
        <v>328</v>
      </c>
    </row>
    <row r="240" spans="1:3" ht="13" x14ac:dyDescent="0.15">
      <c r="A240" s="7">
        <v>687454</v>
      </c>
      <c r="B240" s="8" t="s">
        <v>163</v>
      </c>
      <c r="C240" s="8" t="s">
        <v>328</v>
      </c>
    </row>
    <row r="241" spans="1:3" ht="13" x14ac:dyDescent="0.15">
      <c r="A241" s="7">
        <v>687504</v>
      </c>
      <c r="B241" s="8" t="s">
        <v>163</v>
      </c>
      <c r="C241" s="8" t="s">
        <v>329</v>
      </c>
    </row>
    <row r="242" spans="1:3" ht="13" x14ac:dyDescent="0.15">
      <c r="A242" s="7">
        <v>687505</v>
      </c>
      <c r="B242" s="8" t="s">
        <v>163</v>
      </c>
      <c r="C242" s="8" t="s">
        <v>330</v>
      </c>
    </row>
    <row r="243" spans="1:3" ht="13" x14ac:dyDescent="0.15">
      <c r="A243" s="7">
        <v>687778</v>
      </c>
      <c r="B243" s="8" t="s">
        <v>163</v>
      </c>
      <c r="C243" s="8" t="s">
        <v>331</v>
      </c>
    </row>
    <row r="244" spans="1:3" ht="13" x14ac:dyDescent="0.15">
      <c r="A244" s="7">
        <v>687791</v>
      </c>
      <c r="B244" s="8" t="s">
        <v>163</v>
      </c>
      <c r="C244" s="8" t="s">
        <v>332</v>
      </c>
    </row>
    <row r="245" spans="1:3" ht="13" x14ac:dyDescent="0.15">
      <c r="A245" s="7">
        <v>687792</v>
      </c>
      <c r="B245" s="8" t="s">
        <v>163</v>
      </c>
      <c r="C245" s="8" t="s">
        <v>332</v>
      </c>
    </row>
    <row r="246" spans="1:3" ht="13" x14ac:dyDescent="0.15">
      <c r="A246" s="7">
        <v>687822</v>
      </c>
      <c r="B246" s="8" t="s">
        <v>163</v>
      </c>
      <c r="C246" s="8" t="s">
        <v>333</v>
      </c>
    </row>
    <row r="247" spans="1:3" ht="13" x14ac:dyDescent="0.15">
      <c r="A247" s="7">
        <v>690589</v>
      </c>
      <c r="B247" s="8" t="s">
        <v>163</v>
      </c>
      <c r="C247" s="8" t="s">
        <v>334</v>
      </c>
    </row>
    <row r="248" spans="1:3" ht="13" x14ac:dyDescent="0.15">
      <c r="A248" s="7">
        <v>690590</v>
      </c>
      <c r="B248" s="8" t="s">
        <v>163</v>
      </c>
      <c r="C248" s="8" t="s">
        <v>335</v>
      </c>
    </row>
    <row r="249" spans="1:3" ht="13" x14ac:dyDescent="0.15">
      <c r="A249" s="7">
        <v>690591</v>
      </c>
      <c r="B249" s="8" t="s">
        <v>163</v>
      </c>
      <c r="C249" s="8" t="s">
        <v>334</v>
      </c>
    </row>
    <row r="250" spans="1:3" ht="13" x14ac:dyDescent="0.15">
      <c r="A250" s="7">
        <v>690592</v>
      </c>
      <c r="B250" s="8" t="s">
        <v>163</v>
      </c>
      <c r="C250" s="8" t="s">
        <v>336</v>
      </c>
    </row>
    <row r="251" spans="1:3" ht="13" x14ac:dyDescent="0.15">
      <c r="A251" s="7">
        <v>690593</v>
      </c>
      <c r="B251" s="8" t="s">
        <v>163</v>
      </c>
      <c r="C251" s="8" t="s">
        <v>337</v>
      </c>
    </row>
    <row r="252" spans="1:3" ht="13" x14ac:dyDescent="0.15">
      <c r="A252" s="7">
        <v>690594</v>
      </c>
      <c r="B252" s="8" t="s">
        <v>163</v>
      </c>
      <c r="C252" s="8" t="s">
        <v>338</v>
      </c>
    </row>
    <row r="253" spans="1:3" ht="13" x14ac:dyDescent="0.15">
      <c r="A253" s="7">
        <v>690596</v>
      </c>
      <c r="B253" s="8" t="s">
        <v>163</v>
      </c>
      <c r="C253" s="8" t="s">
        <v>339</v>
      </c>
    </row>
    <row r="254" spans="1:3" ht="13" x14ac:dyDescent="0.15">
      <c r="A254" s="7">
        <v>690909</v>
      </c>
      <c r="B254" s="8" t="s">
        <v>163</v>
      </c>
      <c r="C254" s="8" t="s">
        <v>340</v>
      </c>
    </row>
    <row r="255" spans="1:3" ht="13" x14ac:dyDescent="0.15">
      <c r="A255" s="7">
        <v>690910</v>
      </c>
      <c r="B255" s="8" t="s">
        <v>163</v>
      </c>
      <c r="C255" s="8" t="s">
        <v>341</v>
      </c>
    </row>
    <row r="256" spans="1:3" ht="13" x14ac:dyDescent="0.15">
      <c r="A256" s="7">
        <v>690912</v>
      </c>
      <c r="B256" s="8" t="s">
        <v>163</v>
      </c>
      <c r="C256" s="8" t="s">
        <v>342</v>
      </c>
    </row>
    <row r="257" spans="1:3" ht="13" x14ac:dyDescent="0.15">
      <c r="A257" s="7">
        <v>690913</v>
      </c>
      <c r="B257" s="8" t="s">
        <v>163</v>
      </c>
      <c r="C257" s="8" t="s">
        <v>343</v>
      </c>
    </row>
    <row r="258" spans="1:3" ht="13" x14ac:dyDescent="0.15">
      <c r="A258" s="7">
        <v>1521757</v>
      </c>
      <c r="B258" s="8" t="s">
        <v>163</v>
      </c>
      <c r="C258" s="8" t="s">
        <v>344</v>
      </c>
    </row>
    <row r="259" spans="1:3" ht="13" x14ac:dyDescent="0.15">
      <c r="A259" s="7">
        <v>1521760</v>
      </c>
      <c r="B259" s="8" t="s">
        <v>163</v>
      </c>
      <c r="C259" s="8" t="s">
        <v>344</v>
      </c>
    </row>
    <row r="260" spans="1:3" ht="13" x14ac:dyDescent="0.15">
      <c r="A260" s="7">
        <v>1796676</v>
      </c>
      <c r="B260" s="8" t="s">
        <v>163</v>
      </c>
      <c r="C260" s="8" t="s">
        <v>345</v>
      </c>
    </row>
    <row r="261" spans="1:3" ht="13" x14ac:dyDescent="0.15">
      <c r="A261" s="7">
        <v>1796687</v>
      </c>
      <c r="B261" s="8" t="s">
        <v>163</v>
      </c>
      <c r="C261" s="8" t="s">
        <v>345</v>
      </c>
    </row>
    <row r="262" spans="1:3" ht="13" x14ac:dyDescent="0.15">
      <c r="A262" s="7">
        <v>1796933</v>
      </c>
      <c r="B262" s="8" t="s">
        <v>163</v>
      </c>
      <c r="C262" s="8" t="s">
        <v>346</v>
      </c>
    </row>
    <row r="263" spans="1:3" ht="13" x14ac:dyDescent="0.15">
      <c r="A263" s="7">
        <v>1796934</v>
      </c>
      <c r="B263" s="8" t="s">
        <v>163</v>
      </c>
      <c r="C263" s="8" t="s">
        <v>346</v>
      </c>
    </row>
    <row r="264" spans="1:3" ht="13" x14ac:dyDescent="0.15">
      <c r="A264" s="7">
        <v>1796935</v>
      </c>
      <c r="B264" s="8" t="s">
        <v>163</v>
      </c>
      <c r="C264" s="8" t="s">
        <v>346</v>
      </c>
    </row>
    <row r="265" spans="1:3" ht="13" x14ac:dyDescent="0.15">
      <c r="A265" s="7">
        <v>1797697</v>
      </c>
      <c r="B265" s="8" t="s">
        <v>163</v>
      </c>
      <c r="C265" s="8" t="s">
        <v>347</v>
      </c>
    </row>
    <row r="266" spans="1:3" ht="13" x14ac:dyDescent="0.15">
      <c r="A266" s="7">
        <v>1797698</v>
      </c>
      <c r="B266" s="8" t="s">
        <v>163</v>
      </c>
      <c r="C266" s="8" t="s">
        <v>347</v>
      </c>
    </row>
    <row r="267" spans="1:3" ht="13" x14ac:dyDescent="0.15">
      <c r="A267" s="7">
        <v>1808767</v>
      </c>
      <c r="B267" s="8" t="s">
        <v>163</v>
      </c>
      <c r="C267" s="8" t="s">
        <v>348</v>
      </c>
    </row>
    <row r="268" spans="1:3" ht="13" x14ac:dyDescent="0.15">
      <c r="A268" s="7">
        <v>1808768</v>
      </c>
      <c r="B268" s="8" t="s">
        <v>163</v>
      </c>
      <c r="C268" s="8" t="s">
        <v>348</v>
      </c>
    </row>
    <row r="269" spans="1:3" ht="13" x14ac:dyDescent="0.15">
      <c r="A269" s="7">
        <v>1808769</v>
      </c>
      <c r="B269" s="8" t="s">
        <v>163</v>
      </c>
      <c r="C269" s="8" t="s">
        <v>348</v>
      </c>
    </row>
    <row r="270" spans="1:3" ht="13" x14ac:dyDescent="0.15">
      <c r="A270" s="7">
        <v>1808770</v>
      </c>
      <c r="B270" s="8" t="s">
        <v>163</v>
      </c>
      <c r="C270" s="8" t="s">
        <v>348</v>
      </c>
    </row>
    <row r="271" spans="1:3" ht="13" x14ac:dyDescent="0.15">
      <c r="A271" s="7">
        <v>1808771</v>
      </c>
      <c r="B271" s="8" t="s">
        <v>163</v>
      </c>
      <c r="C271" s="8" t="s">
        <v>348</v>
      </c>
    </row>
    <row r="272" spans="1:3" ht="13" x14ac:dyDescent="0.15">
      <c r="A272" s="7">
        <v>1808772</v>
      </c>
      <c r="B272" s="8" t="s">
        <v>163</v>
      </c>
      <c r="C272" s="8" t="s">
        <v>348</v>
      </c>
    </row>
    <row r="273" spans="1:3" ht="13" x14ac:dyDescent="0.15">
      <c r="A273" s="7">
        <v>1808773</v>
      </c>
      <c r="B273" s="8" t="s">
        <v>163</v>
      </c>
      <c r="C273" s="8" t="s">
        <v>348</v>
      </c>
    </row>
    <row r="274" spans="1:3" ht="13" x14ac:dyDescent="0.15">
      <c r="A274" s="7">
        <v>1808774</v>
      </c>
      <c r="B274" s="8" t="s">
        <v>163</v>
      </c>
      <c r="C274" s="8" t="s">
        <v>348</v>
      </c>
    </row>
    <row r="275" spans="1:3" ht="13" x14ac:dyDescent="0.15">
      <c r="A275" s="7">
        <v>1808775</v>
      </c>
      <c r="B275" s="8" t="s">
        <v>163</v>
      </c>
      <c r="C275" s="8" t="s">
        <v>348</v>
      </c>
    </row>
    <row r="276" spans="1:3" ht="13" x14ac:dyDescent="0.15">
      <c r="A276" s="7">
        <v>1808776</v>
      </c>
      <c r="B276" s="8" t="s">
        <v>163</v>
      </c>
      <c r="C276" s="8" t="s">
        <v>348</v>
      </c>
    </row>
    <row r="277" spans="1:3" ht="13" x14ac:dyDescent="0.15">
      <c r="A277" s="7">
        <v>1808777</v>
      </c>
      <c r="B277" s="8" t="s">
        <v>163</v>
      </c>
      <c r="C277" s="8" t="s">
        <v>348</v>
      </c>
    </row>
    <row r="278" spans="1:3" ht="13" x14ac:dyDescent="0.15">
      <c r="A278" s="7">
        <v>1808778</v>
      </c>
      <c r="B278" s="8" t="s">
        <v>163</v>
      </c>
      <c r="C278" s="8" t="s">
        <v>348</v>
      </c>
    </row>
    <row r="279" spans="1:3" ht="13" x14ac:dyDescent="0.15">
      <c r="A279" s="7">
        <v>1808792</v>
      </c>
      <c r="B279" s="8" t="s">
        <v>163</v>
      </c>
      <c r="C279" s="8" t="s">
        <v>349</v>
      </c>
    </row>
    <row r="280" spans="1:3" ht="13" x14ac:dyDescent="0.15">
      <c r="A280" s="7">
        <v>1808795</v>
      </c>
      <c r="B280" s="8" t="s">
        <v>163</v>
      </c>
      <c r="C280" s="8" t="s">
        <v>350</v>
      </c>
    </row>
    <row r="281" spans="1:3" ht="13" x14ac:dyDescent="0.15">
      <c r="A281" s="7">
        <v>1835145</v>
      </c>
      <c r="B281" s="8" t="s">
        <v>163</v>
      </c>
      <c r="C281" s="8" t="s">
        <v>351</v>
      </c>
    </row>
    <row r="282" spans="1:3" ht="13" x14ac:dyDescent="0.15">
      <c r="A282" s="7">
        <v>1858335</v>
      </c>
      <c r="B282" s="8" t="s">
        <v>163</v>
      </c>
      <c r="C282" s="8" t="s">
        <v>352</v>
      </c>
    </row>
    <row r="283" spans="1:3" ht="13" x14ac:dyDescent="0.15">
      <c r="A283" s="7">
        <v>1858336</v>
      </c>
      <c r="B283" s="8" t="s">
        <v>163</v>
      </c>
      <c r="C283" s="8" t="s">
        <v>352</v>
      </c>
    </row>
    <row r="284" spans="1:3" ht="13" x14ac:dyDescent="0.15">
      <c r="A284" s="7">
        <v>1858337</v>
      </c>
      <c r="B284" s="8" t="s">
        <v>163</v>
      </c>
      <c r="C284" s="8" t="s">
        <v>352</v>
      </c>
    </row>
    <row r="285" spans="1:3" ht="13" x14ac:dyDescent="0.15">
      <c r="A285" s="7">
        <v>1866157</v>
      </c>
      <c r="B285" s="8" t="s">
        <v>163</v>
      </c>
      <c r="C285" s="8" t="s">
        <v>353</v>
      </c>
    </row>
    <row r="286" spans="1:3" ht="13" x14ac:dyDescent="0.15">
      <c r="A286" s="7">
        <v>1913461</v>
      </c>
      <c r="B286" s="8" t="s">
        <v>163</v>
      </c>
      <c r="C286" s="8" t="s">
        <v>354</v>
      </c>
    </row>
    <row r="287" spans="1:3" ht="13" x14ac:dyDescent="0.15">
      <c r="A287" s="7">
        <v>2135220</v>
      </c>
      <c r="B287" s="8" t="s">
        <v>163</v>
      </c>
      <c r="C287" s="8" t="s">
        <v>355</v>
      </c>
    </row>
    <row r="288" spans="1:3" ht="13" x14ac:dyDescent="0.15">
      <c r="A288" s="7">
        <v>2135221</v>
      </c>
      <c r="B288" s="8" t="s">
        <v>163</v>
      </c>
      <c r="C288" s="8" t="s">
        <v>355</v>
      </c>
    </row>
    <row r="289" spans="1:3" ht="13" x14ac:dyDescent="0.15">
      <c r="A289" s="7">
        <v>2135222</v>
      </c>
      <c r="B289" s="8" t="s">
        <v>163</v>
      </c>
      <c r="C289" s="8" t="s">
        <v>355</v>
      </c>
    </row>
    <row r="290" spans="1:3" ht="13" x14ac:dyDescent="0.15">
      <c r="A290" s="7">
        <v>2135276</v>
      </c>
      <c r="B290" s="8" t="s">
        <v>163</v>
      </c>
      <c r="C290" s="8" t="s">
        <v>356</v>
      </c>
    </row>
    <row r="291" spans="1:3" ht="13" x14ac:dyDescent="0.15">
      <c r="A291" s="7">
        <v>2160998</v>
      </c>
      <c r="B291" s="8" t="s">
        <v>163</v>
      </c>
      <c r="C291" s="8" t="s">
        <v>357</v>
      </c>
    </row>
    <row r="292" spans="1:3" ht="13" x14ac:dyDescent="0.15">
      <c r="A292" s="7">
        <v>2163091</v>
      </c>
      <c r="B292" s="8" t="s">
        <v>163</v>
      </c>
      <c r="C292" s="8" t="s">
        <v>358</v>
      </c>
    </row>
    <row r="293" spans="1:3" ht="13" x14ac:dyDescent="0.15">
      <c r="A293" s="7">
        <v>2163098</v>
      </c>
      <c r="B293" s="8" t="s">
        <v>163</v>
      </c>
      <c r="C293" s="8" t="s">
        <v>359</v>
      </c>
    </row>
    <row r="294" spans="1:3" ht="13" x14ac:dyDescent="0.15">
      <c r="A294" s="7">
        <v>2163099</v>
      </c>
      <c r="B294" s="8" t="s">
        <v>163</v>
      </c>
      <c r="C294" s="8" t="s">
        <v>359</v>
      </c>
    </row>
    <row r="295" spans="1:3" ht="13" x14ac:dyDescent="0.15">
      <c r="A295" s="7">
        <v>2211255</v>
      </c>
      <c r="B295" s="8" t="s">
        <v>163</v>
      </c>
      <c r="C295" s="8" t="s">
        <v>360</v>
      </c>
    </row>
    <row r="296" spans="1:3" ht="13" x14ac:dyDescent="0.15">
      <c r="A296" s="7">
        <v>2211262</v>
      </c>
      <c r="B296" s="8" t="s">
        <v>163</v>
      </c>
      <c r="C296" s="8" t="s">
        <v>361</v>
      </c>
    </row>
    <row r="297" spans="1:3" ht="13" x14ac:dyDescent="0.15">
      <c r="A297" s="7">
        <v>2212758</v>
      </c>
      <c r="B297" s="8" t="s">
        <v>163</v>
      </c>
      <c r="C297" s="8" t="s">
        <v>362</v>
      </c>
    </row>
    <row r="298" spans="1:3" ht="13" x14ac:dyDescent="0.15">
      <c r="A298" s="7">
        <v>2216601</v>
      </c>
      <c r="B298" s="8" t="s">
        <v>163</v>
      </c>
      <c r="C298" s="8" t="s">
        <v>363</v>
      </c>
    </row>
    <row r="299" spans="1:3" ht="13" x14ac:dyDescent="0.15">
      <c r="A299" s="7">
        <v>2218041</v>
      </c>
      <c r="B299" s="8" t="s">
        <v>163</v>
      </c>
      <c r="C299" s="8" t="s">
        <v>364</v>
      </c>
    </row>
    <row r="300" spans="1:3" ht="13" x14ac:dyDescent="0.15">
      <c r="A300" s="7">
        <v>2271395</v>
      </c>
      <c r="B300" s="8" t="s">
        <v>163</v>
      </c>
      <c r="C300" s="8" t="s">
        <v>365</v>
      </c>
    </row>
    <row r="301" spans="1:3" ht="13" x14ac:dyDescent="0.15">
      <c r="A301" s="7">
        <v>2271397</v>
      </c>
      <c r="B301" s="8" t="s">
        <v>163</v>
      </c>
      <c r="C301" s="8" t="s">
        <v>366</v>
      </c>
    </row>
    <row r="302" spans="1:3" ht="13" x14ac:dyDescent="0.15">
      <c r="A302" s="7">
        <v>2275716</v>
      </c>
      <c r="B302" s="8" t="s">
        <v>163</v>
      </c>
      <c r="C302" s="8" t="s">
        <v>367</v>
      </c>
    </row>
    <row r="303" spans="1:3" ht="13" x14ac:dyDescent="0.15">
      <c r="A303" s="7">
        <v>2275717</v>
      </c>
      <c r="B303" s="8" t="s">
        <v>163</v>
      </c>
      <c r="C303" s="8" t="s">
        <v>367</v>
      </c>
    </row>
    <row r="304" spans="1:3" ht="13" x14ac:dyDescent="0.15">
      <c r="A304" s="7">
        <v>2278976</v>
      </c>
      <c r="B304" s="8" t="s">
        <v>163</v>
      </c>
      <c r="C304" s="8" t="s">
        <v>368</v>
      </c>
    </row>
    <row r="305" spans="1:3" ht="13" x14ac:dyDescent="0.15">
      <c r="A305" s="7">
        <v>688465</v>
      </c>
      <c r="B305" s="8" t="s">
        <v>163</v>
      </c>
      <c r="C305" s="8" t="s">
        <v>369</v>
      </c>
    </row>
    <row r="306" spans="1:3" ht="13" x14ac:dyDescent="0.15">
      <c r="A306" s="7">
        <v>688466</v>
      </c>
      <c r="B306" s="8" t="s">
        <v>163</v>
      </c>
      <c r="C306" s="8" t="s">
        <v>369</v>
      </c>
    </row>
    <row r="307" spans="1:3" ht="13" x14ac:dyDescent="0.15">
      <c r="A307" s="7">
        <v>688467</v>
      </c>
      <c r="B307" s="8" t="s">
        <v>163</v>
      </c>
      <c r="C307" s="8" t="s">
        <v>369</v>
      </c>
    </row>
    <row r="308" spans="1:3" ht="13" x14ac:dyDescent="0.15">
      <c r="A308" s="7">
        <v>688468</v>
      </c>
      <c r="B308" s="8" t="s">
        <v>163</v>
      </c>
      <c r="C308" s="8" t="s">
        <v>369</v>
      </c>
    </row>
    <row r="309" spans="1:3" ht="13" x14ac:dyDescent="0.15">
      <c r="A309" s="7">
        <v>690599</v>
      </c>
      <c r="B309" s="8" t="s">
        <v>163</v>
      </c>
      <c r="C309" s="8" t="s">
        <v>370</v>
      </c>
    </row>
    <row r="310" spans="1:3" ht="13" x14ac:dyDescent="0.15">
      <c r="A310" s="7">
        <v>690606</v>
      </c>
      <c r="B310" s="8" t="s">
        <v>163</v>
      </c>
      <c r="C310" s="8" t="s">
        <v>371</v>
      </c>
    </row>
    <row r="311" spans="1:3" ht="13" x14ac:dyDescent="0.15">
      <c r="A311" s="7">
        <v>578122</v>
      </c>
      <c r="B311" s="8" t="s">
        <v>163</v>
      </c>
      <c r="C311" s="8" t="s">
        <v>372</v>
      </c>
    </row>
    <row r="312" spans="1:3" ht="13" x14ac:dyDescent="0.15">
      <c r="A312" s="7">
        <v>686819</v>
      </c>
      <c r="B312" s="8" t="s">
        <v>163</v>
      </c>
      <c r="C312" s="8" t="s">
        <v>373</v>
      </c>
    </row>
    <row r="313" spans="1:3" ht="13" x14ac:dyDescent="0.15">
      <c r="A313" s="7">
        <v>686820</v>
      </c>
      <c r="B313" s="8" t="s">
        <v>163</v>
      </c>
      <c r="C313" s="8" t="s">
        <v>374</v>
      </c>
    </row>
    <row r="314" spans="1:3" ht="13" x14ac:dyDescent="0.15">
      <c r="A314" s="7">
        <v>686821</v>
      </c>
      <c r="B314" s="8" t="s">
        <v>163</v>
      </c>
      <c r="C314" s="8" t="s">
        <v>375</v>
      </c>
    </row>
    <row r="315" spans="1:3" ht="13" x14ac:dyDescent="0.15">
      <c r="A315" s="7">
        <v>686829</v>
      </c>
      <c r="B315" s="8" t="s">
        <v>163</v>
      </c>
      <c r="C315" s="8" t="s">
        <v>376</v>
      </c>
    </row>
    <row r="316" spans="1:3" ht="13" x14ac:dyDescent="0.15">
      <c r="A316" s="7">
        <v>687180</v>
      </c>
      <c r="B316" s="8" t="s">
        <v>163</v>
      </c>
      <c r="C316" s="8" t="s">
        <v>377</v>
      </c>
    </row>
    <row r="317" spans="1:3" ht="13" x14ac:dyDescent="0.15">
      <c r="A317" s="7">
        <v>687508</v>
      </c>
      <c r="B317" s="8" t="s">
        <v>163</v>
      </c>
      <c r="C317" s="8" t="s">
        <v>378</v>
      </c>
    </row>
    <row r="318" spans="1:3" ht="13" x14ac:dyDescent="0.15">
      <c r="A318" s="7">
        <v>687513</v>
      </c>
      <c r="B318" s="8" t="s">
        <v>163</v>
      </c>
      <c r="C318" s="8" t="s">
        <v>379</v>
      </c>
    </row>
    <row r="319" spans="1:3" ht="13" x14ac:dyDescent="0.15">
      <c r="A319" s="7">
        <v>687516</v>
      </c>
      <c r="B319" s="8" t="s">
        <v>163</v>
      </c>
      <c r="C319" s="8" t="s">
        <v>380</v>
      </c>
    </row>
    <row r="320" spans="1:3" ht="13" x14ac:dyDescent="0.15">
      <c r="A320" s="7">
        <v>687523</v>
      </c>
      <c r="B320" s="8" t="s">
        <v>163</v>
      </c>
      <c r="C320" s="8" t="s">
        <v>381</v>
      </c>
    </row>
    <row r="321" spans="1:3" ht="13" x14ac:dyDescent="0.15">
      <c r="A321" s="7">
        <v>1350346</v>
      </c>
      <c r="B321" s="8" t="s">
        <v>163</v>
      </c>
      <c r="C321" s="8" t="s">
        <v>382</v>
      </c>
    </row>
    <row r="322" spans="1:3" ht="13" x14ac:dyDescent="0.15">
      <c r="A322" s="7">
        <v>686497</v>
      </c>
      <c r="B322" s="8" t="s">
        <v>163</v>
      </c>
      <c r="C322" s="8" t="s">
        <v>383</v>
      </c>
    </row>
    <row r="323" spans="1:3" ht="13" x14ac:dyDescent="0.15">
      <c r="A323" s="7">
        <v>686848</v>
      </c>
      <c r="B323" s="8" t="s">
        <v>163</v>
      </c>
      <c r="C323" s="8" t="s">
        <v>384</v>
      </c>
    </row>
    <row r="324" spans="1:3" ht="13" x14ac:dyDescent="0.15">
      <c r="A324" s="7">
        <v>688192</v>
      </c>
      <c r="B324" s="8" t="s">
        <v>163</v>
      </c>
      <c r="C324" s="8" t="s">
        <v>385</v>
      </c>
    </row>
    <row r="325" spans="1:3" ht="13" x14ac:dyDescent="0.15">
      <c r="A325" s="7">
        <v>688193</v>
      </c>
      <c r="B325" s="8" t="s">
        <v>163</v>
      </c>
      <c r="C325" s="8" t="s">
        <v>385</v>
      </c>
    </row>
    <row r="326" spans="1:3" ht="13" x14ac:dyDescent="0.15">
      <c r="A326" s="7">
        <v>688899</v>
      </c>
      <c r="B326" s="8" t="s">
        <v>163</v>
      </c>
      <c r="C326" s="8" t="s">
        <v>386</v>
      </c>
    </row>
    <row r="327" spans="1:3" ht="13" x14ac:dyDescent="0.15">
      <c r="A327" s="7">
        <v>697409</v>
      </c>
      <c r="B327" s="8" t="s">
        <v>163</v>
      </c>
      <c r="C327" s="8" t="s">
        <v>387</v>
      </c>
    </row>
    <row r="328" spans="1:3" ht="13" x14ac:dyDescent="0.15">
      <c r="A328" s="7">
        <v>697821</v>
      </c>
      <c r="B328" s="8" t="s">
        <v>163</v>
      </c>
      <c r="C328" s="8" t="s">
        <v>388</v>
      </c>
    </row>
    <row r="329" spans="1:3" ht="13" x14ac:dyDescent="0.15">
      <c r="A329" s="7">
        <v>698115</v>
      </c>
      <c r="B329" s="8" t="s">
        <v>163</v>
      </c>
      <c r="C329" s="8" t="s">
        <v>389</v>
      </c>
    </row>
    <row r="330" spans="1:3" ht="13" x14ac:dyDescent="0.15">
      <c r="A330" s="7">
        <v>698116</v>
      </c>
      <c r="B330" s="8" t="s">
        <v>163</v>
      </c>
      <c r="C330" s="8" t="s">
        <v>389</v>
      </c>
    </row>
    <row r="331" spans="1:3" ht="13" x14ac:dyDescent="0.15">
      <c r="A331" s="7">
        <v>698117</v>
      </c>
      <c r="B331" s="8" t="s">
        <v>163</v>
      </c>
      <c r="C331" s="8" t="s">
        <v>389</v>
      </c>
    </row>
    <row r="332" spans="1:3" ht="13" x14ac:dyDescent="0.15">
      <c r="A332" s="7">
        <v>698118</v>
      </c>
      <c r="B332" s="8" t="s">
        <v>163</v>
      </c>
      <c r="C332" s="8" t="s">
        <v>389</v>
      </c>
    </row>
    <row r="333" spans="1:3" ht="13" x14ac:dyDescent="0.15">
      <c r="A333" s="7">
        <v>698181</v>
      </c>
      <c r="B333" s="8" t="s">
        <v>163</v>
      </c>
      <c r="C333" s="8" t="s">
        <v>390</v>
      </c>
    </row>
    <row r="334" spans="1:3" ht="13" x14ac:dyDescent="0.15">
      <c r="A334" s="7">
        <v>698182</v>
      </c>
      <c r="B334" s="8" t="s">
        <v>163</v>
      </c>
      <c r="C334" s="8" t="s">
        <v>390</v>
      </c>
    </row>
    <row r="335" spans="1:3" ht="13" x14ac:dyDescent="0.15">
      <c r="A335" s="7">
        <v>698566</v>
      </c>
      <c r="B335" s="8" t="s">
        <v>163</v>
      </c>
      <c r="C335" s="8" t="s">
        <v>391</v>
      </c>
    </row>
    <row r="336" spans="1:3" ht="13" x14ac:dyDescent="0.15">
      <c r="A336" s="7">
        <v>698888</v>
      </c>
      <c r="B336" s="8" t="s">
        <v>163</v>
      </c>
      <c r="C336" s="8" t="s">
        <v>392</v>
      </c>
    </row>
    <row r="337" spans="1:3" ht="13" x14ac:dyDescent="0.15">
      <c r="A337" s="7">
        <v>698889</v>
      </c>
      <c r="B337" s="8" t="s">
        <v>163</v>
      </c>
      <c r="C337" s="8" t="s">
        <v>392</v>
      </c>
    </row>
    <row r="338" spans="1:3" ht="13" x14ac:dyDescent="0.15">
      <c r="A338" s="7">
        <v>699158</v>
      </c>
      <c r="B338" s="8" t="s">
        <v>163</v>
      </c>
      <c r="C338" s="8" t="s">
        <v>393</v>
      </c>
    </row>
    <row r="339" spans="1:3" ht="13" x14ac:dyDescent="0.15">
      <c r="A339" s="7">
        <v>699167</v>
      </c>
      <c r="B339" s="8" t="s">
        <v>163</v>
      </c>
      <c r="C339" s="8" t="s">
        <v>393</v>
      </c>
    </row>
    <row r="340" spans="1:3" ht="13" x14ac:dyDescent="0.15">
      <c r="A340" s="7">
        <v>699168</v>
      </c>
      <c r="B340" s="8" t="s">
        <v>163</v>
      </c>
      <c r="C340" s="8" t="s">
        <v>393</v>
      </c>
    </row>
    <row r="341" spans="1:3" ht="13" x14ac:dyDescent="0.15">
      <c r="A341" s="7">
        <v>699194</v>
      </c>
      <c r="B341" s="8" t="s">
        <v>163</v>
      </c>
      <c r="C341" s="8" t="s">
        <v>394</v>
      </c>
    </row>
    <row r="342" spans="1:3" ht="13" x14ac:dyDescent="0.15">
      <c r="A342" s="7">
        <v>699195</v>
      </c>
      <c r="B342" s="8" t="s">
        <v>163</v>
      </c>
      <c r="C342" s="8" t="s">
        <v>394</v>
      </c>
    </row>
    <row r="343" spans="1:3" ht="13" x14ac:dyDescent="0.15">
      <c r="A343" s="7">
        <v>699196</v>
      </c>
      <c r="B343" s="8" t="s">
        <v>163</v>
      </c>
      <c r="C343" s="8" t="s">
        <v>394</v>
      </c>
    </row>
    <row r="344" spans="1:3" ht="13" x14ac:dyDescent="0.15">
      <c r="A344" s="7">
        <v>699553</v>
      </c>
      <c r="B344" s="8" t="s">
        <v>163</v>
      </c>
      <c r="C344" s="8" t="s">
        <v>395</v>
      </c>
    </row>
    <row r="345" spans="1:3" ht="13" x14ac:dyDescent="0.15">
      <c r="A345" s="7">
        <v>699554</v>
      </c>
      <c r="B345" s="8" t="s">
        <v>163</v>
      </c>
      <c r="C345" s="8" t="s">
        <v>395</v>
      </c>
    </row>
    <row r="346" spans="1:3" ht="13" x14ac:dyDescent="0.15">
      <c r="A346" s="7">
        <v>699555</v>
      </c>
      <c r="B346" s="8" t="s">
        <v>163</v>
      </c>
      <c r="C346" s="8" t="s">
        <v>395</v>
      </c>
    </row>
    <row r="347" spans="1:3" ht="13" x14ac:dyDescent="0.15">
      <c r="A347" s="7">
        <v>699556</v>
      </c>
      <c r="B347" s="8" t="s">
        <v>163</v>
      </c>
      <c r="C347" s="8" t="s">
        <v>395</v>
      </c>
    </row>
    <row r="348" spans="1:3" ht="13" x14ac:dyDescent="0.15">
      <c r="A348" s="7">
        <v>699557</v>
      </c>
      <c r="B348" s="8" t="s">
        <v>163</v>
      </c>
      <c r="C348" s="8" t="s">
        <v>395</v>
      </c>
    </row>
    <row r="349" spans="1:3" ht="13" x14ac:dyDescent="0.15">
      <c r="A349" s="7">
        <v>699558</v>
      </c>
      <c r="B349" s="8" t="s">
        <v>163</v>
      </c>
      <c r="C349" s="8" t="s">
        <v>395</v>
      </c>
    </row>
    <row r="350" spans="1:3" ht="13" x14ac:dyDescent="0.15">
      <c r="A350" s="7">
        <v>699579</v>
      </c>
      <c r="B350" s="8" t="s">
        <v>163</v>
      </c>
      <c r="C350" s="8" t="s">
        <v>396</v>
      </c>
    </row>
    <row r="351" spans="1:3" ht="13" x14ac:dyDescent="0.15">
      <c r="A351" s="7">
        <v>699580</v>
      </c>
      <c r="B351" s="8" t="s">
        <v>163</v>
      </c>
      <c r="C351" s="8" t="s">
        <v>396</v>
      </c>
    </row>
    <row r="352" spans="1:3" ht="13" x14ac:dyDescent="0.15">
      <c r="A352" s="7">
        <v>699581</v>
      </c>
      <c r="B352" s="8" t="s">
        <v>163</v>
      </c>
      <c r="C352" s="8" t="s">
        <v>396</v>
      </c>
    </row>
    <row r="353" spans="1:3" ht="13" x14ac:dyDescent="0.15">
      <c r="A353" s="7">
        <v>699896</v>
      </c>
      <c r="B353" s="8" t="s">
        <v>163</v>
      </c>
      <c r="C353" s="8" t="s">
        <v>397</v>
      </c>
    </row>
    <row r="354" spans="1:3" ht="13" x14ac:dyDescent="0.15">
      <c r="A354" s="7">
        <v>699897</v>
      </c>
      <c r="B354" s="8" t="s">
        <v>163</v>
      </c>
      <c r="C354" s="8" t="s">
        <v>397</v>
      </c>
    </row>
    <row r="355" spans="1:3" ht="13" x14ac:dyDescent="0.15">
      <c r="A355" s="7">
        <v>699898</v>
      </c>
      <c r="B355" s="8" t="s">
        <v>163</v>
      </c>
      <c r="C355" s="8" t="s">
        <v>397</v>
      </c>
    </row>
    <row r="356" spans="1:3" ht="13" x14ac:dyDescent="0.15">
      <c r="A356" s="7">
        <v>699899</v>
      </c>
      <c r="B356" s="8" t="s">
        <v>163</v>
      </c>
      <c r="C356" s="8" t="s">
        <v>397</v>
      </c>
    </row>
    <row r="357" spans="1:3" ht="13" x14ac:dyDescent="0.15">
      <c r="A357" s="7">
        <v>699901</v>
      </c>
      <c r="B357" s="8" t="s">
        <v>163</v>
      </c>
      <c r="C357" s="8" t="s">
        <v>397</v>
      </c>
    </row>
    <row r="358" spans="1:3" ht="13" x14ac:dyDescent="0.15">
      <c r="A358" s="7">
        <v>699904</v>
      </c>
      <c r="B358" s="8" t="s">
        <v>163</v>
      </c>
      <c r="C358" s="8" t="s">
        <v>397</v>
      </c>
    </row>
    <row r="359" spans="1:3" ht="13" x14ac:dyDescent="0.15">
      <c r="A359" s="7">
        <v>2082868</v>
      </c>
      <c r="B359" s="8" t="s">
        <v>163</v>
      </c>
      <c r="C359" s="8" t="s">
        <v>398</v>
      </c>
    </row>
    <row r="360" spans="1:3" ht="13" x14ac:dyDescent="0.15">
      <c r="A360" s="7">
        <v>697889</v>
      </c>
      <c r="B360" s="8" t="s">
        <v>163</v>
      </c>
      <c r="C360" s="8" t="s">
        <v>399</v>
      </c>
    </row>
    <row r="361" spans="1:3" ht="13" x14ac:dyDescent="0.15">
      <c r="A361" s="7">
        <v>699984</v>
      </c>
      <c r="B361" s="8" t="s">
        <v>163</v>
      </c>
      <c r="C361" s="8" t="s">
        <v>400</v>
      </c>
    </row>
    <row r="362" spans="1:3" ht="13" x14ac:dyDescent="0.15">
      <c r="A362" s="7">
        <v>697588</v>
      </c>
      <c r="B362" s="8" t="s">
        <v>163</v>
      </c>
      <c r="C362" s="8" t="s">
        <v>401</v>
      </c>
    </row>
    <row r="363" spans="1:3" ht="13" x14ac:dyDescent="0.15">
      <c r="A363" s="7">
        <v>697589</v>
      </c>
      <c r="B363" s="8" t="s">
        <v>163</v>
      </c>
      <c r="C363" s="8" t="s">
        <v>401</v>
      </c>
    </row>
    <row r="364" spans="1:3" ht="13" x14ac:dyDescent="0.15">
      <c r="A364" s="7">
        <v>697615</v>
      </c>
      <c r="B364" s="8" t="s">
        <v>163</v>
      </c>
      <c r="C364" s="8" t="s">
        <v>402</v>
      </c>
    </row>
    <row r="365" spans="1:3" ht="13" x14ac:dyDescent="0.15">
      <c r="A365" s="7">
        <v>697616</v>
      </c>
      <c r="B365" s="8" t="s">
        <v>163</v>
      </c>
      <c r="C365" s="8" t="s">
        <v>403</v>
      </c>
    </row>
    <row r="366" spans="1:3" ht="13" x14ac:dyDescent="0.15">
      <c r="A366" s="7">
        <v>697617</v>
      </c>
      <c r="B366" s="8" t="s">
        <v>163</v>
      </c>
      <c r="C366" s="8" t="s">
        <v>404</v>
      </c>
    </row>
    <row r="367" spans="1:3" ht="13" x14ac:dyDescent="0.15">
      <c r="A367" s="7">
        <v>697619</v>
      </c>
      <c r="B367" s="8" t="s">
        <v>163</v>
      </c>
      <c r="C367" s="8" t="s">
        <v>405</v>
      </c>
    </row>
    <row r="368" spans="1:3" ht="13" x14ac:dyDescent="0.15">
      <c r="A368" s="7">
        <v>697951</v>
      </c>
      <c r="B368" s="8" t="s">
        <v>163</v>
      </c>
      <c r="C368" s="8" t="s">
        <v>406</v>
      </c>
    </row>
    <row r="369" spans="1:3" ht="13" x14ac:dyDescent="0.15">
      <c r="A369" s="7">
        <v>697952</v>
      </c>
      <c r="B369" s="8" t="s">
        <v>163</v>
      </c>
      <c r="C369" s="8" t="s">
        <v>407</v>
      </c>
    </row>
    <row r="370" spans="1:3" ht="13" x14ac:dyDescent="0.15">
      <c r="A370" s="7">
        <v>698250</v>
      </c>
      <c r="B370" s="8" t="s">
        <v>163</v>
      </c>
      <c r="C370" s="8" t="s">
        <v>408</v>
      </c>
    </row>
    <row r="371" spans="1:3" ht="13" x14ac:dyDescent="0.15">
      <c r="A371" s="7">
        <v>698633</v>
      </c>
      <c r="B371" s="8" t="s">
        <v>163</v>
      </c>
      <c r="C371" s="8" t="s">
        <v>409</v>
      </c>
    </row>
    <row r="372" spans="1:3" ht="13" x14ac:dyDescent="0.15">
      <c r="A372" s="7">
        <v>698634</v>
      </c>
      <c r="B372" s="8" t="s">
        <v>163</v>
      </c>
      <c r="C372" s="8" t="s">
        <v>409</v>
      </c>
    </row>
    <row r="373" spans="1:3" ht="13" x14ac:dyDescent="0.15">
      <c r="A373" s="7">
        <v>698635</v>
      </c>
      <c r="B373" s="8" t="s">
        <v>163</v>
      </c>
      <c r="C373" s="8" t="s">
        <v>409</v>
      </c>
    </row>
    <row r="374" spans="1:3" ht="13" x14ac:dyDescent="0.15">
      <c r="A374" s="7">
        <v>699292</v>
      </c>
      <c r="B374" s="8" t="s">
        <v>163</v>
      </c>
      <c r="C374" s="8" t="s">
        <v>410</v>
      </c>
    </row>
    <row r="375" spans="1:3" ht="13" x14ac:dyDescent="0.15">
      <c r="A375" s="7">
        <v>700349</v>
      </c>
      <c r="B375" s="8" t="s">
        <v>163</v>
      </c>
      <c r="C375" s="8" t="s">
        <v>411</v>
      </c>
    </row>
    <row r="376" spans="1:3" ht="13" x14ac:dyDescent="0.15">
      <c r="A376" s="7">
        <v>700360</v>
      </c>
      <c r="B376" s="8" t="s">
        <v>163</v>
      </c>
      <c r="C376" s="8" t="s">
        <v>412</v>
      </c>
    </row>
    <row r="377" spans="1:3" ht="13" x14ac:dyDescent="0.15">
      <c r="A377" s="7">
        <v>1769702</v>
      </c>
      <c r="B377" s="8" t="s">
        <v>163</v>
      </c>
      <c r="C377" s="8" t="s">
        <v>413</v>
      </c>
    </row>
    <row r="378" spans="1:3" ht="13" x14ac:dyDescent="0.15">
      <c r="A378" s="7">
        <v>169868</v>
      </c>
      <c r="B378" s="8" t="s">
        <v>163</v>
      </c>
      <c r="C378" s="8" t="s">
        <v>414</v>
      </c>
    </row>
    <row r="379" spans="1:3" ht="13" x14ac:dyDescent="0.15">
      <c r="A379" s="7">
        <v>616706</v>
      </c>
      <c r="B379" s="8" t="s">
        <v>163</v>
      </c>
      <c r="C379" s="8" t="s">
        <v>415</v>
      </c>
    </row>
    <row r="380" spans="1:3" ht="13" x14ac:dyDescent="0.15">
      <c r="A380" s="7">
        <v>675575</v>
      </c>
      <c r="B380" s="8" t="s">
        <v>163</v>
      </c>
      <c r="C380" s="8" t="s">
        <v>416</v>
      </c>
    </row>
    <row r="381" spans="1:3" ht="13" x14ac:dyDescent="0.15">
      <c r="A381" s="7">
        <v>675828</v>
      </c>
      <c r="B381" s="8" t="s">
        <v>163</v>
      </c>
      <c r="C381" s="8" t="s">
        <v>417</v>
      </c>
    </row>
    <row r="382" spans="1:3" ht="13" x14ac:dyDescent="0.15">
      <c r="A382" s="7">
        <v>675836</v>
      </c>
      <c r="B382" s="8" t="s">
        <v>163</v>
      </c>
      <c r="C382" s="8" t="s">
        <v>418</v>
      </c>
    </row>
    <row r="383" spans="1:3" ht="13" x14ac:dyDescent="0.15">
      <c r="A383" s="7">
        <v>675839</v>
      </c>
      <c r="B383" s="8" t="s">
        <v>163</v>
      </c>
      <c r="C383" s="8" t="s">
        <v>419</v>
      </c>
    </row>
    <row r="384" spans="1:3" ht="13" x14ac:dyDescent="0.15">
      <c r="A384" s="7">
        <v>675844</v>
      </c>
      <c r="B384" s="8" t="s">
        <v>163</v>
      </c>
      <c r="C384" s="8" t="s">
        <v>420</v>
      </c>
    </row>
    <row r="385" spans="1:3" ht="13" x14ac:dyDescent="0.15">
      <c r="A385" s="7">
        <v>675871</v>
      </c>
      <c r="B385" s="8" t="s">
        <v>163</v>
      </c>
      <c r="C385" s="8" t="s">
        <v>421</v>
      </c>
    </row>
    <row r="386" spans="1:3" ht="13" x14ac:dyDescent="0.15">
      <c r="A386" s="7">
        <v>675884</v>
      </c>
      <c r="B386" s="8" t="s">
        <v>163</v>
      </c>
      <c r="C386" s="8" t="s">
        <v>422</v>
      </c>
    </row>
    <row r="387" spans="1:3" ht="13" x14ac:dyDescent="0.15">
      <c r="A387" s="7">
        <v>675891</v>
      </c>
      <c r="B387" s="8" t="s">
        <v>163</v>
      </c>
      <c r="C387" s="8" t="s">
        <v>423</v>
      </c>
    </row>
    <row r="388" spans="1:3" ht="13" x14ac:dyDescent="0.15">
      <c r="A388" s="7">
        <v>675892</v>
      </c>
      <c r="B388" s="8" t="s">
        <v>163</v>
      </c>
      <c r="C388" s="8" t="s">
        <v>424</v>
      </c>
    </row>
    <row r="389" spans="1:3" ht="13" x14ac:dyDescent="0.15">
      <c r="A389" s="7">
        <v>676149</v>
      </c>
      <c r="B389" s="8" t="s">
        <v>163</v>
      </c>
      <c r="C389" s="8" t="s">
        <v>425</v>
      </c>
    </row>
    <row r="390" spans="1:3" ht="13" x14ac:dyDescent="0.15">
      <c r="A390" s="7">
        <v>676159</v>
      </c>
      <c r="B390" s="8" t="s">
        <v>163</v>
      </c>
      <c r="C390" s="8" t="s">
        <v>426</v>
      </c>
    </row>
    <row r="391" spans="1:3" ht="13" x14ac:dyDescent="0.15">
      <c r="A391" s="7">
        <v>676467</v>
      </c>
      <c r="B391" s="8" t="s">
        <v>163</v>
      </c>
      <c r="C391" s="8" t="s">
        <v>427</v>
      </c>
    </row>
    <row r="392" spans="1:3" ht="13" x14ac:dyDescent="0.15">
      <c r="A392" s="7">
        <v>676720</v>
      </c>
      <c r="B392" s="8" t="s">
        <v>163</v>
      </c>
      <c r="C392" s="8" t="s">
        <v>428</v>
      </c>
    </row>
    <row r="393" spans="1:3" ht="13" x14ac:dyDescent="0.15">
      <c r="A393" s="7">
        <v>676721</v>
      </c>
      <c r="B393" s="8" t="s">
        <v>163</v>
      </c>
      <c r="C393" s="8" t="s">
        <v>429</v>
      </c>
    </row>
    <row r="394" spans="1:3" ht="13" x14ac:dyDescent="0.15">
      <c r="A394" s="7">
        <v>676742</v>
      </c>
      <c r="B394" s="8" t="s">
        <v>163</v>
      </c>
      <c r="C394" s="8" t="s">
        <v>430</v>
      </c>
    </row>
    <row r="395" spans="1:3" ht="13" x14ac:dyDescent="0.15">
      <c r="A395" s="7">
        <v>677024</v>
      </c>
      <c r="B395" s="8" t="s">
        <v>163</v>
      </c>
      <c r="C395" s="8" t="s">
        <v>431</v>
      </c>
    </row>
    <row r="396" spans="1:3" ht="13" x14ac:dyDescent="0.15">
      <c r="A396" s="7">
        <v>677301</v>
      </c>
      <c r="B396" s="8" t="s">
        <v>163</v>
      </c>
      <c r="C396" s="8" t="s">
        <v>432</v>
      </c>
    </row>
    <row r="397" spans="1:3" ht="13" x14ac:dyDescent="0.15">
      <c r="A397" s="7">
        <v>677303</v>
      </c>
      <c r="B397" s="8" t="s">
        <v>163</v>
      </c>
      <c r="C397" s="8" t="s">
        <v>433</v>
      </c>
    </row>
    <row r="398" spans="1:3" ht="13" x14ac:dyDescent="0.15">
      <c r="A398" s="7">
        <v>677326</v>
      </c>
      <c r="B398" s="8" t="s">
        <v>163</v>
      </c>
      <c r="C398" s="8" t="s">
        <v>434</v>
      </c>
    </row>
    <row r="399" spans="1:3" ht="13" x14ac:dyDescent="0.15">
      <c r="A399" s="7">
        <v>677327</v>
      </c>
      <c r="B399" s="8" t="s">
        <v>163</v>
      </c>
      <c r="C399" s="8" t="s">
        <v>435</v>
      </c>
    </row>
    <row r="400" spans="1:3" ht="13" x14ac:dyDescent="0.15">
      <c r="A400" s="7">
        <v>677588</v>
      </c>
      <c r="B400" s="8" t="s">
        <v>163</v>
      </c>
      <c r="C400" s="8" t="s">
        <v>436</v>
      </c>
    </row>
    <row r="401" spans="1:3" ht="13" x14ac:dyDescent="0.15">
      <c r="A401" s="7">
        <v>677603</v>
      </c>
      <c r="B401" s="8" t="s">
        <v>163</v>
      </c>
      <c r="C401" s="8" t="s">
        <v>437</v>
      </c>
    </row>
    <row r="402" spans="1:3" ht="13" x14ac:dyDescent="0.15">
      <c r="A402" s="7">
        <v>677873</v>
      </c>
      <c r="B402" s="8" t="s">
        <v>163</v>
      </c>
      <c r="C402" s="8" t="s">
        <v>437</v>
      </c>
    </row>
    <row r="403" spans="1:3" ht="13" x14ac:dyDescent="0.15">
      <c r="A403" s="7">
        <v>677882</v>
      </c>
      <c r="B403" s="8" t="s">
        <v>163</v>
      </c>
      <c r="C403" s="8" t="s">
        <v>438</v>
      </c>
    </row>
    <row r="404" spans="1:3" ht="13" x14ac:dyDescent="0.15">
      <c r="A404" s="7">
        <v>678177</v>
      </c>
      <c r="B404" s="8" t="s">
        <v>163</v>
      </c>
      <c r="C404" s="8" t="s">
        <v>439</v>
      </c>
    </row>
    <row r="405" spans="1:3" ht="13" x14ac:dyDescent="0.15">
      <c r="A405" s="7">
        <v>678210</v>
      </c>
      <c r="B405" s="8" t="s">
        <v>163</v>
      </c>
      <c r="C405" s="8" t="s">
        <v>440</v>
      </c>
    </row>
    <row r="406" spans="1:3" ht="13" x14ac:dyDescent="0.15">
      <c r="A406" s="7">
        <v>678430</v>
      </c>
      <c r="B406" s="8" t="s">
        <v>163</v>
      </c>
      <c r="C406" s="8" t="s">
        <v>441</v>
      </c>
    </row>
    <row r="407" spans="1:3" ht="13" x14ac:dyDescent="0.15">
      <c r="A407" s="7">
        <v>678439</v>
      </c>
      <c r="B407" s="8" t="s">
        <v>163</v>
      </c>
      <c r="C407" s="8" t="s">
        <v>442</v>
      </c>
    </row>
    <row r="408" spans="1:3" ht="13" x14ac:dyDescent="0.15">
      <c r="A408" s="7">
        <v>678452</v>
      </c>
      <c r="B408" s="8" t="s">
        <v>163</v>
      </c>
      <c r="C408" s="8" t="s">
        <v>443</v>
      </c>
    </row>
    <row r="409" spans="1:3" ht="13" x14ac:dyDescent="0.15">
      <c r="A409" s="7">
        <v>678453</v>
      </c>
      <c r="B409" s="8" t="s">
        <v>163</v>
      </c>
      <c r="C409" s="8" t="s">
        <v>443</v>
      </c>
    </row>
    <row r="410" spans="1:3" ht="13" x14ac:dyDescent="0.15">
      <c r="A410" s="7">
        <v>678454</v>
      </c>
      <c r="B410" s="8" t="s">
        <v>163</v>
      </c>
      <c r="C410" s="8" t="s">
        <v>443</v>
      </c>
    </row>
    <row r="411" spans="1:3" ht="13" x14ac:dyDescent="0.15">
      <c r="A411" s="7">
        <v>678455</v>
      </c>
      <c r="B411" s="8" t="s">
        <v>163</v>
      </c>
      <c r="C411" s="8" t="s">
        <v>444</v>
      </c>
    </row>
    <row r="412" spans="1:3" ht="13" x14ac:dyDescent="0.15">
      <c r="A412" s="7">
        <v>678674</v>
      </c>
      <c r="B412" s="8" t="s">
        <v>163</v>
      </c>
      <c r="C412" s="8" t="s">
        <v>445</v>
      </c>
    </row>
    <row r="413" spans="1:3" ht="13" x14ac:dyDescent="0.15">
      <c r="A413" s="7">
        <v>678692</v>
      </c>
      <c r="B413" s="8" t="s">
        <v>163</v>
      </c>
      <c r="C413" s="8" t="s">
        <v>446</v>
      </c>
    </row>
    <row r="414" spans="1:3" ht="13" x14ac:dyDescent="0.15">
      <c r="A414" s="7">
        <v>678698</v>
      </c>
      <c r="B414" s="8" t="s">
        <v>163</v>
      </c>
      <c r="C414" s="8" t="s">
        <v>447</v>
      </c>
    </row>
    <row r="415" spans="1:3" ht="13" x14ac:dyDescent="0.15">
      <c r="A415" s="7">
        <v>678723</v>
      </c>
      <c r="B415" s="8" t="s">
        <v>163</v>
      </c>
      <c r="C415" s="8" t="s">
        <v>448</v>
      </c>
    </row>
    <row r="416" spans="1:3" ht="13" x14ac:dyDescent="0.15">
      <c r="A416" s="7">
        <v>678726</v>
      </c>
      <c r="B416" s="8" t="s">
        <v>163</v>
      </c>
      <c r="C416" s="8" t="s">
        <v>449</v>
      </c>
    </row>
    <row r="417" spans="1:3" ht="13" x14ac:dyDescent="0.15">
      <c r="A417" s="7">
        <v>678961</v>
      </c>
      <c r="B417" s="8" t="s">
        <v>163</v>
      </c>
      <c r="C417" s="8" t="s">
        <v>450</v>
      </c>
    </row>
    <row r="418" spans="1:3" ht="13" x14ac:dyDescent="0.15">
      <c r="A418" s="7">
        <v>678988</v>
      </c>
      <c r="B418" s="8" t="s">
        <v>163</v>
      </c>
      <c r="C418" s="8" t="s">
        <v>451</v>
      </c>
    </row>
    <row r="419" spans="1:3" ht="13" x14ac:dyDescent="0.15">
      <c r="A419" s="7">
        <v>678992</v>
      </c>
      <c r="B419" s="8" t="s">
        <v>163</v>
      </c>
      <c r="C419" s="8" t="s">
        <v>452</v>
      </c>
    </row>
    <row r="420" spans="1:3" ht="13" x14ac:dyDescent="0.15">
      <c r="A420" s="7">
        <v>678994</v>
      </c>
      <c r="B420" s="8" t="s">
        <v>163</v>
      </c>
      <c r="C420" s="8" t="s">
        <v>453</v>
      </c>
    </row>
    <row r="421" spans="1:3" ht="13" x14ac:dyDescent="0.15">
      <c r="A421" s="7">
        <v>678995</v>
      </c>
      <c r="B421" s="8" t="s">
        <v>163</v>
      </c>
      <c r="C421" s="8" t="s">
        <v>454</v>
      </c>
    </row>
    <row r="422" spans="1:3" ht="13" x14ac:dyDescent="0.15">
      <c r="A422" s="7">
        <v>679266</v>
      </c>
      <c r="B422" s="8" t="s">
        <v>163</v>
      </c>
      <c r="C422" s="8" t="s">
        <v>455</v>
      </c>
    </row>
    <row r="423" spans="1:3" ht="13" x14ac:dyDescent="0.15">
      <c r="A423" s="7">
        <v>679271</v>
      </c>
      <c r="B423" s="8" t="s">
        <v>163</v>
      </c>
      <c r="C423" s="8" t="s">
        <v>456</v>
      </c>
    </row>
    <row r="424" spans="1:3" ht="13" x14ac:dyDescent="0.15">
      <c r="A424" s="7">
        <v>679282</v>
      </c>
      <c r="B424" s="8" t="s">
        <v>163</v>
      </c>
      <c r="C424" s="8" t="s">
        <v>457</v>
      </c>
    </row>
    <row r="425" spans="1:3" ht="13" x14ac:dyDescent="0.15">
      <c r="A425" s="7">
        <v>679323</v>
      </c>
      <c r="B425" s="8" t="s">
        <v>163</v>
      </c>
      <c r="C425" s="8" t="s">
        <v>458</v>
      </c>
    </row>
    <row r="426" spans="1:3" ht="13" x14ac:dyDescent="0.15">
      <c r="A426" s="7">
        <v>679550</v>
      </c>
      <c r="B426" s="8" t="s">
        <v>163</v>
      </c>
      <c r="C426" s="8" t="s">
        <v>459</v>
      </c>
    </row>
    <row r="427" spans="1:3" ht="13" x14ac:dyDescent="0.15">
      <c r="A427" s="7">
        <v>679607</v>
      </c>
      <c r="B427" s="8" t="s">
        <v>163</v>
      </c>
      <c r="C427" s="8" t="s">
        <v>460</v>
      </c>
    </row>
    <row r="428" spans="1:3" ht="13" x14ac:dyDescent="0.15">
      <c r="A428" s="7">
        <v>679617</v>
      </c>
      <c r="B428" s="8" t="s">
        <v>163</v>
      </c>
      <c r="C428" s="8" t="s">
        <v>461</v>
      </c>
    </row>
    <row r="429" spans="1:3" ht="13" x14ac:dyDescent="0.15">
      <c r="A429" s="7">
        <v>679863</v>
      </c>
      <c r="B429" s="8" t="s">
        <v>163</v>
      </c>
      <c r="C429" s="8" t="s">
        <v>462</v>
      </c>
    </row>
    <row r="430" spans="1:3" ht="13" x14ac:dyDescent="0.15">
      <c r="A430" s="7">
        <v>685705</v>
      </c>
      <c r="B430" s="8" t="s">
        <v>163</v>
      </c>
      <c r="C430" s="8" t="s">
        <v>463</v>
      </c>
    </row>
    <row r="431" spans="1:3" ht="13" x14ac:dyDescent="0.15">
      <c r="A431" s="7">
        <v>685706</v>
      </c>
      <c r="B431" s="8" t="s">
        <v>163</v>
      </c>
      <c r="C431" s="8" t="s">
        <v>464</v>
      </c>
    </row>
    <row r="432" spans="1:3" ht="13" x14ac:dyDescent="0.15">
      <c r="A432" s="7">
        <v>685708</v>
      </c>
      <c r="B432" s="8" t="s">
        <v>163</v>
      </c>
      <c r="C432" s="8" t="s">
        <v>465</v>
      </c>
    </row>
    <row r="433" spans="1:3" ht="13" x14ac:dyDescent="0.15">
      <c r="A433" s="7">
        <v>685714</v>
      </c>
      <c r="B433" s="8" t="s">
        <v>163</v>
      </c>
      <c r="C433" s="8" t="s">
        <v>466</v>
      </c>
    </row>
    <row r="434" spans="1:3" ht="13" x14ac:dyDescent="0.15">
      <c r="A434" s="7">
        <v>686063</v>
      </c>
      <c r="B434" s="8" t="s">
        <v>163</v>
      </c>
      <c r="C434" s="8" t="s">
        <v>467</v>
      </c>
    </row>
    <row r="435" spans="1:3" ht="13" x14ac:dyDescent="0.15">
      <c r="A435" s="7">
        <v>686065</v>
      </c>
      <c r="B435" s="8" t="s">
        <v>163</v>
      </c>
      <c r="C435" s="8" t="s">
        <v>468</v>
      </c>
    </row>
    <row r="436" spans="1:3" ht="13" x14ac:dyDescent="0.15">
      <c r="A436" s="7">
        <v>687431</v>
      </c>
      <c r="B436" s="8" t="s">
        <v>163</v>
      </c>
      <c r="C436" s="8" t="s">
        <v>469</v>
      </c>
    </row>
    <row r="437" spans="1:3" ht="13" x14ac:dyDescent="0.15">
      <c r="A437" s="7">
        <v>687758</v>
      </c>
      <c r="B437" s="8" t="s">
        <v>163</v>
      </c>
      <c r="C437" s="8" t="s">
        <v>470</v>
      </c>
    </row>
    <row r="438" spans="1:3" ht="13" x14ac:dyDescent="0.15">
      <c r="A438" s="7">
        <v>687759</v>
      </c>
      <c r="B438" s="8" t="s">
        <v>163</v>
      </c>
      <c r="C438" s="8" t="s">
        <v>470</v>
      </c>
    </row>
    <row r="439" spans="1:3" ht="13" x14ac:dyDescent="0.15">
      <c r="A439" s="7">
        <v>687760</v>
      </c>
      <c r="B439" s="8" t="s">
        <v>163</v>
      </c>
      <c r="C439" s="8" t="s">
        <v>470</v>
      </c>
    </row>
    <row r="440" spans="1:3" ht="13" x14ac:dyDescent="0.15">
      <c r="A440" s="7">
        <v>687761</v>
      </c>
      <c r="B440" s="8" t="s">
        <v>163</v>
      </c>
      <c r="C440" s="8" t="s">
        <v>471</v>
      </c>
    </row>
    <row r="441" spans="1:3" ht="13" x14ac:dyDescent="0.15">
      <c r="A441" s="7">
        <v>687768</v>
      </c>
      <c r="B441" s="8" t="s">
        <v>163</v>
      </c>
      <c r="C441" s="8" t="s">
        <v>472</v>
      </c>
    </row>
    <row r="442" spans="1:3" ht="13" x14ac:dyDescent="0.15">
      <c r="A442" s="7">
        <v>687773</v>
      </c>
      <c r="B442" s="8" t="s">
        <v>163</v>
      </c>
      <c r="C442" s="8" t="s">
        <v>473</v>
      </c>
    </row>
    <row r="443" spans="1:3" ht="13" x14ac:dyDescent="0.15">
      <c r="A443" s="7">
        <v>687777</v>
      </c>
      <c r="B443" s="8" t="s">
        <v>163</v>
      </c>
      <c r="C443" s="8" t="s">
        <v>474</v>
      </c>
    </row>
    <row r="444" spans="1:3" ht="13" x14ac:dyDescent="0.15">
      <c r="A444" s="7">
        <v>688100</v>
      </c>
      <c r="B444" s="8" t="s">
        <v>163</v>
      </c>
      <c r="C444" s="8" t="s">
        <v>475</v>
      </c>
    </row>
    <row r="445" spans="1:3" ht="13" x14ac:dyDescent="0.15">
      <c r="A445" s="7">
        <v>688102</v>
      </c>
      <c r="B445" s="8" t="s">
        <v>163</v>
      </c>
      <c r="C445" s="8" t="s">
        <v>476</v>
      </c>
    </row>
    <row r="446" spans="1:3" ht="13" x14ac:dyDescent="0.15">
      <c r="A446" s="7">
        <v>688117</v>
      </c>
      <c r="B446" s="8" t="s">
        <v>163</v>
      </c>
      <c r="C446" s="8" t="s">
        <v>477</v>
      </c>
    </row>
    <row r="447" spans="1:3" ht="13" x14ac:dyDescent="0.15">
      <c r="A447" s="7">
        <v>688118</v>
      </c>
      <c r="B447" s="8" t="s">
        <v>163</v>
      </c>
      <c r="C447" s="8" t="s">
        <v>478</v>
      </c>
    </row>
    <row r="448" spans="1:3" ht="13" x14ac:dyDescent="0.15">
      <c r="A448" s="7">
        <v>688119</v>
      </c>
      <c r="B448" s="8" t="s">
        <v>163</v>
      </c>
      <c r="C448" s="8" t="s">
        <v>479</v>
      </c>
    </row>
    <row r="449" spans="1:3" ht="13" x14ac:dyDescent="0.15">
      <c r="A449" s="7">
        <v>688120</v>
      </c>
      <c r="B449" s="8" t="s">
        <v>163</v>
      </c>
      <c r="C449" s="8" t="s">
        <v>479</v>
      </c>
    </row>
    <row r="450" spans="1:3" ht="13" x14ac:dyDescent="0.15">
      <c r="A450" s="7">
        <v>688460</v>
      </c>
      <c r="B450" s="8" t="s">
        <v>163</v>
      </c>
      <c r="C450" s="8" t="s">
        <v>480</v>
      </c>
    </row>
    <row r="451" spans="1:3" ht="13" x14ac:dyDescent="0.15">
      <c r="A451" s="7">
        <v>688462</v>
      </c>
      <c r="B451" s="8" t="s">
        <v>163</v>
      </c>
      <c r="C451" s="8" t="s">
        <v>481</v>
      </c>
    </row>
    <row r="452" spans="1:3" ht="13" x14ac:dyDescent="0.15">
      <c r="A452" s="7">
        <v>688816</v>
      </c>
      <c r="B452" s="8" t="s">
        <v>163</v>
      </c>
      <c r="C452" s="8" t="s">
        <v>482</v>
      </c>
    </row>
    <row r="453" spans="1:3" ht="13" x14ac:dyDescent="0.15">
      <c r="A453" s="7">
        <v>688817</v>
      </c>
      <c r="B453" s="8" t="s">
        <v>163</v>
      </c>
      <c r="C453" s="8" t="s">
        <v>483</v>
      </c>
    </row>
    <row r="454" spans="1:3" ht="13" x14ac:dyDescent="0.15">
      <c r="A454" s="7">
        <v>688818</v>
      </c>
      <c r="B454" s="8" t="s">
        <v>163</v>
      </c>
      <c r="C454" s="8" t="s">
        <v>484</v>
      </c>
    </row>
    <row r="455" spans="1:3" ht="13" x14ac:dyDescent="0.15">
      <c r="A455" s="7">
        <v>688819</v>
      </c>
      <c r="B455" s="8" t="s">
        <v>163</v>
      </c>
      <c r="C455" s="8" t="s">
        <v>485</v>
      </c>
    </row>
    <row r="456" spans="1:3" ht="13" x14ac:dyDescent="0.15">
      <c r="A456" s="7">
        <v>688820</v>
      </c>
      <c r="B456" s="8" t="s">
        <v>163</v>
      </c>
      <c r="C456" s="8" t="s">
        <v>486</v>
      </c>
    </row>
    <row r="457" spans="1:3" ht="13" x14ac:dyDescent="0.15">
      <c r="A457" s="7">
        <v>688821</v>
      </c>
      <c r="B457" s="8" t="s">
        <v>163</v>
      </c>
      <c r="C457" s="8" t="s">
        <v>487</v>
      </c>
    </row>
    <row r="458" spans="1:3" ht="13" x14ac:dyDescent="0.15">
      <c r="A458" s="7">
        <v>688822</v>
      </c>
      <c r="B458" s="8" t="s">
        <v>163</v>
      </c>
      <c r="C458" s="8" t="s">
        <v>488</v>
      </c>
    </row>
    <row r="459" spans="1:3" ht="13" x14ac:dyDescent="0.15">
      <c r="A459" s="7">
        <v>688823</v>
      </c>
      <c r="B459" s="8" t="s">
        <v>163</v>
      </c>
      <c r="C459" s="8" t="s">
        <v>489</v>
      </c>
    </row>
    <row r="460" spans="1:3" ht="13" x14ac:dyDescent="0.15">
      <c r="A460" s="7">
        <v>689142</v>
      </c>
      <c r="B460" s="8" t="s">
        <v>163</v>
      </c>
      <c r="C460" s="8" t="s">
        <v>490</v>
      </c>
    </row>
    <row r="461" spans="1:3" ht="13" x14ac:dyDescent="0.15">
      <c r="A461" s="7">
        <v>689146</v>
      </c>
      <c r="B461" s="8" t="s">
        <v>163</v>
      </c>
      <c r="C461" s="8" t="s">
        <v>491</v>
      </c>
    </row>
    <row r="462" spans="1:3" ht="13" x14ac:dyDescent="0.15">
      <c r="A462" s="7">
        <v>689147</v>
      </c>
      <c r="B462" s="8" t="s">
        <v>163</v>
      </c>
      <c r="C462" s="8" t="s">
        <v>492</v>
      </c>
    </row>
    <row r="463" spans="1:3" ht="13" x14ac:dyDescent="0.15">
      <c r="A463" s="7">
        <v>689148</v>
      </c>
      <c r="B463" s="8" t="s">
        <v>163</v>
      </c>
      <c r="C463" s="8" t="s">
        <v>493</v>
      </c>
    </row>
    <row r="464" spans="1:3" ht="13" x14ac:dyDescent="0.15">
      <c r="A464" s="7">
        <v>689157</v>
      </c>
      <c r="B464" s="8" t="s">
        <v>163</v>
      </c>
      <c r="C464" s="8" t="s">
        <v>494</v>
      </c>
    </row>
    <row r="465" spans="1:3" ht="13" x14ac:dyDescent="0.15">
      <c r="A465" s="7">
        <v>689158</v>
      </c>
      <c r="B465" s="8" t="s">
        <v>163</v>
      </c>
      <c r="C465" s="8" t="s">
        <v>495</v>
      </c>
    </row>
    <row r="466" spans="1:3" ht="13" x14ac:dyDescent="0.15">
      <c r="A466" s="7">
        <v>689159</v>
      </c>
      <c r="B466" s="8" t="s">
        <v>163</v>
      </c>
      <c r="C466" s="8" t="s">
        <v>495</v>
      </c>
    </row>
    <row r="467" spans="1:3" ht="13" x14ac:dyDescent="0.15">
      <c r="A467" s="7">
        <v>689494</v>
      </c>
      <c r="B467" s="8" t="s">
        <v>163</v>
      </c>
      <c r="C467" s="8" t="s">
        <v>496</v>
      </c>
    </row>
    <row r="468" spans="1:3" ht="13" x14ac:dyDescent="0.15">
      <c r="A468" s="7">
        <v>689495</v>
      </c>
      <c r="B468" s="8" t="s">
        <v>163</v>
      </c>
      <c r="C468" s="8" t="s">
        <v>497</v>
      </c>
    </row>
    <row r="469" spans="1:3" ht="13" x14ac:dyDescent="0.15">
      <c r="A469" s="7">
        <v>689496</v>
      </c>
      <c r="B469" s="8" t="s">
        <v>163</v>
      </c>
      <c r="C469" s="8" t="s">
        <v>498</v>
      </c>
    </row>
    <row r="470" spans="1:3" ht="13" x14ac:dyDescent="0.15">
      <c r="A470" s="7">
        <v>689497</v>
      </c>
      <c r="B470" s="8" t="s">
        <v>163</v>
      </c>
      <c r="C470" s="8" t="s">
        <v>498</v>
      </c>
    </row>
    <row r="471" spans="1:3" ht="13" x14ac:dyDescent="0.15">
      <c r="A471" s="7">
        <v>689498</v>
      </c>
      <c r="B471" s="8" t="s">
        <v>163</v>
      </c>
      <c r="C471" s="8" t="s">
        <v>498</v>
      </c>
    </row>
    <row r="472" spans="1:3" ht="13" x14ac:dyDescent="0.15">
      <c r="A472" s="7">
        <v>689499</v>
      </c>
      <c r="B472" s="8" t="s">
        <v>163</v>
      </c>
      <c r="C472" s="8" t="s">
        <v>498</v>
      </c>
    </row>
    <row r="473" spans="1:3" ht="13" x14ac:dyDescent="0.15">
      <c r="A473" s="7">
        <v>689502</v>
      </c>
      <c r="B473" s="8" t="s">
        <v>163</v>
      </c>
      <c r="C473" s="8" t="s">
        <v>499</v>
      </c>
    </row>
    <row r="474" spans="1:3" ht="13" x14ac:dyDescent="0.15">
      <c r="A474" s="7">
        <v>689503</v>
      </c>
      <c r="B474" s="8" t="s">
        <v>163</v>
      </c>
      <c r="C474" s="8" t="s">
        <v>499</v>
      </c>
    </row>
    <row r="475" spans="1:3" ht="13" x14ac:dyDescent="0.15">
      <c r="A475" s="7">
        <v>689504</v>
      </c>
      <c r="B475" s="8" t="s">
        <v>163</v>
      </c>
      <c r="C475" s="8" t="s">
        <v>499</v>
      </c>
    </row>
    <row r="476" spans="1:3" ht="13" x14ac:dyDescent="0.15">
      <c r="A476" s="7">
        <v>689507</v>
      </c>
      <c r="B476" s="8" t="s">
        <v>163</v>
      </c>
      <c r="C476" s="8" t="s">
        <v>500</v>
      </c>
    </row>
    <row r="477" spans="1:3" ht="13" x14ac:dyDescent="0.15">
      <c r="A477" s="7">
        <v>689508</v>
      </c>
      <c r="B477" s="8" t="s">
        <v>163</v>
      </c>
      <c r="C477" s="8" t="s">
        <v>501</v>
      </c>
    </row>
    <row r="478" spans="1:3" ht="13" x14ac:dyDescent="0.15">
      <c r="A478" s="7">
        <v>689511</v>
      </c>
      <c r="B478" s="8" t="s">
        <v>163</v>
      </c>
      <c r="C478" s="8" t="s">
        <v>502</v>
      </c>
    </row>
    <row r="479" spans="1:3" ht="13" x14ac:dyDescent="0.15">
      <c r="A479" s="7">
        <v>689513</v>
      </c>
      <c r="B479" s="8" t="s">
        <v>163</v>
      </c>
      <c r="C479" s="8" t="s">
        <v>503</v>
      </c>
    </row>
    <row r="480" spans="1:3" ht="13" x14ac:dyDescent="0.15">
      <c r="A480" s="7">
        <v>689514</v>
      </c>
      <c r="B480" s="8" t="s">
        <v>163</v>
      </c>
      <c r="C480" s="8" t="s">
        <v>503</v>
      </c>
    </row>
    <row r="481" spans="1:3" ht="13" x14ac:dyDescent="0.15">
      <c r="A481" s="7">
        <v>689847</v>
      </c>
      <c r="B481" s="8" t="s">
        <v>163</v>
      </c>
      <c r="C481" s="8" t="s">
        <v>504</v>
      </c>
    </row>
    <row r="482" spans="1:3" ht="13" x14ac:dyDescent="0.15">
      <c r="A482" s="7">
        <v>689848</v>
      </c>
      <c r="B482" s="8" t="s">
        <v>163</v>
      </c>
      <c r="C482" s="8" t="s">
        <v>504</v>
      </c>
    </row>
    <row r="483" spans="1:3" ht="13" x14ac:dyDescent="0.15">
      <c r="A483" s="7">
        <v>689849</v>
      </c>
      <c r="B483" s="8" t="s">
        <v>163</v>
      </c>
      <c r="C483" s="8" t="s">
        <v>504</v>
      </c>
    </row>
    <row r="484" spans="1:3" ht="13" x14ac:dyDescent="0.15">
      <c r="A484" s="7">
        <v>689850</v>
      </c>
      <c r="B484" s="8" t="s">
        <v>163</v>
      </c>
      <c r="C484" s="8" t="s">
        <v>504</v>
      </c>
    </row>
    <row r="485" spans="1:3" ht="13" x14ac:dyDescent="0.15">
      <c r="A485" s="7">
        <v>689851</v>
      </c>
      <c r="B485" s="8" t="s">
        <v>163</v>
      </c>
      <c r="C485" s="8" t="s">
        <v>504</v>
      </c>
    </row>
    <row r="486" spans="1:3" ht="13" x14ac:dyDescent="0.15">
      <c r="A486" s="7">
        <v>689852</v>
      </c>
      <c r="B486" s="8" t="s">
        <v>163</v>
      </c>
      <c r="C486" s="8" t="s">
        <v>504</v>
      </c>
    </row>
    <row r="487" spans="1:3" ht="13" x14ac:dyDescent="0.15">
      <c r="A487" s="7">
        <v>689853</v>
      </c>
      <c r="B487" s="8" t="s">
        <v>163</v>
      </c>
      <c r="C487" s="8" t="s">
        <v>504</v>
      </c>
    </row>
    <row r="488" spans="1:3" ht="13" x14ac:dyDescent="0.15">
      <c r="A488" s="7">
        <v>689854</v>
      </c>
      <c r="B488" s="8" t="s">
        <v>163</v>
      </c>
      <c r="C488" s="8" t="s">
        <v>504</v>
      </c>
    </row>
    <row r="489" spans="1:3" ht="13" x14ac:dyDescent="0.15">
      <c r="A489" s="7">
        <v>689855</v>
      </c>
      <c r="B489" s="8" t="s">
        <v>163</v>
      </c>
      <c r="C489" s="8" t="s">
        <v>504</v>
      </c>
    </row>
    <row r="490" spans="1:3" ht="13" x14ac:dyDescent="0.15">
      <c r="A490" s="7">
        <v>689856</v>
      </c>
      <c r="B490" s="8" t="s">
        <v>163</v>
      </c>
      <c r="C490" s="8" t="s">
        <v>504</v>
      </c>
    </row>
    <row r="491" spans="1:3" ht="13" x14ac:dyDescent="0.15">
      <c r="A491" s="7">
        <v>689857</v>
      </c>
      <c r="B491" s="8" t="s">
        <v>163</v>
      </c>
      <c r="C491" s="8" t="s">
        <v>505</v>
      </c>
    </row>
    <row r="492" spans="1:3" ht="13" x14ac:dyDescent="0.15">
      <c r="A492" s="7">
        <v>689858</v>
      </c>
      <c r="B492" s="8" t="s">
        <v>163</v>
      </c>
      <c r="C492" s="8" t="s">
        <v>506</v>
      </c>
    </row>
    <row r="493" spans="1:3" ht="13" x14ac:dyDescent="0.15">
      <c r="A493" s="7">
        <v>690177</v>
      </c>
      <c r="B493" s="8" t="s">
        <v>163</v>
      </c>
      <c r="C493" s="8" t="s">
        <v>504</v>
      </c>
    </row>
    <row r="494" spans="1:3" ht="13" x14ac:dyDescent="0.15">
      <c r="A494" s="7">
        <v>690178</v>
      </c>
      <c r="B494" s="8" t="s">
        <v>163</v>
      </c>
      <c r="C494" s="8" t="s">
        <v>507</v>
      </c>
    </row>
    <row r="495" spans="1:3" ht="13" x14ac:dyDescent="0.15">
      <c r="A495" s="7">
        <v>690179</v>
      </c>
      <c r="B495" s="8" t="s">
        <v>163</v>
      </c>
      <c r="C495" s="8" t="s">
        <v>504</v>
      </c>
    </row>
    <row r="496" spans="1:3" ht="13" x14ac:dyDescent="0.15">
      <c r="A496" s="7">
        <v>690180</v>
      </c>
      <c r="B496" s="8" t="s">
        <v>163</v>
      </c>
      <c r="C496" s="8" t="s">
        <v>504</v>
      </c>
    </row>
    <row r="497" spans="1:3" ht="13" x14ac:dyDescent="0.15">
      <c r="A497" s="7">
        <v>690181</v>
      </c>
      <c r="B497" s="8" t="s">
        <v>163</v>
      </c>
      <c r="C497" s="8" t="s">
        <v>504</v>
      </c>
    </row>
    <row r="498" spans="1:3" ht="13" x14ac:dyDescent="0.15">
      <c r="A498" s="7">
        <v>690182</v>
      </c>
      <c r="B498" s="8" t="s">
        <v>163</v>
      </c>
      <c r="C498" s="8" t="s">
        <v>508</v>
      </c>
    </row>
    <row r="499" spans="1:3" ht="13" x14ac:dyDescent="0.15">
      <c r="A499" s="7">
        <v>690183</v>
      </c>
      <c r="B499" s="8" t="s">
        <v>163</v>
      </c>
      <c r="C499" s="8" t="s">
        <v>509</v>
      </c>
    </row>
    <row r="500" spans="1:3" ht="13" x14ac:dyDescent="0.15">
      <c r="A500" s="7">
        <v>690184</v>
      </c>
      <c r="B500" s="8" t="s">
        <v>163</v>
      </c>
      <c r="C500" s="8" t="s">
        <v>509</v>
      </c>
    </row>
    <row r="501" spans="1:3" ht="13" x14ac:dyDescent="0.15">
      <c r="A501" s="7">
        <v>690186</v>
      </c>
      <c r="B501" s="8" t="s">
        <v>163</v>
      </c>
      <c r="C501" s="8" t="s">
        <v>510</v>
      </c>
    </row>
    <row r="502" spans="1:3" ht="13" x14ac:dyDescent="0.15">
      <c r="A502" s="7">
        <v>690188</v>
      </c>
      <c r="B502" s="8" t="s">
        <v>163</v>
      </c>
      <c r="C502" s="8" t="s">
        <v>511</v>
      </c>
    </row>
    <row r="503" spans="1:3" ht="13" x14ac:dyDescent="0.15">
      <c r="A503" s="7">
        <v>690192</v>
      </c>
      <c r="B503" s="8" t="s">
        <v>163</v>
      </c>
      <c r="C503" s="8" t="s">
        <v>512</v>
      </c>
    </row>
    <row r="504" spans="1:3" ht="13" x14ac:dyDescent="0.15">
      <c r="A504" s="7">
        <v>690194</v>
      </c>
      <c r="B504" s="8" t="s">
        <v>163</v>
      </c>
      <c r="C504" s="8" t="s">
        <v>513</v>
      </c>
    </row>
    <row r="505" spans="1:3" ht="13" x14ac:dyDescent="0.15">
      <c r="A505" s="7">
        <v>690196</v>
      </c>
      <c r="B505" s="8" t="s">
        <v>163</v>
      </c>
      <c r="C505" s="8" t="s">
        <v>514</v>
      </c>
    </row>
    <row r="506" spans="1:3" ht="13" x14ac:dyDescent="0.15">
      <c r="A506" s="7">
        <v>690527</v>
      </c>
      <c r="B506" s="8" t="s">
        <v>163</v>
      </c>
      <c r="C506" s="8" t="s">
        <v>515</v>
      </c>
    </row>
    <row r="507" spans="1:3" ht="13" x14ac:dyDescent="0.15">
      <c r="A507" s="7">
        <v>690528</v>
      </c>
      <c r="B507" s="8" t="s">
        <v>163</v>
      </c>
      <c r="C507" s="8" t="s">
        <v>516</v>
      </c>
    </row>
    <row r="508" spans="1:3" ht="13" x14ac:dyDescent="0.15">
      <c r="A508" s="7">
        <v>690529</v>
      </c>
      <c r="B508" s="8" t="s">
        <v>163</v>
      </c>
      <c r="C508" s="8" t="s">
        <v>516</v>
      </c>
    </row>
    <row r="509" spans="1:3" ht="13" x14ac:dyDescent="0.15">
      <c r="A509" s="7">
        <v>690530</v>
      </c>
      <c r="B509" s="8" t="s">
        <v>163</v>
      </c>
      <c r="C509" s="8" t="s">
        <v>517</v>
      </c>
    </row>
    <row r="510" spans="1:3" ht="13" x14ac:dyDescent="0.15">
      <c r="A510" s="7">
        <v>690531</v>
      </c>
      <c r="B510" s="8" t="s">
        <v>163</v>
      </c>
      <c r="C510" s="8" t="s">
        <v>518</v>
      </c>
    </row>
    <row r="511" spans="1:3" ht="13" x14ac:dyDescent="0.15">
      <c r="A511" s="7">
        <v>690532</v>
      </c>
      <c r="B511" s="8" t="s">
        <v>163</v>
      </c>
      <c r="C511" s="8" t="s">
        <v>518</v>
      </c>
    </row>
    <row r="512" spans="1:3" ht="13" x14ac:dyDescent="0.15">
      <c r="A512" s="7">
        <v>690536</v>
      </c>
      <c r="B512" s="8" t="s">
        <v>163</v>
      </c>
      <c r="C512" s="8" t="s">
        <v>519</v>
      </c>
    </row>
    <row r="513" spans="1:3" ht="13" x14ac:dyDescent="0.15">
      <c r="A513" s="7">
        <v>690543</v>
      </c>
      <c r="B513" s="8" t="s">
        <v>163</v>
      </c>
      <c r="C513" s="8" t="s">
        <v>520</v>
      </c>
    </row>
    <row r="514" spans="1:3" ht="13" x14ac:dyDescent="0.15">
      <c r="A514" s="7">
        <v>690876</v>
      </c>
      <c r="B514" s="8" t="s">
        <v>163</v>
      </c>
      <c r="C514" s="8" t="s">
        <v>521</v>
      </c>
    </row>
    <row r="515" spans="1:3" ht="13" x14ac:dyDescent="0.15">
      <c r="A515" s="7">
        <v>690877</v>
      </c>
      <c r="B515" s="8" t="s">
        <v>163</v>
      </c>
      <c r="C515" s="8" t="s">
        <v>522</v>
      </c>
    </row>
    <row r="516" spans="1:3" ht="13" x14ac:dyDescent="0.15">
      <c r="A516" s="7">
        <v>690880</v>
      </c>
      <c r="B516" s="8" t="s">
        <v>163</v>
      </c>
      <c r="C516" s="8" t="s">
        <v>523</v>
      </c>
    </row>
    <row r="517" spans="1:3" ht="13" x14ac:dyDescent="0.15">
      <c r="A517" s="7">
        <v>690881</v>
      </c>
      <c r="B517" s="8" t="s">
        <v>163</v>
      </c>
      <c r="C517" s="8" t="s">
        <v>524</v>
      </c>
    </row>
    <row r="518" spans="1:3" ht="13" x14ac:dyDescent="0.15">
      <c r="A518" s="7">
        <v>690882</v>
      </c>
      <c r="B518" s="8" t="s">
        <v>163</v>
      </c>
      <c r="C518" s="8" t="s">
        <v>525</v>
      </c>
    </row>
    <row r="519" spans="1:3" ht="13" x14ac:dyDescent="0.15">
      <c r="A519" s="7">
        <v>690884</v>
      </c>
      <c r="B519" s="8" t="s">
        <v>163</v>
      </c>
      <c r="C519" s="8" t="s">
        <v>526</v>
      </c>
    </row>
    <row r="520" spans="1:3" ht="13" x14ac:dyDescent="0.15">
      <c r="A520" s="7">
        <v>690886</v>
      </c>
      <c r="B520" s="8" t="s">
        <v>163</v>
      </c>
      <c r="C520" s="8" t="s">
        <v>527</v>
      </c>
    </row>
    <row r="521" spans="1:3" ht="13" x14ac:dyDescent="0.15">
      <c r="A521" s="7">
        <v>690890</v>
      </c>
      <c r="B521" s="8" t="s">
        <v>163</v>
      </c>
      <c r="C521" s="8" t="s">
        <v>528</v>
      </c>
    </row>
    <row r="522" spans="1:3" ht="13" x14ac:dyDescent="0.15">
      <c r="A522" s="7">
        <v>697318</v>
      </c>
      <c r="B522" s="8" t="s">
        <v>163</v>
      </c>
      <c r="C522" s="8" t="s">
        <v>529</v>
      </c>
    </row>
    <row r="523" spans="1:3" ht="13" x14ac:dyDescent="0.15">
      <c r="A523" s="7">
        <v>697369</v>
      </c>
      <c r="B523" s="8" t="s">
        <v>163</v>
      </c>
      <c r="C523" s="8" t="s">
        <v>530</v>
      </c>
    </row>
    <row r="524" spans="1:3" ht="13" x14ac:dyDescent="0.15">
      <c r="A524" s="7">
        <v>697372</v>
      </c>
      <c r="B524" s="8" t="s">
        <v>163</v>
      </c>
      <c r="C524" s="8" t="s">
        <v>531</v>
      </c>
    </row>
    <row r="525" spans="1:3" ht="13" x14ac:dyDescent="0.15">
      <c r="A525" s="7">
        <v>697405</v>
      </c>
      <c r="B525" s="8" t="s">
        <v>163</v>
      </c>
      <c r="C525" s="8" t="s">
        <v>532</v>
      </c>
    </row>
    <row r="526" spans="1:3" ht="13" x14ac:dyDescent="0.15">
      <c r="A526" s="7">
        <v>697623</v>
      </c>
      <c r="B526" s="8" t="s">
        <v>163</v>
      </c>
      <c r="C526" s="8" t="s">
        <v>533</v>
      </c>
    </row>
    <row r="527" spans="1:3" ht="13" x14ac:dyDescent="0.15">
      <c r="A527" s="7">
        <v>697624</v>
      </c>
      <c r="B527" s="8" t="s">
        <v>163</v>
      </c>
      <c r="C527" s="8" t="s">
        <v>533</v>
      </c>
    </row>
    <row r="528" spans="1:3" ht="13" x14ac:dyDescent="0.15">
      <c r="A528" s="7">
        <v>697716</v>
      </c>
      <c r="B528" s="8" t="s">
        <v>163</v>
      </c>
      <c r="C528" s="8" t="s">
        <v>534</v>
      </c>
    </row>
    <row r="529" spans="1:3" ht="13" x14ac:dyDescent="0.15">
      <c r="A529" s="7">
        <v>697751</v>
      </c>
      <c r="B529" s="8" t="s">
        <v>163</v>
      </c>
      <c r="C529" s="8" t="s">
        <v>535</v>
      </c>
    </row>
    <row r="530" spans="1:3" ht="13" x14ac:dyDescent="0.15">
      <c r="A530" s="7">
        <v>697752</v>
      </c>
      <c r="B530" s="8" t="s">
        <v>163</v>
      </c>
      <c r="C530" s="8" t="s">
        <v>535</v>
      </c>
    </row>
    <row r="531" spans="1:3" ht="13" x14ac:dyDescent="0.15">
      <c r="A531" s="7">
        <v>697760</v>
      </c>
      <c r="B531" s="8" t="s">
        <v>163</v>
      </c>
      <c r="C531" s="8" t="s">
        <v>536</v>
      </c>
    </row>
    <row r="532" spans="1:3" ht="13" x14ac:dyDescent="0.15">
      <c r="A532" s="7">
        <v>697761</v>
      </c>
      <c r="B532" s="8" t="s">
        <v>163</v>
      </c>
      <c r="C532" s="8" t="s">
        <v>536</v>
      </c>
    </row>
    <row r="533" spans="1:3" ht="13" x14ac:dyDescent="0.15">
      <c r="A533" s="7">
        <v>697762</v>
      </c>
      <c r="B533" s="8" t="s">
        <v>163</v>
      </c>
      <c r="C533" s="8" t="s">
        <v>537</v>
      </c>
    </row>
    <row r="534" spans="1:3" ht="13" x14ac:dyDescent="0.15">
      <c r="A534" s="7">
        <v>697986</v>
      </c>
      <c r="B534" s="8" t="s">
        <v>163</v>
      </c>
      <c r="C534" s="8" t="s">
        <v>538</v>
      </c>
    </row>
    <row r="535" spans="1:3" ht="13" x14ac:dyDescent="0.15">
      <c r="A535" s="7">
        <v>698059</v>
      </c>
      <c r="B535" s="8" t="s">
        <v>163</v>
      </c>
      <c r="C535" s="8" t="s">
        <v>539</v>
      </c>
    </row>
    <row r="536" spans="1:3" ht="13" x14ac:dyDescent="0.15">
      <c r="A536" s="7">
        <v>698060</v>
      </c>
      <c r="B536" s="8" t="s">
        <v>163</v>
      </c>
      <c r="C536" s="8" t="s">
        <v>540</v>
      </c>
    </row>
    <row r="537" spans="1:3" ht="13" x14ac:dyDescent="0.15">
      <c r="A537" s="7">
        <v>698062</v>
      </c>
      <c r="B537" s="8" t="s">
        <v>163</v>
      </c>
      <c r="C537" s="8" t="s">
        <v>541</v>
      </c>
    </row>
    <row r="538" spans="1:3" ht="13" x14ac:dyDescent="0.15">
      <c r="A538" s="7">
        <v>698095</v>
      </c>
      <c r="B538" s="8" t="s">
        <v>163</v>
      </c>
      <c r="C538" s="8" t="s">
        <v>542</v>
      </c>
    </row>
    <row r="539" spans="1:3" ht="13" x14ac:dyDescent="0.15">
      <c r="A539" s="7">
        <v>698100</v>
      </c>
      <c r="B539" s="8" t="s">
        <v>163</v>
      </c>
      <c r="C539" s="8" t="s">
        <v>543</v>
      </c>
    </row>
    <row r="540" spans="1:3" ht="13" x14ac:dyDescent="0.15">
      <c r="A540" s="7">
        <v>698454</v>
      </c>
      <c r="B540" s="8" t="s">
        <v>163</v>
      </c>
      <c r="C540" s="8" t="s">
        <v>544</v>
      </c>
    </row>
    <row r="541" spans="1:3" ht="13" x14ac:dyDescent="0.15">
      <c r="A541" s="7">
        <v>698455</v>
      </c>
      <c r="B541" s="8" t="s">
        <v>163</v>
      </c>
      <c r="C541" s="8" t="s">
        <v>545</v>
      </c>
    </row>
    <row r="542" spans="1:3" ht="13" x14ac:dyDescent="0.15">
      <c r="A542" s="7">
        <v>698674</v>
      </c>
      <c r="B542" s="8" t="s">
        <v>163</v>
      </c>
      <c r="C542" s="8" t="s">
        <v>546</v>
      </c>
    </row>
    <row r="543" spans="1:3" ht="13" x14ac:dyDescent="0.15">
      <c r="A543" s="7">
        <v>698692</v>
      </c>
      <c r="B543" s="8" t="s">
        <v>163</v>
      </c>
      <c r="C543" s="8" t="s">
        <v>547</v>
      </c>
    </row>
    <row r="544" spans="1:3" ht="13" x14ac:dyDescent="0.15">
      <c r="A544" s="7">
        <v>698715</v>
      </c>
      <c r="B544" s="8" t="s">
        <v>163</v>
      </c>
      <c r="C544" s="8" t="s">
        <v>548</v>
      </c>
    </row>
    <row r="545" spans="1:3" ht="13" x14ac:dyDescent="0.15">
      <c r="A545" s="7">
        <v>698716</v>
      </c>
      <c r="B545" s="8" t="s">
        <v>163</v>
      </c>
      <c r="C545" s="8" t="s">
        <v>548</v>
      </c>
    </row>
    <row r="546" spans="1:3" ht="13" x14ac:dyDescent="0.15">
      <c r="A546" s="7">
        <v>698717</v>
      </c>
      <c r="B546" s="8" t="s">
        <v>163</v>
      </c>
      <c r="C546" s="8" t="s">
        <v>548</v>
      </c>
    </row>
    <row r="547" spans="1:3" ht="13" x14ac:dyDescent="0.15">
      <c r="A547" s="7">
        <v>698764</v>
      </c>
      <c r="B547" s="8" t="s">
        <v>163</v>
      </c>
      <c r="C547" s="8" t="s">
        <v>549</v>
      </c>
    </row>
    <row r="548" spans="1:3" ht="13" x14ac:dyDescent="0.15">
      <c r="A548" s="7">
        <v>698765</v>
      </c>
      <c r="B548" s="8" t="s">
        <v>163</v>
      </c>
      <c r="C548" s="8" t="s">
        <v>549</v>
      </c>
    </row>
    <row r="549" spans="1:3" ht="13" x14ac:dyDescent="0.15">
      <c r="A549" s="7">
        <v>698766</v>
      </c>
      <c r="B549" s="8" t="s">
        <v>163</v>
      </c>
      <c r="C549" s="8" t="s">
        <v>549</v>
      </c>
    </row>
    <row r="550" spans="1:3" ht="13" x14ac:dyDescent="0.15">
      <c r="A550" s="7">
        <v>698769</v>
      </c>
      <c r="B550" s="8" t="s">
        <v>163</v>
      </c>
      <c r="C550" s="8" t="s">
        <v>550</v>
      </c>
    </row>
    <row r="551" spans="1:3" ht="13" x14ac:dyDescent="0.15">
      <c r="A551" s="7">
        <v>698773</v>
      </c>
      <c r="B551" s="8" t="s">
        <v>163</v>
      </c>
      <c r="C551" s="8" t="s">
        <v>551</v>
      </c>
    </row>
    <row r="552" spans="1:3" ht="13" x14ac:dyDescent="0.15">
      <c r="A552" s="7">
        <v>698774</v>
      </c>
      <c r="B552" s="8" t="s">
        <v>163</v>
      </c>
      <c r="C552" s="8" t="s">
        <v>551</v>
      </c>
    </row>
    <row r="553" spans="1:3" ht="13" x14ac:dyDescent="0.15">
      <c r="A553" s="7">
        <v>698985</v>
      </c>
      <c r="B553" s="8" t="s">
        <v>163</v>
      </c>
      <c r="C553" s="8" t="s">
        <v>552</v>
      </c>
    </row>
    <row r="554" spans="1:3" ht="13" x14ac:dyDescent="0.15">
      <c r="A554" s="7">
        <v>699001</v>
      </c>
      <c r="B554" s="8" t="s">
        <v>163</v>
      </c>
      <c r="C554" s="8" t="s">
        <v>553</v>
      </c>
    </row>
    <row r="555" spans="1:3" ht="13" x14ac:dyDescent="0.15">
      <c r="A555" s="7">
        <v>699040</v>
      </c>
      <c r="B555" s="8" t="s">
        <v>163</v>
      </c>
      <c r="C555" s="8" t="s">
        <v>554</v>
      </c>
    </row>
    <row r="556" spans="1:3" ht="13" x14ac:dyDescent="0.15">
      <c r="A556" s="7">
        <v>699059</v>
      </c>
      <c r="B556" s="8" t="s">
        <v>163</v>
      </c>
      <c r="C556" s="8" t="s">
        <v>555</v>
      </c>
    </row>
    <row r="557" spans="1:3" ht="13" x14ac:dyDescent="0.15">
      <c r="A557" s="7">
        <v>699095</v>
      </c>
      <c r="B557" s="8" t="s">
        <v>163</v>
      </c>
      <c r="C557" s="8" t="s">
        <v>556</v>
      </c>
    </row>
    <row r="558" spans="1:3" ht="13" x14ac:dyDescent="0.15">
      <c r="A558" s="7">
        <v>699096</v>
      </c>
      <c r="B558" s="8" t="s">
        <v>163</v>
      </c>
      <c r="C558" s="8" t="s">
        <v>557</v>
      </c>
    </row>
    <row r="559" spans="1:3" ht="13" x14ac:dyDescent="0.15">
      <c r="A559" s="7">
        <v>699127</v>
      </c>
      <c r="B559" s="8" t="s">
        <v>163</v>
      </c>
      <c r="C559" s="8" t="s">
        <v>558</v>
      </c>
    </row>
    <row r="560" spans="1:3" ht="13" x14ac:dyDescent="0.15">
      <c r="A560" s="7">
        <v>699350</v>
      </c>
      <c r="B560" s="8" t="s">
        <v>163</v>
      </c>
      <c r="C560" s="8" t="s">
        <v>559</v>
      </c>
    </row>
    <row r="561" spans="1:3" ht="13" x14ac:dyDescent="0.15">
      <c r="A561" s="7">
        <v>699374</v>
      </c>
      <c r="B561" s="8" t="s">
        <v>163</v>
      </c>
      <c r="C561" s="8" t="s">
        <v>560</v>
      </c>
    </row>
    <row r="562" spans="1:3" ht="13" x14ac:dyDescent="0.15">
      <c r="A562" s="7">
        <v>699408</v>
      </c>
      <c r="B562" s="8" t="s">
        <v>163</v>
      </c>
      <c r="C562" s="8" t="s">
        <v>561</v>
      </c>
    </row>
    <row r="563" spans="1:3" ht="13" x14ac:dyDescent="0.15">
      <c r="A563" s="7">
        <v>699433</v>
      </c>
      <c r="B563" s="8" t="s">
        <v>163</v>
      </c>
      <c r="C563" s="8" t="s">
        <v>562</v>
      </c>
    </row>
    <row r="564" spans="1:3" ht="13" x14ac:dyDescent="0.15">
      <c r="A564" s="7">
        <v>699691</v>
      </c>
      <c r="B564" s="8" t="s">
        <v>163</v>
      </c>
      <c r="C564" s="8" t="s">
        <v>563</v>
      </c>
    </row>
    <row r="565" spans="1:3" ht="13" x14ac:dyDescent="0.15">
      <c r="A565" s="7">
        <v>699692</v>
      </c>
      <c r="B565" s="8" t="s">
        <v>163</v>
      </c>
      <c r="C565" s="8" t="s">
        <v>563</v>
      </c>
    </row>
    <row r="566" spans="1:3" ht="13" x14ac:dyDescent="0.15">
      <c r="A566" s="7">
        <v>699702</v>
      </c>
      <c r="B566" s="8" t="s">
        <v>163</v>
      </c>
      <c r="C566" s="8" t="s">
        <v>564</v>
      </c>
    </row>
    <row r="567" spans="1:3" ht="13" x14ac:dyDescent="0.15">
      <c r="A567" s="7">
        <v>699707</v>
      </c>
      <c r="B567" s="8" t="s">
        <v>163</v>
      </c>
      <c r="C567" s="8" t="s">
        <v>565</v>
      </c>
    </row>
    <row r="568" spans="1:3" ht="13" x14ac:dyDescent="0.15">
      <c r="A568" s="7">
        <v>699732</v>
      </c>
      <c r="B568" s="8" t="s">
        <v>163</v>
      </c>
      <c r="C568" s="8" t="s">
        <v>566</v>
      </c>
    </row>
    <row r="569" spans="1:3" ht="13" x14ac:dyDescent="0.15">
      <c r="A569" s="7">
        <v>699733</v>
      </c>
      <c r="B569" s="8" t="s">
        <v>163</v>
      </c>
      <c r="C569" s="8" t="s">
        <v>566</v>
      </c>
    </row>
    <row r="570" spans="1:3" ht="13" x14ac:dyDescent="0.15">
      <c r="A570" s="7">
        <v>699744</v>
      </c>
      <c r="B570" s="8" t="s">
        <v>163</v>
      </c>
      <c r="C570" s="8" t="s">
        <v>567</v>
      </c>
    </row>
    <row r="571" spans="1:3" ht="13" x14ac:dyDescent="0.15">
      <c r="A571" s="7">
        <v>699745</v>
      </c>
      <c r="B571" s="8" t="s">
        <v>163</v>
      </c>
      <c r="C571" s="8" t="s">
        <v>568</v>
      </c>
    </row>
    <row r="572" spans="1:3" ht="13" x14ac:dyDescent="0.15">
      <c r="A572" s="7">
        <v>699746</v>
      </c>
      <c r="B572" s="8" t="s">
        <v>163</v>
      </c>
      <c r="C572" s="8" t="s">
        <v>569</v>
      </c>
    </row>
    <row r="573" spans="1:3" ht="13" x14ac:dyDescent="0.15">
      <c r="A573" s="7">
        <v>699747</v>
      </c>
      <c r="B573" s="8" t="s">
        <v>163</v>
      </c>
      <c r="C573" s="8" t="s">
        <v>570</v>
      </c>
    </row>
    <row r="574" spans="1:3" ht="13" x14ac:dyDescent="0.15">
      <c r="A574" s="7">
        <v>699748</v>
      </c>
      <c r="B574" s="8" t="s">
        <v>163</v>
      </c>
      <c r="C574" s="8" t="s">
        <v>571</v>
      </c>
    </row>
    <row r="575" spans="1:3" ht="13" x14ac:dyDescent="0.15">
      <c r="A575" s="7">
        <v>699749</v>
      </c>
      <c r="B575" s="8" t="s">
        <v>163</v>
      </c>
      <c r="C575" s="8" t="s">
        <v>572</v>
      </c>
    </row>
    <row r="576" spans="1:3" ht="13" x14ac:dyDescent="0.15">
      <c r="A576" s="7">
        <v>699821</v>
      </c>
      <c r="B576" s="8" t="s">
        <v>163</v>
      </c>
      <c r="C576" s="8" t="s">
        <v>573</v>
      </c>
    </row>
    <row r="577" spans="1:3" ht="13" x14ac:dyDescent="0.15">
      <c r="A577" s="7">
        <v>699822</v>
      </c>
      <c r="B577" s="8" t="s">
        <v>163</v>
      </c>
      <c r="C577" s="8" t="s">
        <v>573</v>
      </c>
    </row>
    <row r="578" spans="1:3" ht="13" x14ac:dyDescent="0.15">
      <c r="A578" s="7">
        <v>700060</v>
      </c>
      <c r="B578" s="8" t="s">
        <v>163</v>
      </c>
      <c r="C578" s="8" t="s">
        <v>574</v>
      </c>
    </row>
    <row r="579" spans="1:3" ht="13" x14ac:dyDescent="0.15">
      <c r="A579" s="7">
        <v>700063</v>
      </c>
      <c r="B579" s="8" t="s">
        <v>163</v>
      </c>
      <c r="C579" s="8" t="s">
        <v>574</v>
      </c>
    </row>
    <row r="580" spans="1:3" ht="13" x14ac:dyDescent="0.15">
      <c r="A580" s="7">
        <v>700163</v>
      </c>
      <c r="B580" s="8" t="s">
        <v>163</v>
      </c>
      <c r="C580" s="8" t="s">
        <v>575</v>
      </c>
    </row>
    <row r="581" spans="1:3" ht="13" x14ac:dyDescent="0.15">
      <c r="A581" s="7">
        <v>1335549</v>
      </c>
      <c r="B581" s="8" t="s">
        <v>163</v>
      </c>
      <c r="C581" s="8" t="s">
        <v>576</v>
      </c>
    </row>
    <row r="582" spans="1:3" ht="13" x14ac:dyDescent="0.15">
      <c r="A582" s="7">
        <v>1335559</v>
      </c>
      <c r="B582" s="8" t="s">
        <v>163</v>
      </c>
      <c r="C582" s="8" t="s">
        <v>577</v>
      </c>
    </row>
    <row r="583" spans="1:3" ht="13" x14ac:dyDescent="0.15">
      <c r="A583" s="7">
        <v>1335566</v>
      </c>
      <c r="B583" s="8" t="s">
        <v>163</v>
      </c>
      <c r="C583" s="8" t="s">
        <v>578</v>
      </c>
    </row>
    <row r="584" spans="1:3" ht="13" x14ac:dyDescent="0.15">
      <c r="A584" s="7">
        <v>1335571</v>
      </c>
      <c r="B584" s="8" t="s">
        <v>163</v>
      </c>
      <c r="C584" s="8" t="s">
        <v>579</v>
      </c>
    </row>
    <row r="585" spans="1:3" ht="13" x14ac:dyDescent="0.15">
      <c r="A585" s="7">
        <v>1335577</v>
      </c>
      <c r="B585" s="8" t="s">
        <v>163</v>
      </c>
      <c r="C585" s="8" t="s">
        <v>580</v>
      </c>
    </row>
    <row r="586" spans="1:3" ht="13" x14ac:dyDescent="0.15">
      <c r="A586" s="7">
        <v>1457931</v>
      </c>
      <c r="B586" s="8" t="s">
        <v>163</v>
      </c>
      <c r="C586" s="8" t="s">
        <v>581</v>
      </c>
    </row>
    <row r="587" spans="1:3" ht="13" x14ac:dyDescent="0.15">
      <c r="A587" s="7">
        <v>1457958</v>
      </c>
      <c r="B587" s="8" t="s">
        <v>163</v>
      </c>
      <c r="C587" s="8" t="s">
        <v>582</v>
      </c>
    </row>
    <row r="588" spans="1:3" ht="13" x14ac:dyDescent="0.15">
      <c r="A588" s="7">
        <v>1481887</v>
      </c>
      <c r="B588" s="8" t="s">
        <v>163</v>
      </c>
      <c r="C588" s="8" t="s">
        <v>583</v>
      </c>
    </row>
    <row r="589" spans="1:3" ht="13" x14ac:dyDescent="0.15">
      <c r="A589" s="7">
        <v>1536223</v>
      </c>
      <c r="B589" s="8" t="s">
        <v>163</v>
      </c>
      <c r="C589" s="8" t="s">
        <v>584</v>
      </c>
    </row>
    <row r="590" spans="1:3" ht="13" x14ac:dyDescent="0.15">
      <c r="A590" s="7">
        <v>1581028</v>
      </c>
      <c r="B590" s="8" t="s">
        <v>163</v>
      </c>
      <c r="C590" s="8" t="s">
        <v>585</v>
      </c>
    </row>
    <row r="591" spans="1:3" ht="13" x14ac:dyDescent="0.15">
      <c r="A591" s="7">
        <v>1664582</v>
      </c>
      <c r="B591" s="8" t="s">
        <v>163</v>
      </c>
      <c r="C591" s="8" t="s">
        <v>586</v>
      </c>
    </row>
    <row r="592" spans="1:3" ht="13" x14ac:dyDescent="0.15">
      <c r="A592" s="7">
        <v>1714429</v>
      </c>
      <c r="B592" s="8" t="s">
        <v>163</v>
      </c>
      <c r="C592" s="8" t="s">
        <v>587</v>
      </c>
    </row>
    <row r="593" spans="1:3" ht="13" x14ac:dyDescent="0.15">
      <c r="A593" s="7">
        <v>1714436</v>
      </c>
      <c r="B593" s="8" t="s">
        <v>163</v>
      </c>
      <c r="C593" s="8" t="s">
        <v>588</v>
      </c>
    </row>
    <row r="594" spans="1:3" ht="13" x14ac:dyDescent="0.15">
      <c r="A594" s="7">
        <v>1715133</v>
      </c>
      <c r="B594" s="8" t="s">
        <v>163</v>
      </c>
      <c r="C594" s="8" t="s">
        <v>589</v>
      </c>
    </row>
    <row r="595" spans="1:3" ht="13" x14ac:dyDescent="0.15">
      <c r="A595" s="7">
        <v>1715134</v>
      </c>
      <c r="B595" s="8" t="s">
        <v>163</v>
      </c>
      <c r="C595" s="8" t="s">
        <v>589</v>
      </c>
    </row>
    <row r="596" spans="1:3" ht="13" x14ac:dyDescent="0.15">
      <c r="A596" s="7">
        <v>1715135</v>
      </c>
      <c r="B596" s="8" t="s">
        <v>163</v>
      </c>
      <c r="C596" s="8" t="s">
        <v>589</v>
      </c>
    </row>
    <row r="597" spans="1:3" ht="13" x14ac:dyDescent="0.15">
      <c r="A597" s="7">
        <v>1715136</v>
      </c>
      <c r="B597" s="8" t="s">
        <v>163</v>
      </c>
      <c r="C597" s="8" t="s">
        <v>589</v>
      </c>
    </row>
    <row r="598" spans="1:3" ht="13" x14ac:dyDescent="0.15">
      <c r="A598" s="7">
        <v>1715137</v>
      </c>
      <c r="B598" s="8" t="s">
        <v>163</v>
      </c>
      <c r="C598" s="8" t="s">
        <v>590</v>
      </c>
    </row>
    <row r="599" spans="1:3" ht="13" x14ac:dyDescent="0.15">
      <c r="A599" s="7">
        <v>1715138</v>
      </c>
      <c r="B599" s="8" t="s">
        <v>163</v>
      </c>
      <c r="C599" s="8" t="s">
        <v>590</v>
      </c>
    </row>
    <row r="600" spans="1:3" ht="13" x14ac:dyDescent="0.15">
      <c r="A600" s="7">
        <v>1715139</v>
      </c>
      <c r="B600" s="8" t="s">
        <v>163</v>
      </c>
      <c r="C600" s="8" t="s">
        <v>590</v>
      </c>
    </row>
    <row r="601" spans="1:3" ht="13" x14ac:dyDescent="0.15">
      <c r="A601" s="7">
        <v>1715140</v>
      </c>
      <c r="B601" s="8" t="s">
        <v>163</v>
      </c>
      <c r="C601" s="8" t="s">
        <v>590</v>
      </c>
    </row>
    <row r="602" spans="1:3" ht="13" x14ac:dyDescent="0.15">
      <c r="A602" s="7">
        <v>1749495</v>
      </c>
      <c r="B602" s="8" t="s">
        <v>163</v>
      </c>
      <c r="C602" s="8" t="s">
        <v>591</v>
      </c>
    </row>
    <row r="603" spans="1:3" ht="13" x14ac:dyDescent="0.15">
      <c r="A603" s="7">
        <v>1749496</v>
      </c>
      <c r="B603" s="8" t="s">
        <v>163</v>
      </c>
      <c r="C603" s="8" t="s">
        <v>592</v>
      </c>
    </row>
    <row r="604" spans="1:3" ht="13" x14ac:dyDescent="0.15">
      <c r="A604" s="7">
        <v>1749497</v>
      </c>
      <c r="B604" s="8" t="s">
        <v>163</v>
      </c>
      <c r="C604" s="8" t="s">
        <v>593</v>
      </c>
    </row>
    <row r="605" spans="1:3" ht="13" x14ac:dyDescent="0.15">
      <c r="A605" s="7">
        <v>1749499</v>
      </c>
      <c r="B605" s="8" t="s">
        <v>163</v>
      </c>
      <c r="C605" s="8" t="s">
        <v>594</v>
      </c>
    </row>
    <row r="606" spans="1:3" ht="13" x14ac:dyDescent="0.15">
      <c r="A606" s="7">
        <v>1749500</v>
      </c>
      <c r="B606" s="8" t="s">
        <v>163</v>
      </c>
      <c r="C606" s="8" t="s">
        <v>595</v>
      </c>
    </row>
    <row r="607" spans="1:3" ht="13" x14ac:dyDescent="0.15">
      <c r="A607" s="7">
        <v>1749669</v>
      </c>
      <c r="B607" s="8" t="s">
        <v>163</v>
      </c>
      <c r="C607" s="8" t="s">
        <v>596</v>
      </c>
    </row>
    <row r="608" spans="1:3" ht="13" x14ac:dyDescent="0.15">
      <c r="A608" s="7">
        <v>1749670</v>
      </c>
      <c r="B608" s="8" t="s">
        <v>163</v>
      </c>
      <c r="C608" s="8" t="s">
        <v>597</v>
      </c>
    </row>
    <row r="609" spans="1:3" ht="13" x14ac:dyDescent="0.15">
      <c r="A609" s="7">
        <v>1749671</v>
      </c>
      <c r="B609" s="8" t="s">
        <v>163</v>
      </c>
      <c r="C609" s="8" t="s">
        <v>598</v>
      </c>
    </row>
    <row r="610" spans="1:3" ht="13" x14ac:dyDescent="0.15">
      <c r="A610" s="7">
        <v>1749672</v>
      </c>
      <c r="B610" s="8" t="s">
        <v>163</v>
      </c>
      <c r="C610" s="8" t="s">
        <v>599</v>
      </c>
    </row>
    <row r="611" spans="1:3" ht="13" x14ac:dyDescent="0.15">
      <c r="A611" s="7">
        <v>1834106</v>
      </c>
      <c r="B611" s="8" t="s">
        <v>163</v>
      </c>
      <c r="C611" s="8" t="s">
        <v>600</v>
      </c>
    </row>
    <row r="612" spans="1:3" ht="13" x14ac:dyDescent="0.15">
      <c r="A612" s="7">
        <v>1839284</v>
      </c>
      <c r="B612" s="8" t="s">
        <v>163</v>
      </c>
      <c r="C612" s="8" t="s">
        <v>601</v>
      </c>
    </row>
    <row r="613" spans="1:3" ht="13" x14ac:dyDescent="0.15">
      <c r="A613" s="7">
        <v>1839285</v>
      </c>
      <c r="B613" s="8" t="s">
        <v>163</v>
      </c>
      <c r="C613" s="8" t="s">
        <v>601</v>
      </c>
    </row>
    <row r="614" spans="1:3" ht="13" x14ac:dyDescent="0.15">
      <c r="A614" s="7">
        <v>1839286</v>
      </c>
      <c r="B614" s="8" t="s">
        <v>163</v>
      </c>
      <c r="C614" s="8" t="s">
        <v>601</v>
      </c>
    </row>
    <row r="615" spans="1:3" ht="13" x14ac:dyDescent="0.15">
      <c r="A615" s="7">
        <v>1839287</v>
      </c>
      <c r="B615" s="8" t="s">
        <v>163</v>
      </c>
      <c r="C615" s="8" t="s">
        <v>601</v>
      </c>
    </row>
    <row r="616" spans="1:3" ht="13" x14ac:dyDescent="0.15">
      <c r="A616" s="7">
        <v>1839288</v>
      </c>
      <c r="B616" s="8" t="s">
        <v>163</v>
      </c>
      <c r="C616" s="8" t="s">
        <v>601</v>
      </c>
    </row>
    <row r="617" spans="1:3" ht="13" x14ac:dyDescent="0.15">
      <c r="A617" s="7">
        <v>1853105</v>
      </c>
      <c r="B617" s="8" t="s">
        <v>163</v>
      </c>
      <c r="C617" s="8" t="s">
        <v>602</v>
      </c>
    </row>
    <row r="618" spans="1:3" ht="13" x14ac:dyDescent="0.15">
      <c r="A618" s="7">
        <v>1864501</v>
      </c>
      <c r="B618" s="8" t="s">
        <v>163</v>
      </c>
      <c r="C618" s="8" t="s">
        <v>603</v>
      </c>
    </row>
    <row r="619" spans="1:3" ht="13" x14ac:dyDescent="0.15">
      <c r="A619" s="7">
        <v>1864502</v>
      </c>
      <c r="B619" s="8" t="s">
        <v>163</v>
      </c>
      <c r="C619" s="8" t="s">
        <v>603</v>
      </c>
    </row>
    <row r="620" spans="1:3" ht="13" x14ac:dyDescent="0.15">
      <c r="A620" s="7">
        <v>1864503</v>
      </c>
      <c r="B620" s="8" t="s">
        <v>163</v>
      </c>
      <c r="C620" s="8" t="s">
        <v>603</v>
      </c>
    </row>
    <row r="621" spans="1:3" ht="13" x14ac:dyDescent="0.15">
      <c r="A621" s="7">
        <v>1899543</v>
      </c>
      <c r="B621" s="8" t="s">
        <v>163</v>
      </c>
      <c r="C621" s="8" t="s">
        <v>604</v>
      </c>
    </row>
    <row r="622" spans="1:3" ht="13" x14ac:dyDescent="0.15">
      <c r="A622" s="7">
        <v>1904456</v>
      </c>
      <c r="B622" s="8" t="s">
        <v>163</v>
      </c>
      <c r="C622" s="8" t="s">
        <v>605</v>
      </c>
    </row>
    <row r="623" spans="1:3" ht="13" x14ac:dyDescent="0.15">
      <c r="A623" s="7">
        <v>1904457</v>
      </c>
      <c r="B623" s="8" t="s">
        <v>163</v>
      </c>
      <c r="C623" s="8" t="s">
        <v>605</v>
      </c>
    </row>
    <row r="624" spans="1:3" ht="13" x14ac:dyDescent="0.15">
      <c r="A624" s="7">
        <v>675437</v>
      </c>
      <c r="B624" s="8" t="s">
        <v>163</v>
      </c>
      <c r="C624" s="8" t="s">
        <v>606</v>
      </c>
    </row>
    <row r="625" spans="1:3" ht="13" x14ac:dyDescent="0.15">
      <c r="A625" s="7">
        <v>675438</v>
      </c>
      <c r="B625" s="8" t="s">
        <v>163</v>
      </c>
      <c r="C625" s="8" t="s">
        <v>606</v>
      </c>
    </row>
    <row r="626" spans="1:3" ht="13" x14ac:dyDescent="0.15">
      <c r="A626" s="7">
        <v>675443</v>
      </c>
      <c r="B626" s="8" t="s">
        <v>163</v>
      </c>
      <c r="C626" s="8" t="s">
        <v>606</v>
      </c>
    </row>
    <row r="627" spans="1:3" ht="13" x14ac:dyDescent="0.15">
      <c r="A627" s="7">
        <v>675445</v>
      </c>
      <c r="B627" s="8" t="s">
        <v>163</v>
      </c>
      <c r="C627" s="8" t="s">
        <v>607</v>
      </c>
    </row>
    <row r="628" spans="1:3" ht="13" x14ac:dyDescent="0.15">
      <c r="A628" s="7">
        <v>675446</v>
      </c>
      <c r="B628" s="8" t="s">
        <v>163</v>
      </c>
      <c r="C628" s="8" t="s">
        <v>607</v>
      </c>
    </row>
    <row r="629" spans="1:3" ht="13" x14ac:dyDescent="0.15">
      <c r="A629" s="7">
        <v>675451</v>
      </c>
      <c r="B629" s="8" t="s">
        <v>163</v>
      </c>
      <c r="C629" s="8" t="s">
        <v>607</v>
      </c>
    </row>
    <row r="630" spans="1:3" ht="13" x14ac:dyDescent="0.15">
      <c r="A630" s="7">
        <v>675452</v>
      </c>
      <c r="B630" s="8" t="s">
        <v>163</v>
      </c>
      <c r="C630" s="8" t="s">
        <v>607</v>
      </c>
    </row>
    <row r="631" spans="1:3" ht="13" x14ac:dyDescent="0.15">
      <c r="A631" s="7">
        <v>675728</v>
      </c>
      <c r="B631" s="8" t="s">
        <v>163</v>
      </c>
      <c r="C631" s="8" t="s">
        <v>607</v>
      </c>
    </row>
    <row r="632" spans="1:3" ht="13" x14ac:dyDescent="0.15">
      <c r="A632" s="7">
        <v>675730</v>
      </c>
      <c r="B632" s="8" t="s">
        <v>163</v>
      </c>
      <c r="C632" s="8" t="s">
        <v>607</v>
      </c>
    </row>
    <row r="633" spans="1:3" ht="13" x14ac:dyDescent="0.15">
      <c r="A633" s="7">
        <v>675738</v>
      </c>
      <c r="B633" s="8" t="s">
        <v>163</v>
      </c>
      <c r="C633" s="8" t="s">
        <v>607</v>
      </c>
    </row>
    <row r="634" spans="1:3" ht="13" x14ac:dyDescent="0.15">
      <c r="A634" s="7">
        <v>675783</v>
      </c>
      <c r="B634" s="8" t="s">
        <v>163</v>
      </c>
      <c r="C634" s="8" t="s">
        <v>608</v>
      </c>
    </row>
    <row r="635" spans="1:3" ht="13" x14ac:dyDescent="0.15">
      <c r="A635" s="7">
        <v>675784</v>
      </c>
      <c r="B635" s="8" t="s">
        <v>163</v>
      </c>
      <c r="C635" s="8" t="s">
        <v>608</v>
      </c>
    </row>
    <row r="636" spans="1:3" ht="13" x14ac:dyDescent="0.15">
      <c r="A636" s="7">
        <v>675955</v>
      </c>
      <c r="B636" s="8" t="s">
        <v>163</v>
      </c>
      <c r="C636" s="8" t="s">
        <v>609</v>
      </c>
    </row>
    <row r="637" spans="1:3" ht="13" x14ac:dyDescent="0.15">
      <c r="A637" s="7">
        <v>675956</v>
      </c>
      <c r="B637" s="8" t="s">
        <v>163</v>
      </c>
      <c r="C637" s="8" t="s">
        <v>609</v>
      </c>
    </row>
    <row r="638" spans="1:3" ht="13" x14ac:dyDescent="0.15">
      <c r="A638" s="7">
        <v>675965</v>
      </c>
      <c r="B638" s="8" t="s">
        <v>163</v>
      </c>
      <c r="C638" s="8" t="s">
        <v>610</v>
      </c>
    </row>
    <row r="639" spans="1:3" ht="13" x14ac:dyDescent="0.15">
      <c r="A639" s="7">
        <v>675966</v>
      </c>
      <c r="B639" s="8" t="s">
        <v>163</v>
      </c>
      <c r="C639" s="8" t="s">
        <v>610</v>
      </c>
    </row>
    <row r="640" spans="1:3" ht="13" x14ac:dyDescent="0.15">
      <c r="A640" s="7">
        <v>675968</v>
      </c>
      <c r="B640" s="8" t="s">
        <v>163</v>
      </c>
      <c r="C640" s="8" t="s">
        <v>610</v>
      </c>
    </row>
    <row r="641" spans="1:3" ht="13" x14ac:dyDescent="0.15">
      <c r="A641" s="7">
        <v>675969</v>
      </c>
      <c r="B641" s="8" t="s">
        <v>163</v>
      </c>
      <c r="C641" s="8" t="s">
        <v>610</v>
      </c>
    </row>
    <row r="642" spans="1:3" ht="13" x14ac:dyDescent="0.15">
      <c r="A642" s="7">
        <v>675970</v>
      </c>
      <c r="B642" s="8" t="s">
        <v>163</v>
      </c>
      <c r="C642" s="8" t="s">
        <v>610</v>
      </c>
    </row>
    <row r="643" spans="1:3" ht="13" x14ac:dyDescent="0.15">
      <c r="A643" s="7">
        <v>675971</v>
      </c>
      <c r="B643" s="8" t="s">
        <v>163</v>
      </c>
      <c r="C643" s="8" t="s">
        <v>610</v>
      </c>
    </row>
    <row r="644" spans="1:3" ht="13" x14ac:dyDescent="0.15">
      <c r="A644" s="7">
        <v>675972</v>
      </c>
      <c r="B644" s="8" t="s">
        <v>163</v>
      </c>
      <c r="C644" s="8" t="s">
        <v>610</v>
      </c>
    </row>
    <row r="645" spans="1:3" ht="13" x14ac:dyDescent="0.15">
      <c r="A645" s="7">
        <v>675973</v>
      </c>
      <c r="B645" s="8" t="s">
        <v>163</v>
      </c>
      <c r="C645" s="8" t="s">
        <v>611</v>
      </c>
    </row>
    <row r="646" spans="1:3" ht="13" x14ac:dyDescent="0.15">
      <c r="A646" s="7">
        <v>675974</v>
      </c>
      <c r="B646" s="8" t="s">
        <v>163</v>
      </c>
      <c r="C646" s="8" t="s">
        <v>610</v>
      </c>
    </row>
    <row r="647" spans="1:3" ht="13" x14ac:dyDescent="0.15">
      <c r="A647" s="7">
        <v>676037</v>
      </c>
      <c r="B647" s="8" t="s">
        <v>163</v>
      </c>
      <c r="C647" s="8" t="s">
        <v>612</v>
      </c>
    </row>
    <row r="648" spans="1:3" ht="13" x14ac:dyDescent="0.15">
      <c r="A648" s="7">
        <v>676390</v>
      </c>
      <c r="B648" s="8" t="s">
        <v>163</v>
      </c>
      <c r="C648" s="8" t="s">
        <v>613</v>
      </c>
    </row>
    <row r="649" spans="1:3" ht="13" x14ac:dyDescent="0.15">
      <c r="A649" s="7">
        <v>676548</v>
      </c>
      <c r="B649" s="8" t="s">
        <v>163</v>
      </c>
      <c r="C649" s="8" t="s">
        <v>614</v>
      </c>
    </row>
    <row r="650" spans="1:3" ht="13" x14ac:dyDescent="0.15">
      <c r="A650" s="7">
        <v>676549</v>
      </c>
      <c r="B650" s="8" t="s">
        <v>163</v>
      </c>
      <c r="C650" s="8" t="s">
        <v>614</v>
      </c>
    </row>
    <row r="651" spans="1:3" ht="13" x14ac:dyDescent="0.15">
      <c r="A651" s="7">
        <v>676633</v>
      </c>
      <c r="B651" s="8" t="s">
        <v>163</v>
      </c>
      <c r="C651" s="8" t="s">
        <v>615</v>
      </c>
    </row>
    <row r="652" spans="1:3" ht="13" x14ac:dyDescent="0.15">
      <c r="A652" s="7">
        <v>676900</v>
      </c>
      <c r="B652" s="8" t="s">
        <v>163</v>
      </c>
      <c r="C652" s="8" t="s">
        <v>616</v>
      </c>
    </row>
    <row r="653" spans="1:3" ht="13" x14ac:dyDescent="0.15">
      <c r="A653" s="7">
        <v>676901</v>
      </c>
      <c r="B653" s="8" t="s">
        <v>163</v>
      </c>
      <c r="C653" s="8" t="s">
        <v>616</v>
      </c>
    </row>
    <row r="654" spans="1:3" ht="13" x14ac:dyDescent="0.15">
      <c r="A654" s="7">
        <v>676902</v>
      </c>
      <c r="B654" s="8" t="s">
        <v>163</v>
      </c>
      <c r="C654" s="8" t="s">
        <v>616</v>
      </c>
    </row>
    <row r="655" spans="1:3" ht="13" x14ac:dyDescent="0.15">
      <c r="A655" s="7">
        <v>677153</v>
      </c>
      <c r="B655" s="8" t="s">
        <v>163</v>
      </c>
      <c r="C655" s="8" t="s">
        <v>617</v>
      </c>
    </row>
    <row r="656" spans="1:3" ht="13" x14ac:dyDescent="0.15">
      <c r="A656" s="7">
        <v>677239</v>
      </c>
      <c r="B656" s="8" t="s">
        <v>163</v>
      </c>
      <c r="C656" s="8" t="s">
        <v>618</v>
      </c>
    </row>
    <row r="657" spans="1:3" ht="13" x14ac:dyDescent="0.15">
      <c r="A657" s="7">
        <v>677248</v>
      </c>
      <c r="B657" s="8" t="s">
        <v>163</v>
      </c>
      <c r="C657" s="8" t="s">
        <v>619</v>
      </c>
    </row>
    <row r="658" spans="1:3" ht="13" x14ac:dyDescent="0.15">
      <c r="A658" s="7">
        <v>677257</v>
      </c>
      <c r="B658" s="8" t="s">
        <v>163</v>
      </c>
      <c r="C658" s="8" t="s">
        <v>619</v>
      </c>
    </row>
    <row r="659" spans="1:3" ht="13" x14ac:dyDescent="0.15">
      <c r="A659" s="7">
        <v>677280</v>
      </c>
      <c r="B659" s="8" t="s">
        <v>163</v>
      </c>
      <c r="C659" s="8" t="s">
        <v>620</v>
      </c>
    </row>
    <row r="660" spans="1:3" ht="13" x14ac:dyDescent="0.15">
      <c r="A660" s="7">
        <v>677465</v>
      </c>
      <c r="B660" s="8" t="s">
        <v>163</v>
      </c>
      <c r="C660" s="8" t="s">
        <v>621</v>
      </c>
    </row>
    <row r="661" spans="1:3" ht="13" x14ac:dyDescent="0.15">
      <c r="A661" s="7">
        <v>677562</v>
      </c>
      <c r="B661" s="8" t="s">
        <v>163</v>
      </c>
      <c r="C661" s="8" t="s">
        <v>620</v>
      </c>
    </row>
    <row r="662" spans="1:3" ht="13" x14ac:dyDescent="0.15">
      <c r="A662" s="7">
        <v>677751</v>
      </c>
      <c r="B662" s="8" t="s">
        <v>163</v>
      </c>
      <c r="C662" s="8" t="s">
        <v>622</v>
      </c>
    </row>
    <row r="663" spans="1:3" ht="13" x14ac:dyDescent="0.15">
      <c r="A663" s="7">
        <v>678090</v>
      </c>
      <c r="B663" s="8" t="s">
        <v>163</v>
      </c>
      <c r="C663" s="8" t="s">
        <v>623</v>
      </c>
    </row>
    <row r="664" spans="1:3" ht="13" x14ac:dyDescent="0.15">
      <c r="A664" s="7">
        <v>678353</v>
      </c>
      <c r="B664" s="8" t="s">
        <v>163</v>
      </c>
      <c r="C664" s="8" t="s">
        <v>624</v>
      </c>
    </row>
    <row r="665" spans="1:3" ht="13" x14ac:dyDescent="0.15">
      <c r="A665" s="7">
        <v>678356</v>
      </c>
      <c r="B665" s="8" t="s">
        <v>163</v>
      </c>
      <c r="C665" s="8" t="s">
        <v>623</v>
      </c>
    </row>
    <row r="666" spans="1:3" ht="13" x14ac:dyDescent="0.15">
      <c r="A666" s="7">
        <v>678357</v>
      </c>
      <c r="B666" s="8" t="s">
        <v>163</v>
      </c>
      <c r="C666" s="8" t="s">
        <v>623</v>
      </c>
    </row>
    <row r="667" spans="1:3" ht="13" x14ac:dyDescent="0.15">
      <c r="A667" s="7">
        <v>678369</v>
      </c>
      <c r="B667" s="8" t="s">
        <v>163</v>
      </c>
      <c r="C667" s="8" t="s">
        <v>625</v>
      </c>
    </row>
    <row r="668" spans="1:3" ht="13" x14ac:dyDescent="0.15">
      <c r="A668" s="7">
        <v>678601</v>
      </c>
      <c r="B668" s="8" t="s">
        <v>163</v>
      </c>
      <c r="C668" s="8" t="s">
        <v>624</v>
      </c>
    </row>
    <row r="669" spans="1:3" ht="13" x14ac:dyDescent="0.15">
      <c r="A669" s="7">
        <v>678604</v>
      </c>
      <c r="B669" s="8" t="s">
        <v>163</v>
      </c>
      <c r="C669" s="8" t="s">
        <v>624</v>
      </c>
    </row>
    <row r="670" spans="1:3" ht="13" x14ac:dyDescent="0.15">
      <c r="A670" s="7">
        <v>678607</v>
      </c>
      <c r="B670" s="8" t="s">
        <v>163</v>
      </c>
      <c r="C670" s="8" t="s">
        <v>624</v>
      </c>
    </row>
    <row r="671" spans="1:3" ht="13" x14ac:dyDescent="0.15">
      <c r="A671" s="7">
        <v>678798</v>
      </c>
      <c r="B671" s="8" t="s">
        <v>163</v>
      </c>
      <c r="C671" s="8" t="s">
        <v>626</v>
      </c>
    </row>
    <row r="672" spans="1:3" ht="13" x14ac:dyDescent="0.15">
      <c r="A672" s="7">
        <v>678799</v>
      </c>
      <c r="B672" s="8" t="s">
        <v>163</v>
      </c>
      <c r="C672" s="8" t="s">
        <v>626</v>
      </c>
    </row>
    <row r="673" spans="1:3" ht="13" x14ac:dyDescent="0.15">
      <c r="A673" s="7">
        <v>678887</v>
      </c>
      <c r="B673" s="8" t="s">
        <v>163</v>
      </c>
      <c r="C673" s="8" t="s">
        <v>624</v>
      </c>
    </row>
    <row r="674" spans="1:3" ht="13" x14ac:dyDescent="0.15">
      <c r="A674" s="7">
        <v>678911</v>
      </c>
      <c r="B674" s="8" t="s">
        <v>163</v>
      </c>
      <c r="C674" s="8" t="s">
        <v>627</v>
      </c>
    </row>
    <row r="675" spans="1:3" ht="13" x14ac:dyDescent="0.15">
      <c r="A675" s="7">
        <v>678913</v>
      </c>
      <c r="B675" s="8" t="s">
        <v>163</v>
      </c>
      <c r="C675" s="8" t="s">
        <v>627</v>
      </c>
    </row>
    <row r="676" spans="1:3" ht="13" x14ac:dyDescent="0.15">
      <c r="A676" s="7">
        <v>678932</v>
      </c>
      <c r="B676" s="8" t="s">
        <v>163</v>
      </c>
      <c r="C676" s="8" t="s">
        <v>628</v>
      </c>
    </row>
    <row r="677" spans="1:3" ht="13" x14ac:dyDescent="0.15">
      <c r="A677" s="7">
        <v>678933</v>
      </c>
      <c r="B677" s="8" t="s">
        <v>163</v>
      </c>
      <c r="C677" s="8" t="s">
        <v>629</v>
      </c>
    </row>
    <row r="678" spans="1:3" ht="13" x14ac:dyDescent="0.15">
      <c r="A678" s="7">
        <v>679108</v>
      </c>
      <c r="B678" s="8" t="s">
        <v>163</v>
      </c>
      <c r="C678" s="8" t="s">
        <v>630</v>
      </c>
    </row>
    <row r="679" spans="1:3" ht="13" x14ac:dyDescent="0.15">
      <c r="A679" s="7">
        <v>679110</v>
      </c>
      <c r="B679" s="8" t="s">
        <v>163</v>
      </c>
      <c r="C679" s="8" t="s">
        <v>631</v>
      </c>
    </row>
    <row r="680" spans="1:3" ht="13" x14ac:dyDescent="0.15">
      <c r="A680" s="7">
        <v>679184</v>
      </c>
      <c r="B680" s="8" t="s">
        <v>163</v>
      </c>
      <c r="C680" s="8" t="s">
        <v>627</v>
      </c>
    </row>
    <row r="681" spans="1:3" ht="13" x14ac:dyDescent="0.15">
      <c r="A681" s="7">
        <v>679209</v>
      </c>
      <c r="B681" s="8" t="s">
        <v>163</v>
      </c>
      <c r="C681" s="8" t="s">
        <v>632</v>
      </c>
    </row>
    <row r="682" spans="1:3" ht="13" x14ac:dyDescent="0.15">
      <c r="A682" s="7">
        <v>679360</v>
      </c>
      <c r="B682" s="8" t="s">
        <v>163</v>
      </c>
      <c r="C682" s="8" t="s">
        <v>633</v>
      </c>
    </row>
    <row r="683" spans="1:3" ht="13" x14ac:dyDescent="0.15">
      <c r="A683" s="7">
        <v>679399</v>
      </c>
      <c r="B683" s="8" t="s">
        <v>163</v>
      </c>
      <c r="C683" s="8" t="s">
        <v>634</v>
      </c>
    </row>
    <row r="684" spans="1:3" ht="13" x14ac:dyDescent="0.15">
      <c r="A684" s="7">
        <v>679471</v>
      </c>
      <c r="B684" s="8" t="s">
        <v>163</v>
      </c>
      <c r="C684" s="8" t="s">
        <v>624</v>
      </c>
    </row>
    <row r="685" spans="1:3" ht="13" x14ac:dyDescent="0.15">
      <c r="A685" s="7">
        <v>679472</v>
      </c>
      <c r="B685" s="8" t="s">
        <v>163</v>
      </c>
      <c r="C685" s="8" t="s">
        <v>624</v>
      </c>
    </row>
    <row r="686" spans="1:3" ht="13" x14ac:dyDescent="0.15">
      <c r="A686" s="7">
        <v>679500</v>
      </c>
      <c r="B686" s="8" t="s">
        <v>163</v>
      </c>
      <c r="C686" s="8" t="s">
        <v>635</v>
      </c>
    </row>
    <row r="687" spans="1:3" ht="13" x14ac:dyDescent="0.15">
      <c r="A687" s="7">
        <v>679501</v>
      </c>
      <c r="B687" s="8" t="s">
        <v>163</v>
      </c>
      <c r="C687" s="8" t="s">
        <v>635</v>
      </c>
    </row>
    <row r="688" spans="1:3" ht="13" x14ac:dyDescent="0.15">
      <c r="A688" s="7">
        <v>679502</v>
      </c>
      <c r="B688" s="8" t="s">
        <v>163</v>
      </c>
      <c r="C688" s="8" t="s">
        <v>635</v>
      </c>
    </row>
    <row r="689" spans="1:3" ht="13" x14ac:dyDescent="0.15">
      <c r="A689" s="7">
        <v>679503</v>
      </c>
      <c r="B689" s="8" t="s">
        <v>163</v>
      </c>
      <c r="C689" s="8" t="s">
        <v>635</v>
      </c>
    </row>
    <row r="690" spans="1:3" ht="13" x14ac:dyDescent="0.15">
      <c r="A690" s="7">
        <v>679504</v>
      </c>
      <c r="B690" s="8" t="s">
        <v>163</v>
      </c>
      <c r="C690" s="8" t="s">
        <v>635</v>
      </c>
    </row>
    <row r="691" spans="1:3" ht="13" x14ac:dyDescent="0.15">
      <c r="A691" s="7">
        <v>679505</v>
      </c>
      <c r="B691" s="8" t="s">
        <v>163</v>
      </c>
      <c r="C691" s="8" t="s">
        <v>635</v>
      </c>
    </row>
    <row r="692" spans="1:3" ht="13" x14ac:dyDescent="0.15">
      <c r="A692" s="7">
        <v>679507</v>
      </c>
      <c r="B692" s="8" t="s">
        <v>163</v>
      </c>
      <c r="C692" s="8" t="s">
        <v>635</v>
      </c>
    </row>
    <row r="693" spans="1:3" ht="13" x14ac:dyDescent="0.15">
      <c r="A693" s="7">
        <v>679675</v>
      </c>
      <c r="B693" s="8" t="s">
        <v>163</v>
      </c>
      <c r="C693" s="8" t="s">
        <v>636</v>
      </c>
    </row>
    <row r="694" spans="1:3" ht="13" x14ac:dyDescent="0.15">
      <c r="A694" s="7">
        <v>679754</v>
      </c>
      <c r="B694" s="8" t="s">
        <v>163</v>
      </c>
      <c r="C694" s="8" t="s">
        <v>624</v>
      </c>
    </row>
    <row r="695" spans="1:3" ht="13" x14ac:dyDescent="0.15">
      <c r="A695" s="7">
        <v>679760</v>
      </c>
      <c r="B695" s="8" t="s">
        <v>163</v>
      </c>
      <c r="C695" s="8" t="s">
        <v>607</v>
      </c>
    </row>
    <row r="696" spans="1:3" ht="13" x14ac:dyDescent="0.15">
      <c r="A696" s="7">
        <v>680014</v>
      </c>
      <c r="B696" s="8" t="s">
        <v>163</v>
      </c>
      <c r="C696" s="8" t="s">
        <v>637</v>
      </c>
    </row>
    <row r="697" spans="1:3" ht="13" x14ac:dyDescent="0.15">
      <c r="A697" s="7">
        <v>936237</v>
      </c>
      <c r="B697" s="8" t="s">
        <v>163</v>
      </c>
      <c r="C697" s="8" t="s">
        <v>638</v>
      </c>
    </row>
    <row r="698" spans="1:3" ht="13" x14ac:dyDescent="0.15">
      <c r="A698" s="7">
        <v>936238</v>
      </c>
      <c r="B698" s="8" t="s">
        <v>163</v>
      </c>
      <c r="C698" s="8" t="s">
        <v>638</v>
      </c>
    </row>
    <row r="699" spans="1:3" ht="13" x14ac:dyDescent="0.15">
      <c r="A699" s="7">
        <v>936243</v>
      </c>
      <c r="B699" s="8" t="s">
        <v>163</v>
      </c>
      <c r="C699" s="8" t="s">
        <v>638</v>
      </c>
    </row>
    <row r="700" spans="1:3" ht="13" x14ac:dyDescent="0.15">
      <c r="A700" s="7">
        <v>936245</v>
      </c>
      <c r="B700" s="8" t="s">
        <v>163</v>
      </c>
      <c r="C700" s="8" t="s">
        <v>638</v>
      </c>
    </row>
    <row r="701" spans="1:3" ht="13" x14ac:dyDescent="0.15">
      <c r="A701" s="7">
        <v>936246</v>
      </c>
      <c r="B701" s="8" t="s">
        <v>163</v>
      </c>
      <c r="C701" s="8" t="s">
        <v>638</v>
      </c>
    </row>
    <row r="702" spans="1:3" ht="13" x14ac:dyDescent="0.15">
      <c r="A702" s="7">
        <v>936247</v>
      </c>
      <c r="B702" s="8" t="s">
        <v>163</v>
      </c>
      <c r="C702" s="8" t="s">
        <v>638</v>
      </c>
    </row>
    <row r="703" spans="1:3" ht="13" x14ac:dyDescent="0.15">
      <c r="A703" s="7">
        <v>936248</v>
      </c>
      <c r="B703" s="8" t="s">
        <v>163</v>
      </c>
      <c r="C703" s="8" t="s">
        <v>638</v>
      </c>
    </row>
    <row r="704" spans="1:3" ht="13" x14ac:dyDescent="0.15">
      <c r="A704" s="7">
        <v>936249</v>
      </c>
      <c r="B704" s="8" t="s">
        <v>163</v>
      </c>
      <c r="C704" s="8" t="s">
        <v>638</v>
      </c>
    </row>
    <row r="705" spans="1:3" ht="13" x14ac:dyDescent="0.15">
      <c r="A705" s="7">
        <v>936250</v>
      </c>
      <c r="B705" s="8" t="s">
        <v>163</v>
      </c>
      <c r="C705" s="8" t="s">
        <v>638</v>
      </c>
    </row>
    <row r="706" spans="1:3" ht="13" x14ac:dyDescent="0.15">
      <c r="A706" s="7">
        <v>936251</v>
      </c>
      <c r="B706" s="8" t="s">
        <v>163</v>
      </c>
      <c r="C706" s="8" t="s">
        <v>638</v>
      </c>
    </row>
    <row r="707" spans="1:3" ht="13" x14ac:dyDescent="0.15">
      <c r="A707" s="7">
        <v>936252</v>
      </c>
      <c r="B707" s="8" t="s">
        <v>163</v>
      </c>
      <c r="C707" s="8" t="s">
        <v>638</v>
      </c>
    </row>
    <row r="708" spans="1:3" ht="13" x14ac:dyDescent="0.15">
      <c r="A708" s="7">
        <v>936380</v>
      </c>
      <c r="B708" s="8" t="s">
        <v>163</v>
      </c>
      <c r="C708" s="8" t="s">
        <v>639</v>
      </c>
    </row>
    <row r="709" spans="1:3" ht="13" x14ac:dyDescent="0.15">
      <c r="A709" s="7">
        <v>936384</v>
      </c>
      <c r="B709" s="8" t="s">
        <v>163</v>
      </c>
      <c r="C709" s="8" t="s">
        <v>639</v>
      </c>
    </row>
    <row r="710" spans="1:3" ht="13" x14ac:dyDescent="0.15">
      <c r="A710" s="7">
        <v>936387</v>
      </c>
      <c r="B710" s="8" t="s">
        <v>163</v>
      </c>
      <c r="C710" s="8" t="s">
        <v>639</v>
      </c>
    </row>
    <row r="711" spans="1:3" ht="13" x14ac:dyDescent="0.15">
      <c r="A711" s="7">
        <v>936388</v>
      </c>
      <c r="B711" s="8" t="s">
        <v>163</v>
      </c>
      <c r="C711" s="8" t="s">
        <v>639</v>
      </c>
    </row>
    <row r="712" spans="1:3" ht="13" x14ac:dyDescent="0.15">
      <c r="A712" s="7">
        <v>936389</v>
      </c>
      <c r="B712" s="8" t="s">
        <v>163</v>
      </c>
      <c r="C712" s="8" t="s">
        <v>639</v>
      </c>
    </row>
    <row r="713" spans="1:3" ht="13" x14ac:dyDescent="0.15">
      <c r="A713" s="7">
        <v>936390</v>
      </c>
      <c r="B713" s="8" t="s">
        <v>163</v>
      </c>
      <c r="C713" s="8" t="s">
        <v>639</v>
      </c>
    </row>
    <row r="714" spans="1:3" ht="13" x14ac:dyDescent="0.15">
      <c r="A714" s="7">
        <v>936391</v>
      </c>
      <c r="B714" s="8" t="s">
        <v>163</v>
      </c>
      <c r="C714" s="8" t="s">
        <v>639</v>
      </c>
    </row>
    <row r="715" spans="1:3" ht="13" x14ac:dyDescent="0.15">
      <c r="A715" s="7">
        <v>936392</v>
      </c>
      <c r="B715" s="8" t="s">
        <v>163</v>
      </c>
      <c r="C715" s="8" t="s">
        <v>639</v>
      </c>
    </row>
    <row r="716" spans="1:3" ht="13" x14ac:dyDescent="0.15">
      <c r="A716" s="7">
        <v>936393</v>
      </c>
      <c r="B716" s="8" t="s">
        <v>163</v>
      </c>
      <c r="C716" s="8" t="s">
        <v>639</v>
      </c>
    </row>
    <row r="717" spans="1:3" ht="13" x14ac:dyDescent="0.15">
      <c r="A717" s="7">
        <v>936394</v>
      </c>
      <c r="B717" s="8" t="s">
        <v>163</v>
      </c>
      <c r="C717" s="8" t="s">
        <v>639</v>
      </c>
    </row>
    <row r="718" spans="1:3" ht="13" x14ac:dyDescent="0.15">
      <c r="A718" s="7">
        <v>936395</v>
      </c>
      <c r="B718" s="8" t="s">
        <v>163</v>
      </c>
      <c r="C718" s="8" t="s">
        <v>639</v>
      </c>
    </row>
    <row r="719" spans="1:3" ht="13" x14ac:dyDescent="0.15">
      <c r="A719" s="7">
        <v>936536</v>
      </c>
      <c r="B719" s="8" t="s">
        <v>163</v>
      </c>
      <c r="C719" s="8" t="s">
        <v>640</v>
      </c>
    </row>
    <row r="720" spans="1:3" ht="13" x14ac:dyDescent="0.15">
      <c r="A720" s="7">
        <v>936538</v>
      </c>
      <c r="B720" s="8" t="s">
        <v>163</v>
      </c>
      <c r="C720" s="8" t="s">
        <v>640</v>
      </c>
    </row>
    <row r="721" spans="1:3" ht="13" x14ac:dyDescent="0.15">
      <c r="A721" s="7">
        <v>936543</v>
      </c>
      <c r="B721" s="8" t="s">
        <v>163</v>
      </c>
      <c r="C721" s="8" t="s">
        <v>640</v>
      </c>
    </row>
    <row r="722" spans="1:3" ht="13" x14ac:dyDescent="0.15">
      <c r="A722" s="7">
        <v>936544</v>
      </c>
      <c r="B722" s="8" t="s">
        <v>163</v>
      </c>
      <c r="C722" s="8" t="s">
        <v>640</v>
      </c>
    </row>
    <row r="723" spans="1:3" ht="13" x14ac:dyDescent="0.15">
      <c r="A723" s="7">
        <v>936546</v>
      </c>
      <c r="B723" s="8" t="s">
        <v>163</v>
      </c>
      <c r="C723" s="8" t="s">
        <v>640</v>
      </c>
    </row>
    <row r="724" spans="1:3" ht="13" x14ac:dyDescent="0.15">
      <c r="A724" s="7">
        <v>936547</v>
      </c>
      <c r="B724" s="8" t="s">
        <v>163</v>
      </c>
      <c r="C724" s="8" t="s">
        <v>640</v>
      </c>
    </row>
    <row r="725" spans="1:3" ht="13" x14ac:dyDescent="0.15">
      <c r="A725" s="7">
        <v>936549</v>
      </c>
      <c r="B725" s="8" t="s">
        <v>163</v>
      </c>
      <c r="C725" s="8" t="s">
        <v>640</v>
      </c>
    </row>
    <row r="726" spans="1:3" ht="13" x14ac:dyDescent="0.15">
      <c r="A726" s="7">
        <v>936550</v>
      </c>
      <c r="B726" s="8" t="s">
        <v>163</v>
      </c>
      <c r="C726" s="8" t="s">
        <v>640</v>
      </c>
    </row>
    <row r="727" spans="1:3" ht="13" x14ac:dyDescent="0.15">
      <c r="A727" s="7">
        <v>936551</v>
      </c>
      <c r="B727" s="8" t="s">
        <v>163</v>
      </c>
      <c r="C727" s="8" t="s">
        <v>640</v>
      </c>
    </row>
    <row r="728" spans="1:3" ht="13" x14ac:dyDescent="0.15">
      <c r="A728" s="7">
        <v>936683</v>
      </c>
      <c r="B728" s="8" t="s">
        <v>163</v>
      </c>
      <c r="C728" s="8" t="s">
        <v>640</v>
      </c>
    </row>
    <row r="729" spans="1:3" ht="13" x14ac:dyDescent="0.15">
      <c r="A729" s="7">
        <v>936684</v>
      </c>
      <c r="B729" s="8" t="s">
        <v>163</v>
      </c>
      <c r="C729" s="8" t="s">
        <v>640</v>
      </c>
    </row>
    <row r="730" spans="1:3" ht="13" x14ac:dyDescent="0.15">
      <c r="A730" s="7">
        <v>936807</v>
      </c>
      <c r="B730" s="8" t="s">
        <v>163</v>
      </c>
      <c r="C730" s="8" t="s">
        <v>641</v>
      </c>
    </row>
    <row r="731" spans="1:3" ht="13" x14ac:dyDescent="0.15">
      <c r="A731" s="7">
        <v>936808</v>
      </c>
      <c r="B731" s="8" t="s">
        <v>163</v>
      </c>
      <c r="C731" s="8" t="s">
        <v>641</v>
      </c>
    </row>
    <row r="732" spans="1:3" ht="13" x14ac:dyDescent="0.15">
      <c r="A732" s="7">
        <v>936809</v>
      </c>
      <c r="B732" s="8" t="s">
        <v>163</v>
      </c>
      <c r="C732" s="8" t="s">
        <v>641</v>
      </c>
    </row>
    <row r="733" spans="1:3" ht="13" x14ac:dyDescent="0.15">
      <c r="A733" s="7">
        <v>936810</v>
      </c>
      <c r="B733" s="8" t="s">
        <v>163</v>
      </c>
      <c r="C733" s="8" t="s">
        <v>641</v>
      </c>
    </row>
    <row r="734" spans="1:3" ht="13" x14ac:dyDescent="0.15">
      <c r="A734" s="7">
        <v>936813</v>
      </c>
      <c r="B734" s="8" t="s">
        <v>163</v>
      </c>
      <c r="C734" s="8" t="s">
        <v>641</v>
      </c>
    </row>
    <row r="735" spans="1:3" ht="13" x14ac:dyDescent="0.15">
      <c r="A735" s="7">
        <v>936815</v>
      </c>
      <c r="B735" s="8" t="s">
        <v>163</v>
      </c>
      <c r="C735" s="8" t="s">
        <v>641</v>
      </c>
    </row>
    <row r="736" spans="1:3" ht="13" x14ac:dyDescent="0.15">
      <c r="A736" s="7">
        <v>936816</v>
      </c>
      <c r="B736" s="8" t="s">
        <v>163</v>
      </c>
      <c r="C736" s="8" t="s">
        <v>641</v>
      </c>
    </row>
    <row r="737" spans="1:3" ht="13" x14ac:dyDescent="0.15">
      <c r="A737" s="7">
        <v>936817</v>
      </c>
      <c r="B737" s="8" t="s">
        <v>163</v>
      </c>
      <c r="C737" s="8" t="s">
        <v>641</v>
      </c>
    </row>
    <row r="738" spans="1:3" ht="13" x14ac:dyDescent="0.15">
      <c r="A738" s="7">
        <v>936820</v>
      </c>
      <c r="B738" s="8" t="s">
        <v>163</v>
      </c>
      <c r="C738" s="8" t="s">
        <v>641</v>
      </c>
    </row>
    <row r="739" spans="1:3" ht="13" x14ac:dyDescent="0.15">
      <c r="A739" s="7">
        <v>936821</v>
      </c>
      <c r="B739" s="8" t="s">
        <v>163</v>
      </c>
      <c r="C739" s="8" t="s">
        <v>641</v>
      </c>
    </row>
    <row r="740" spans="1:3" ht="13" x14ac:dyDescent="0.15">
      <c r="A740" s="7">
        <v>936822</v>
      </c>
      <c r="B740" s="8" t="s">
        <v>163</v>
      </c>
      <c r="C740" s="8" t="s">
        <v>641</v>
      </c>
    </row>
    <row r="741" spans="1:3" ht="13" x14ac:dyDescent="0.15">
      <c r="A741" s="7">
        <v>1114581</v>
      </c>
      <c r="B741" s="8" t="s">
        <v>163</v>
      </c>
      <c r="C741" s="8" t="s">
        <v>642</v>
      </c>
    </row>
    <row r="742" spans="1:3" ht="13" x14ac:dyDescent="0.15">
      <c r="A742" s="7">
        <v>1114617</v>
      </c>
      <c r="B742" s="8" t="s">
        <v>163</v>
      </c>
      <c r="C742" s="8" t="s">
        <v>642</v>
      </c>
    </row>
    <row r="743" spans="1:3" ht="13" x14ac:dyDescent="0.15">
      <c r="A743" s="7">
        <v>1116054</v>
      </c>
      <c r="B743" s="8" t="s">
        <v>163</v>
      </c>
      <c r="C743" s="8" t="s">
        <v>643</v>
      </c>
    </row>
    <row r="744" spans="1:3" ht="13" x14ac:dyDescent="0.15">
      <c r="A744" s="7">
        <v>1116063</v>
      </c>
      <c r="B744" s="8" t="s">
        <v>163</v>
      </c>
      <c r="C744" s="8" t="s">
        <v>643</v>
      </c>
    </row>
    <row r="745" spans="1:3" ht="13" x14ac:dyDescent="0.15">
      <c r="A745" s="7">
        <v>1128029</v>
      </c>
      <c r="B745" s="8" t="s">
        <v>163</v>
      </c>
      <c r="C745" s="8" t="s">
        <v>644</v>
      </c>
    </row>
    <row r="746" spans="1:3" ht="13" x14ac:dyDescent="0.15">
      <c r="A746" s="7">
        <v>1128031</v>
      </c>
      <c r="B746" s="8" t="s">
        <v>163</v>
      </c>
      <c r="C746" s="8" t="s">
        <v>644</v>
      </c>
    </row>
    <row r="747" spans="1:3" ht="13" x14ac:dyDescent="0.15">
      <c r="A747" s="7">
        <v>1128034</v>
      </c>
      <c r="B747" s="8" t="s">
        <v>163</v>
      </c>
      <c r="C747" s="8" t="s">
        <v>644</v>
      </c>
    </row>
    <row r="748" spans="1:3" ht="13" x14ac:dyDescent="0.15">
      <c r="A748" s="7">
        <v>1128039</v>
      </c>
      <c r="B748" s="8" t="s">
        <v>163</v>
      </c>
      <c r="C748" s="8" t="s">
        <v>644</v>
      </c>
    </row>
    <row r="749" spans="1:3" ht="13" x14ac:dyDescent="0.15">
      <c r="A749" s="7">
        <v>1128255</v>
      </c>
      <c r="B749" s="8" t="s">
        <v>163</v>
      </c>
      <c r="C749" s="8" t="s">
        <v>645</v>
      </c>
    </row>
    <row r="750" spans="1:3" ht="13" x14ac:dyDescent="0.15">
      <c r="A750" s="7">
        <v>1348388</v>
      </c>
      <c r="B750" s="8" t="s">
        <v>163</v>
      </c>
      <c r="C750" s="8" t="s">
        <v>646</v>
      </c>
    </row>
    <row r="751" spans="1:3" ht="13" x14ac:dyDescent="0.15">
      <c r="A751" s="7">
        <v>1348390</v>
      </c>
      <c r="B751" s="8" t="s">
        <v>163</v>
      </c>
      <c r="C751" s="8" t="s">
        <v>646</v>
      </c>
    </row>
    <row r="752" spans="1:3" ht="13" x14ac:dyDescent="0.15">
      <c r="A752" s="7">
        <v>1348391</v>
      </c>
      <c r="B752" s="8" t="s">
        <v>163</v>
      </c>
      <c r="C752" s="8" t="s">
        <v>646</v>
      </c>
    </row>
    <row r="753" spans="1:3" ht="13" x14ac:dyDescent="0.15">
      <c r="A753" s="7">
        <v>1348392</v>
      </c>
      <c r="B753" s="8" t="s">
        <v>163</v>
      </c>
      <c r="C753" s="8" t="s">
        <v>646</v>
      </c>
    </row>
    <row r="754" spans="1:3" ht="13" x14ac:dyDescent="0.15">
      <c r="A754" s="7">
        <v>1348393</v>
      </c>
      <c r="B754" s="8" t="s">
        <v>163</v>
      </c>
      <c r="C754" s="8" t="s">
        <v>646</v>
      </c>
    </row>
    <row r="755" spans="1:3" ht="13" x14ac:dyDescent="0.15">
      <c r="A755" s="7">
        <v>1348394</v>
      </c>
      <c r="B755" s="8" t="s">
        <v>163</v>
      </c>
      <c r="C755" s="8" t="s">
        <v>646</v>
      </c>
    </row>
    <row r="756" spans="1:3" ht="13" x14ac:dyDescent="0.15">
      <c r="A756" s="7">
        <v>1348478</v>
      </c>
      <c r="B756" s="8" t="s">
        <v>163</v>
      </c>
      <c r="C756" s="8" t="s">
        <v>647</v>
      </c>
    </row>
    <row r="757" spans="1:3" ht="13" x14ac:dyDescent="0.15">
      <c r="A757" s="7">
        <v>1348480</v>
      </c>
      <c r="B757" s="8" t="s">
        <v>163</v>
      </c>
      <c r="C757" s="8" t="s">
        <v>647</v>
      </c>
    </row>
    <row r="758" spans="1:3" ht="13" x14ac:dyDescent="0.15">
      <c r="A758" s="7">
        <v>1348481</v>
      </c>
      <c r="B758" s="8" t="s">
        <v>163</v>
      </c>
      <c r="C758" s="8" t="s">
        <v>647</v>
      </c>
    </row>
    <row r="759" spans="1:3" ht="13" x14ac:dyDescent="0.15">
      <c r="A759" s="7">
        <v>1348482</v>
      </c>
      <c r="B759" s="8" t="s">
        <v>163</v>
      </c>
      <c r="C759" s="8" t="s">
        <v>647</v>
      </c>
    </row>
    <row r="760" spans="1:3" ht="13" x14ac:dyDescent="0.15">
      <c r="A760" s="7">
        <v>1348483</v>
      </c>
      <c r="B760" s="8" t="s">
        <v>163</v>
      </c>
      <c r="C760" s="8" t="s">
        <v>647</v>
      </c>
    </row>
    <row r="761" spans="1:3" ht="13" x14ac:dyDescent="0.15">
      <c r="A761" s="7">
        <v>1348484</v>
      </c>
      <c r="B761" s="8" t="s">
        <v>163</v>
      </c>
      <c r="C761" s="8" t="s">
        <v>647</v>
      </c>
    </row>
    <row r="762" spans="1:3" ht="13" x14ac:dyDescent="0.15">
      <c r="A762" s="7">
        <v>1348568</v>
      </c>
      <c r="B762" s="8" t="s">
        <v>163</v>
      </c>
      <c r="C762" s="8" t="s">
        <v>648</v>
      </c>
    </row>
    <row r="763" spans="1:3" ht="13" x14ac:dyDescent="0.15">
      <c r="A763" s="7">
        <v>1348570</v>
      </c>
      <c r="B763" s="8" t="s">
        <v>163</v>
      </c>
      <c r="C763" s="8" t="s">
        <v>648</v>
      </c>
    </row>
    <row r="764" spans="1:3" ht="13" x14ac:dyDescent="0.15">
      <c r="A764" s="7">
        <v>1348571</v>
      </c>
      <c r="B764" s="8" t="s">
        <v>163</v>
      </c>
      <c r="C764" s="8" t="s">
        <v>648</v>
      </c>
    </row>
    <row r="765" spans="1:3" ht="13" x14ac:dyDescent="0.15">
      <c r="A765" s="7">
        <v>1348572</v>
      </c>
      <c r="B765" s="8" t="s">
        <v>163</v>
      </c>
      <c r="C765" s="8" t="s">
        <v>648</v>
      </c>
    </row>
    <row r="766" spans="1:3" ht="13" x14ac:dyDescent="0.15">
      <c r="A766" s="7">
        <v>1348573</v>
      </c>
      <c r="B766" s="8" t="s">
        <v>163</v>
      </c>
      <c r="C766" s="8" t="s">
        <v>648</v>
      </c>
    </row>
    <row r="767" spans="1:3" ht="13" x14ac:dyDescent="0.15">
      <c r="A767" s="7">
        <v>1348574</v>
      </c>
      <c r="B767" s="8" t="s">
        <v>163</v>
      </c>
      <c r="C767" s="8" t="s">
        <v>648</v>
      </c>
    </row>
    <row r="768" spans="1:3" ht="13" x14ac:dyDescent="0.15">
      <c r="A768" s="7">
        <v>1348685</v>
      </c>
      <c r="B768" s="8" t="s">
        <v>163</v>
      </c>
      <c r="C768" s="8" t="s">
        <v>649</v>
      </c>
    </row>
    <row r="769" spans="1:3" ht="13" x14ac:dyDescent="0.15">
      <c r="A769" s="7">
        <v>1348687</v>
      </c>
      <c r="B769" s="8" t="s">
        <v>163</v>
      </c>
      <c r="C769" s="8" t="s">
        <v>649</v>
      </c>
    </row>
    <row r="770" spans="1:3" ht="13" x14ac:dyDescent="0.15">
      <c r="A770" s="7">
        <v>1348688</v>
      </c>
      <c r="B770" s="8" t="s">
        <v>163</v>
      </c>
      <c r="C770" s="8" t="s">
        <v>649</v>
      </c>
    </row>
    <row r="771" spans="1:3" ht="13" x14ac:dyDescent="0.15">
      <c r="A771" s="7">
        <v>1348689</v>
      </c>
      <c r="B771" s="8" t="s">
        <v>163</v>
      </c>
      <c r="C771" s="8" t="s">
        <v>649</v>
      </c>
    </row>
    <row r="772" spans="1:3" ht="13" x14ac:dyDescent="0.15">
      <c r="A772" s="7">
        <v>1348690</v>
      </c>
      <c r="B772" s="8" t="s">
        <v>163</v>
      </c>
      <c r="C772" s="8" t="s">
        <v>649</v>
      </c>
    </row>
    <row r="773" spans="1:3" ht="13" x14ac:dyDescent="0.15">
      <c r="A773" s="7">
        <v>1348691</v>
      </c>
      <c r="B773" s="8" t="s">
        <v>163</v>
      </c>
      <c r="C773" s="8" t="s">
        <v>649</v>
      </c>
    </row>
    <row r="774" spans="1:3" ht="13" x14ac:dyDescent="0.15">
      <c r="A774" s="7">
        <v>1631952</v>
      </c>
      <c r="B774" s="8" t="s">
        <v>163</v>
      </c>
      <c r="C774" s="8" t="s">
        <v>650</v>
      </c>
    </row>
    <row r="775" spans="1:3" ht="13" x14ac:dyDescent="0.15">
      <c r="A775" s="7">
        <v>1631965</v>
      </c>
      <c r="B775" s="8" t="s">
        <v>163</v>
      </c>
      <c r="C775" s="8" t="s">
        <v>651</v>
      </c>
    </row>
    <row r="776" spans="1:3" ht="13" x14ac:dyDescent="0.15">
      <c r="A776" s="7">
        <v>1631966</v>
      </c>
      <c r="B776" s="8" t="s">
        <v>163</v>
      </c>
      <c r="C776" s="8" t="s">
        <v>652</v>
      </c>
    </row>
    <row r="777" spans="1:3" ht="13" x14ac:dyDescent="0.15">
      <c r="A777" s="7">
        <v>1705023</v>
      </c>
      <c r="B777" s="8" t="s">
        <v>163</v>
      </c>
      <c r="C777" s="8" t="s">
        <v>653</v>
      </c>
    </row>
    <row r="778" spans="1:3" ht="13" x14ac:dyDescent="0.15">
      <c r="A778" s="7">
        <v>1749674</v>
      </c>
      <c r="B778" s="8" t="s">
        <v>163</v>
      </c>
      <c r="C778" s="8" t="s">
        <v>654</v>
      </c>
    </row>
    <row r="779" spans="1:3" ht="13" x14ac:dyDescent="0.15">
      <c r="A779" s="7">
        <v>1749676</v>
      </c>
      <c r="B779" s="8" t="s">
        <v>163</v>
      </c>
      <c r="C779" s="8" t="s">
        <v>655</v>
      </c>
    </row>
    <row r="780" spans="1:3" ht="13" x14ac:dyDescent="0.15">
      <c r="A780" s="7">
        <v>1788001</v>
      </c>
      <c r="B780" s="8" t="s">
        <v>163</v>
      </c>
      <c r="C780" s="8" t="s">
        <v>656</v>
      </c>
    </row>
    <row r="781" spans="1:3" ht="13" x14ac:dyDescent="0.15">
      <c r="A781" s="7">
        <v>1788155</v>
      </c>
      <c r="B781" s="8" t="s">
        <v>163</v>
      </c>
      <c r="C781" s="8" t="s">
        <v>657</v>
      </c>
    </row>
    <row r="782" spans="1:3" ht="13" x14ac:dyDescent="0.15">
      <c r="A782" s="7">
        <v>1788201</v>
      </c>
      <c r="B782" s="8" t="s">
        <v>163</v>
      </c>
      <c r="C782" s="8" t="s">
        <v>656</v>
      </c>
    </row>
    <row r="783" spans="1:3" ht="13" x14ac:dyDescent="0.15">
      <c r="A783" s="7">
        <v>1788207</v>
      </c>
      <c r="B783" s="8" t="s">
        <v>163</v>
      </c>
      <c r="C783" s="8" t="s">
        <v>657</v>
      </c>
    </row>
    <row r="784" spans="1:3" ht="13" x14ac:dyDescent="0.15">
      <c r="A784" s="7">
        <v>1788244</v>
      </c>
      <c r="B784" s="8" t="s">
        <v>163</v>
      </c>
      <c r="C784" s="8" t="s">
        <v>657</v>
      </c>
    </row>
    <row r="785" spans="1:3" ht="13" x14ac:dyDescent="0.15">
      <c r="A785" s="7">
        <v>1788258</v>
      </c>
      <c r="B785" s="8" t="s">
        <v>163</v>
      </c>
      <c r="C785" s="8" t="s">
        <v>657</v>
      </c>
    </row>
    <row r="786" spans="1:3" ht="13" x14ac:dyDescent="0.15">
      <c r="A786" s="7">
        <v>1788303</v>
      </c>
      <c r="B786" s="8" t="s">
        <v>163</v>
      </c>
      <c r="C786" s="8" t="s">
        <v>657</v>
      </c>
    </row>
    <row r="787" spans="1:3" ht="13" x14ac:dyDescent="0.15">
      <c r="A787" s="7">
        <v>1788334</v>
      </c>
      <c r="B787" s="8" t="s">
        <v>163</v>
      </c>
      <c r="C787" s="8" t="s">
        <v>656</v>
      </c>
    </row>
    <row r="788" spans="1:3" ht="13" x14ac:dyDescent="0.15">
      <c r="A788" s="7">
        <v>1788353</v>
      </c>
      <c r="B788" s="8" t="s">
        <v>163</v>
      </c>
      <c r="C788" s="8" t="s">
        <v>657</v>
      </c>
    </row>
    <row r="789" spans="1:3" ht="13" x14ac:dyDescent="0.15">
      <c r="A789" s="7">
        <v>1788379</v>
      </c>
      <c r="B789" s="8" t="s">
        <v>163</v>
      </c>
      <c r="C789" s="8" t="s">
        <v>657</v>
      </c>
    </row>
    <row r="790" spans="1:3" ht="13" x14ac:dyDescent="0.15">
      <c r="A790" s="7">
        <v>1788385</v>
      </c>
      <c r="B790" s="8" t="s">
        <v>163</v>
      </c>
      <c r="C790" s="8" t="s">
        <v>657</v>
      </c>
    </row>
    <row r="791" spans="1:3" ht="13" x14ac:dyDescent="0.15">
      <c r="A791" s="7">
        <v>1788395</v>
      </c>
      <c r="B791" s="8" t="s">
        <v>163</v>
      </c>
      <c r="C791" s="8" t="s">
        <v>656</v>
      </c>
    </row>
    <row r="792" spans="1:3" ht="13" x14ac:dyDescent="0.15">
      <c r="A792" s="7">
        <v>1788411</v>
      </c>
      <c r="B792" s="8" t="s">
        <v>163</v>
      </c>
      <c r="C792" s="8" t="s">
        <v>657</v>
      </c>
    </row>
    <row r="793" spans="1:3" ht="13" x14ac:dyDescent="0.15">
      <c r="A793" s="7">
        <v>1788414</v>
      </c>
      <c r="B793" s="8" t="s">
        <v>163</v>
      </c>
      <c r="C793" s="8" t="s">
        <v>657</v>
      </c>
    </row>
    <row r="794" spans="1:3" ht="13" x14ac:dyDescent="0.15">
      <c r="A794" s="7">
        <v>1788435</v>
      </c>
      <c r="B794" s="8" t="s">
        <v>163</v>
      </c>
      <c r="C794" s="8" t="s">
        <v>656</v>
      </c>
    </row>
    <row r="795" spans="1:3" ht="13" x14ac:dyDescent="0.15">
      <c r="A795" s="7">
        <v>1788438</v>
      </c>
      <c r="B795" s="8" t="s">
        <v>163</v>
      </c>
      <c r="C795" s="8" t="s">
        <v>656</v>
      </c>
    </row>
    <row r="796" spans="1:3" ht="13" x14ac:dyDescent="0.15">
      <c r="A796" s="7">
        <v>1788442</v>
      </c>
      <c r="B796" s="8" t="s">
        <v>163</v>
      </c>
      <c r="C796" s="8" t="s">
        <v>656</v>
      </c>
    </row>
    <row r="797" spans="1:3" ht="13" x14ac:dyDescent="0.15">
      <c r="A797" s="7">
        <v>1788450</v>
      </c>
      <c r="B797" s="8" t="s">
        <v>163</v>
      </c>
      <c r="C797" s="8" t="s">
        <v>656</v>
      </c>
    </row>
    <row r="798" spans="1:3" ht="13" x14ac:dyDescent="0.15">
      <c r="A798" s="7">
        <v>1788453</v>
      </c>
      <c r="B798" s="8" t="s">
        <v>163</v>
      </c>
      <c r="C798" s="8" t="s">
        <v>656</v>
      </c>
    </row>
    <row r="799" spans="1:3" ht="13" x14ac:dyDescent="0.15">
      <c r="A799" s="7">
        <v>1788457</v>
      </c>
      <c r="B799" s="8" t="s">
        <v>163</v>
      </c>
      <c r="C799" s="8" t="s">
        <v>656</v>
      </c>
    </row>
    <row r="800" spans="1:3" ht="13" x14ac:dyDescent="0.15">
      <c r="A800" s="7">
        <v>1788466</v>
      </c>
      <c r="B800" s="8" t="s">
        <v>163</v>
      </c>
      <c r="C800" s="8" t="s">
        <v>656</v>
      </c>
    </row>
    <row r="801" spans="1:3" ht="13" x14ac:dyDescent="0.15">
      <c r="A801" s="7">
        <v>1907510</v>
      </c>
      <c r="B801" s="8" t="s">
        <v>163</v>
      </c>
      <c r="C801" s="8" t="s">
        <v>658</v>
      </c>
    </row>
    <row r="802" spans="1:3" ht="13" x14ac:dyDescent="0.15">
      <c r="A802" s="7">
        <v>1965381</v>
      </c>
      <c r="B802" s="8" t="s">
        <v>163</v>
      </c>
      <c r="C802" s="8" t="s">
        <v>659</v>
      </c>
    </row>
    <row r="803" spans="1:3" ht="13" x14ac:dyDescent="0.15">
      <c r="A803" s="7">
        <v>2039181</v>
      </c>
      <c r="B803" s="8" t="s">
        <v>163</v>
      </c>
      <c r="C803" s="8" t="s">
        <v>660</v>
      </c>
    </row>
    <row r="804" spans="1:3" ht="13" x14ac:dyDescent="0.15">
      <c r="A804" s="7">
        <v>2039186</v>
      </c>
      <c r="B804" s="8" t="s">
        <v>163</v>
      </c>
      <c r="C804" s="8" t="s">
        <v>660</v>
      </c>
    </row>
    <row r="805" spans="1:3" ht="13" x14ac:dyDescent="0.15">
      <c r="A805" s="7">
        <v>2039187</v>
      </c>
      <c r="B805" s="8" t="s">
        <v>163</v>
      </c>
      <c r="C805" s="8" t="s">
        <v>660</v>
      </c>
    </row>
    <row r="806" spans="1:3" ht="13" x14ac:dyDescent="0.15">
      <c r="A806" s="7">
        <v>2039203</v>
      </c>
      <c r="B806" s="8" t="s">
        <v>163</v>
      </c>
      <c r="C806" s="8" t="s">
        <v>660</v>
      </c>
    </row>
    <row r="807" spans="1:3" ht="13" x14ac:dyDescent="0.15">
      <c r="A807" s="7">
        <v>2040104</v>
      </c>
      <c r="B807" s="8" t="s">
        <v>163</v>
      </c>
      <c r="C807" s="8" t="s">
        <v>661</v>
      </c>
    </row>
    <row r="808" spans="1:3" ht="13" x14ac:dyDescent="0.15">
      <c r="A808" s="7">
        <v>2040105</v>
      </c>
      <c r="B808" s="8" t="s">
        <v>163</v>
      </c>
      <c r="C808" s="8" t="s">
        <v>661</v>
      </c>
    </row>
    <row r="809" spans="1:3" ht="13" x14ac:dyDescent="0.15">
      <c r="A809" s="7">
        <v>2040114</v>
      </c>
      <c r="B809" s="8" t="s">
        <v>163</v>
      </c>
      <c r="C809" s="8" t="s">
        <v>661</v>
      </c>
    </row>
    <row r="810" spans="1:3" ht="13" x14ac:dyDescent="0.15">
      <c r="A810" s="7">
        <v>2040115</v>
      </c>
      <c r="B810" s="8" t="s">
        <v>163</v>
      </c>
      <c r="C810" s="8" t="s">
        <v>661</v>
      </c>
    </row>
    <row r="811" spans="1:3" ht="13" x14ac:dyDescent="0.15">
      <c r="A811" s="7">
        <v>673580</v>
      </c>
      <c r="B811" s="8" t="s">
        <v>163</v>
      </c>
      <c r="C811" s="8" t="s">
        <v>662</v>
      </c>
    </row>
    <row r="812" spans="1:3" ht="13" x14ac:dyDescent="0.15">
      <c r="A812" s="7">
        <v>673581</v>
      </c>
      <c r="B812" s="8" t="s">
        <v>163</v>
      </c>
      <c r="C812" s="8" t="s">
        <v>662</v>
      </c>
    </row>
    <row r="813" spans="1:3" ht="13" x14ac:dyDescent="0.15">
      <c r="A813" s="7">
        <v>673582</v>
      </c>
      <c r="B813" s="8" t="s">
        <v>163</v>
      </c>
      <c r="C813" s="8" t="s">
        <v>662</v>
      </c>
    </row>
    <row r="814" spans="1:3" ht="13" x14ac:dyDescent="0.15">
      <c r="A814" s="7">
        <v>673583</v>
      </c>
      <c r="B814" s="8" t="s">
        <v>163</v>
      </c>
      <c r="C814" s="8" t="s">
        <v>662</v>
      </c>
    </row>
    <row r="815" spans="1:3" ht="13" x14ac:dyDescent="0.15">
      <c r="A815" s="7">
        <v>673584</v>
      </c>
      <c r="B815" s="8" t="s">
        <v>163</v>
      </c>
      <c r="C815" s="8" t="s">
        <v>662</v>
      </c>
    </row>
    <row r="816" spans="1:3" ht="13" x14ac:dyDescent="0.15">
      <c r="A816" s="7">
        <v>673585</v>
      </c>
      <c r="B816" s="8" t="s">
        <v>163</v>
      </c>
      <c r="C816" s="8" t="s">
        <v>662</v>
      </c>
    </row>
    <row r="817" spans="1:3" ht="13" x14ac:dyDescent="0.15">
      <c r="A817" s="7">
        <v>673586</v>
      </c>
      <c r="B817" s="8" t="s">
        <v>163</v>
      </c>
      <c r="C817" s="8" t="s">
        <v>662</v>
      </c>
    </row>
    <row r="818" spans="1:3" ht="13" x14ac:dyDescent="0.15">
      <c r="A818" s="7">
        <v>673587</v>
      </c>
      <c r="B818" s="8" t="s">
        <v>163</v>
      </c>
      <c r="C818" s="8" t="s">
        <v>662</v>
      </c>
    </row>
    <row r="819" spans="1:3" ht="13" x14ac:dyDescent="0.15">
      <c r="A819" s="7">
        <v>673588</v>
      </c>
      <c r="B819" s="8" t="s">
        <v>163</v>
      </c>
      <c r="C819" s="8" t="s">
        <v>662</v>
      </c>
    </row>
    <row r="820" spans="1:3" ht="13" x14ac:dyDescent="0.15">
      <c r="A820" s="7">
        <v>673919</v>
      </c>
      <c r="B820" s="8" t="s">
        <v>163</v>
      </c>
      <c r="C820" s="8" t="s">
        <v>663</v>
      </c>
    </row>
    <row r="821" spans="1:3" ht="13" x14ac:dyDescent="0.15">
      <c r="A821" s="7">
        <v>673928</v>
      </c>
      <c r="B821" s="8" t="s">
        <v>163</v>
      </c>
      <c r="C821" s="8" t="s">
        <v>662</v>
      </c>
    </row>
    <row r="822" spans="1:3" ht="13" x14ac:dyDescent="0.15">
      <c r="A822" s="7">
        <v>675305</v>
      </c>
      <c r="B822" s="8" t="s">
        <v>163</v>
      </c>
      <c r="C822" s="8" t="s">
        <v>664</v>
      </c>
    </row>
    <row r="823" spans="1:3" ht="13" x14ac:dyDescent="0.15">
      <c r="A823" s="7">
        <v>673192</v>
      </c>
      <c r="B823" s="8" t="s">
        <v>163</v>
      </c>
      <c r="C823" s="8" t="s">
        <v>665</v>
      </c>
    </row>
    <row r="824" spans="1:3" ht="13" x14ac:dyDescent="0.15">
      <c r="A824" s="7">
        <v>673193</v>
      </c>
      <c r="B824" s="8" t="s">
        <v>163</v>
      </c>
      <c r="C824" s="8" t="s">
        <v>665</v>
      </c>
    </row>
    <row r="825" spans="1:3" ht="13" x14ac:dyDescent="0.15">
      <c r="A825" s="7">
        <v>673194</v>
      </c>
      <c r="B825" s="8" t="s">
        <v>163</v>
      </c>
      <c r="C825" s="8" t="s">
        <v>665</v>
      </c>
    </row>
    <row r="826" spans="1:3" ht="13" x14ac:dyDescent="0.15">
      <c r="A826" s="7">
        <v>673195</v>
      </c>
      <c r="B826" s="8" t="s">
        <v>163</v>
      </c>
      <c r="C826" s="8" t="s">
        <v>665</v>
      </c>
    </row>
    <row r="827" spans="1:3" ht="13" x14ac:dyDescent="0.15">
      <c r="A827" s="7">
        <v>673202</v>
      </c>
      <c r="B827" s="8" t="s">
        <v>163</v>
      </c>
      <c r="C827" s="8" t="s">
        <v>666</v>
      </c>
    </row>
    <row r="828" spans="1:3" ht="13" x14ac:dyDescent="0.15">
      <c r="A828" s="7">
        <v>673203</v>
      </c>
      <c r="B828" s="8" t="s">
        <v>163</v>
      </c>
      <c r="C828" s="8" t="s">
        <v>666</v>
      </c>
    </row>
    <row r="829" spans="1:3" ht="13" x14ac:dyDescent="0.15">
      <c r="A829" s="7">
        <v>673204</v>
      </c>
      <c r="B829" s="8" t="s">
        <v>163</v>
      </c>
      <c r="C829" s="8" t="s">
        <v>666</v>
      </c>
    </row>
    <row r="830" spans="1:3" ht="13" x14ac:dyDescent="0.15">
      <c r="A830" s="7">
        <v>673246</v>
      </c>
      <c r="B830" s="8" t="s">
        <v>163</v>
      </c>
      <c r="C830" s="8" t="s">
        <v>667</v>
      </c>
    </row>
    <row r="831" spans="1:3" ht="13" x14ac:dyDescent="0.15">
      <c r="A831" s="7">
        <v>673247</v>
      </c>
      <c r="B831" s="8" t="s">
        <v>163</v>
      </c>
      <c r="C831" s="8" t="s">
        <v>667</v>
      </c>
    </row>
    <row r="832" spans="1:3" ht="13" x14ac:dyDescent="0.15">
      <c r="A832" s="7">
        <v>673390</v>
      </c>
      <c r="B832" s="8" t="s">
        <v>163</v>
      </c>
      <c r="C832" s="8" t="s">
        <v>668</v>
      </c>
    </row>
    <row r="833" spans="1:3" ht="13" x14ac:dyDescent="0.15">
      <c r="A833" s="7">
        <v>673403</v>
      </c>
      <c r="B833" s="8" t="s">
        <v>163</v>
      </c>
      <c r="C833" s="8" t="s">
        <v>669</v>
      </c>
    </row>
    <row r="834" spans="1:3" ht="13" x14ac:dyDescent="0.15">
      <c r="A834" s="7">
        <v>673407</v>
      </c>
      <c r="B834" s="8" t="s">
        <v>163</v>
      </c>
      <c r="C834" s="8" t="s">
        <v>670</v>
      </c>
    </row>
    <row r="835" spans="1:3" ht="13" x14ac:dyDescent="0.15">
      <c r="A835" s="7">
        <v>673428</v>
      </c>
      <c r="B835" s="8" t="s">
        <v>163</v>
      </c>
      <c r="C835" s="8" t="s">
        <v>671</v>
      </c>
    </row>
    <row r="836" spans="1:3" ht="13" x14ac:dyDescent="0.15">
      <c r="A836" s="7">
        <v>673598</v>
      </c>
      <c r="B836" s="8" t="s">
        <v>163</v>
      </c>
      <c r="C836" s="8" t="s">
        <v>672</v>
      </c>
    </row>
    <row r="837" spans="1:3" ht="13" x14ac:dyDescent="0.15">
      <c r="A837" s="7">
        <v>673646</v>
      </c>
      <c r="B837" s="8" t="s">
        <v>163</v>
      </c>
      <c r="C837" s="8" t="s">
        <v>673</v>
      </c>
    </row>
    <row r="838" spans="1:3" ht="13" x14ac:dyDescent="0.15">
      <c r="A838" s="7">
        <v>673656</v>
      </c>
      <c r="B838" s="8" t="s">
        <v>163</v>
      </c>
      <c r="C838" s="8" t="s">
        <v>674</v>
      </c>
    </row>
    <row r="839" spans="1:3" ht="13" x14ac:dyDescent="0.15">
      <c r="A839" s="7">
        <v>673666</v>
      </c>
      <c r="B839" s="8" t="s">
        <v>163</v>
      </c>
      <c r="C839" s="8" t="s">
        <v>675</v>
      </c>
    </row>
    <row r="840" spans="1:3" ht="13" x14ac:dyDescent="0.15">
      <c r="A840" s="7">
        <v>673667</v>
      </c>
      <c r="B840" s="8" t="s">
        <v>163</v>
      </c>
      <c r="C840" s="8" t="s">
        <v>675</v>
      </c>
    </row>
    <row r="841" spans="1:3" ht="13" x14ac:dyDescent="0.15">
      <c r="A841" s="7">
        <v>673668</v>
      </c>
      <c r="B841" s="8" t="s">
        <v>163</v>
      </c>
      <c r="C841" s="8" t="s">
        <v>675</v>
      </c>
    </row>
    <row r="842" spans="1:3" ht="13" x14ac:dyDescent="0.15">
      <c r="A842" s="7">
        <v>673669</v>
      </c>
      <c r="B842" s="8" t="s">
        <v>163</v>
      </c>
      <c r="C842" s="8" t="s">
        <v>675</v>
      </c>
    </row>
    <row r="843" spans="1:3" ht="13" x14ac:dyDescent="0.15">
      <c r="A843" s="7">
        <v>673670</v>
      </c>
      <c r="B843" s="8" t="s">
        <v>163</v>
      </c>
      <c r="C843" s="8" t="s">
        <v>675</v>
      </c>
    </row>
    <row r="844" spans="1:3" ht="13" x14ac:dyDescent="0.15">
      <c r="A844" s="7">
        <v>673671</v>
      </c>
      <c r="B844" s="8" t="s">
        <v>163</v>
      </c>
      <c r="C844" s="8" t="s">
        <v>675</v>
      </c>
    </row>
    <row r="845" spans="1:3" ht="13" x14ac:dyDescent="0.15">
      <c r="A845" s="7">
        <v>673730</v>
      </c>
      <c r="B845" s="8" t="s">
        <v>163</v>
      </c>
      <c r="C845" s="8" t="s">
        <v>676</v>
      </c>
    </row>
    <row r="846" spans="1:3" ht="13" x14ac:dyDescent="0.15">
      <c r="A846" s="7">
        <v>673761</v>
      </c>
      <c r="B846" s="8" t="s">
        <v>163</v>
      </c>
      <c r="C846" s="8" t="s">
        <v>677</v>
      </c>
    </row>
    <row r="847" spans="1:3" ht="13" x14ac:dyDescent="0.15">
      <c r="A847" s="7">
        <v>673774</v>
      </c>
      <c r="B847" s="8" t="s">
        <v>163</v>
      </c>
      <c r="C847" s="8" t="s">
        <v>678</v>
      </c>
    </row>
    <row r="848" spans="1:3" ht="13" x14ac:dyDescent="0.15">
      <c r="A848" s="7">
        <v>673775</v>
      </c>
      <c r="B848" s="8" t="s">
        <v>163</v>
      </c>
      <c r="C848" s="8" t="s">
        <v>679</v>
      </c>
    </row>
    <row r="849" spans="1:3" ht="13" x14ac:dyDescent="0.15">
      <c r="A849" s="7">
        <v>673960</v>
      </c>
      <c r="B849" s="8" t="s">
        <v>163</v>
      </c>
      <c r="C849" s="8" t="s">
        <v>680</v>
      </c>
    </row>
    <row r="850" spans="1:3" ht="13" x14ac:dyDescent="0.15">
      <c r="A850" s="7">
        <v>674012</v>
      </c>
      <c r="B850" s="8" t="s">
        <v>163</v>
      </c>
      <c r="C850" s="8" t="s">
        <v>681</v>
      </c>
    </row>
    <row r="851" spans="1:3" ht="13" x14ac:dyDescent="0.15">
      <c r="A851" s="7">
        <v>674019</v>
      </c>
      <c r="B851" s="8" t="s">
        <v>163</v>
      </c>
      <c r="C851" s="8" t="s">
        <v>682</v>
      </c>
    </row>
    <row r="852" spans="1:3" ht="13" x14ac:dyDescent="0.15">
      <c r="A852" s="7">
        <v>674022</v>
      </c>
      <c r="B852" s="8" t="s">
        <v>163</v>
      </c>
      <c r="C852" s="8" t="s">
        <v>683</v>
      </c>
    </row>
    <row r="853" spans="1:3" ht="13" x14ac:dyDescent="0.15">
      <c r="A853" s="7">
        <v>674054</v>
      </c>
      <c r="B853" s="8" t="s">
        <v>163</v>
      </c>
      <c r="C853" s="8" t="s">
        <v>684</v>
      </c>
    </row>
    <row r="854" spans="1:3" ht="13" x14ac:dyDescent="0.15">
      <c r="A854" s="7">
        <v>674060</v>
      </c>
      <c r="B854" s="8" t="s">
        <v>163</v>
      </c>
      <c r="C854" s="8" t="s">
        <v>685</v>
      </c>
    </row>
    <row r="855" spans="1:3" ht="13" x14ac:dyDescent="0.15">
      <c r="A855" s="7">
        <v>674112</v>
      </c>
      <c r="B855" s="8" t="s">
        <v>163</v>
      </c>
      <c r="C855" s="8" t="s">
        <v>686</v>
      </c>
    </row>
    <row r="856" spans="1:3" ht="13" x14ac:dyDescent="0.15">
      <c r="A856" s="7">
        <v>674303</v>
      </c>
      <c r="B856" s="8" t="s">
        <v>163</v>
      </c>
      <c r="C856" s="8" t="s">
        <v>687</v>
      </c>
    </row>
    <row r="857" spans="1:3" ht="13" x14ac:dyDescent="0.15">
      <c r="A857" s="7">
        <v>674313</v>
      </c>
      <c r="B857" s="8" t="s">
        <v>163</v>
      </c>
      <c r="C857" s="8" t="s">
        <v>688</v>
      </c>
    </row>
    <row r="858" spans="1:3" ht="13" x14ac:dyDescent="0.15">
      <c r="A858" s="7">
        <v>674333</v>
      </c>
      <c r="B858" s="8" t="s">
        <v>163</v>
      </c>
      <c r="C858" s="8" t="s">
        <v>689</v>
      </c>
    </row>
    <row r="859" spans="1:3" ht="13" x14ac:dyDescent="0.15">
      <c r="A859" s="7">
        <v>674349</v>
      </c>
      <c r="B859" s="8" t="s">
        <v>163</v>
      </c>
      <c r="C859" s="8" t="s">
        <v>690</v>
      </c>
    </row>
    <row r="860" spans="1:3" ht="13" x14ac:dyDescent="0.15">
      <c r="A860" s="7">
        <v>674376</v>
      </c>
      <c r="B860" s="8" t="s">
        <v>163</v>
      </c>
      <c r="C860" s="8" t="s">
        <v>691</v>
      </c>
    </row>
    <row r="861" spans="1:3" ht="13" x14ac:dyDescent="0.15">
      <c r="A861" s="7">
        <v>674377</v>
      </c>
      <c r="B861" s="8" t="s">
        <v>163</v>
      </c>
      <c r="C861" s="8" t="s">
        <v>692</v>
      </c>
    </row>
    <row r="862" spans="1:3" ht="13" x14ac:dyDescent="0.15">
      <c r="A862" s="7">
        <v>674378</v>
      </c>
      <c r="B862" s="8" t="s">
        <v>163</v>
      </c>
      <c r="C862" s="8" t="s">
        <v>693</v>
      </c>
    </row>
    <row r="863" spans="1:3" ht="13" x14ac:dyDescent="0.15">
      <c r="A863" s="7">
        <v>674384</v>
      </c>
      <c r="B863" s="8" t="s">
        <v>163</v>
      </c>
      <c r="C863" s="8" t="s">
        <v>694</v>
      </c>
    </row>
    <row r="864" spans="1:3" ht="13" x14ac:dyDescent="0.15">
      <c r="A864" s="7">
        <v>674390</v>
      </c>
      <c r="B864" s="8" t="s">
        <v>163</v>
      </c>
      <c r="C864" s="8" t="s">
        <v>695</v>
      </c>
    </row>
    <row r="865" spans="1:3" ht="13" x14ac:dyDescent="0.15">
      <c r="A865" s="7">
        <v>674444</v>
      </c>
      <c r="B865" s="8" t="s">
        <v>163</v>
      </c>
      <c r="C865" s="8" t="s">
        <v>696</v>
      </c>
    </row>
    <row r="866" spans="1:3" ht="13" x14ac:dyDescent="0.15">
      <c r="A866" s="7">
        <v>674445</v>
      </c>
      <c r="B866" s="8" t="s">
        <v>163</v>
      </c>
      <c r="C866" s="8" t="s">
        <v>697</v>
      </c>
    </row>
    <row r="867" spans="1:3" ht="13" x14ac:dyDescent="0.15">
      <c r="A867" s="7">
        <v>674448</v>
      </c>
      <c r="B867" s="8" t="s">
        <v>163</v>
      </c>
      <c r="C867" s="8" t="s">
        <v>698</v>
      </c>
    </row>
    <row r="868" spans="1:3" ht="13" x14ac:dyDescent="0.15">
      <c r="A868" s="7">
        <v>674449</v>
      </c>
      <c r="B868" s="8" t="s">
        <v>163</v>
      </c>
      <c r="C868" s="8" t="s">
        <v>699</v>
      </c>
    </row>
    <row r="869" spans="1:3" ht="13" x14ac:dyDescent="0.15">
      <c r="A869" s="7">
        <v>674721</v>
      </c>
      <c r="B869" s="8" t="s">
        <v>163</v>
      </c>
      <c r="C869" s="8" t="s">
        <v>700</v>
      </c>
    </row>
    <row r="870" spans="1:3" ht="13" x14ac:dyDescent="0.15">
      <c r="A870" s="7">
        <v>675038</v>
      </c>
      <c r="B870" s="8" t="s">
        <v>163</v>
      </c>
      <c r="C870" s="8" t="s">
        <v>701</v>
      </c>
    </row>
    <row r="871" spans="1:3" ht="13" x14ac:dyDescent="0.15">
      <c r="A871" s="7">
        <v>675040</v>
      </c>
      <c r="B871" s="8" t="s">
        <v>163</v>
      </c>
      <c r="C871" s="8" t="s">
        <v>702</v>
      </c>
    </row>
    <row r="872" spans="1:3" ht="13" x14ac:dyDescent="0.15">
      <c r="A872" s="7">
        <v>675041</v>
      </c>
      <c r="B872" s="8" t="s">
        <v>163</v>
      </c>
      <c r="C872" s="8" t="s">
        <v>703</v>
      </c>
    </row>
    <row r="873" spans="1:3" ht="13" x14ac:dyDescent="0.15">
      <c r="A873" s="7">
        <v>675042</v>
      </c>
      <c r="B873" s="8" t="s">
        <v>163</v>
      </c>
      <c r="C873" s="8" t="s">
        <v>703</v>
      </c>
    </row>
    <row r="874" spans="1:3" ht="13" x14ac:dyDescent="0.15">
      <c r="A874" s="7">
        <v>675053</v>
      </c>
      <c r="B874" s="8" t="s">
        <v>163</v>
      </c>
      <c r="C874" s="8" t="s">
        <v>704</v>
      </c>
    </row>
    <row r="875" spans="1:3" ht="13" x14ac:dyDescent="0.15">
      <c r="A875" s="7">
        <v>675054</v>
      </c>
      <c r="B875" s="8" t="s">
        <v>163</v>
      </c>
      <c r="C875" s="8" t="s">
        <v>704</v>
      </c>
    </row>
    <row r="876" spans="1:3" ht="13" x14ac:dyDescent="0.15">
      <c r="A876" s="7">
        <v>675055</v>
      </c>
      <c r="B876" s="8" t="s">
        <v>163</v>
      </c>
      <c r="C876" s="8" t="s">
        <v>704</v>
      </c>
    </row>
    <row r="877" spans="1:3" ht="13" x14ac:dyDescent="0.15">
      <c r="A877" s="7">
        <v>675057</v>
      </c>
      <c r="B877" s="8" t="s">
        <v>163</v>
      </c>
      <c r="C877" s="8" t="s">
        <v>705</v>
      </c>
    </row>
    <row r="878" spans="1:3" ht="13" x14ac:dyDescent="0.15">
      <c r="A878" s="7">
        <v>675090</v>
      </c>
      <c r="B878" s="8" t="s">
        <v>163</v>
      </c>
      <c r="C878" s="8" t="s">
        <v>706</v>
      </c>
    </row>
    <row r="879" spans="1:3" ht="13" x14ac:dyDescent="0.15">
      <c r="A879" s="7">
        <v>675313</v>
      </c>
      <c r="B879" s="8" t="s">
        <v>163</v>
      </c>
      <c r="C879" s="8" t="s">
        <v>707</v>
      </c>
    </row>
    <row r="880" spans="1:3" ht="13" x14ac:dyDescent="0.15">
      <c r="A880" s="7">
        <v>675347</v>
      </c>
      <c r="B880" s="8" t="s">
        <v>163</v>
      </c>
      <c r="C880" s="8" t="s">
        <v>708</v>
      </c>
    </row>
    <row r="881" spans="1:3" ht="13" x14ac:dyDescent="0.15">
      <c r="A881" s="7">
        <v>675349</v>
      </c>
      <c r="B881" s="8" t="s">
        <v>163</v>
      </c>
      <c r="C881" s="8" t="s">
        <v>709</v>
      </c>
    </row>
    <row r="882" spans="1:3" ht="13" x14ac:dyDescent="0.15">
      <c r="A882" s="7">
        <v>675355</v>
      </c>
      <c r="B882" s="8" t="s">
        <v>163</v>
      </c>
      <c r="C882" s="8" t="s">
        <v>710</v>
      </c>
    </row>
    <row r="883" spans="1:3" ht="13" x14ac:dyDescent="0.15">
      <c r="A883" s="7">
        <v>675378</v>
      </c>
      <c r="B883" s="8" t="s">
        <v>163</v>
      </c>
      <c r="C883" s="8" t="s">
        <v>711</v>
      </c>
    </row>
    <row r="884" spans="1:3" ht="13" x14ac:dyDescent="0.15">
      <c r="A884" s="7">
        <v>675389</v>
      </c>
      <c r="B884" s="8" t="s">
        <v>163</v>
      </c>
      <c r="C884" s="8" t="s">
        <v>712</v>
      </c>
    </row>
    <row r="885" spans="1:3" ht="13" x14ac:dyDescent="0.15">
      <c r="A885" s="7">
        <v>675408</v>
      </c>
      <c r="B885" s="8" t="s">
        <v>163</v>
      </c>
      <c r="C885" s="8" t="s">
        <v>713</v>
      </c>
    </row>
    <row r="886" spans="1:3" ht="13" x14ac:dyDescent="0.15">
      <c r="A886" s="7">
        <v>1478381</v>
      </c>
      <c r="B886" s="8" t="s">
        <v>163</v>
      </c>
      <c r="C886" s="8" t="s">
        <v>714</v>
      </c>
    </row>
    <row r="887" spans="1:3" ht="13" x14ac:dyDescent="0.15">
      <c r="A887" s="7">
        <v>1610761</v>
      </c>
      <c r="B887" s="8" t="s">
        <v>163</v>
      </c>
      <c r="C887" s="8" t="s">
        <v>715</v>
      </c>
    </row>
    <row r="888" spans="1:3" ht="13" x14ac:dyDescent="0.15">
      <c r="A888" s="7">
        <v>1610762</v>
      </c>
      <c r="B888" s="8" t="s">
        <v>163</v>
      </c>
      <c r="C888" s="8" t="s">
        <v>716</v>
      </c>
    </row>
    <row r="889" spans="1:3" ht="13" x14ac:dyDescent="0.15">
      <c r="A889" s="7">
        <v>1620822</v>
      </c>
      <c r="B889" s="8" t="s">
        <v>163</v>
      </c>
      <c r="C889" s="8" t="s">
        <v>717</v>
      </c>
    </row>
    <row r="890" spans="1:3" ht="13" x14ac:dyDescent="0.15">
      <c r="A890" s="7">
        <v>1802556</v>
      </c>
      <c r="B890" s="8" t="s">
        <v>163</v>
      </c>
      <c r="C890" s="8" t="s">
        <v>718</v>
      </c>
    </row>
    <row r="891" spans="1:3" ht="13" x14ac:dyDescent="0.15">
      <c r="A891" s="7">
        <v>2256026</v>
      </c>
      <c r="B891" s="8" t="s">
        <v>163</v>
      </c>
      <c r="C891" s="8" t="s">
        <v>719</v>
      </c>
    </row>
    <row r="892" spans="1:3" ht="13" x14ac:dyDescent="0.15">
      <c r="A892" s="7">
        <v>673187</v>
      </c>
      <c r="B892" s="8" t="s">
        <v>163</v>
      </c>
      <c r="C892" s="8" t="s">
        <v>720</v>
      </c>
    </row>
    <row r="893" spans="1:3" ht="13" x14ac:dyDescent="0.15">
      <c r="A893" s="7">
        <v>673191</v>
      </c>
      <c r="B893" s="8" t="s">
        <v>163</v>
      </c>
      <c r="C893" s="8" t="s">
        <v>721</v>
      </c>
    </row>
    <row r="894" spans="1:3" ht="13" x14ac:dyDescent="0.15">
      <c r="A894" s="7">
        <v>673528</v>
      </c>
      <c r="B894" s="8" t="s">
        <v>163</v>
      </c>
      <c r="C894" s="8" t="s">
        <v>722</v>
      </c>
    </row>
    <row r="895" spans="1:3" ht="13" x14ac:dyDescent="0.15">
      <c r="A895" s="7">
        <v>673529</v>
      </c>
      <c r="B895" s="8" t="s">
        <v>163</v>
      </c>
      <c r="C895" s="8" t="s">
        <v>722</v>
      </c>
    </row>
    <row r="896" spans="1:3" ht="13" x14ac:dyDescent="0.15">
      <c r="A896" s="7">
        <v>673532</v>
      </c>
      <c r="B896" s="8" t="s">
        <v>163</v>
      </c>
      <c r="C896" s="8" t="s">
        <v>723</v>
      </c>
    </row>
    <row r="897" spans="1:3" ht="13" x14ac:dyDescent="0.15">
      <c r="A897" s="7">
        <v>673539</v>
      </c>
      <c r="B897" s="8" t="s">
        <v>163</v>
      </c>
      <c r="C897" s="8" t="s">
        <v>724</v>
      </c>
    </row>
    <row r="898" spans="1:3" ht="13" x14ac:dyDescent="0.15">
      <c r="A898" s="7">
        <v>673540</v>
      </c>
      <c r="B898" s="8" t="s">
        <v>163</v>
      </c>
      <c r="C898" s="8" t="s">
        <v>725</v>
      </c>
    </row>
    <row r="899" spans="1:3" ht="13" x14ac:dyDescent="0.15">
      <c r="A899" s="7">
        <v>673541</v>
      </c>
      <c r="B899" s="8" t="s">
        <v>163</v>
      </c>
      <c r="C899" s="8" t="s">
        <v>726</v>
      </c>
    </row>
    <row r="900" spans="1:3" ht="13" x14ac:dyDescent="0.15">
      <c r="A900" s="7">
        <v>673542</v>
      </c>
      <c r="B900" s="8" t="s">
        <v>163</v>
      </c>
      <c r="C900" s="8" t="s">
        <v>727</v>
      </c>
    </row>
    <row r="901" spans="1:3" ht="13" x14ac:dyDescent="0.15">
      <c r="A901" s="7">
        <v>673543</v>
      </c>
      <c r="B901" s="8" t="s">
        <v>163</v>
      </c>
      <c r="C901" s="8" t="s">
        <v>728</v>
      </c>
    </row>
    <row r="902" spans="1:3" ht="13" x14ac:dyDescent="0.15">
      <c r="A902" s="7">
        <v>673544</v>
      </c>
      <c r="B902" s="8" t="s">
        <v>163</v>
      </c>
      <c r="C902" s="8" t="s">
        <v>729</v>
      </c>
    </row>
    <row r="903" spans="1:3" ht="13" x14ac:dyDescent="0.15">
      <c r="A903" s="7">
        <v>674216</v>
      </c>
      <c r="B903" s="8" t="s">
        <v>163</v>
      </c>
      <c r="C903" s="8" t="s">
        <v>730</v>
      </c>
    </row>
    <row r="904" spans="1:3" ht="13" x14ac:dyDescent="0.15">
      <c r="A904" s="7">
        <v>675177</v>
      </c>
      <c r="B904" s="8" t="s">
        <v>163</v>
      </c>
      <c r="C904" s="8" t="s">
        <v>731</v>
      </c>
    </row>
    <row r="905" spans="1:3" ht="13" x14ac:dyDescent="0.15">
      <c r="A905" s="7">
        <v>674941</v>
      </c>
      <c r="B905" s="8" t="s">
        <v>163</v>
      </c>
      <c r="C905" s="8" t="s">
        <v>732</v>
      </c>
    </row>
    <row r="906" spans="1:3" ht="13" x14ac:dyDescent="0.15">
      <c r="A906" s="7">
        <v>673268</v>
      </c>
      <c r="B906" s="8" t="s">
        <v>163</v>
      </c>
      <c r="C906" s="8" t="s">
        <v>733</v>
      </c>
    </row>
    <row r="907" spans="1:3" ht="13" x14ac:dyDescent="0.15">
      <c r="A907" s="7">
        <v>673498</v>
      </c>
      <c r="B907" s="8" t="s">
        <v>163</v>
      </c>
      <c r="C907" s="8" t="s">
        <v>734</v>
      </c>
    </row>
    <row r="908" spans="1:3" ht="13" x14ac:dyDescent="0.15">
      <c r="A908" s="7">
        <v>673511</v>
      </c>
      <c r="B908" s="8" t="s">
        <v>163</v>
      </c>
      <c r="C908" s="8" t="s">
        <v>735</v>
      </c>
    </row>
    <row r="909" spans="1:3" ht="13" x14ac:dyDescent="0.15">
      <c r="A909" s="7">
        <v>674177</v>
      </c>
      <c r="B909" s="8" t="s">
        <v>163</v>
      </c>
      <c r="C909" s="8" t="s">
        <v>733</v>
      </c>
    </row>
    <row r="910" spans="1:3" ht="13" x14ac:dyDescent="0.15">
      <c r="A910" s="7">
        <v>674181</v>
      </c>
      <c r="B910" s="8" t="s">
        <v>163</v>
      </c>
      <c r="C910" s="8" t="s">
        <v>736</v>
      </c>
    </row>
    <row r="911" spans="1:3" ht="13" x14ac:dyDescent="0.15">
      <c r="A911" s="7">
        <v>674198</v>
      </c>
      <c r="B911" s="8" t="s">
        <v>163</v>
      </c>
      <c r="C911" s="8" t="s">
        <v>737</v>
      </c>
    </row>
    <row r="912" spans="1:3" ht="13" x14ac:dyDescent="0.15">
      <c r="A912" s="7">
        <v>674201</v>
      </c>
      <c r="B912" s="8" t="s">
        <v>163</v>
      </c>
      <c r="C912" s="8" t="s">
        <v>738</v>
      </c>
    </row>
    <row r="913" spans="1:3" ht="13" x14ac:dyDescent="0.15">
      <c r="A913" s="7">
        <v>674946</v>
      </c>
      <c r="B913" s="8" t="s">
        <v>163</v>
      </c>
      <c r="C913" s="8" t="s">
        <v>739</v>
      </c>
    </row>
    <row r="914" spans="1:3" ht="13" x14ac:dyDescent="0.15">
      <c r="A914" s="7">
        <v>675258</v>
      </c>
      <c r="B914" s="8" t="s">
        <v>163</v>
      </c>
      <c r="C914" s="8" t="s">
        <v>740</v>
      </c>
    </row>
    <row r="915" spans="1:3" ht="13" x14ac:dyDescent="0.15">
      <c r="A915" s="7">
        <v>675259</v>
      </c>
      <c r="B915" s="8" t="s">
        <v>163</v>
      </c>
      <c r="C915" s="8" t="s">
        <v>740</v>
      </c>
    </row>
    <row r="916" spans="1:3" ht="13" x14ac:dyDescent="0.15">
      <c r="A916" s="7">
        <v>675263</v>
      </c>
      <c r="B916" s="8" t="s">
        <v>163</v>
      </c>
      <c r="C916" s="8" t="s">
        <v>741</v>
      </c>
    </row>
    <row r="917" spans="1:3" ht="13" x14ac:dyDescent="0.15">
      <c r="A917" s="7">
        <v>675264</v>
      </c>
      <c r="B917" s="8" t="s">
        <v>163</v>
      </c>
      <c r="C917" s="8" t="s">
        <v>741</v>
      </c>
    </row>
    <row r="918" spans="1:3" ht="13" x14ac:dyDescent="0.15">
      <c r="A918" s="7">
        <v>675265</v>
      </c>
      <c r="B918" s="8" t="s">
        <v>163</v>
      </c>
      <c r="C918" s="8" t="s">
        <v>741</v>
      </c>
    </row>
    <row r="919" spans="1:3" ht="13" x14ac:dyDescent="0.15">
      <c r="A919" s="7">
        <v>675266</v>
      </c>
      <c r="B919" s="8" t="s">
        <v>163</v>
      </c>
      <c r="C919" s="8" t="s">
        <v>741</v>
      </c>
    </row>
    <row r="920" spans="1:3" ht="13" x14ac:dyDescent="0.15">
      <c r="A920" s="7">
        <v>675267</v>
      </c>
      <c r="B920" s="8" t="s">
        <v>163</v>
      </c>
      <c r="C920" s="8" t="s">
        <v>742</v>
      </c>
    </row>
    <row r="921" spans="1:3" ht="13" x14ac:dyDescent="0.15">
      <c r="A921" s="7">
        <v>675268</v>
      </c>
      <c r="B921" s="8" t="s">
        <v>163</v>
      </c>
      <c r="C921" s="8" t="s">
        <v>742</v>
      </c>
    </row>
    <row r="922" spans="1:3" ht="13" x14ac:dyDescent="0.15">
      <c r="A922" s="7">
        <v>675269</v>
      </c>
      <c r="B922" s="8" t="s">
        <v>163</v>
      </c>
      <c r="C922" s="8" t="s">
        <v>742</v>
      </c>
    </row>
    <row r="923" spans="1:3" ht="13" x14ac:dyDescent="0.15">
      <c r="A923" s="7">
        <v>675270</v>
      </c>
      <c r="B923" s="8" t="s">
        <v>163</v>
      </c>
      <c r="C923" s="8" t="s">
        <v>742</v>
      </c>
    </row>
    <row r="924" spans="1:3" ht="13" x14ac:dyDescent="0.15">
      <c r="A924" s="7">
        <v>675271</v>
      </c>
      <c r="B924" s="8" t="s">
        <v>163</v>
      </c>
      <c r="C924" s="8" t="s">
        <v>742</v>
      </c>
    </row>
    <row r="925" spans="1:3" ht="13" x14ac:dyDescent="0.15">
      <c r="A925" s="7">
        <v>675272</v>
      </c>
      <c r="B925" s="8" t="s">
        <v>163</v>
      </c>
      <c r="C925" s="8" t="s">
        <v>742</v>
      </c>
    </row>
    <row r="926" spans="1:3" ht="13" x14ac:dyDescent="0.15">
      <c r="A926" s="7">
        <v>675273</v>
      </c>
      <c r="B926" s="8" t="s">
        <v>163</v>
      </c>
      <c r="C926" s="8" t="s">
        <v>742</v>
      </c>
    </row>
    <row r="927" spans="1:3" ht="13" x14ac:dyDescent="0.15">
      <c r="A927" s="7">
        <v>675277</v>
      </c>
      <c r="B927" s="8" t="s">
        <v>163</v>
      </c>
      <c r="C927" s="8" t="s">
        <v>743</v>
      </c>
    </row>
    <row r="928" spans="1:3" ht="13" x14ac:dyDescent="0.15">
      <c r="A928" s="7">
        <v>675278</v>
      </c>
      <c r="B928" s="8" t="s">
        <v>163</v>
      </c>
      <c r="C928" s="8" t="s">
        <v>743</v>
      </c>
    </row>
    <row r="929" spans="1:3" ht="13" x14ac:dyDescent="0.15">
      <c r="A929" s="7">
        <v>680017</v>
      </c>
      <c r="B929" s="8" t="s">
        <v>163</v>
      </c>
      <c r="C929" s="8" t="s">
        <v>744</v>
      </c>
    </row>
    <row r="930" spans="1:3" ht="13" x14ac:dyDescent="0.15">
      <c r="A930" s="7">
        <v>680018</v>
      </c>
      <c r="B930" s="8" t="s">
        <v>163</v>
      </c>
      <c r="C930" s="8" t="s">
        <v>744</v>
      </c>
    </row>
    <row r="931" spans="1:3" ht="13" x14ac:dyDescent="0.15">
      <c r="A931" s="7">
        <v>680019</v>
      </c>
      <c r="B931" s="8" t="s">
        <v>163</v>
      </c>
      <c r="C931" s="8" t="s">
        <v>744</v>
      </c>
    </row>
    <row r="932" spans="1:3" ht="13" x14ac:dyDescent="0.15">
      <c r="A932" s="7">
        <v>680020</v>
      </c>
      <c r="B932" s="8" t="s">
        <v>163</v>
      </c>
      <c r="C932" s="8" t="s">
        <v>744</v>
      </c>
    </row>
    <row r="933" spans="1:3" ht="13" x14ac:dyDescent="0.15">
      <c r="A933" s="7">
        <v>680021</v>
      </c>
      <c r="B933" s="8" t="s">
        <v>163</v>
      </c>
      <c r="C933" s="8" t="s">
        <v>744</v>
      </c>
    </row>
    <row r="934" spans="1:3" ht="13" x14ac:dyDescent="0.15">
      <c r="A934" s="7">
        <v>680022</v>
      </c>
      <c r="B934" s="8" t="s">
        <v>163</v>
      </c>
      <c r="C934" s="8" t="s">
        <v>744</v>
      </c>
    </row>
    <row r="935" spans="1:3" ht="13" x14ac:dyDescent="0.15">
      <c r="A935" s="7">
        <v>680023</v>
      </c>
      <c r="B935" s="8" t="s">
        <v>163</v>
      </c>
      <c r="C935" s="8" t="s">
        <v>744</v>
      </c>
    </row>
    <row r="936" spans="1:3" ht="13" x14ac:dyDescent="0.15">
      <c r="A936" s="7">
        <v>680024</v>
      </c>
      <c r="B936" s="8" t="s">
        <v>163</v>
      </c>
      <c r="C936" s="8" t="s">
        <v>744</v>
      </c>
    </row>
    <row r="937" spans="1:3" ht="13" x14ac:dyDescent="0.15">
      <c r="A937" s="7">
        <v>680025</v>
      </c>
      <c r="B937" s="8" t="s">
        <v>163</v>
      </c>
      <c r="C937" s="8" t="s">
        <v>744</v>
      </c>
    </row>
    <row r="938" spans="1:3" ht="13" x14ac:dyDescent="0.15">
      <c r="A938" s="7">
        <v>680026</v>
      </c>
      <c r="B938" s="8" t="s">
        <v>163</v>
      </c>
      <c r="C938" s="8" t="s">
        <v>744</v>
      </c>
    </row>
    <row r="939" spans="1:3" ht="13" x14ac:dyDescent="0.15">
      <c r="A939" s="7">
        <v>680073</v>
      </c>
      <c r="B939" s="8" t="s">
        <v>163</v>
      </c>
      <c r="C939" s="8" t="s">
        <v>745</v>
      </c>
    </row>
    <row r="940" spans="1:3" ht="13" x14ac:dyDescent="0.15">
      <c r="A940" s="7">
        <v>680074</v>
      </c>
      <c r="B940" s="8" t="s">
        <v>163</v>
      </c>
      <c r="C940" s="8" t="s">
        <v>746</v>
      </c>
    </row>
    <row r="941" spans="1:3" ht="13" x14ac:dyDescent="0.15">
      <c r="A941" s="7">
        <v>680075</v>
      </c>
      <c r="B941" s="8" t="s">
        <v>163</v>
      </c>
      <c r="C941" s="8" t="s">
        <v>746</v>
      </c>
    </row>
    <row r="942" spans="1:3" ht="13" x14ac:dyDescent="0.15">
      <c r="A942" s="7">
        <v>680231</v>
      </c>
      <c r="B942" s="8" t="s">
        <v>163</v>
      </c>
      <c r="C942" s="8" t="s">
        <v>747</v>
      </c>
    </row>
    <row r="943" spans="1:3" ht="13" x14ac:dyDescent="0.15">
      <c r="A943" s="7">
        <v>680232</v>
      </c>
      <c r="B943" s="8" t="s">
        <v>163</v>
      </c>
      <c r="C943" s="8" t="s">
        <v>747</v>
      </c>
    </row>
    <row r="944" spans="1:3" ht="13" x14ac:dyDescent="0.15">
      <c r="A944" s="7">
        <v>680233</v>
      </c>
      <c r="B944" s="8" t="s">
        <v>163</v>
      </c>
      <c r="C944" s="8" t="s">
        <v>747</v>
      </c>
    </row>
    <row r="945" spans="1:3" ht="13" x14ac:dyDescent="0.15">
      <c r="A945" s="7">
        <v>680234</v>
      </c>
      <c r="B945" s="8" t="s">
        <v>163</v>
      </c>
      <c r="C945" s="8" t="s">
        <v>747</v>
      </c>
    </row>
    <row r="946" spans="1:3" ht="13" x14ac:dyDescent="0.15">
      <c r="A946" s="7">
        <v>680235</v>
      </c>
      <c r="B946" s="8" t="s">
        <v>163</v>
      </c>
      <c r="C946" s="8" t="s">
        <v>747</v>
      </c>
    </row>
    <row r="947" spans="1:3" ht="13" x14ac:dyDescent="0.15">
      <c r="A947" s="7">
        <v>680236</v>
      </c>
      <c r="B947" s="8" t="s">
        <v>163</v>
      </c>
      <c r="C947" s="8" t="s">
        <v>747</v>
      </c>
    </row>
    <row r="948" spans="1:3" ht="13" x14ac:dyDescent="0.15">
      <c r="A948" s="7">
        <v>680237</v>
      </c>
      <c r="B948" s="8" t="s">
        <v>163</v>
      </c>
      <c r="C948" s="8" t="s">
        <v>747</v>
      </c>
    </row>
    <row r="949" spans="1:3" ht="13" x14ac:dyDescent="0.15">
      <c r="A949" s="7">
        <v>680239</v>
      </c>
      <c r="B949" s="8" t="s">
        <v>163</v>
      </c>
      <c r="C949" s="8" t="s">
        <v>747</v>
      </c>
    </row>
    <row r="950" spans="1:3" ht="13" x14ac:dyDescent="0.15">
      <c r="A950" s="7">
        <v>680240</v>
      </c>
      <c r="B950" s="8" t="s">
        <v>163</v>
      </c>
      <c r="C950" s="8" t="s">
        <v>747</v>
      </c>
    </row>
    <row r="951" spans="1:3" ht="13" x14ac:dyDescent="0.15">
      <c r="A951" s="7">
        <v>680241</v>
      </c>
      <c r="B951" s="8" t="s">
        <v>163</v>
      </c>
      <c r="C951" s="8" t="s">
        <v>748</v>
      </c>
    </row>
    <row r="952" spans="1:3" ht="13" x14ac:dyDescent="0.15">
      <c r="A952" s="7">
        <v>680242</v>
      </c>
      <c r="B952" s="8" t="s">
        <v>163</v>
      </c>
      <c r="C952" s="8" t="s">
        <v>748</v>
      </c>
    </row>
    <row r="953" spans="1:3" ht="13" x14ac:dyDescent="0.15">
      <c r="A953" s="7">
        <v>680243</v>
      </c>
      <c r="B953" s="8" t="s">
        <v>163</v>
      </c>
      <c r="C953" s="8" t="s">
        <v>748</v>
      </c>
    </row>
    <row r="954" spans="1:3" ht="13" x14ac:dyDescent="0.15">
      <c r="A954" s="7">
        <v>680244</v>
      </c>
      <c r="B954" s="8" t="s">
        <v>163</v>
      </c>
      <c r="C954" s="8" t="s">
        <v>748</v>
      </c>
    </row>
    <row r="955" spans="1:3" ht="13" x14ac:dyDescent="0.15">
      <c r="A955" s="7">
        <v>680247</v>
      </c>
      <c r="B955" s="8" t="s">
        <v>163</v>
      </c>
      <c r="C955" s="8" t="s">
        <v>749</v>
      </c>
    </row>
    <row r="956" spans="1:3" ht="13" x14ac:dyDescent="0.15">
      <c r="A956" s="7">
        <v>680248</v>
      </c>
      <c r="B956" s="8" t="s">
        <v>163</v>
      </c>
      <c r="C956" s="8" t="s">
        <v>749</v>
      </c>
    </row>
    <row r="957" spans="1:3" ht="13" x14ac:dyDescent="0.15">
      <c r="A957" s="7">
        <v>680249</v>
      </c>
      <c r="B957" s="8" t="s">
        <v>163</v>
      </c>
      <c r="C957" s="8" t="s">
        <v>749</v>
      </c>
    </row>
    <row r="958" spans="1:3" ht="13" x14ac:dyDescent="0.15">
      <c r="A958" s="7">
        <v>680251</v>
      </c>
      <c r="B958" s="8" t="s">
        <v>163</v>
      </c>
      <c r="C958" s="8" t="s">
        <v>749</v>
      </c>
    </row>
    <row r="959" spans="1:3" ht="13" x14ac:dyDescent="0.15">
      <c r="A959" s="7">
        <v>680252</v>
      </c>
      <c r="B959" s="8" t="s">
        <v>163</v>
      </c>
      <c r="C959" s="8" t="s">
        <v>749</v>
      </c>
    </row>
    <row r="960" spans="1:3" ht="13" x14ac:dyDescent="0.15">
      <c r="A960" s="7">
        <v>680253</v>
      </c>
      <c r="B960" s="8" t="s">
        <v>163</v>
      </c>
      <c r="C960" s="8" t="s">
        <v>749</v>
      </c>
    </row>
    <row r="961" spans="1:3" ht="13" x14ac:dyDescent="0.15">
      <c r="A961" s="7">
        <v>680254</v>
      </c>
      <c r="B961" s="8" t="s">
        <v>163</v>
      </c>
      <c r="C961" s="8" t="s">
        <v>749</v>
      </c>
    </row>
    <row r="962" spans="1:3" ht="13" x14ac:dyDescent="0.15">
      <c r="A962" s="7">
        <v>680255</v>
      </c>
      <c r="B962" s="8" t="s">
        <v>163</v>
      </c>
      <c r="C962" s="8" t="s">
        <v>749</v>
      </c>
    </row>
    <row r="963" spans="1:3" ht="13" x14ac:dyDescent="0.15">
      <c r="A963" s="7">
        <v>680256</v>
      </c>
      <c r="B963" s="8" t="s">
        <v>163</v>
      </c>
      <c r="C963" s="8" t="s">
        <v>749</v>
      </c>
    </row>
    <row r="964" spans="1:3" ht="13" x14ac:dyDescent="0.15">
      <c r="A964" s="7">
        <v>680257</v>
      </c>
      <c r="B964" s="8" t="s">
        <v>163</v>
      </c>
      <c r="C964" s="8" t="s">
        <v>749</v>
      </c>
    </row>
    <row r="965" spans="1:3" ht="13" x14ac:dyDescent="0.15">
      <c r="A965" s="7">
        <v>680259</v>
      </c>
      <c r="B965" s="8" t="s">
        <v>163</v>
      </c>
      <c r="C965" s="8" t="s">
        <v>749</v>
      </c>
    </row>
    <row r="966" spans="1:3" ht="13" x14ac:dyDescent="0.15">
      <c r="A966" s="7">
        <v>680261</v>
      </c>
      <c r="B966" s="8" t="s">
        <v>163</v>
      </c>
      <c r="C966" s="8" t="s">
        <v>750</v>
      </c>
    </row>
    <row r="967" spans="1:3" ht="13" x14ac:dyDescent="0.15">
      <c r="A967" s="7">
        <v>680284</v>
      </c>
      <c r="B967" s="8" t="s">
        <v>163</v>
      </c>
      <c r="C967" s="8" t="s">
        <v>751</v>
      </c>
    </row>
    <row r="968" spans="1:3" ht="13" x14ac:dyDescent="0.15">
      <c r="A968" s="7">
        <v>680285</v>
      </c>
      <c r="B968" s="8" t="s">
        <v>163</v>
      </c>
      <c r="C968" s="8" t="s">
        <v>751</v>
      </c>
    </row>
    <row r="969" spans="1:3" ht="13" x14ac:dyDescent="0.15">
      <c r="A969" s="7">
        <v>680549</v>
      </c>
      <c r="B969" s="8" t="s">
        <v>163</v>
      </c>
      <c r="C969" s="8" t="s">
        <v>752</v>
      </c>
    </row>
    <row r="970" spans="1:3" ht="13" x14ac:dyDescent="0.15">
      <c r="A970" s="7">
        <v>680562</v>
      </c>
      <c r="B970" s="8" t="s">
        <v>163</v>
      </c>
      <c r="C970" s="8" t="s">
        <v>748</v>
      </c>
    </row>
    <row r="971" spans="1:3" ht="13" x14ac:dyDescent="0.15">
      <c r="A971" s="7">
        <v>680563</v>
      </c>
      <c r="B971" s="8" t="s">
        <v>163</v>
      </c>
      <c r="C971" s="8" t="s">
        <v>748</v>
      </c>
    </row>
    <row r="972" spans="1:3" ht="13" x14ac:dyDescent="0.15">
      <c r="A972" s="7">
        <v>680564</v>
      </c>
      <c r="B972" s="8" t="s">
        <v>163</v>
      </c>
      <c r="C972" s="8" t="s">
        <v>748</v>
      </c>
    </row>
    <row r="973" spans="1:3" ht="13" x14ac:dyDescent="0.15">
      <c r="A973" s="7">
        <v>680565</v>
      </c>
      <c r="B973" s="8" t="s">
        <v>163</v>
      </c>
      <c r="C973" s="8" t="s">
        <v>748</v>
      </c>
    </row>
    <row r="974" spans="1:3" ht="13" x14ac:dyDescent="0.15">
      <c r="A974" s="7">
        <v>680566</v>
      </c>
      <c r="B974" s="8" t="s">
        <v>163</v>
      </c>
      <c r="C974" s="8" t="s">
        <v>748</v>
      </c>
    </row>
    <row r="975" spans="1:3" ht="13" x14ac:dyDescent="0.15">
      <c r="A975" s="7">
        <v>680567</v>
      </c>
      <c r="B975" s="8" t="s">
        <v>163</v>
      </c>
      <c r="C975" s="8" t="s">
        <v>748</v>
      </c>
    </row>
    <row r="976" spans="1:3" ht="13" x14ac:dyDescent="0.15">
      <c r="A976" s="7">
        <v>680568</v>
      </c>
      <c r="B976" s="8" t="s">
        <v>163</v>
      </c>
      <c r="C976" s="8" t="s">
        <v>748</v>
      </c>
    </row>
    <row r="977" spans="1:3" ht="13" x14ac:dyDescent="0.15">
      <c r="A977" s="7">
        <v>680569</v>
      </c>
      <c r="B977" s="8" t="s">
        <v>163</v>
      </c>
      <c r="C977" s="8" t="s">
        <v>748</v>
      </c>
    </row>
    <row r="978" spans="1:3" ht="13" x14ac:dyDescent="0.15">
      <c r="A978" s="7">
        <v>680570</v>
      </c>
      <c r="B978" s="8" t="s">
        <v>163</v>
      </c>
      <c r="C978" s="8" t="s">
        <v>748</v>
      </c>
    </row>
    <row r="979" spans="1:3" ht="13" x14ac:dyDescent="0.15">
      <c r="A979" s="7">
        <v>680571</v>
      </c>
      <c r="B979" s="8" t="s">
        <v>163</v>
      </c>
      <c r="C979" s="8" t="s">
        <v>748</v>
      </c>
    </row>
    <row r="980" spans="1:3" ht="13" x14ac:dyDescent="0.15">
      <c r="A980" s="7">
        <v>680572</v>
      </c>
      <c r="B980" s="8" t="s">
        <v>163</v>
      </c>
      <c r="C980" s="8" t="s">
        <v>748</v>
      </c>
    </row>
    <row r="981" spans="1:3" ht="13" x14ac:dyDescent="0.15">
      <c r="A981" s="7">
        <v>680614</v>
      </c>
      <c r="B981" s="8" t="s">
        <v>163</v>
      </c>
      <c r="C981" s="8" t="s">
        <v>753</v>
      </c>
    </row>
    <row r="982" spans="1:3" ht="13" x14ac:dyDescent="0.15">
      <c r="A982" s="7">
        <v>680627</v>
      </c>
      <c r="B982" s="8" t="s">
        <v>163</v>
      </c>
      <c r="C982" s="8" t="s">
        <v>754</v>
      </c>
    </row>
    <row r="983" spans="1:3" ht="13" x14ac:dyDescent="0.15">
      <c r="A983" s="7">
        <v>680942</v>
      </c>
      <c r="B983" s="8" t="s">
        <v>163</v>
      </c>
      <c r="C983" s="8" t="s">
        <v>755</v>
      </c>
    </row>
    <row r="984" spans="1:3" ht="13" x14ac:dyDescent="0.15">
      <c r="A984" s="7">
        <v>680943</v>
      </c>
      <c r="B984" s="8" t="s">
        <v>163</v>
      </c>
      <c r="C984" s="8" t="s">
        <v>755</v>
      </c>
    </row>
    <row r="985" spans="1:3" ht="13" x14ac:dyDescent="0.15">
      <c r="A985" s="7">
        <v>680944</v>
      </c>
      <c r="B985" s="8" t="s">
        <v>163</v>
      </c>
      <c r="C985" s="8" t="s">
        <v>755</v>
      </c>
    </row>
    <row r="986" spans="1:3" ht="13" x14ac:dyDescent="0.15">
      <c r="A986" s="7">
        <v>681210</v>
      </c>
      <c r="B986" s="8" t="s">
        <v>163</v>
      </c>
      <c r="C986" s="8" t="s">
        <v>756</v>
      </c>
    </row>
    <row r="987" spans="1:3" ht="13" x14ac:dyDescent="0.15">
      <c r="A987" s="7">
        <v>681211</v>
      </c>
      <c r="B987" s="8" t="s">
        <v>163</v>
      </c>
      <c r="C987" s="8" t="s">
        <v>756</v>
      </c>
    </row>
    <row r="988" spans="1:3" ht="13" x14ac:dyDescent="0.15">
      <c r="A988" s="7">
        <v>681212</v>
      </c>
      <c r="B988" s="8" t="s">
        <v>163</v>
      </c>
      <c r="C988" s="8" t="s">
        <v>756</v>
      </c>
    </row>
    <row r="989" spans="1:3" ht="13" x14ac:dyDescent="0.15">
      <c r="A989" s="7">
        <v>681213</v>
      </c>
      <c r="B989" s="8" t="s">
        <v>163</v>
      </c>
      <c r="C989" s="8" t="s">
        <v>756</v>
      </c>
    </row>
    <row r="990" spans="1:3" ht="13" x14ac:dyDescent="0.15">
      <c r="A990" s="7">
        <v>681214</v>
      </c>
      <c r="B990" s="8" t="s">
        <v>163</v>
      </c>
      <c r="C990" s="8" t="s">
        <v>756</v>
      </c>
    </row>
    <row r="991" spans="1:3" ht="13" x14ac:dyDescent="0.15">
      <c r="A991" s="7">
        <v>681215</v>
      </c>
      <c r="B991" s="8" t="s">
        <v>163</v>
      </c>
      <c r="C991" s="8" t="s">
        <v>756</v>
      </c>
    </row>
    <row r="992" spans="1:3" ht="13" x14ac:dyDescent="0.15">
      <c r="A992" s="7">
        <v>681216</v>
      </c>
      <c r="B992" s="8" t="s">
        <v>163</v>
      </c>
      <c r="C992" s="8" t="s">
        <v>756</v>
      </c>
    </row>
    <row r="993" spans="1:3" ht="13" x14ac:dyDescent="0.15">
      <c r="A993" s="7">
        <v>681217</v>
      </c>
      <c r="B993" s="8" t="s">
        <v>163</v>
      </c>
      <c r="C993" s="8" t="s">
        <v>756</v>
      </c>
    </row>
    <row r="994" spans="1:3" ht="13" x14ac:dyDescent="0.15">
      <c r="A994" s="7">
        <v>681218</v>
      </c>
      <c r="B994" s="8" t="s">
        <v>163</v>
      </c>
      <c r="C994" s="8" t="s">
        <v>756</v>
      </c>
    </row>
    <row r="995" spans="1:3" ht="13" x14ac:dyDescent="0.15">
      <c r="A995" s="7">
        <v>681219</v>
      </c>
      <c r="B995" s="8" t="s">
        <v>163</v>
      </c>
      <c r="C995" s="8" t="s">
        <v>756</v>
      </c>
    </row>
    <row r="996" spans="1:3" ht="13" x14ac:dyDescent="0.15">
      <c r="A996" s="7">
        <v>681220</v>
      </c>
      <c r="B996" s="8" t="s">
        <v>163</v>
      </c>
      <c r="C996" s="8" t="s">
        <v>756</v>
      </c>
    </row>
    <row r="997" spans="1:3" ht="13" x14ac:dyDescent="0.15">
      <c r="A997" s="7">
        <v>681221</v>
      </c>
      <c r="B997" s="8" t="s">
        <v>163</v>
      </c>
      <c r="C997" s="8" t="s">
        <v>756</v>
      </c>
    </row>
    <row r="998" spans="1:3" ht="13" x14ac:dyDescent="0.15">
      <c r="A998" s="7">
        <v>681270</v>
      </c>
      <c r="B998" s="8" t="s">
        <v>163</v>
      </c>
      <c r="C998" s="8" t="s">
        <v>757</v>
      </c>
    </row>
    <row r="999" spans="1:3" ht="13" x14ac:dyDescent="0.15">
      <c r="A999" s="7">
        <v>681285</v>
      </c>
      <c r="B999" s="8" t="s">
        <v>163</v>
      </c>
      <c r="C999" s="8" t="s">
        <v>758</v>
      </c>
    </row>
    <row r="1000" spans="1:3" ht="13" x14ac:dyDescent="0.15">
      <c r="A1000" s="7">
        <v>681293</v>
      </c>
      <c r="B1000" s="8" t="s">
        <v>163</v>
      </c>
      <c r="C1000" s="8" t="s">
        <v>759</v>
      </c>
    </row>
    <row r="1001" spans="1:3" ht="13" x14ac:dyDescent="0.15">
      <c r="A1001" s="7">
        <v>681295</v>
      </c>
      <c r="B1001" s="8" t="s">
        <v>163</v>
      </c>
      <c r="C1001" s="8" t="s">
        <v>760</v>
      </c>
    </row>
    <row r="1002" spans="1:3" ht="13" x14ac:dyDescent="0.15">
      <c r="A1002" s="7">
        <v>681366</v>
      </c>
      <c r="B1002" s="8" t="s">
        <v>163</v>
      </c>
      <c r="C1002" s="8" t="s">
        <v>761</v>
      </c>
    </row>
    <row r="1003" spans="1:3" ht="13" x14ac:dyDescent="0.15">
      <c r="A1003" s="7">
        <v>681367</v>
      </c>
      <c r="B1003" s="8" t="s">
        <v>163</v>
      </c>
      <c r="C1003" s="8" t="s">
        <v>761</v>
      </c>
    </row>
    <row r="1004" spans="1:3" ht="13" x14ac:dyDescent="0.15">
      <c r="A1004" s="7">
        <v>681368</v>
      </c>
      <c r="B1004" s="8" t="s">
        <v>163</v>
      </c>
      <c r="C1004" s="8" t="s">
        <v>761</v>
      </c>
    </row>
    <row r="1005" spans="1:3" ht="13" x14ac:dyDescent="0.15">
      <c r="A1005" s="7">
        <v>681369</v>
      </c>
      <c r="B1005" s="8" t="s">
        <v>163</v>
      </c>
      <c r="C1005" s="8" t="s">
        <v>761</v>
      </c>
    </row>
    <row r="1006" spans="1:3" ht="13" x14ac:dyDescent="0.15">
      <c r="A1006" s="7">
        <v>681370</v>
      </c>
      <c r="B1006" s="8" t="s">
        <v>163</v>
      </c>
      <c r="C1006" s="8" t="s">
        <v>761</v>
      </c>
    </row>
    <row r="1007" spans="1:3" ht="13" x14ac:dyDescent="0.15">
      <c r="A1007" s="7">
        <v>681372</v>
      </c>
      <c r="B1007" s="8" t="s">
        <v>163</v>
      </c>
      <c r="C1007" s="8" t="s">
        <v>761</v>
      </c>
    </row>
    <row r="1008" spans="1:3" ht="13" x14ac:dyDescent="0.15">
      <c r="A1008" s="7">
        <v>681373</v>
      </c>
      <c r="B1008" s="8" t="s">
        <v>163</v>
      </c>
      <c r="C1008" s="8" t="s">
        <v>761</v>
      </c>
    </row>
    <row r="1009" spans="1:3" ht="13" x14ac:dyDescent="0.15">
      <c r="A1009" s="7">
        <v>681374</v>
      </c>
      <c r="B1009" s="8" t="s">
        <v>163</v>
      </c>
      <c r="C1009" s="8" t="s">
        <v>761</v>
      </c>
    </row>
    <row r="1010" spans="1:3" ht="13" x14ac:dyDescent="0.15">
      <c r="A1010" s="7">
        <v>681375</v>
      </c>
      <c r="B1010" s="8" t="s">
        <v>163</v>
      </c>
      <c r="C1010" s="8" t="s">
        <v>761</v>
      </c>
    </row>
    <row r="1011" spans="1:3" ht="13" x14ac:dyDescent="0.15">
      <c r="A1011" s="7">
        <v>681376</v>
      </c>
      <c r="B1011" s="8" t="s">
        <v>163</v>
      </c>
      <c r="C1011" s="8" t="s">
        <v>761</v>
      </c>
    </row>
    <row r="1012" spans="1:3" ht="13" x14ac:dyDescent="0.15">
      <c r="A1012" s="7">
        <v>681377</v>
      </c>
      <c r="B1012" s="8" t="s">
        <v>163</v>
      </c>
      <c r="C1012" s="8" t="s">
        <v>761</v>
      </c>
    </row>
    <row r="1013" spans="1:3" ht="13" x14ac:dyDescent="0.15">
      <c r="A1013" s="7">
        <v>681378</v>
      </c>
      <c r="B1013" s="8" t="s">
        <v>163</v>
      </c>
      <c r="C1013" s="8" t="s">
        <v>761</v>
      </c>
    </row>
    <row r="1014" spans="1:3" ht="13" x14ac:dyDescent="0.15">
      <c r="A1014" s="7">
        <v>681398</v>
      </c>
      <c r="B1014" s="8" t="s">
        <v>163</v>
      </c>
      <c r="C1014" s="8" t="s">
        <v>762</v>
      </c>
    </row>
    <row r="1015" spans="1:3" ht="13" x14ac:dyDescent="0.15">
      <c r="A1015" s="7">
        <v>681399</v>
      </c>
      <c r="B1015" s="8" t="s">
        <v>163</v>
      </c>
      <c r="C1015" s="8" t="s">
        <v>762</v>
      </c>
    </row>
    <row r="1016" spans="1:3" ht="13" x14ac:dyDescent="0.15">
      <c r="A1016" s="7">
        <v>681408</v>
      </c>
      <c r="B1016" s="8" t="s">
        <v>163</v>
      </c>
      <c r="C1016" s="8" t="s">
        <v>763</v>
      </c>
    </row>
    <row r="1017" spans="1:3" ht="13" x14ac:dyDescent="0.15">
      <c r="A1017" s="7">
        <v>681409</v>
      </c>
      <c r="B1017" s="8" t="s">
        <v>163</v>
      </c>
      <c r="C1017" s="8" t="s">
        <v>763</v>
      </c>
    </row>
    <row r="1018" spans="1:3" ht="13" x14ac:dyDescent="0.15">
      <c r="A1018" s="7">
        <v>681410</v>
      </c>
      <c r="B1018" s="8" t="s">
        <v>163</v>
      </c>
      <c r="C1018" s="8" t="s">
        <v>763</v>
      </c>
    </row>
    <row r="1019" spans="1:3" ht="13" x14ac:dyDescent="0.15">
      <c r="A1019" s="7">
        <v>681411</v>
      </c>
      <c r="B1019" s="8" t="s">
        <v>163</v>
      </c>
      <c r="C1019" s="8" t="s">
        <v>763</v>
      </c>
    </row>
    <row r="1020" spans="1:3" ht="13" x14ac:dyDescent="0.15">
      <c r="A1020" s="7">
        <v>681412</v>
      </c>
      <c r="B1020" s="8" t="s">
        <v>163</v>
      </c>
      <c r="C1020" s="8" t="s">
        <v>763</v>
      </c>
    </row>
    <row r="1021" spans="1:3" ht="13" x14ac:dyDescent="0.15">
      <c r="A1021" s="7">
        <v>681413</v>
      </c>
      <c r="B1021" s="8" t="s">
        <v>163</v>
      </c>
      <c r="C1021" s="8" t="s">
        <v>763</v>
      </c>
    </row>
    <row r="1022" spans="1:3" ht="13" x14ac:dyDescent="0.15">
      <c r="A1022" s="7">
        <v>681414</v>
      </c>
      <c r="B1022" s="8" t="s">
        <v>163</v>
      </c>
      <c r="C1022" s="8" t="s">
        <v>763</v>
      </c>
    </row>
    <row r="1023" spans="1:3" ht="13" x14ac:dyDescent="0.15">
      <c r="A1023" s="7">
        <v>681421</v>
      </c>
      <c r="B1023" s="8" t="s">
        <v>163</v>
      </c>
      <c r="C1023" s="8" t="s">
        <v>764</v>
      </c>
    </row>
    <row r="1024" spans="1:3" ht="13" x14ac:dyDescent="0.15">
      <c r="A1024" s="7">
        <v>681571</v>
      </c>
      <c r="B1024" s="8" t="s">
        <v>163</v>
      </c>
      <c r="C1024" s="8" t="s">
        <v>756</v>
      </c>
    </row>
    <row r="1025" spans="1:3" ht="13" x14ac:dyDescent="0.15">
      <c r="A1025" s="7">
        <v>681572</v>
      </c>
      <c r="B1025" s="8" t="s">
        <v>163</v>
      </c>
      <c r="C1025" s="8" t="s">
        <v>756</v>
      </c>
    </row>
    <row r="1026" spans="1:3" ht="13" x14ac:dyDescent="0.15">
      <c r="A1026" s="7">
        <v>681573</v>
      </c>
      <c r="B1026" s="8" t="s">
        <v>163</v>
      </c>
      <c r="C1026" s="8" t="s">
        <v>756</v>
      </c>
    </row>
    <row r="1027" spans="1:3" ht="13" x14ac:dyDescent="0.15">
      <c r="A1027" s="7">
        <v>681574</v>
      </c>
      <c r="B1027" s="8" t="s">
        <v>163</v>
      </c>
      <c r="C1027" s="8" t="s">
        <v>756</v>
      </c>
    </row>
    <row r="1028" spans="1:3" ht="13" x14ac:dyDescent="0.15">
      <c r="A1028" s="7">
        <v>681575</v>
      </c>
      <c r="B1028" s="8" t="s">
        <v>163</v>
      </c>
      <c r="C1028" s="8" t="s">
        <v>756</v>
      </c>
    </row>
    <row r="1029" spans="1:3" ht="13" x14ac:dyDescent="0.15">
      <c r="A1029" s="7">
        <v>681576</v>
      </c>
      <c r="B1029" s="8" t="s">
        <v>163</v>
      </c>
      <c r="C1029" s="8" t="s">
        <v>756</v>
      </c>
    </row>
    <row r="1030" spans="1:3" ht="13" x14ac:dyDescent="0.15">
      <c r="A1030" s="7">
        <v>681577</v>
      </c>
      <c r="B1030" s="8" t="s">
        <v>163</v>
      </c>
      <c r="C1030" s="8" t="s">
        <v>756</v>
      </c>
    </row>
    <row r="1031" spans="1:3" ht="13" x14ac:dyDescent="0.15">
      <c r="A1031" s="7">
        <v>681578</v>
      </c>
      <c r="B1031" s="8" t="s">
        <v>163</v>
      </c>
      <c r="C1031" s="8" t="s">
        <v>756</v>
      </c>
    </row>
    <row r="1032" spans="1:3" ht="13" x14ac:dyDescent="0.15">
      <c r="A1032" s="7">
        <v>681579</v>
      </c>
      <c r="B1032" s="8" t="s">
        <v>163</v>
      </c>
      <c r="C1032" s="8" t="s">
        <v>756</v>
      </c>
    </row>
    <row r="1033" spans="1:3" ht="13" x14ac:dyDescent="0.15">
      <c r="A1033" s="7">
        <v>681580</v>
      </c>
      <c r="B1033" s="8" t="s">
        <v>163</v>
      </c>
      <c r="C1033" s="8" t="s">
        <v>756</v>
      </c>
    </row>
    <row r="1034" spans="1:3" ht="13" x14ac:dyDescent="0.15">
      <c r="A1034" s="7">
        <v>681581</v>
      </c>
      <c r="B1034" s="8" t="s">
        <v>163</v>
      </c>
      <c r="C1034" s="8" t="s">
        <v>756</v>
      </c>
    </row>
    <row r="1035" spans="1:3" ht="13" x14ac:dyDescent="0.15">
      <c r="A1035" s="7">
        <v>681582</v>
      </c>
      <c r="B1035" s="8" t="s">
        <v>163</v>
      </c>
      <c r="C1035" s="8" t="s">
        <v>756</v>
      </c>
    </row>
    <row r="1036" spans="1:3" ht="13" x14ac:dyDescent="0.15">
      <c r="A1036" s="7">
        <v>681583</v>
      </c>
      <c r="B1036" s="8" t="s">
        <v>163</v>
      </c>
      <c r="C1036" s="8" t="s">
        <v>756</v>
      </c>
    </row>
    <row r="1037" spans="1:3" ht="13" x14ac:dyDescent="0.15">
      <c r="A1037" s="7">
        <v>681584</v>
      </c>
      <c r="B1037" s="8" t="s">
        <v>163</v>
      </c>
      <c r="C1037" s="8" t="s">
        <v>756</v>
      </c>
    </row>
    <row r="1038" spans="1:3" ht="13" x14ac:dyDescent="0.15">
      <c r="A1038" s="7">
        <v>681585</v>
      </c>
      <c r="B1038" s="8" t="s">
        <v>163</v>
      </c>
      <c r="C1038" s="8" t="s">
        <v>756</v>
      </c>
    </row>
    <row r="1039" spans="1:3" ht="13" x14ac:dyDescent="0.15">
      <c r="A1039" s="7">
        <v>681586</v>
      </c>
      <c r="B1039" s="8" t="s">
        <v>163</v>
      </c>
      <c r="C1039" s="8" t="s">
        <v>756</v>
      </c>
    </row>
    <row r="1040" spans="1:3" ht="13" x14ac:dyDescent="0.15">
      <c r="A1040" s="7">
        <v>681643</v>
      </c>
      <c r="B1040" s="8" t="s">
        <v>163</v>
      </c>
      <c r="C1040" s="8" t="s">
        <v>765</v>
      </c>
    </row>
    <row r="1041" spans="1:3" ht="13" x14ac:dyDescent="0.15">
      <c r="A1041" s="7">
        <v>681929</v>
      </c>
      <c r="B1041" s="8" t="s">
        <v>163</v>
      </c>
      <c r="C1041" s="8" t="s">
        <v>756</v>
      </c>
    </row>
    <row r="1042" spans="1:3" ht="13" x14ac:dyDescent="0.15">
      <c r="A1042" s="7">
        <v>681930</v>
      </c>
      <c r="B1042" s="8" t="s">
        <v>163</v>
      </c>
      <c r="C1042" s="8" t="s">
        <v>756</v>
      </c>
    </row>
    <row r="1043" spans="1:3" ht="13" x14ac:dyDescent="0.15">
      <c r="A1043" s="7">
        <v>681931</v>
      </c>
      <c r="B1043" s="8" t="s">
        <v>163</v>
      </c>
      <c r="C1043" s="8" t="s">
        <v>756</v>
      </c>
    </row>
    <row r="1044" spans="1:3" ht="13" x14ac:dyDescent="0.15">
      <c r="A1044" s="7">
        <v>681932</v>
      </c>
      <c r="B1044" s="8" t="s">
        <v>163</v>
      </c>
      <c r="C1044" s="8" t="s">
        <v>756</v>
      </c>
    </row>
    <row r="1045" spans="1:3" ht="13" x14ac:dyDescent="0.15">
      <c r="A1045" s="7">
        <v>681933</v>
      </c>
      <c r="B1045" s="8" t="s">
        <v>163</v>
      </c>
      <c r="C1045" s="8" t="s">
        <v>756</v>
      </c>
    </row>
    <row r="1046" spans="1:3" ht="13" x14ac:dyDescent="0.15">
      <c r="A1046" s="7">
        <v>681934</v>
      </c>
      <c r="B1046" s="8" t="s">
        <v>163</v>
      </c>
      <c r="C1046" s="8" t="s">
        <v>756</v>
      </c>
    </row>
    <row r="1047" spans="1:3" ht="13" x14ac:dyDescent="0.15">
      <c r="A1047" s="7">
        <v>681935</v>
      </c>
      <c r="B1047" s="8" t="s">
        <v>163</v>
      </c>
      <c r="C1047" s="8" t="s">
        <v>756</v>
      </c>
    </row>
    <row r="1048" spans="1:3" ht="13" x14ac:dyDescent="0.15">
      <c r="A1048" s="7">
        <v>681936</v>
      </c>
      <c r="B1048" s="8" t="s">
        <v>163</v>
      </c>
      <c r="C1048" s="8" t="s">
        <v>756</v>
      </c>
    </row>
    <row r="1049" spans="1:3" ht="13" x14ac:dyDescent="0.15">
      <c r="A1049" s="7">
        <v>681937</v>
      </c>
      <c r="B1049" s="8" t="s">
        <v>163</v>
      </c>
      <c r="C1049" s="8" t="s">
        <v>756</v>
      </c>
    </row>
    <row r="1050" spans="1:3" ht="13" x14ac:dyDescent="0.15">
      <c r="A1050" s="7">
        <v>681938</v>
      </c>
      <c r="B1050" s="8" t="s">
        <v>163</v>
      </c>
      <c r="C1050" s="8" t="s">
        <v>756</v>
      </c>
    </row>
    <row r="1051" spans="1:3" ht="13" x14ac:dyDescent="0.15">
      <c r="A1051" s="7">
        <v>681939</v>
      </c>
      <c r="B1051" s="8" t="s">
        <v>163</v>
      </c>
      <c r="C1051" s="8" t="s">
        <v>756</v>
      </c>
    </row>
    <row r="1052" spans="1:3" ht="13" x14ac:dyDescent="0.15">
      <c r="A1052" s="7">
        <v>681940</v>
      </c>
      <c r="B1052" s="8" t="s">
        <v>163</v>
      </c>
      <c r="C1052" s="8" t="s">
        <v>756</v>
      </c>
    </row>
    <row r="1053" spans="1:3" ht="13" x14ac:dyDescent="0.15">
      <c r="A1053" s="7">
        <v>681941</v>
      </c>
      <c r="B1053" s="8" t="s">
        <v>163</v>
      </c>
      <c r="C1053" s="8" t="s">
        <v>756</v>
      </c>
    </row>
    <row r="1054" spans="1:3" ht="13" x14ac:dyDescent="0.15">
      <c r="A1054" s="7">
        <v>681942</v>
      </c>
      <c r="B1054" s="8" t="s">
        <v>163</v>
      </c>
      <c r="C1054" s="8" t="s">
        <v>756</v>
      </c>
    </row>
    <row r="1055" spans="1:3" ht="13" x14ac:dyDescent="0.15">
      <c r="A1055" s="7">
        <v>681943</v>
      </c>
      <c r="B1055" s="8" t="s">
        <v>163</v>
      </c>
      <c r="C1055" s="8" t="s">
        <v>756</v>
      </c>
    </row>
    <row r="1056" spans="1:3" ht="13" x14ac:dyDescent="0.15">
      <c r="A1056" s="7">
        <v>681944</v>
      </c>
      <c r="B1056" s="8" t="s">
        <v>163</v>
      </c>
      <c r="C1056" s="8" t="s">
        <v>756</v>
      </c>
    </row>
    <row r="1057" spans="1:3" ht="13" x14ac:dyDescent="0.15">
      <c r="A1057" s="7">
        <v>682064</v>
      </c>
      <c r="B1057" s="8" t="s">
        <v>163</v>
      </c>
      <c r="C1057" s="8" t="s">
        <v>766</v>
      </c>
    </row>
    <row r="1058" spans="1:3" ht="13" x14ac:dyDescent="0.15">
      <c r="A1058" s="7">
        <v>682087</v>
      </c>
      <c r="B1058" s="8" t="s">
        <v>163</v>
      </c>
      <c r="C1058" s="8" t="s">
        <v>767</v>
      </c>
    </row>
    <row r="1059" spans="1:3" ht="13" x14ac:dyDescent="0.15">
      <c r="A1059" s="7">
        <v>682102</v>
      </c>
      <c r="B1059" s="8" t="s">
        <v>163</v>
      </c>
      <c r="C1059" s="8" t="s">
        <v>768</v>
      </c>
    </row>
    <row r="1060" spans="1:3" ht="13" x14ac:dyDescent="0.15">
      <c r="A1060" s="7">
        <v>682136</v>
      </c>
      <c r="B1060" s="8" t="s">
        <v>163</v>
      </c>
      <c r="C1060" s="8" t="s">
        <v>769</v>
      </c>
    </row>
    <row r="1061" spans="1:3" ht="13" x14ac:dyDescent="0.15">
      <c r="A1061" s="7">
        <v>682137</v>
      </c>
      <c r="B1061" s="8" t="s">
        <v>163</v>
      </c>
      <c r="C1061" s="8" t="s">
        <v>770</v>
      </c>
    </row>
    <row r="1062" spans="1:3" ht="13" x14ac:dyDescent="0.15">
      <c r="A1062" s="7">
        <v>682138</v>
      </c>
      <c r="B1062" s="8" t="s">
        <v>163</v>
      </c>
      <c r="C1062" s="8" t="s">
        <v>770</v>
      </c>
    </row>
    <row r="1063" spans="1:3" ht="13" x14ac:dyDescent="0.15">
      <c r="A1063" s="7">
        <v>682139</v>
      </c>
      <c r="B1063" s="8" t="s">
        <v>163</v>
      </c>
      <c r="C1063" s="8" t="s">
        <v>770</v>
      </c>
    </row>
    <row r="1064" spans="1:3" ht="13" x14ac:dyDescent="0.15">
      <c r="A1064" s="7">
        <v>682140</v>
      </c>
      <c r="B1064" s="8" t="s">
        <v>163</v>
      </c>
      <c r="C1064" s="8" t="s">
        <v>770</v>
      </c>
    </row>
    <row r="1065" spans="1:3" ht="13" x14ac:dyDescent="0.15">
      <c r="A1065" s="7">
        <v>682284</v>
      </c>
      <c r="B1065" s="8" t="s">
        <v>163</v>
      </c>
      <c r="C1065" s="8" t="s">
        <v>756</v>
      </c>
    </row>
    <row r="1066" spans="1:3" ht="13" x14ac:dyDescent="0.15">
      <c r="A1066" s="7">
        <v>682285</v>
      </c>
      <c r="B1066" s="8" t="s">
        <v>163</v>
      </c>
      <c r="C1066" s="8" t="s">
        <v>756</v>
      </c>
    </row>
    <row r="1067" spans="1:3" ht="13" x14ac:dyDescent="0.15">
      <c r="A1067" s="7">
        <v>682286</v>
      </c>
      <c r="B1067" s="8" t="s">
        <v>163</v>
      </c>
      <c r="C1067" s="8" t="s">
        <v>756</v>
      </c>
    </row>
    <row r="1068" spans="1:3" ht="13" x14ac:dyDescent="0.15">
      <c r="A1068" s="7">
        <v>682287</v>
      </c>
      <c r="B1068" s="8" t="s">
        <v>163</v>
      </c>
      <c r="C1068" s="8" t="s">
        <v>756</v>
      </c>
    </row>
    <row r="1069" spans="1:3" ht="13" x14ac:dyDescent="0.15">
      <c r="A1069" s="7">
        <v>682288</v>
      </c>
      <c r="B1069" s="8" t="s">
        <v>163</v>
      </c>
      <c r="C1069" s="8" t="s">
        <v>756</v>
      </c>
    </row>
    <row r="1070" spans="1:3" ht="13" x14ac:dyDescent="0.15">
      <c r="A1070" s="7">
        <v>682289</v>
      </c>
      <c r="B1070" s="8" t="s">
        <v>163</v>
      </c>
      <c r="C1070" s="8" t="s">
        <v>756</v>
      </c>
    </row>
    <row r="1071" spans="1:3" ht="13" x14ac:dyDescent="0.15">
      <c r="A1071" s="7">
        <v>682339</v>
      </c>
      <c r="B1071" s="8" t="s">
        <v>163</v>
      </c>
      <c r="C1071" s="8" t="s">
        <v>771</v>
      </c>
    </row>
    <row r="1072" spans="1:3" ht="13" x14ac:dyDescent="0.15">
      <c r="A1072" s="7">
        <v>682440</v>
      </c>
      <c r="B1072" s="8" t="s">
        <v>163</v>
      </c>
      <c r="C1072" s="8" t="s">
        <v>772</v>
      </c>
    </row>
    <row r="1073" spans="1:3" ht="13" x14ac:dyDescent="0.15">
      <c r="A1073" s="7">
        <v>682448</v>
      </c>
      <c r="B1073" s="8" t="s">
        <v>163</v>
      </c>
      <c r="C1073" s="8" t="s">
        <v>773</v>
      </c>
    </row>
    <row r="1074" spans="1:3" ht="13" x14ac:dyDescent="0.15">
      <c r="A1074" s="7">
        <v>682449</v>
      </c>
      <c r="B1074" s="8" t="s">
        <v>163</v>
      </c>
      <c r="C1074" s="8" t="s">
        <v>773</v>
      </c>
    </row>
    <row r="1075" spans="1:3" ht="13" x14ac:dyDescent="0.15">
      <c r="A1075" s="7">
        <v>682486</v>
      </c>
      <c r="B1075" s="8" t="s">
        <v>163</v>
      </c>
      <c r="C1075" s="8" t="s">
        <v>774</v>
      </c>
    </row>
    <row r="1076" spans="1:3" ht="13" x14ac:dyDescent="0.15">
      <c r="A1076" s="7">
        <v>682675</v>
      </c>
      <c r="B1076" s="8" t="s">
        <v>163</v>
      </c>
      <c r="C1076" s="8" t="s">
        <v>775</v>
      </c>
    </row>
    <row r="1077" spans="1:3" ht="13" x14ac:dyDescent="0.15">
      <c r="A1077" s="7">
        <v>682693</v>
      </c>
      <c r="B1077" s="8" t="s">
        <v>163</v>
      </c>
      <c r="C1077" s="8" t="s">
        <v>776</v>
      </c>
    </row>
    <row r="1078" spans="1:3" ht="13" x14ac:dyDescent="0.15">
      <c r="A1078" s="7">
        <v>682694</v>
      </c>
      <c r="B1078" s="8" t="s">
        <v>163</v>
      </c>
      <c r="C1078" s="8" t="s">
        <v>776</v>
      </c>
    </row>
    <row r="1079" spans="1:3" ht="13" x14ac:dyDescent="0.15">
      <c r="A1079" s="7">
        <v>682695</v>
      </c>
      <c r="B1079" s="8" t="s">
        <v>163</v>
      </c>
      <c r="C1079" s="8" t="s">
        <v>776</v>
      </c>
    </row>
    <row r="1080" spans="1:3" ht="13" x14ac:dyDescent="0.15">
      <c r="A1080" s="7">
        <v>682696</v>
      </c>
      <c r="B1080" s="8" t="s">
        <v>163</v>
      </c>
      <c r="C1080" s="8" t="s">
        <v>776</v>
      </c>
    </row>
    <row r="1081" spans="1:3" ht="13" x14ac:dyDescent="0.15">
      <c r="A1081" s="7">
        <v>682697</v>
      </c>
      <c r="B1081" s="8" t="s">
        <v>163</v>
      </c>
      <c r="C1081" s="8" t="s">
        <v>776</v>
      </c>
    </row>
    <row r="1082" spans="1:3" ht="13" x14ac:dyDescent="0.15">
      <c r="A1082" s="7">
        <v>682723</v>
      </c>
      <c r="B1082" s="8" t="s">
        <v>163</v>
      </c>
      <c r="C1082" s="8" t="s">
        <v>777</v>
      </c>
    </row>
    <row r="1083" spans="1:3" ht="13" x14ac:dyDescent="0.15">
      <c r="A1083" s="7">
        <v>682724</v>
      </c>
      <c r="B1083" s="8" t="s">
        <v>163</v>
      </c>
      <c r="C1083" s="8" t="s">
        <v>777</v>
      </c>
    </row>
    <row r="1084" spans="1:3" ht="13" x14ac:dyDescent="0.15">
      <c r="A1084" s="7">
        <v>682725</v>
      </c>
      <c r="B1084" s="8" t="s">
        <v>163</v>
      </c>
      <c r="C1084" s="8" t="s">
        <v>777</v>
      </c>
    </row>
    <row r="1085" spans="1:3" ht="13" x14ac:dyDescent="0.15">
      <c r="A1085" s="7">
        <v>682824</v>
      </c>
      <c r="B1085" s="8" t="s">
        <v>163</v>
      </c>
      <c r="C1085" s="8" t="s">
        <v>778</v>
      </c>
    </row>
    <row r="1086" spans="1:3" ht="13" x14ac:dyDescent="0.15">
      <c r="A1086" s="7">
        <v>682865</v>
      </c>
      <c r="B1086" s="8" t="s">
        <v>163</v>
      </c>
      <c r="C1086" s="8" t="s">
        <v>779</v>
      </c>
    </row>
    <row r="1087" spans="1:3" ht="13" x14ac:dyDescent="0.15">
      <c r="A1087" s="7">
        <v>682866</v>
      </c>
      <c r="B1087" s="8" t="s">
        <v>163</v>
      </c>
      <c r="C1087" s="8" t="s">
        <v>779</v>
      </c>
    </row>
    <row r="1088" spans="1:3" ht="13" x14ac:dyDescent="0.15">
      <c r="A1088" s="7">
        <v>682969</v>
      </c>
      <c r="B1088" s="8" t="s">
        <v>163</v>
      </c>
      <c r="C1088" s="8" t="s">
        <v>780</v>
      </c>
    </row>
    <row r="1089" spans="1:3" ht="13" x14ac:dyDescent="0.15">
      <c r="A1089" s="7">
        <v>682970</v>
      </c>
      <c r="B1089" s="8" t="s">
        <v>163</v>
      </c>
      <c r="C1089" s="8" t="s">
        <v>780</v>
      </c>
    </row>
    <row r="1090" spans="1:3" ht="13" x14ac:dyDescent="0.15">
      <c r="A1090" s="7">
        <v>682971</v>
      </c>
      <c r="B1090" s="8" t="s">
        <v>163</v>
      </c>
      <c r="C1090" s="8" t="s">
        <v>780</v>
      </c>
    </row>
    <row r="1091" spans="1:3" ht="13" x14ac:dyDescent="0.15">
      <c r="A1091" s="7">
        <v>683032</v>
      </c>
      <c r="B1091" s="8" t="s">
        <v>163</v>
      </c>
      <c r="C1091" s="8" t="s">
        <v>776</v>
      </c>
    </row>
    <row r="1092" spans="1:3" ht="13" x14ac:dyDescent="0.15">
      <c r="A1092" s="7">
        <v>683034</v>
      </c>
      <c r="B1092" s="8" t="s">
        <v>163</v>
      </c>
      <c r="C1092" s="8" t="s">
        <v>776</v>
      </c>
    </row>
    <row r="1093" spans="1:3" ht="13" x14ac:dyDescent="0.15">
      <c r="A1093" s="7">
        <v>683035</v>
      </c>
      <c r="B1093" s="8" t="s">
        <v>163</v>
      </c>
      <c r="C1093" s="8" t="s">
        <v>776</v>
      </c>
    </row>
    <row r="1094" spans="1:3" ht="13" x14ac:dyDescent="0.15">
      <c r="A1094" s="7">
        <v>683036</v>
      </c>
      <c r="B1094" s="8" t="s">
        <v>163</v>
      </c>
      <c r="C1094" s="8" t="s">
        <v>776</v>
      </c>
    </row>
    <row r="1095" spans="1:3" ht="13" x14ac:dyDescent="0.15">
      <c r="A1095" s="7">
        <v>683054</v>
      </c>
      <c r="B1095" s="8" t="s">
        <v>163</v>
      </c>
      <c r="C1095" s="8" t="s">
        <v>777</v>
      </c>
    </row>
    <row r="1096" spans="1:3" ht="13" x14ac:dyDescent="0.15">
      <c r="A1096" s="7">
        <v>683055</v>
      </c>
      <c r="B1096" s="8" t="s">
        <v>163</v>
      </c>
      <c r="C1096" s="8" t="s">
        <v>781</v>
      </c>
    </row>
    <row r="1097" spans="1:3" ht="13" x14ac:dyDescent="0.15">
      <c r="A1097" s="7">
        <v>683056</v>
      </c>
      <c r="B1097" s="8" t="s">
        <v>163</v>
      </c>
      <c r="C1097" s="8" t="s">
        <v>781</v>
      </c>
    </row>
    <row r="1098" spans="1:3" ht="13" x14ac:dyDescent="0.15">
      <c r="A1098" s="7">
        <v>683057</v>
      </c>
      <c r="B1098" s="8" t="s">
        <v>163</v>
      </c>
      <c r="C1098" s="8" t="s">
        <v>781</v>
      </c>
    </row>
    <row r="1099" spans="1:3" ht="13" x14ac:dyDescent="0.15">
      <c r="A1099" s="7">
        <v>683058</v>
      </c>
      <c r="B1099" s="8" t="s">
        <v>163</v>
      </c>
      <c r="C1099" s="8" t="s">
        <v>781</v>
      </c>
    </row>
    <row r="1100" spans="1:3" ht="13" x14ac:dyDescent="0.15">
      <c r="A1100" s="7">
        <v>683064</v>
      </c>
      <c r="B1100" s="8" t="s">
        <v>163</v>
      </c>
      <c r="C1100" s="8" t="s">
        <v>782</v>
      </c>
    </row>
    <row r="1101" spans="1:3" ht="13" x14ac:dyDescent="0.15">
      <c r="A1101" s="7">
        <v>683067</v>
      </c>
      <c r="B1101" s="8" t="s">
        <v>163</v>
      </c>
      <c r="C1101" s="8" t="s">
        <v>783</v>
      </c>
    </row>
    <row r="1102" spans="1:3" ht="13" x14ac:dyDescent="0.15">
      <c r="A1102" s="7">
        <v>683068</v>
      </c>
      <c r="B1102" s="8" t="s">
        <v>163</v>
      </c>
      <c r="C1102" s="8" t="s">
        <v>783</v>
      </c>
    </row>
    <row r="1103" spans="1:3" ht="13" x14ac:dyDescent="0.15">
      <c r="A1103" s="7">
        <v>683069</v>
      </c>
      <c r="B1103" s="8" t="s">
        <v>163</v>
      </c>
      <c r="C1103" s="8" t="s">
        <v>783</v>
      </c>
    </row>
    <row r="1104" spans="1:3" ht="13" x14ac:dyDescent="0.15">
      <c r="A1104" s="7">
        <v>683070</v>
      </c>
      <c r="B1104" s="8" t="s">
        <v>163</v>
      </c>
      <c r="C1104" s="8" t="s">
        <v>783</v>
      </c>
    </row>
    <row r="1105" spans="1:3" ht="13" x14ac:dyDescent="0.15">
      <c r="A1105" s="7">
        <v>683071</v>
      </c>
      <c r="B1105" s="8" t="s">
        <v>163</v>
      </c>
      <c r="C1105" s="8" t="s">
        <v>783</v>
      </c>
    </row>
    <row r="1106" spans="1:3" ht="13" x14ac:dyDescent="0.15">
      <c r="A1106" s="7">
        <v>683072</v>
      </c>
      <c r="B1106" s="8" t="s">
        <v>163</v>
      </c>
      <c r="C1106" s="8" t="s">
        <v>783</v>
      </c>
    </row>
    <row r="1107" spans="1:3" ht="13" x14ac:dyDescent="0.15">
      <c r="A1107" s="7">
        <v>683073</v>
      </c>
      <c r="B1107" s="8" t="s">
        <v>163</v>
      </c>
      <c r="C1107" s="8" t="s">
        <v>784</v>
      </c>
    </row>
    <row r="1108" spans="1:3" ht="13" x14ac:dyDescent="0.15">
      <c r="A1108" s="7">
        <v>683074</v>
      </c>
      <c r="B1108" s="8" t="s">
        <v>163</v>
      </c>
      <c r="C1108" s="8" t="s">
        <v>785</v>
      </c>
    </row>
    <row r="1109" spans="1:3" ht="13" x14ac:dyDescent="0.15">
      <c r="A1109" s="7">
        <v>683158</v>
      </c>
      <c r="B1109" s="8" t="s">
        <v>163</v>
      </c>
      <c r="C1109" s="8" t="s">
        <v>786</v>
      </c>
    </row>
    <row r="1110" spans="1:3" ht="13" x14ac:dyDescent="0.15">
      <c r="A1110" s="7">
        <v>683229</v>
      </c>
      <c r="B1110" s="8" t="s">
        <v>163</v>
      </c>
      <c r="C1110" s="8" t="s">
        <v>787</v>
      </c>
    </row>
    <row r="1111" spans="1:3" ht="13" x14ac:dyDescent="0.15">
      <c r="A1111" s="7">
        <v>683294</v>
      </c>
      <c r="B1111" s="8" t="s">
        <v>163</v>
      </c>
      <c r="C1111" s="8" t="s">
        <v>788</v>
      </c>
    </row>
    <row r="1112" spans="1:3" ht="13" x14ac:dyDescent="0.15">
      <c r="A1112" s="7">
        <v>683295</v>
      </c>
      <c r="B1112" s="8" t="s">
        <v>163</v>
      </c>
      <c r="C1112" s="8" t="s">
        <v>788</v>
      </c>
    </row>
    <row r="1113" spans="1:3" ht="13" x14ac:dyDescent="0.15">
      <c r="A1113" s="7">
        <v>683296</v>
      </c>
      <c r="B1113" s="8" t="s">
        <v>163</v>
      </c>
      <c r="C1113" s="8" t="s">
        <v>789</v>
      </c>
    </row>
    <row r="1114" spans="1:3" ht="13" x14ac:dyDescent="0.15">
      <c r="A1114" s="7">
        <v>683304</v>
      </c>
      <c r="B1114" s="8" t="s">
        <v>163</v>
      </c>
      <c r="C1114" s="8" t="s">
        <v>790</v>
      </c>
    </row>
    <row r="1115" spans="1:3" ht="13" x14ac:dyDescent="0.15">
      <c r="A1115" s="7">
        <v>683305</v>
      </c>
      <c r="B1115" s="8" t="s">
        <v>163</v>
      </c>
      <c r="C1115" s="8" t="s">
        <v>790</v>
      </c>
    </row>
    <row r="1116" spans="1:3" ht="13" x14ac:dyDescent="0.15">
      <c r="A1116" s="7">
        <v>683306</v>
      </c>
      <c r="B1116" s="8" t="s">
        <v>163</v>
      </c>
      <c r="C1116" s="8" t="s">
        <v>790</v>
      </c>
    </row>
    <row r="1117" spans="1:3" ht="13" x14ac:dyDescent="0.15">
      <c r="A1117" s="7">
        <v>683307</v>
      </c>
      <c r="B1117" s="8" t="s">
        <v>163</v>
      </c>
      <c r="C1117" s="8" t="s">
        <v>790</v>
      </c>
    </row>
    <row r="1118" spans="1:3" ht="13" x14ac:dyDescent="0.15">
      <c r="A1118" s="7">
        <v>683308</v>
      </c>
      <c r="B1118" s="8" t="s">
        <v>163</v>
      </c>
      <c r="C1118" s="8" t="s">
        <v>790</v>
      </c>
    </row>
    <row r="1119" spans="1:3" ht="13" x14ac:dyDescent="0.15">
      <c r="A1119" s="7">
        <v>683511</v>
      </c>
      <c r="B1119" s="8" t="s">
        <v>163</v>
      </c>
      <c r="C1119" s="8" t="s">
        <v>791</v>
      </c>
    </row>
    <row r="1120" spans="1:3" ht="13" x14ac:dyDescent="0.15">
      <c r="A1120" s="7">
        <v>683599</v>
      </c>
      <c r="B1120" s="8" t="s">
        <v>163</v>
      </c>
      <c r="C1120" s="8" t="s">
        <v>792</v>
      </c>
    </row>
    <row r="1121" spans="1:3" ht="13" x14ac:dyDescent="0.15">
      <c r="A1121" s="7">
        <v>683600</v>
      </c>
      <c r="B1121" s="8" t="s">
        <v>163</v>
      </c>
      <c r="C1121" s="8" t="s">
        <v>792</v>
      </c>
    </row>
    <row r="1122" spans="1:3" ht="13" x14ac:dyDescent="0.15">
      <c r="A1122" s="7">
        <v>683752</v>
      </c>
      <c r="B1122" s="8" t="s">
        <v>163</v>
      </c>
      <c r="C1122" s="8" t="s">
        <v>793</v>
      </c>
    </row>
    <row r="1123" spans="1:3" ht="13" x14ac:dyDescent="0.15">
      <c r="A1123" s="7">
        <v>683760</v>
      </c>
      <c r="B1123" s="8" t="s">
        <v>163</v>
      </c>
      <c r="C1123" s="8" t="s">
        <v>794</v>
      </c>
    </row>
    <row r="1124" spans="1:3" ht="13" x14ac:dyDescent="0.15">
      <c r="A1124" s="7">
        <v>683814</v>
      </c>
      <c r="B1124" s="8" t="s">
        <v>163</v>
      </c>
      <c r="C1124" s="8" t="s">
        <v>795</v>
      </c>
    </row>
    <row r="1125" spans="1:3" ht="13" x14ac:dyDescent="0.15">
      <c r="A1125" s="7">
        <v>683924</v>
      </c>
      <c r="B1125" s="8" t="s">
        <v>163</v>
      </c>
      <c r="C1125" s="8" t="s">
        <v>792</v>
      </c>
    </row>
    <row r="1126" spans="1:3" ht="13" x14ac:dyDescent="0.15">
      <c r="A1126" s="7">
        <v>683925</v>
      </c>
      <c r="B1126" s="8" t="s">
        <v>163</v>
      </c>
      <c r="C1126" s="8" t="s">
        <v>792</v>
      </c>
    </row>
    <row r="1127" spans="1:3" ht="13" x14ac:dyDescent="0.15">
      <c r="A1127" s="7">
        <v>683926</v>
      </c>
      <c r="B1127" s="8" t="s">
        <v>163</v>
      </c>
      <c r="C1127" s="8" t="s">
        <v>792</v>
      </c>
    </row>
    <row r="1128" spans="1:3" ht="13" x14ac:dyDescent="0.15">
      <c r="A1128" s="7">
        <v>683928</v>
      </c>
      <c r="B1128" s="8" t="s">
        <v>163</v>
      </c>
      <c r="C1128" s="8" t="s">
        <v>792</v>
      </c>
    </row>
    <row r="1129" spans="1:3" ht="13" x14ac:dyDescent="0.15">
      <c r="A1129" s="7">
        <v>683929</v>
      </c>
      <c r="B1129" s="8" t="s">
        <v>163</v>
      </c>
      <c r="C1129" s="8" t="s">
        <v>792</v>
      </c>
    </row>
    <row r="1130" spans="1:3" ht="13" x14ac:dyDescent="0.15">
      <c r="A1130" s="7">
        <v>683930</v>
      </c>
      <c r="B1130" s="8" t="s">
        <v>163</v>
      </c>
      <c r="C1130" s="8" t="s">
        <v>792</v>
      </c>
    </row>
    <row r="1131" spans="1:3" ht="13" x14ac:dyDescent="0.15">
      <c r="A1131" s="7">
        <v>683931</v>
      </c>
      <c r="B1131" s="8" t="s">
        <v>163</v>
      </c>
      <c r="C1131" s="8" t="s">
        <v>792</v>
      </c>
    </row>
    <row r="1132" spans="1:3" ht="13" x14ac:dyDescent="0.15">
      <c r="A1132" s="7">
        <v>683932</v>
      </c>
      <c r="B1132" s="8" t="s">
        <v>163</v>
      </c>
      <c r="C1132" s="8" t="s">
        <v>796</v>
      </c>
    </row>
    <row r="1133" spans="1:3" ht="13" x14ac:dyDescent="0.15">
      <c r="A1133" s="7">
        <v>683933</v>
      </c>
      <c r="B1133" s="8" t="s">
        <v>163</v>
      </c>
      <c r="C1133" s="8" t="s">
        <v>796</v>
      </c>
    </row>
    <row r="1134" spans="1:3" ht="13" x14ac:dyDescent="0.15">
      <c r="A1134" s="7">
        <v>683934</v>
      </c>
      <c r="B1134" s="8" t="s">
        <v>163</v>
      </c>
      <c r="C1134" s="8" t="s">
        <v>796</v>
      </c>
    </row>
    <row r="1135" spans="1:3" ht="13" x14ac:dyDescent="0.15">
      <c r="A1135" s="7">
        <v>683935</v>
      </c>
      <c r="B1135" s="8" t="s">
        <v>163</v>
      </c>
      <c r="C1135" s="8" t="s">
        <v>796</v>
      </c>
    </row>
    <row r="1136" spans="1:3" ht="13" x14ac:dyDescent="0.15">
      <c r="A1136" s="7">
        <v>683943</v>
      </c>
      <c r="B1136" s="8" t="s">
        <v>163</v>
      </c>
      <c r="C1136" s="8" t="s">
        <v>792</v>
      </c>
    </row>
    <row r="1137" spans="1:3" ht="13" x14ac:dyDescent="0.15">
      <c r="A1137" s="7">
        <v>683944</v>
      </c>
      <c r="B1137" s="8" t="s">
        <v>163</v>
      </c>
      <c r="C1137" s="8" t="s">
        <v>792</v>
      </c>
    </row>
    <row r="1138" spans="1:3" ht="13" x14ac:dyDescent="0.15">
      <c r="A1138" s="7">
        <v>683945</v>
      </c>
      <c r="B1138" s="8" t="s">
        <v>163</v>
      </c>
      <c r="C1138" s="8" t="s">
        <v>797</v>
      </c>
    </row>
    <row r="1139" spans="1:3" ht="13" x14ac:dyDescent="0.15">
      <c r="A1139" s="7">
        <v>684133</v>
      </c>
      <c r="B1139" s="8" t="s">
        <v>163</v>
      </c>
      <c r="C1139" s="8" t="s">
        <v>798</v>
      </c>
    </row>
    <row r="1140" spans="1:3" ht="13" x14ac:dyDescent="0.15">
      <c r="A1140" s="7">
        <v>684160</v>
      </c>
      <c r="B1140" s="8" t="s">
        <v>163</v>
      </c>
      <c r="C1140" s="8" t="s">
        <v>799</v>
      </c>
    </row>
    <row r="1141" spans="1:3" ht="13" x14ac:dyDescent="0.15">
      <c r="A1141" s="7">
        <v>684203</v>
      </c>
      <c r="B1141" s="8" t="s">
        <v>163</v>
      </c>
      <c r="C1141" s="8" t="s">
        <v>800</v>
      </c>
    </row>
    <row r="1142" spans="1:3" ht="13" x14ac:dyDescent="0.15">
      <c r="A1142" s="7">
        <v>684266</v>
      </c>
      <c r="B1142" s="8" t="s">
        <v>163</v>
      </c>
      <c r="C1142" s="8" t="s">
        <v>801</v>
      </c>
    </row>
    <row r="1143" spans="1:3" ht="13" x14ac:dyDescent="0.15">
      <c r="A1143" s="7">
        <v>684525</v>
      </c>
      <c r="B1143" s="8" t="s">
        <v>163</v>
      </c>
      <c r="C1143" s="8" t="s">
        <v>802</v>
      </c>
    </row>
    <row r="1144" spans="1:3" ht="13" x14ac:dyDescent="0.15">
      <c r="A1144" s="7">
        <v>684528</v>
      </c>
      <c r="B1144" s="8" t="s">
        <v>163</v>
      </c>
      <c r="C1144" s="8" t="s">
        <v>802</v>
      </c>
    </row>
    <row r="1145" spans="1:3" ht="13" x14ac:dyDescent="0.15">
      <c r="A1145" s="7">
        <v>684529</v>
      </c>
      <c r="B1145" s="8" t="s">
        <v>163</v>
      </c>
      <c r="C1145" s="8" t="s">
        <v>802</v>
      </c>
    </row>
    <row r="1146" spans="1:3" ht="13" x14ac:dyDescent="0.15">
      <c r="A1146" s="7">
        <v>684530</v>
      </c>
      <c r="B1146" s="8" t="s">
        <v>163</v>
      </c>
      <c r="C1146" s="8" t="s">
        <v>802</v>
      </c>
    </row>
    <row r="1147" spans="1:3" ht="13" x14ac:dyDescent="0.15">
      <c r="A1147" s="7">
        <v>684863</v>
      </c>
      <c r="B1147" s="8" t="s">
        <v>163</v>
      </c>
      <c r="C1147" s="8" t="s">
        <v>803</v>
      </c>
    </row>
    <row r="1148" spans="1:3" ht="13" x14ac:dyDescent="0.15">
      <c r="A1148" s="7">
        <v>685273</v>
      </c>
      <c r="B1148" s="8" t="s">
        <v>163</v>
      </c>
      <c r="C1148" s="8" t="s">
        <v>804</v>
      </c>
    </row>
    <row r="1149" spans="1:3" ht="13" x14ac:dyDescent="0.15">
      <c r="A1149" s="7">
        <v>685643</v>
      </c>
      <c r="B1149" s="8" t="s">
        <v>163</v>
      </c>
      <c r="C1149" s="8" t="s">
        <v>805</v>
      </c>
    </row>
    <row r="1150" spans="1:3" ht="13" x14ac:dyDescent="0.15">
      <c r="A1150" s="7">
        <v>685644</v>
      </c>
      <c r="B1150" s="8" t="s">
        <v>163</v>
      </c>
      <c r="C1150" s="8" t="s">
        <v>805</v>
      </c>
    </row>
    <row r="1151" spans="1:3" ht="13" x14ac:dyDescent="0.15">
      <c r="A1151" s="7">
        <v>691225</v>
      </c>
      <c r="B1151" s="8" t="s">
        <v>163</v>
      </c>
      <c r="C1151" s="8" t="s">
        <v>806</v>
      </c>
    </row>
    <row r="1152" spans="1:3" ht="13" x14ac:dyDescent="0.15">
      <c r="A1152" s="7">
        <v>691242</v>
      </c>
      <c r="B1152" s="8" t="s">
        <v>163</v>
      </c>
      <c r="C1152" s="8" t="s">
        <v>807</v>
      </c>
    </row>
    <row r="1153" spans="1:3" ht="13" x14ac:dyDescent="0.15">
      <c r="A1153" s="7">
        <v>691246</v>
      </c>
      <c r="B1153" s="8" t="s">
        <v>163</v>
      </c>
      <c r="C1153" s="8" t="s">
        <v>808</v>
      </c>
    </row>
    <row r="1154" spans="1:3" ht="13" x14ac:dyDescent="0.15">
      <c r="A1154" s="7">
        <v>691247</v>
      </c>
      <c r="B1154" s="8" t="s">
        <v>163</v>
      </c>
      <c r="C1154" s="8" t="s">
        <v>808</v>
      </c>
    </row>
    <row r="1155" spans="1:3" ht="13" x14ac:dyDescent="0.15">
      <c r="A1155" s="7">
        <v>691259</v>
      </c>
      <c r="B1155" s="8" t="s">
        <v>163</v>
      </c>
      <c r="C1155" s="8" t="s">
        <v>809</v>
      </c>
    </row>
    <row r="1156" spans="1:3" ht="13" x14ac:dyDescent="0.15">
      <c r="A1156" s="7">
        <v>691401</v>
      </c>
      <c r="B1156" s="8" t="s">
        <v>163</v>
      </c>
      <c r="C1156" s="8" t="s">
        <v>810</v>
      </c>
    </row>
    <row r="1157" spans="1:3" ht="13" x14ac:dyDescent="0.15">
      <c r="A1157" s="7">
        <v>691402</v>
      </c>
      <c r="B1157" s="8" t="s">
        <v>163</v>
      </c>
      <c r="C1157" s="8" t="s">
        <v>810</v>
      </c>
    </row>
    <row r="1158" spans="1:3" ht="13" x14ac:dyDescent="0.15">
      <c r="A1158" s="7">
        <v>691403</v>
      </c>
      <c r="B1158" s="8" t="s">
        <v>163</v>
      </c>
      <c r="C1158" s="8" t="s">
        <v>810</v>
      </c>
    </row>
    <row r="1159" spans="1:3" ht="13" x14ac:dyDescent="0.15">
      <c r="A1159" s="7">
        <v>691404</v>
      </c>
      <c r="B1159" s="8" t="s">
        <v>163</v>
      </c>
      <c r="C1159" s="8" t="s">
        <v>810</v>
      </c>
    </row>
    <row r="1160" spans="1:3" ht="13" x14ac:dyDescent="0.15">
      <c r="A1160" s="7">
        <v>691405</v>
      </c>
      <c r="B1160" s="8" t="s">
        <v>163</v>
      </c>
      <c r="C1160" s="8" t="s">
        <v>810</v>
      </c>
    </row>
    <row r="1161" spans="1:3" ht="13" x14ac:dyDescent="0.15">
      <c r="A1161" s="7">
        <v>691406</v>
      </c>
      <c r="B1161" s="8" t="s">
        <v>163</v>
      </c>
      <c r="C1161" s="8" t="s">
        <v>810</v>
      </c>
    </row>
    <row r="1162" spans="1:3" ht="13" x14ac:dyDescent="0.15">
      <c r="A1162" s="7">
        <v>691407</v>
      </c>
      <c r="B1162" s="8" t="s">
        <v>163</v>
      </c>
      <c r="C1162" s="8" t="s">
        <v>810</v>
      </c>
    </row>
    <row r="1163" spans="1:3" ht="13" x14ac:dyDescent="0.15">
      <c r="A1163" s="7">
        <v>691408</v>
      </c>
      <c r="B1163" s="8" t="s">
        <v>163</v>
      </c>
      <c r="C1163" s="8" t="s">
        <v>810</v>
      </c>
    </row>
    <row r="1164" spans="1:3" ht="13" x14ac:dyDescent="0.15">
      <c r="A1164" s="7">
        <v>691452</v>
      </c>
      <c r="B1164" s="8" t="s">
        <v>163</v>
      </c>
      <c r="C1164" s="8" t="s">
        <v>811</v>
      </c>
    </row>
    <row r="1165" spans="1:3" ht="13" x14ac:dyDescent="0.15">
      <c r="A1165" s="7">
        <v>691453</v>
      </c>
      <c r="B1165" s="8" t="s">
        <v>163</v>
      </c>
      <c r="C1165" s="8" t="s">
        <v>811</v>
      </c>
    </row>
    <row r="1166" spans="1:3" ht="13" x14ac:dyDescent="0.15">
      <c r="A1166" s="7">
        <v>691454</v>
      </c>
      <c r="B1166" s="8" t="s">
        <v>163</v>
      </c>
      <c r="C1166" s="8" t="s">
        <v>811</v>
      </c>
    </row>
    <row r="1167" spans="1:3" ht="13" x14ac:dyDescent="0.15">
      <c r="A1167" s="7">
        <v>691455</v>
      </c>
      <c r="B1167" s="8" t="s">
        <v>163</v>
      </c>
      <c r="C1167" s="8" t="s">
        <v>811</v>
      </c>
    </row>
    <row r="1168" spans="1:3" ht="13" x14ac:dyDescent="0.15">
      <c r="A1168" s="7">
        <v>691481</v>
      </c>
      <c r="B1168" s="8" t="s">
        <v>163</v>
      </c>
      <c r="C1168" s="8" t="s">
        <v>812</v>
      </c>
    </row>
    <row r="1169" spans="1:3" ht="13" x14ac:dyDescent="0.15">
      <c r="A1169" s="7">
        <v>691482</v>
      </c>
      <c r="B1169" s="8" t="s">
        <v>163</v>
      </c>
      <c r="C1169" s="8" t="s">
        <v>812</v>
      </c>
    </row>
    <row r="1170" spans="1:3" ht="13" x14ac:dyDescent="0.15">
      <c r="A1170" s="7">
        <v>691483</v>
      </c>
      <c r="B1170" s="8" t="s">
        <v>163</v>
      </c>
      <c r="C1170" s="8" t="s">
        <v>812</v>
      </c>
    </row>
    <row r="1171" spans="1:3" ht="13" x14ac:dyDescent="0.15">
      <c r="A1171" s="7">
        <v>691484</v>
      </c>
      <c r="B1171" s="8" t="s">
        <v>163</v>
      </c>
      <c r="C1171" s="8" t="s">
        <v>812</v>
      </c>
    </row>
    <row r="1172" spans="1:3" ht="13" x14ac:dyDescent="0.15">
      <c r="A1172" s="7">
        <v>691485</v>
      </c>
      <c r="B1172" s="8" t="s">
        <v>163</v>
      </c>
      <c r="C1172" s="8" t="s">
        <v>812</v>
      </c>
    </row>
    <row r="1173" spans="1:3" ht="13" x14ac:dyDescent="0.15">
      <c r="A1173" s="7">
        <v>691486</v>
      </c>
      <c r="B1173" s="8" t="s">
        <v>163</v>
      </c>
      <c r="C1173" s="8" t="s">
        <v>812</v>
      </c>
    </row>
    <row r="1174" spans="1:3" ht="13" x14ac:dyDescent="0.15">
      <c r="A1174" s="7">
        <v>691487</v>
      </c>
      <c r="B1174" s="8" t="s">
        <v>163</v>
      </c>
      <c r="C1174" s="8" t="s">
        <v>812</v>
      </c>
    </row>
    <row r="1175" spans="1:3" ht="13" x14ac:dyDescent="0.15">
      <c r="A1175" s="7">
        <v>691488</v>
      </c>
      <c r="B1175" s="8" t="s">
        <v>163</v>
      </c>
      <c r="C1175" s="8" t="s">
        <v>812</v>
      </c>
    </row>
    <row r="1176" spans="1:3" ht="13" x14ac:dyDescent="0.15">
      <c r="A1176" s="7">
        <v>691489</v>
      </c>
      <c r="B1176" s="8" t="s">
        <v>163</v>
      </c>
      <c r="C1176" s="8" t="s">
        <v>812</v>
      </c>
    </row>
    <row r="1177" spans="1:3" ht="13" x14ac:dyDescent="0.15">
      <c r="A1177" s="7">
        <v>691490</v>
      </c>
      <c r="B1177" s="8" t="s">
        <v>163</v>
      </c>
      <c r="C1177" s="8" t="s">
        <v>812</v>
      </c>
    </row>
    <row r="1178" spans="1:3" ht="13" x14ac:dyDescent="0.15">
      <c r="A1178" s="7">
        <v>691622</v>
      </c>
      <c r="B1178" s="8" t="s">
        <v>163</v>
      </c>
      <c r="C1178" s="8" t="s">
        <v>813</v>
      </c>
    </row>
    <row r="1179" spans="1:3" ht="13" x14ac:dyDescent="0.15">
      <c r="A1179" s="7">
        <v>691623</v>
      </c>
      <c r="B1179" s="8" t="s">
        <v>163</v>
      </c>
      <c r="C1179" s="8" t="s">
        <v>814</v>
      </c>
    </row>
    <row r="1180" spans="1:3" ht="13" x14ac:dyDescent="0.15">
      <c r="A1180" s="7">
        <v>691624</v>
      </c>
      <c r="B1180" s="8" t="s">
        <v>163</v>
      </c>
      <c r="C1180" s="8" t="s">
        <v>814</v>
      </c>
    </row>
    <row r="1181" spans="1:3" ht="13" x14ac:dyDescent="0.15">
      <c r="A1181" s="7">
        <v>691625</v>
      </c>
      <c r="B1181" s="8" t="s">
        <v>163</v>
      </c>
      <c r="C1181" s="8" t="s">
        <v>814</v>
      </c>
    </row>
    <row r="1182" spans="1:3" ht="13" x14ac:dyDescent="0.15">
      <c r="A1182" s="7">
        <v>691626</v>
      </c>
      <c r="B1182" s="8" t="s">
        <v>163</v>
      </c>
      <c r="C1182" s="8" t="s">
        <v>814</v>
      </c>
    </row>
    <row r="1183" spans="1:3" ht="13" x14ac:dyDescent="0.15">
      <c r="A1183" s="7">
        <v>691627</v>
      </c>
      <c r="B1183" s="8" t="s">
        <v>163</v>
      </c>
      <c r="C1183" s="8" t="s">
        <v>814</v>
      </c>
    </row>
    <row r="1184" spans="1:3" ht="13" x14ac:dyDescent="0.15">
      <c r="A1184" s="7">
        <v>691628</v>
      </c>
      <c r="B1184" s="8" t="s">
        <v>163</v>
      </c>
      <c r="C1184" s="8" t="s">
        <v>814</v>
      </c>
    </row>
    <row r="1185" spans="1:3" ht="13" x14ac:dyDescent="0.15">
      <c r="A1185" s="7">
        <v>691629</v>
      </c>
      <c r="B1185" s="8" t="s">
        <v>163</v>
      </c>
      <c r="C1185" s="8" t="s">
        <v>814</v>
      </c>
    </row>
    <row r="1186" spans="1:3" ht="13" x14ac:dyDescent="0.15">
      <c r="A1186" s="7">
        <v>691645</v>
      </c>
      <c r="B1186" s="8" t="s">
        <v>163</v>
      </c>
      <c r="C1186" s="8" t="s">
        <v>815</v>
      </c>
    </row>
    <row r="1187" spans="1:3" ht="13" x14ac:dyDescent="0.15">
      <c r="A1187" s="7">
        <v>691712</v>
      </c>
      <c r="B1187" s="8" t="s">
        <v>163</v>
      </c>
      <c r="C1187" s="8" t="s">
        <v>816</v>
      </c>
    </row>
    <row r="1188" spans="1:3" ht="13" x14ac:dyDescent="0.15">
      <c r="A1188" s="7">
        <v>691713</v>
      </c>
      <c r="B1188" s="8" t="s">
        <v>163</v>
      </c>
      <c r="C1188" s="8" t="s">
        <v>816</v>
      </c>
    </row>
    <row r="1189" spans="1:3" ht="13" x14ac:dyDescent="0.15">
      <c r="A1189" s="7">
        <v>691714</v>
      </c>
      <c r="B1189" s="8" t="s">
        <v>163</v>
      </c>
      <c r="C1189" s="8" t="s">
        <v>816</v>
      </c>
    </row>
    <row r="1190" spans="1:3" ht="13" x14ac:dyDescent="0.15">
      <c r="A1190" s="7">
        <v>691782</v>
      </c>
      <c r="B1190" s="8" t="s">
        <v>163</v>
      </c>
      <c r="C1190" s="8" t="s">
        <v>817</v>
      </c>
    </row>
    <row r="1191" spans="1:3" ht="13" x14ac:dyDescent="0.15">
      <c r="A1191" s="7">
        <v>691934</v>
      </c>
      <c r="B1191" s="8" t="s">
        <v>163</v>
      </c>
      <c r="C1191" s="8" t="s">
        <v>818</v>
      </c>
    </row>
    <row r="1192" spans="1:3" ht="13" x14ac:dyDescent="0.15">
      <c r="A1192" s="7">
        <v>691935</v>
      </c>
      <c r="B1192" s="8" t="s">
        <v>163</v>
      </c>
      <c r="C1192" s="8" t="s">
        <v>818</v>
      </c>
    </row>
    <row r="1193" spans="1:3" ht="13" x14ac:dyDescent="0.15">
      <c r="A1193" s="7">
        <v>691936</v>
      </c>
      <c r="B1193" s="8" t="s">
        <v>163</v>
      </c>
      <c r="C1193" s="8" t="s">
        <v>818</v>
      </c>
    </row>
    <row r="1194" spans="1:3" ht="13" x14ac:dyDescent="0.15">
      <c r="A1194" s="7">
        <v>691937</v>
      </c>
      <c r="B1194" s="8" t="s">
        <v>163</v>
      </c>
      <c r="C1194" s="8" t="s">
        <v>818</v>
      </c>
    </row>
    <row r="1195" spans="1:3" ht="13" x14ac:dyDescent="0.15">
      <c r="A1195" s="7">
        <v>692119</v>
      </c>
      <c r="B1195" s="8" t="s">
        <v>163</v>
      </c>
      <c r="C1195" s="8" t="s">
        <v>819</v>
      </c>
    </row>
    <row r="1196" spans="1:3" ht="13" x14ac:dyDescent="0.15">
      <c r="A1196" s="7">
        <v>692120</v>
      </c>
      <c r="B1196" s="8" t="s">
        <v>163</v>
      </c>
      <c r="C1196" s="8" t="s">
        <v>819</v>
      </c>
    </row>
    <row r="1197" spans="1:3" ht="13" x14ac:dyDescent="0.15">
      <c r="A1197" s="7">
        <v>692166</v>
      </c>
      <c r="B1197" s="8" t="s">
        <v>163</v>
      </c>
      <c r="C1197" s="8" t="s">
        <v>820</v>
      </c>
    </row>
    <row r="1198" spans="1:3" ht="13" x14ac:dyDescent="0.15">
      <c r="A1198" s="7">
        <v>692175</v>
      </c>
      <c r="B1198" s="8" t="s">
        <v>163</v>
      </c>
      <c r="C1198" s="8" t="s">
        <v>821</v>
      </c>
    </row>
    <row r="1199" spans="1:3" ht="13" x14ac:dyDescent="0.15">
      <c r="A1199" s="7">
        <v>692458</v>
      </c>
      <c r="B1199" s="8" t="s">
        <v>163</v>
      </c>
      <c r="C1199" s="8" t="s">
        <v>822</v>
      </c>
    </row>
    <row r="1200" spans="1:3" ht="13" x14ac:dyDescent="0.15">
      <c r="A1200" s="7">
        <v>692459</v>
      </c>
      <c r="B1200" s="8" t="s">
        <v>163</v>
      </c>
      <c r="C1200" s="8" t="s">
        <v>822</v>
      </c>
    </row>
    <row r="1201" spans="1:3" ht="13" x14ac:dyDescent="0.15">
      <c r="A1201" s="7">
        <v>692460</v>
      </c>
      <c r="B1201" s="8" t="s">
        <v>163</v>
      </c>
      <c r="C1201" s="8" t="s">
        <v>822</v>
      </c>
    </row>
    <row r="1202" spans="1:3" ht="13" x14ac:dyDescent="0.15">
      <c r="A1202" s="7">
        <v>692461</v>
      </c>
      <c r="B1202" s="8" t="s">
        <v>163</v>
      </c>
      <c r="C1202" s="8" t="s">
        <v>822</v>
      </c>
    </row>
    <row r="1203" spans="1:3" ht="13" x14ac:dyDescent="0.15">
      <c r="A1203" s="7">
        <v>692462</v>
      </c>
      <c r="B1203" s="8" t="s">
        <v>163</v>
      </c>
      <c r="C1203" s="8" t="s">
        <v>823</v>
      </c>
    </row>
    <row r="1204" spans="1:3" ht="13" x14ac:dyDescent="0.15">
      <c r="A1204" s="7">
        <v>692723</v>
      </c>
      <c r="B1204" s="8" t="s">
        <v>163</v>
      </c>
      <c r="C1204" s="8" t="s">
        <v>824</v>
      </c>
    </row>
    <row r="1205" spans="1:3" ht="13" x14ac:dyDescent="0.15">
      <c r="A1205" s="7">
        <v>692755</v>
      </c>
      <c r="B1205" s="8" t="s">
        <v>163</v>
      </c>
      <c r="C1205" s="8" t="s">
        <v>825</v>
      </c>
    </row>
    <row r="1206" spans="1:3" ht="13" x14ac:dyDescent="0.15">
      <c r="A1206" s="7">
        <v>692757</v>
      </c>
      <c r="B1206" s="8" t="s">
        <v>163</v>
      </c>
      <c r="C1206" s="8" t="s">
        <v>825</v>
      </c>
    </row>
    <row r="1207" spans="1:3" ht="13" x14ac:dyDescent="0.15">
      <c r="A1207" s="7">
        <v>692801</v>
      </c>
      <c r="B1207" s="8" t="s">
        <v>163</v>
      </c>
      <c r="C1207" s="8" t="s">
        <v>826</v>
      </c>
    </row>
    <row r="1208" spans="1:3" ht="13" x14ac:dyDescent="0.15">
      <c r="A1208" s="7">
        <v>692802</v>
      </c>
      <c r="B1208" s="8" t="s">
        <v>163</v>
      </c>
      <c r="C1208" s="8" t="s">
        <v>826</v>
      </c>
    </row>
    <row r="1209" spans="1:3" ht="13" x14ac:dyDescent="0.15">
      <c r="A1209" s="7">
        <v>692825</v>
      </c>
      <c r="B1209" s="8" t="s">
        <v>163</v>
      </c>
      <c r="C1209" s="8" t="s">
        <v>827</v>
      </c>
    </row>
    <row r="1210" spans="1:3" ht="13" x14ac:dyDescent="0.15">
      <c r="A1210" s="7">
        <v>692828</v>
      </c>
      <c r="B1210" s="8" t="s">
        <v>163</v>
      </c>
      <c r="C1210" s="8" t="s">
        <v>828</v>
      </c>
    </row>
    <row r="1211" spans="1:3" ht="13" x14ac:dyDescent="0.15">
      <c r="A1211" s="7">
        <v>692885</v>
      </c>
      <c r="B1211" s="8" t="s">
        <v>163</v>
      </c>
      <c r="C1211" s="8" t="s">
        <v>829</v>
      </c>
    </row>
    <row r="1212" spans="1:3" ht="13" x14ac:dyDescent="0.15">
      <c r="A1212" s="7">
        <v>692886</v>
      </c>
      <c r="B1212" s="8" t="s">
        <v>163</v>
      </c>
      <c r="C1212" s="8" t="s">
        <v>830</v>
      </c>
    </row>
    <row r="1213" spans="1:3" ht="13" x14ac:dyDescent="0.15">
      <c r="A1213" s="7">
        <v>692887</v>
      </c>
      <c r="B1213" s="8" t="s">
        <v>163</v>
      </c>
      <c r="C1213" s="8" t="s">
        <v>831</v>
      </c>
    </row>
    <row r="1214" spans="1:3" ht="13" x14ac:dyDescent="0.15">
      <c r="A1214" s="7">
        <v>692888</v>
      </c>
      <c r="B1214" s="8" t="s">
        <v>163</v>
      </c>
      <c r="C1214" s="8" t="s">
        <v>831</v>
      </c>
    </row>
    <row r="1215" spans="1:3" ht="13" x14ac:dyDescent="0.15">
      <c r="A1215" s="7">
        <v>692890</v>
      </c>
      <c r="B1215" s="8" t="s">
        <v>163</v>
      </c>
      <c r="C1215" s="8" t="s">
        <v>831</v>
      </c>
    </row>
    <row r="1216" spans="1:3" ht="13" x14ac:dyDescent="0.15">
      <c r="A1216" s="7">
        <v>692891</v>
      </c>
      <c r="B1216" s="8" t="s">
        <v>163</v>
      </c>
      <c r="C1216" s="8" t="s">
        <v>831</v>
      </c>
    </row>
    <row r="1217" spans="1:3" ht="13" x14ac:dyDescent="0.15">
      <c r="A1217" s="7">
        <v>692892</v>
      </c>
      <c r="B1217" s="8" t="s">
        <v>163</v>
      </c>
      <c r="C1217" s="8" t="s">
        <v>831</v>
      </c>
    </row>
    <row r="1218" spans="1:3" ht="13" x14ac:dyDescent="0.15">
      <c r="A1218" s="7">
        <v>692893</v>
      </c>
      <c r="B1218" s="8" t="s">
        <v>163</v>
      </c>
      <c r="C1218" s="8" t="s">
        <v>831</v>
      </c>
    </row>
    <row r="1219" spans="1:3" ht="13" x14ac:dyDescent="0.15">
      <c r="A1219" s="7">
        <v>692894</v>
      </c>
      <c r="B1219" s="8" t="s">
        <v>163</v>
      </c>
      <c r="C1219" s="8" t="s">
        <v>831</v>
      </c>
    </row>
    <row r="1220" spans="1:3" ht="13" x14ac:dyDescent="0.15">
      <c r="A1220" s="7">
        <v>692895</v>
      </c>
      <c r="B1220" s="8" t="s">
        <v>163</v>
      </c>
      <c r="C1220" s="8" t="s">
        <v>831</v>
      </c>
    </row>
    <row r="1221" spans="1:3" ht="13" x14ac:dyDescent="0.15">
      <c r="A1221" s="7">
        <v>692896</v>
      </c>
      <c r="B1221" s="8" t="s">
        <v>163</v>
      </c>
      <c r="C1221" s="8" t="s">
        <v>831</v>
      </c>
    </row>
    <row r="1222" spans="1:3" ht="13" x14ac:dyDescent="0.15">
      <c r="A1222" s="7">
        <v>692898</v>
      </c>
      <c r="B1222" s="8" t="s">
        <v>163</v>
      </c>
      <c r="C1222" s="8" t="s">
        <v>832</v>
      </c>
    </row>
    <row r="1223" spans="1:3" ht="13" x14ac:dyDescent="0.15">
      <c r="A1223" s="7">
        <v>692899</v>
      </c>
      <c r="B1223" s="8" t="s">
        <v>163</v>
      </c>
      <c r="C1223" s="8" t="s">
        <v>832</v>
      </c>
    </row>
    <row r="1224" spans="1:3" ht="13" x14ac:dyDescent="0.15">
      <c r="A1224" s="7">
        <v>692900</v>
      </c>
      <c r="B1224" s="8" t="s">
        <v>163</v>
      </c>
      <c r="C1224" s="8" t="s">
        <v>832</v>
      </c>
    </row>
    <row r="1225" spans="1:3" ht="13" x14ac:dyDescent="0.15">
      <c r="A1225" s="7">
        <v>692974</v>
      </c>
      <c r="B1225" s="8" t="s">
        <v>163</v>
      </c>
      <c r="C1225" s="8" t="s">
        <v>833</v>
      </c>
    </row>
    <row r="1226" spans="1:3" ht="13" x14ac:dyDescent="0.15">
      <c r="A1226" s="7">
        <v>692975</v>
      </c>
      <c r="B1226" s="8" t="s">
        <v>163</v>
      </c>
      <c r="C1226" s="8" t="s">
        <v>833</v>
      </c>
    </row>
    <row r="1227" spans="1:3" ht="13" x14ac:dyDescent="0.15">
      <c r="A1227" s="7">
        <v>693101</v>
      </c>
      <c r="B1227" s="8" t="s">
        <v>163</v>
      </c>
      <c r="C1227" s="8" t="s">
        <v>825</v>
      </c>
    </row>
    <row r="1228" spans="1:3" ht="13" x14ac:dyDescent="0.15">
      <c r="A1228" s="7">
        <v>693105</v>
      </c>
      <c r="B1228" s="8" t="s">
        <v>163</v>
      </c>
      <c r="C1228" s="8" t="s">
        <v>825</v>
      </c>
    </row>
    <row r="1229" spans="1:3" ht="13" x14ac:dyDescent="0.15">
      <c r="A1229" s="7">
        <v>693119</v>
      </c>
      <c r="B1229" s="8" t="s">
        <v>163</v>
      </c>
      <c r="C1229" s="8" t="s">
        <v>825</v>
      </c>
    </row>
    <row r="1230" spans="1:3" ht="13" x14ac:dyDescent="0.15">
      <c r="A1230" s="7">
        <v>693120</v>
      </c>
      <c r="B1230" s="8" t="s">
        <v>163</v>
      </c>
      <c r="C1230" s="8" t="s">
        <v>825</v>
      </c>
    </row>
    <row r="1231" spans="1:3" ht="13" x14ac:dyDescent="0.15">
      <c r="A1231" s="7">
        <v>693122</v>
      </c>
      <c r="B1231" s="8" t="s">
        <v>163</v>
      </c>
      <c r="C1231" s="8" t="s">
        <v>825</v>
      </c>
    </row>
    <row r="1232" spans="1:3" ht="13" x14ac:dyDescent="0.15">
      <c r="A1232" s="7">
        <v>693126</v>
      </c>
      <c r="B1232" s="8" t="s">
        <v>163</v>
      </c>
      <c r="C1232" s="8" t="s">
        <v>825</v>
      </c>
    </row>
    <row r="1233" spans="1:3" ht="13" x14ac:dyDescent="0.15">
      <c r="A1233" s="7">
        <v>693127</v>
      </c>
      <c r="B1233" s="8" t="s">
        <v>163</v>
      </c>
      <c r="C1233" s="8" t="s">
        <v>825</v>
      </c>
    </row>
    <row r="1234" spans="1:3" ht="13" x14ac:dyDescent="0.15">
      <c r="A1234" s="7">
        <v>693243</v>
      </c>
      <c r="B1234" s="8" t="s">
        <v>163</v>
      </c>
      <c r="C1234" s="8" t="s">
        <v>834</v>
      </c>
    </row>
    <row r="1235" spans="1:3" ht="13" x14ac:dyDescent="0.15">
      <c r="A1235" s="7">
        <v>693244</v>
      </c>
      <c r="B1235" s="8" t="s">
        <v>163</v>
      </c>
      <c r="C1235" s="8" t="s">
        <v>835</v>
      </c>
    </row>
    <row r="1236" spans="1:3" ht="13" x14ac:dyDescent="0.15">
      <c r="A1236" s="7">
        <v>693245</v>
      </c>
      <c r="B1236" s="8" t="s">
        <v>163</v>
      </c>
      <c r="C1236" s="8" t="s">
        <v>834</v>
      </c>
    </row>
    <row r="1237" spans="1:3" ht="13" x14ac:dyDescent="0.15">
      <c r="A1237" s="7">
        <v>693246</v>
      </c>
      <c r="B1237" s="8" t="s">
        <v>163</v>
      </c>
      <c r="C1237" s="8" t="s">
        <v>834</v>
      </c>
    </row>
    <row r="1238" spans="1:3" ht="13" x14ac:dyDescent="0.15">
      <c r="A1238" s="7">
        <v>693247</v>
      </c>
      <c r="B1238" s="8" t="s">
        <v>163</v>
      </c>
      <c r="C1238" s="8" t="s">
        <v>834</v>
      </c>
    </row>
    <row r="1239" spans="1:3" ht="13" x14ac:dyDescent="0.15">
      <c r="A1239" s="7">
        <v>693248</v>
      </c>
      <c r="B1239" s="8" t="s">
        <v>163</v>
      </c>
      <c r="C1239" s="8" t="s">
        <v>834</v>
      </c>
    </row>
    <row r="1240" spans="1:3" ht="13" x14ac:dyDescent="0.15">
      <c r="A1240" s="7">
        <v>693249</v>
      </c>
      <c r="B1240" s="8" t="s">
        <v>163</v>
      </c>
      <c r="C1240" s="8" t="s">
        <v>832</v>
      </c>
    </row>
    <row r="1241" spans="1:3" ht="13" x14ac:dyDescent="0.15">
      <c r="A1241" s="7">
        <v>693250</v>
      </c>
      <c r="B1241" s="8" t="s">
        <v>163</v>
      </c>
      <c r="C1241" s="8" t="s">
        <v>832</v>
      </c>
    </row>
    <row r="1242" spans="1:3" ht="13" x14ac:dyDescent="0.15">
      <c r="A1242" s="7">
        <v>693251</v>
      </c>
      <c r="B1242" s="8" t="s">
        <v>163</v>
      </c>
      <c r="C1242" s="8" t="s">
        <v>832</v>
      </c>
    </row>
    <row r="1243" spans="1:3" ht="13" x14ac:dyDescent="0.15">
      <c r="A1243" s="7">
        <v>693254</v>
      </c>
      <c r="B1243" s="8" t="s">
        <v>163</v>
      </c>
      <c r="C1243" s="8" t="s">
        <v>836</v>
      </c>
    </row>
    <row r="1244" spans="1:3" ht="13" x14ac:dyDescent="0.15">
      <c r="A1244" s="7">
        <v>693255</v>
      </c>
      <c r="B1244" s="8" t="s">
        <v>163</v>
      </c>
      <c r="C1244" s="8" t="s">
        <v>836</v>
      </c>
    </row>
    <row r="1245" spans="1:3" ht="13" x14ac:dyDescent="0.15">
      <c r="A1245" s="7">
        <v>693256</v>
      </c>
      <c r="B1245" s="8" t="s">
        <v>163</v>
      </c>
      <c r="C1245" s="8" t="s">
        <v>836</v>
      </c>
    </row>
    <row r="1246" spans="1:3" ht="13" x14ac:dyDescent="0.15">
      <c r="A1246" s="7">
        <v>693260</v>
      </c>
      <c r="B1246" s="8" t="s">
        <v>163</v>
      </c>
      <c r="C1246" s="8" t="s">
        <v>837</v>
      </c>
    </row>
    <row r="1247" spans="1:3" ht="13" x14ac:dyDescent="0.15">
      <c r="A1247" s="7">
        <v>693261</v>
      </c>
      <c r="B1247" s="8" t="s">
        <v>163</v>
      </c>
      <c r="C1247" s="8" t="s">
        <v>837</v>
      </c>
    </row>
    <row r="1248" spans="1:3" ht="13" x14ac:dyDescent="0.15">
      <c r="A1248" s="7">
        <v>693262</v>
      </c>
      <c r="B1248" s="8" t="s">
        <v>163</v>
      </c>
      <c r="C1248" s="8" t="s">
        <v>837</v>
      </c>
    </row>
    <row r="1249" spans="1:3" ht="13" x14ac:dyDescent="0.15">
      <c r="A1249" s="7">
        <v>693264</v>
      </c>
      <c r="B1249" s="8" t="s">
        <v>163</v>
      </c>
      <c r="C1249" s="8" t="s">
        <v>837</v>
      </c>
    </row>
    <row r="1250" spans="1:3" ht="13" x14ac:dyDescent="0.15">
      <c r="A1250" s="7">
        <v>693266</v>
      </c>
      <c r="B1250" s="8" t="s">
        <v>163</v>
      </c>
      <c r="C1250" s="8" t="s">
        <v>838</v>
      </c>
    </row>
    <row r="1251" spans="1:3" ht="13" x14ac:dyDescent="0.15">
      <c r="A1251" s="7">
        <v>693267</v>
      </c>
      <c r="B1251" s="8" t="s">
        <v>163</v>
      </c>
      <c r="C1251" s="8" t="s">
        <v>838</v>
      </c>
    </row>
    <row r="1252" spans="1:3" ht="13" x14ac:dyDescent="0.15">
      <c r="A1252" s="7">
        <v>693268</v>
      </c>
      <c r="B1252" s="8" t="s">
        <v>163</v>
      </c>
      <c r="C1252" s="8" t="s">
        <v>838</v>
      </c>
    </row>
    <row r="1253" spans="1:3" ht="13" x14ac:dyDescent="0.15">
      <c r="A1253" s="7">
        <v>693269</v>
      </c>
      <c r="B1253" s="8" t="s">
        <v>163</v>
      </c>
      <c r="C1253" s="8" t="s">
        <v>838</v>
      </c>
    </row>
    <row r="1254" spans="1:3" ht="13" x14ac:dyDescent="0.15">
      <c r="A1254" s="7">
        <v>693270</v>
      </c>
      <c r="B1254" s="8" t="s">
        <v>163</v>
      </c>
      <c r="C1254" s="8" t="s">
        <v>838</v>
      </c>
    </row>
    <row r="1255" spans="1:3" ht="13" x14ac:dyDescent="0.15">
      <c r="A1255" s="7">
        <v>693271</v>
      </c>
      <c r="B1255" s="8" t="s">
        <v>163</v>
      </c>
      <c r="C1255" s="8" t="s">
        <v>838</v>
      </c>
    </row>
    <row r="1256" spans="1:3" ht="13" x14ac:dyDescent="0.15">
      <c r="A1256" s="7">
        <v>693272</v>
      </c>
      <c r="B1256" s="8" t="s">
        <v>163</v>
      </c>
      <c r="C1256" s="8" t="s">
        <v>838</v>
      </c>
    </row>
    <row r="1257" spans="1:3" ht="13" x14ac:dyDescent="0.15">
      <c r="A1257" s="7">
        <v>693274</v>
      </c>
      <c r="B1257" s="8" t="s">
        <v>163</v>
      </c>
      <c r="C1257" s="8" t="s">
        <v>838</v>
      </c>
    </row>
    <row r="1258" spans="1:3" ht="13" x14ac:dyDescent="0.15">
      <c r="A1258" s="7">
        <v>693289</v>
      </c>
      <c r="B1258" s="8" t="s">
        <v>163</v>
      </c>
      <c r="C1258" s="8" t="s">
        <v>839</v>
      </c>
    </row>
    <row r="1259" spans="1:3" ht="13" x14ac:dyDescent="0.15">
      <c r="A1259" s="7">
        <v>693290</v>
      </c>
      <c r="B1259" s="8" t="s">
        <v>163</v>
      </c>
      <c r="C1259" s="8" t="s">
        <v>839</v>
      </c>
    </row>
    <row r="1260" spans="1:3" ht="13" x14ac:dyDescent="0.15">
      <c r="A1260" s="7">
        <v>693481</v>
      </c>
      <c r="B1260" s="8" t="s">
        <v>163</v>
      </c>
      <c r="C1260" s="8" t="s">
        <v>825</v>
      </c>
    </row>
    <row r="1261" spans="1:3" ht="13" x14ac:dyDescent="0.15">
      <c r="A1261" s="7">
        <v>693482</v>
      </c>
      <c r="B1261" s="8" t="s">
        <v>163</v>
      </c>
      <c r="C1261" s="8" t="s">
        <v>825</v>
      </c>
    </row>
    <row r="1262" spans="1:3" ht="13" x14ac:dyDescent="0.15">
      <c r="A1262" s="7">
        <v>693484</v>
      </c>
      <c r="B1262" s="8" t="s">
        <v>163</v>
      </c>
      <c r="C1262" s="8" t="s">
        <v>825</v>
      </c>
    </row>
    <row r="1263" spans="1:3" ht="13" x14ac:dyDescent="0.15">
      <c r="A1263" s="7">
        <v>693551</v>
      </c>
      <c r="B1263" s="8" t="s">
        <v>163</v>
      </c>
      <c r="C1263" s="8" t="s">
        <v>840</v>
      </c>
    </row>
    <row r="1264" spans="1:3" ht="13" x14ac:dyDescent="0.15">
      <c r="A1264" s="7">
        <v>693595</v>
      </c>
      <c r="B1264" s="8" t="s">
        <v>163</v>
      </c>
      <c r="C1264" s="8" t="s">
        <v>841</v>
      </c>
    </row>
    <row r="1265" spans="1:3" ht="13" x14ac:dyDescent="0.15">
      <c r="A1265" s="7">
        <v>693596</v>
      </c>
      <c r="B1265" s="8" t="s">
        <v>163</v>
      </c>
      <c r="C1265" s="8" t="s">
        <v>841</v>
      </c>
    </row>
    <row r="1266" spans="1:3" ht="13" x14ac:dyDescent="0.15">
      <c r="A1266" s="7">
        <v>693597</v>
      </c>
      <c r="B1266" s="8" t="s">
        <v>163</v>
      </c>
      <c r="C1266" s="8" t="s">
        <v>841</v>
      </c>
    </row>
    <row r="1267" spans="1:3" ht="13" x14ac:dyDescent="0.15">
      <c r="A1267" s="7">
        <v>693598</v>
      </c>
      <c r="B1267" s="8" t="s">
        <v>163</v>
      </c>
      <c r="C1267" s="8" t="s">
        <v>841</v>
      </c>
    </row>
    <row r="1268" spans="1:3" ht="13" x14ac:dyDescent="0.15">
      <c r="A1268" s="7">
        <v>693599</v>
      </c>
      <c r="B1268" s="8" t="s">
        <v>163</v>
      </c>
      <c r="C1268" s="8" t="s">
        <v>834</v>
      </c>
    </row>
    <row r="1269" spans="1:3" ht="13" x14ac:dyDescent="0.15">
      <c r="A1269" s="7">
        <v>693600</v>
      </c>
      <c r="B1269" s="8" t="s">
        <v>163</v>
      </c>
      <c r="C1269" s="8" t="s">
        <v>842</v>
      </c>
    </row>
    <row r="1270" spans="1:3" ht="13" x14ac:dyDescent="0.15">
      <c r="A1270" s="7">
        <v>693602</v>
      </c>
      <c r="B1270" s="8" t="s">
        <v>163</v>
      </c>
      <c r="C1270" s="8" t="s">
        <v>842</v>
      </c>
    </row>
    <row r="1271" spans="1:3" ht="13" x14ac:dyDescent="0.15">
      <c r="A1271" s="7">
        <v>693603</v>
      </c>
      <c r="B1271" s="8" t="s">
        <v>163</v>
      </c>
      <c r="C1271" s="8" t="s">
        <v>843</v>
      </c>
    </row>
    <row r="1272" spans="1:3" ht="13" x14ac:dyDescent="0.15">
      <c r="A1272" s="7">
        <v>693604</v>
      </c>
      <c r="B1272" s="8" t="s">
        <v>163</v>
      </c>
      <c r="C1272" s="8" t="s">
        <v>843</v>
      </c>
    </row>
    <row r="1273" spans="1:3" ht="13" x14ac:dyDescent="0.15">
      <c r="A1273" s="7">
        <v>693608</v>
      </c>
      <c r="B1273" s="8" t="s">
        <v>163</v>
      </c>
      <c r="C1273" s="8" t="s">
        <v>844</v>
      </c>
    </row>
    <row r="1274" spans="1:3" ht="13" x14ac:dyDescent="0.15">
      <c r="A1274" s="7">
        <v>693609</v>
      </c>
      <c r="B1274" s="8" t="s">
        <v>163</v>
      </c>
      <c r="C1274" s="8" t="s">
        <v>844</v>
      </c>
    </row>
    <row r="1275" spans="1:3" ht="13" x14ac:dyDescent="0.15">
      <c r="A1275" s="7">
        <v>693610</v>
      </c>
      <c r="B1275" s="8" t="s">
        <v>163</v>
      </c>
      <c r="C1275" s="8" t="s">
        <v>844</v>
      </c>
    </row>
    <row r="1276" spans="1:3" ht="13" x14ac:dyDescent="0.15">
      <c r="A1276" s="7">
        <v>693611</v>
      </c>
      <c r="B1276" s="8" t="s">
        <v>163</v>
      </c>
      <c r="C1276" s="8" t="s">
        <v>844</v>
      </c>
    </row>
    <row r="1277" spans="1:3" ht="13" x14ac:dyDescent="0.15">
      <c r="A1277" s="7">
        <v>693617</v>
      </c>
      <c r="B1277" s="8" t="s">
        <v>163</v>
      </c>
      <c r="C1277" s="8" t="s">
        <v>845</v>
      </c>
    </row>
    <row r="1278" spans="1:3" ht="13" x14ac:dyDescent="0.15">
      <c r="A1278" s="7">
        <v>693618</v>
      </c>
      <c r="B1278" s="8" t="s">
        <v>163</v>
      </c>
      <c r="C1278" s="8" t="s">
        <v>845</v>
      </c>
    </row>
    <row r="1279" spans="1:3" ht="13" x14ac:dyDescent="0.15">
      <c r="A1279" s="7">
        <v>693619</v>
      </c>
      <c r="B1279" s="8" t="s">
        <v>163</v>
      </c>
      <c r="C1279" s="8" t="s">
        <v>845</v>
      </c>
    </row>
    <row r="1280" spans="1:3" ht="13" x14ac:dyDescent="0.15">
      <c r="A1280" s="7">
        <v>693621</v>
      </c>
      <c r="B1280" s="8" t="s">
        <v>163</v>
      </c>
      <c r="C1280" s="8" t="s">
        <v>845</v>
      </c>
    </row>
    <row r="1281" spans="1:3" ht="13" x14ac:dyDescent="0.15">
      <c r="A1281" s="7">
        <v>693622</v>
      </c>
      <c r="B1281" s="8" t="s">
        <v>163</v>
      </c>
      <c r="C1281" s="8" t="s">
        <v>838</v>
      </c>
    </row>
    <row r="1282" spans="1:3" ht="13" x14ac:dyDescent="0.15">
      <c r="A1282" s="7">
        <v>693623</v>
      </c>
      <c r="B1282" s="8" t="s">
        <v>163</v>
      </c>
      <c r="C1282" s="8" t="s">
        <v>838</v>
      </c>
    </row>
    <row r="1283" spans="1:3" ht="13" x14ac:dyDescent="0.15">
      <c r="A1283" s="7">
        <v>693629</v>
      </c>
      <c r="B1283" s="8" t="s">
        <v>163</v>
      </c>
      <c r="C1283" s="8" t="s">
        <v>846</v>
      </c>
    </row>
    <row r="1284" spans="1:3" ht="13" x14ac:dyDescent="0.15">
      <c r="A1284" s="7">
        <v>693630</v>
      </c>
      <c r="B1284" s="8" t="s">
        <v>163</v>
      </c>
      <c r="C1284" s="8" t="s">
        <v>846</v>
      </c>
    </row>
    <row r="1285" spans="1:3" ht="13" x14ac:dyDescent="0.15">
      <c r="A1285" s="7">
        <v>693631</v>
      </c>
      <c r="B1285" s="8" t="s">
        <v>163</v>
      </c>
      <c r="C1285" s="8" t="s">
        <v>846</v>
      </c>
    </row>
    <row r="1286" spans="1:3" ht="13" x14ac:dyDescent="0.15">
      <c r="A1286" s="7">
        <v>693632</v>
      </c>
      <c r="B1286" s="8" t="s">
        <v>163</v>
      </c>
      <c r="C1286" s="8" t="s">
        <v>846</v>
      </c>
    </row>
    <row r="1287" spans="1:3" ht="13" x14ac:dyDescent="0.15">
      <c r="A1287" s="7">
        <v>693633</v>
      </c>
      <c r="B1287" s="8" t="s">
        <v>163</v>
      </c>
      <c r="C1287" s="8" t="s">
        <v>846</v>
      </c>
    </row>
    <row r="1288" spans="1:3" ht="13" x14ac:dyDescent="0.15">
      <c r="A1288" s="7">
        <v>693634</v>
      </c>
      <c r="B1288" s="8" t="s">
        <v>163</v>
      </c>
      <c r="C1288" s="8" t="s">
        <v>838</v>
      </c>
    </row>
    <row r="1289" spans="1:3" ht="13" x14ac:dyDescent="0.15">
      <c r="A1289" s="7">
        <v>693635</v>
      </c>
      <c r="B1289" s="8" t="s">
        <v>163</v>
      </c>
      <c r="C1289" s="8" t="s">
        <v>838</v>
      </c>
    </row>
    <row r="1290" spans="1:3" ht="13" x14ac:dyDescent="0.15">
      <c r="A1290" s="7">
        <v>693636</v>
      </c>
      <c r="B1290" s="8" t="s">
        <v>163</v>
      </c>
      <c r="C1290" s="8" t="s">
        <v>846</v>
      </c>
    </row>
    <row r="1291" spans="1:3" ht="13" x14ac:dyDescent="0.15">
      <c r="A1291" s="7">
        <v>693637</v>
      </c>
      <c r="B1291" s="8" t="s">
        <v>163</v>
      </c>
      <c r="C1291" s="8" t="s">
        <v>846</v>
      </c>
    </row>
    <row r="1292" spans="1:3" ht="13" x14ac:dyDescent="0.15">
      <c r="A1292" s="7">
        <v>693638</v>
      </c>
      <c r="B1292" s="8" t="s">
        <v>163</v>
      </c>
      <c r="C1292" s="8" t="s">
        <v>846</v>
      </c>
    </row>
    <row r="1293" spans="1:3" ht="13" x14ac:dyDescent="0.15">
      <c r="A1293" s="7">
        <v>693639</v>
      </c>
      <c r="B1293" s="8" t="s">
        <v>163</v>
      </c>
      <c r="C1293" s="8" t="s">
        <v>846</v>
      </c>
    </row>
    <row r="1294" spans="1:3" ht="13" x14ac:dyDescent="0.15">
      <c r="A1294" s="7">
        <v>693640</v>
      </c>
      <c r="B1294" s="8" t="s">
        <v>163</v>
      </c>
      <c r="C1294" s="8" t="s">
        <v>846</v>
      </c>
    </row>
    <row r="1295" spans="1:3" ht="13" x14ac:dyDescent="0.15">
      <c r="A1295" s="7">
        <v>693641</v>
      </c>
      <c r="B1295" s="8" t="s">
        <v>163</v>
      </c>
      <c r="C1295" s="8" t="s">
        <v>847</v>
      </c>
    </row>
    <row r="1296" spans="1:3" ht="13" x14ac:dyDescent="0.15">
      <c r="A1296" s="7">
        <v>693642</v>
      </c>
      <c r="B1296" s="8" t="s">
        <v>163</v>
      </c>
      <c r="C1296" s="8" t="s">
        <v>847</v>
      </c>
    </row>
    <row r="1297" spans="1:3" ht="13" x14ac:dyDescent="0.15">
      <c r="A1297" s="7">
        <v>693643</v>
      </c>
      <c r="B1297" s="8" t="s">
        <v>163</v>
      </c>
      <c r="C1297" s="8" t="s">
        <v>847</v>
      </c>
    </row>
    <row r="1298" spans="1:3" ht="13" x14ac:dyDescent="0.15">
      <c r="A1298" s="7">
        <v>693644</v>
      </c>
      <c r="B1298" s="8" t="s">
        <v>163</v>
      </c>
      <c r="C1298" s="8" t="s">
        <v>848</v>
      </c>
    </row>
    <row r="1299" spans="1:3" ht="13" x14ac:dyDescent="0.15">
      <c r="A1299" s="7">
        <v>693685</v>
      </c>
      <c r="B1299" s="8" t="s">
        <v>163</v>
      </c>
      <c r="C1299" s="8" t="s">
        <v>849</v>
      </c>
    </row>
    <row r="1300" spans="1:3" ht="13" x14ac:dyDescent="0.15">
      <c r="A1300" s="7">
        <v>693686</v>
      </c>
      <c r="B1300" s="8" t="s">
        <v>163</v>
      </c>
      <c r="C1300" s="8" t="s">
        <v>849</v>
      </c>
    </row>
    <row r="1301" spans="1:3" ht="13" x14ac:dyDescent="0.15">
      <c r="A1301" s="7">
        <v>693852</v>
      </c>
      <c r="B1301" s="8" t="s">
        <v>163</v>
      </c>
      <c r="C1301" s="8" t="s">
        <v>850</v>
      </c>
    </row>
    <row r="1302" spans="1:3" ht="13" x14ac:dyDescent="0.15">
      <c r="A1302" s="7">
        <v>693955</v>
      </c>
      <c r="B1302" s="8" t="s">
        <v>163</v>
      </c>
      <c r="C1302" s="8" t="s">
        <v>841</v>
      </c>
    </row>
    <row r="1303" spans="1:3" ht="13" x14ac:dyDescent="0.15">
      <c r="A1303" s="7">
        <v>693967</v>
      </c>
      <c r="B1303" s="8" t="s">
        <v>163</v>
      </c>
      <c r="C1303" s="8" t="s">
        <v>851</v>
      </c>
    </row>
    <row r="1304" spans="1:3" ht="13" x14ac:dyDescent="0.15">
      <c r="A1304" s="7">
        <v>693976</v>
      </c>
      <c r="B1304" s="8" t="s">
        <v>163</v>
      </c>
      <c r="C1304" s="8" t="s">
        <v>841</v>
      </c>
    </row>
    <row r="1305" spans="1:3" ht="13" x14ac:dyDescent="0.15">
      <c r="A1305" s="7">
        <v>693977</v>
      </c>
      <c r="B1305" s="8" t="s">
        <v>163</v>
      </c>
      <c r="C1305" s="8" t="s">
        <v>841</v>
      </c>
    </row>
    <row r="1306" spans="1:3" ht="13" x14ac:dyDescent="0.15">
      <c r="A1306" s="7">
        <v>694005</v>
      </c>
      <c r="B1306" s="8" t="s">
        <v>163</v>
      </c>
      <c r="C1306" s="8" t="s">
        <v>852</v>
      </c>
    </row>
    <row r="1307" spans="1:3" ht="13" x14ac:dyDescent="0.15">
      <c r="A1307" s="7">
        <v>694006</v>
      </c>
      <c r="B1307" s="8" t="s">
        <v>163</v>
      </c>
      <c r="C1307" s="8" t="s">
        <v>853</v>
      </c>
    </row>
    <row r="1308" spans="1:3" ht="13" x14ac:dyDescent="0.15">
      <c r="A1308" s="7">
        <v>694007</v>
      </c>
      <c r="B1308" s="8" t="s">
        <v>163</v>
      </c>
      <c r="C1308" s="8" t="s">
        <v>853</v>
      </c>
    </row>
    <row r="1309" spans="1:3" ht="13" x14ac:dyDescent="0.15">
      <c r="A1309" s="7">
        <v>694123</v>
      </c>
      <c r="B1309" s="8" t="s">
        <v>163</v>
      </c>
      <c r="C1309" s="8" t="s">
        <v>854</v>
      </c>
    </row>
    <row r="1310" spans="1:3" ht="13" x14ac:dyDescent="0.15">
      <c r="A1310" s="7">
        <v>694124</v>
      </c>
      <c r="B1310" s="8" t="s">
        <v>163</v>
      </c>
      <c r="C1310" s="8" t="s">
        <v>854</v>
      </c>
    </row>
    <row r="1311" spans="1:3" ht="13" x14ac:dyDescent="0.15">
      <c r="A1311" s="7">
        <v>694125</v>
      </c>
      <c r="B1311" s="8" t="s">
        <v>163</v>
      </c>
      <c r="C1311" s="8" t="s">
        <v>854</v>
      </c>
    </row>
    <row r="1312" spans="1:3" ht="13" x14ac:dyDescent="0.15">
      <c r="A1312" s="7">
        <v>694126</v>
      </c>
      <c r="B1312" s="8" t="s">
        <v>163</v>
      </c>
      <c r="C1312" s="8" t="s">
        <v>854</v>
      </c>
    </row>
    <row r="1313" spans="1:3" ht="13" x14ac:dyDescent="0.15">
      <c r="A1313" s="7">
        <v>694127</v>
      </c>
      <c r="B1313" s="8" t="s">
        <v>163</v>
      </c>
      <c r="C1313" s="8" t="s">
        <v>854</v>
      </c>
    </row>
    <row r="1314" spans="1:3" ht="13" x14ac:dyDescent="0.15">
      <c r="A1314" s="7">
        <v>694249</v>
      </c>
      <c r="B1314" s="8" t="s">
        <v>163</v>
      </c>
      <c r="C1314" s="8" t="s">
        <v>855</v>
      </c>
    </row>
    <row r="1315" spans="1:3" ht="13" x14ac:dyDescent="0.15">
      <c r="A1315" s="7">
        <v>694255</v>
      </c>
      <c r="B1315" s="8" t="s">
        <v>163</v>
      </c>
      <c r="C1315" s="8" t="s">
        <v>856</v>
      </c>
    </row>
    <row r="1316" spans="1:3" ht="13" x14ac:dyDescent="0.15">
      <c r="A1316" s="7">
        <v>694372</v>
      </c>
      <c r="B1316" s="8" t="s">
        <v>163</v>
      </c>
      <c r="C1316" s="8" t="s">
        <v>853</v>
      </c>
    </row>
    <row r="1317" spans="1:3" ht="13" x14ac:dyDescent="0.15">
      <c r="A1317" s="7">
        <v>694373</v>
      </c>
      <c r="B1317" s="8" t="s">
        <v>163</v>
      </c>
      <c r="C1317" s="8" t="s">
        <v>857</v>
      </c>
    </row>
    <row r="1318" spans="1:3" ht="13" x14ac:dyDescent="0.15">
      <c r="A1318" s="7">
        <v>694600</v>
      </c>
      <c r="B1318" s="8" t="s">
        <v>163</v>
      </c>
      <c r="C1318" s="8" t="s">
        <v>858</v>
      </c>
    </row>
    <row r="1319" spans="1:3" ht="13" x14ac:dyDescent="0.15">
      <c r="A1319" s="7">
        <v>694606</v>
      </c>
      <c r="B1319" s="8" t="s">
        <v>163</v>
      </c>
      <c r="C1319" s="8" t="s">
        <v>859</v>
      </c>
    </row>
    <row r="1320" spans="1:3" ht="13" x14ac:dyDescent="0.15">
      <c r="A1320" s="7">
        <v>694607</v>
      </c>
      <c r="B1320" s="8" t="s">
        <v>163</v>
      </c>
      <c r="C1320" s="8" t="s">
        <v>859</v>
      </c>
    </row>
    <row r="1321" spans="1:3" ht="13" x14ac:dyDescent="0.15">
      <c r="A1321" s="7">
        <v>694634</v>
      </c>
      <c r="B1321" s="8" t="s">
        <v>163</v>
      </c>
      <c r="C1321" s="8" t="s">
        <v>860</v>
      </c>
    </row>
    <row r="1322" spans="1:3" ht="13" x14ac:dyDescent="0.15">
      <c r="A1322" s="7">
        <v>694755</v>
      </c>
      <c r="B1322" s="8" t="s">
        <v>163</v>
      </c>
      <c r="C1322" s="8" t="s">
        <v>861</v>
      </c>
    </row>
    <row r="1323" spans="1:3" ht="13" x14ac:dyDescent="0.15">
      <c r="A1323" s="7">
        <v>694783</v>
      </c>
      <c r="B1323" s="8" t="s">
        <v>163</v>
      </c>
      <c r="C1323" s="8" t="s">
        <v>862</v>
      </c>
    </row>
    <row r="1324" spans="1:3" ht="13" x14ac:dyDescent="0.15">
      <c r="A1324" s="7">
        <v>694784</v>
      </c>
      <c r="B1324" s="8" t="s">
        <v>163</v>
      </c>
      <c r="C1324" s="8" t="s">
        <v>862</v>
      </c>
    </row>
    <row r="1325" spans="1:3" ht="13" x14ac:dyDescent="0.15">
      <c r="A1325" s="7">
        <v>694832</v>
      </c>
      <c r="B1325" s="8" t="s">
        <v>163</v>
      </c>
      <c r="C1325" s="8" t="s">
        <v>863</v>
      </c>
    </row>
    <row r="1326" spans="1:3" ht="13" x14ac:dyDescent="0.15">
      <c r="A1326" s="7">
        <v>694833</v>
      </c>
      <c r="B1326" s="8" t="s">
        <v>163</v>
      </c>
      <c r="C1326" s="8" t="s">
        <v>863</v>
      </c>
    </row>
    <row r="1327" spans="1:3" ht="13" x14ac:dyDescent="0.15">
      <c r="A1327" s="7">
        <v>694835</v>
      </c>
      <c r="B1327" s="8" t="s">
        <v>163</v>
      </c>
      <c r="C1327" s="8" t="s">
        <v>863</v>
      </c>
    </row>
    <row r="1328" spans="1:3" ht="13" x14ac:dyDescent="0.15">
      <c r="A1328" s="7">
        <v>694836</v>
      </c>
      <c r="B1328" s="8" t="s">
        <v>163</v>
      </c>
      <c r="C1328" s="8" t="s">
        <v>863</v>
      </c>
    </row>
    <row r="1329" spans="1:3" ht="13" x14ac:dyDescent="0.15">
      <c r="A1329" s="7">
        <v>694837</v>
      </c>
      <c r="B1329" s="8" t="s">
        <v>163</v>
      </c>
      <c r="C1329" s="8" t="s">
        <v>863</v>
      </c>
    </row>
    <row r="1330" spans="1:3" ht="13" x14ac:dyDescent="0.15">
      <c r="A1330" s="7">
        <v>694838</v>
      </c>
      <c r="B1330" s="8" t="s">
        <v>163</v>
      </c>
      <c r="C1330" s="8" t="s">
        <v>863</v>
      </c>
    </row>
    <row r="1331" spans="1:3" ht="13" x14ac:dyDescent="0.15">
      <c r="A1331" s="7">
        <v>694892</v>
      </c>
      <c r="B1331" s="8" t="s">
        <v>163</v>
      </c>
      <c r="C1331" s="8" t="s">
        <v>864</v>
      </c>
    </row>
    <row r="1332" spans="1:3" ht="13" x14ac:dyDescent="0.15">
      <c r="A1332" s="7">
        <v>694893</v>
      </c>
      <c r="B1332" s="8" t="s">
        <v>163</v>
      </c>
      <c r="C1332" s="8" t="s">
        <v>864</v>
      </c>
    </row>
    <row r="1333" spans="1:3" ht="13" x14ac:dyDescent="0.15">
      <c r="A1333" s="7">
        <v>695001</v>
      </c>
      <c r="B1333" s="8" t="s">
        <v>163</v>
      </c>
      <c r="C1333" s="8" t="s">
        <v>865</v>
      </c>
    </row>
    <row r="1334" spans="1:3" ht="13" x14ac:dyDescent="0.15">
      <c r="A1334" s="7">
        <v>695002</v>
      </c>
      <c r="B1334" s="8" t="s">
        <v>163</v>
      </c>
      <c r="C1334" s="8" t="s">
        <v>865</v>
      </c>
    </row>
    <row r="1335" spans="1:3" ht="13" x14ac:dyDescent="0.15">
      <c r="A1335" s="7">
        <v>695003</v>
      </c>
      <c r="B1335" s="8" t="s">
        <v>163</v>
      </c>
      <c r="C1335" s="8" t="s">
        <v>865</v>
      </c>
    </row>
    <row r="1336" spans="1:3" ht="13" x14ac:dyDescent="0.15">
      <c r="A1336" s="7">
        <v>695004</v>
      </c>
      <c r="B1336" s="8" t="s">
        <v>163</v>
      </c>
      <c r="C1336" s="8" t="s">
        <v>865</v>
      </c>
    </row>
    <row r="1337" spans="1:3" ht="13" x14ac:dyDescent="0.15">
      <c r="A1337" s="7">
        <v>695005</v>
      </c>
      <c r="B1337" s="8" t="s">
        <v>163</v>
      </c>
      <c r="C1337" s="8" t="s">
        <v>865</v>
      </c>
    </row>
    <row r="1338" spans="1:3" ht="13" x14ac:dyDescent="0.15">
      <c r="A1338" s="7">
        <v>695006</v>
      </c>
      <c r="B1338" s="8" t="s">
        <v>163</v>
      </c>
      <c r="C1338" s="8" t="s">
        <v>865</v>
      </c>
    </row>
    <row r="1339" spans="1:3" ht="13" x14ac:dyDescent="0.15">
      <c r="A1339" s="7">
        <v>695007</v>
      </c>
      <c r="B1339" s="8" t="s">
        <v>163</v>
      </c>
      <c r="C1339" s="8" t="s">
        <v>865</v>
      </c>
    </row>
    <row r="1340" spans="1:3" ht="13" x14ac:dyDescent="0.15">
      <c r="A1340" s="7">
        <v>695008</v>
      </c>
      <c r="B1340" s="8" t="s">
        <v>163</v>
      </c>
      <c r="C1340" s="8" t="s">
        <v>865</v>
      </c>
    </row>
    <row r="1341" spans="1:3" ht="13" x14ac:dyDescent="0.15">
      <c r="A1341" s="7">
        <v>695009</v>
      </c>
      <c r="B1341" s="8" t="s">
        <v>163</v>
      </c>
      <c r="C1341" s="8" t="s">
        <v>865</v>
      </c>
    </row>
    <row r="1342" spans="1:3" ht="13" x14ac:dyDescent="0.15">
      <c r="A1342" s="7">
        <v>695010</v>
      </c>
      <c r="B1342" s="8" t="s">
        <v>163</v>
      </c>
      <c r="C1342" s="8" t="s">
        <v>865</v>
      </c>
    </row>
    <row r="1343" spans="1:3" ht="13" x14ac:dyDescent="0.15">
      <c r="A1343" s="7">
        <v>695011</v>
      </c>
      <c r="B1343" s="8" t="s">
        <v>163</v>
      </c>
      <c r="C1343" s="8" t="s">
        <v>865</v>
      </c>
    </row>
    <row r="1344" spans="1:3" ht="13" x14ac:dyDescent="0.15">
      <c r="A1344" s="7">
        <v>695012</v>
      </c>
      <c r="B1344" s="8" t="s">
        <v>163</v>
      </c>
      <c r="C1344" s="8" t="s">
        <v>865</v>
      </c>
    </row>
    <row r="1345" spans="1:3" ht="13" x14ac:dyDescent="0.15">
      <c r="A1345" s="7">
        <v>695013</v>
      </c>
      <c r="B1345" s="8" t="s">
        <v>163</v>
      </c>
      <c r="C1345" s="8" t="s">
        <v>865</v>
      </c>
    </row>
    <row r="1346" spans="1:3" ht="13" x14ac:dyDescent="0.15">
      <c r="A1346" s="7">
        <v>695014</v>
      </c>
      <c r="B1346" s="8" t="s">
        <v>163</v>
      </c>
      <c r="C1346" s="8" t="s">
        <v>865</v>
      </c>
    </row>
    <row r="1347" spans="1:3" ht="13" x14ac:dyDescent="0.15">
      <c r="A1347" s="7">
        <v>695015</v>
      </c>
      <c r="B1347" s="8" t="s">
        <v>163</v>
      </c>
      <c r="C1347" s="8" t="s">
        <v>865</v>
      </c>
    </row>
    <row r="1348" spans="1:3" ht="13" x14ac:dyDescent="0.15">
      <c r="A1348" s="7">
        <v>695016</v>
      </c>
      <c r="B1348" s="8" t="s">
        <v>163</v>
      </c>
      <c r="C1348" s="8" t="s">
        <v>865</v>
      </c>
    </row>
    <row r="1349" spans="1:3" ht="13" x14ac:dyDescent="0.15">
      <c r="A1349" s="7">
        <v>695031</v>
      </c>
      <c r="B1349" s="8" t="s">
        <v>163</v>
      </c>
      <c r="C1349" s="8" t="s">
        <v>866</v>
      </c>
    </row>
    <row r="1350" spans="1:3" ht="13" x14ac:dyDescent="0.15">
      <c r="A1350" s="7">
        <v>695032</v>
      </c>
      <c r="B1350" s="8" t="s">
        <v>163</v>
      </c>
      <c r="C1350" s="8" t="s">
        <v>866</v>
      </c>
    </row>
    <row r="1351" spans="1:3" ht="13" x14ac:dyDescent="0.15">
      <c r="A1351" s="7">
        <v>695033</v>
      </c>
      <c r="B1351" s="8" t="s">
        <v>163</v>
      </c>
      <c r="C1351" s="8" t="s">
        <v>866</v>
      </c>
    </row>
    <row r="1352" spans="1:3" ht="13" x14ac:dyDescent="0.15">
      <c r="A1352" s="7">
        <v>695034</v>
      </c>
      <c r="B1352" s="8" t="s">
        <v>163</v>
      </c>
      <c r="C1352" s="8" t="s">
        <v>866</v>
      </c>
    </row>
    <row r="1353" spans="1:3" ht="13" x14ac:dyDescent="0.15">
      <c r="A1353" s="7">
        <v>695035</v>
      </c>
      <c r="B1353" s="8" t="s">
        <v>163</v>
      </c>
      <c r="C1353" s="8" t="s">
        <v>866</v>
      </c>
    </row>
    <row r="1354" spans="1:3" ht="13" x14ac:dyDescent="0.15">
      <c r="A1354" s="7">
        <v>695036</v>
      </c>
      <c r="B1354" s="8" t="s">
        <v>163</v>
      </c>
      <c r="C1354" s="8" t="s">
        <v>866</v>
      </c>
    </row>
    <row r="1355" spans="1:3" ht="13" x14ac:dyDescent="0.15">
      <c r="A1355" s="7">
        <v>695039</v>
      </c>
      <c r="B1355" s="8" t="s">
        <v>163</v>
      </c>
      <c r="C1355" s="8" t="s">
        <v>866</v>
      </c>
    </row>
    <row r="1356" spans="1:3" ht="13" x14ac:dyDescent="0.15">
      <c r="A1356" s="7">
        <v>695040</v>
      </c>
      <c r="B1356" s="8" t="s">
        <v>163</v>
      </c>
      <c r="C1356" s="8" t="s">
        <v>866</v>
      </c>
    </row>
    <row r="1357" spans="1:3" ht="13" x14ac:dyDescent="0.15">
      <c r="A1357" s="7">
        <v>695093</v>
      </c>
      <c r="B1357" s="8" t="s">
        <v>163</v>
      </c>
      <c r="C1357" s="8" t="s">
        <v>867</v>
      </c>
    </row>
    <row r="1358" spans="1:3" ht="13" x14ac:dyDescent="0.15">
      <c r="A1358" s="7">
        <v>695094</v>
      </c>
      <c r="B1358" s="8" t="s">
        <v>163</v>
      </c>
      <c r="C1358" s="8" t="s">
        <v>867</v>
      </c>
    </row>
    <row r="1359" spans="1:3" ht="13" x14ac:dyDescent="0.15">
      <c r="A1359" s="7">
        <v>695156</v>
      </c>
      <c r="B1359" s="8" t="s">
        <v>163</v>
      </c>
      <c r="C1359" s="8" t="s">
        <v>868</v>
      </c>
    </row>
    <row r="1360" spans="1:3" ht="13" x14ac:dyDescent="0.15">
      <c r="A1360" s="7">
        <v>695178</v>
      </c>
      <c r="B1360" s="8" t="s">
        <v>163</v>
      </c>
      <c r="C1360" s="8" t="s">
        <v>869</v>
      </c>
    </row>
    <row r="1361" spans="1:3" ht="13" x14ac:dyDescent="0.15">
      <c r="A1361" s="7">
        <v>695179</v>
      </c>
      <c r="B1361" s="8" t="s">
        <v>163</v>
      </c>
      <c r="C1361" s="8" t="s">
        <v>869</v>
      </c>
    </row>
    <row r="1362" spans="1:3" ht="13" x14ac:dyDescent="0.15">
      <c r="A1362" s="7">
        <v>695180</v>
      </c>
      <c r="B1362" s="8" t="s">
        <v>163</v>
      </c>
      <c r="C1362" s="8" t="s">
        <v>869</v>
      </c>
    </row>
    <row r="1363" spans="1:3" ht="13" x14ac:dyDescent="0.15">
      <c r="A1363" s="7">
        <v>695181</v>
      </c>
      <c r="B1363" s="8" t="s">
        <v>163</v>
      </c>
      <c r="C1363" s="8" t="s">
        <v>869</v>
      </c>
    </row>
    <row r="1364" spans="1:3" ht="13" x14ac:dyDescent="0.15">
      <c r="A1364" s="7">
        <v>695182</v>
      </c>
      <c r="B1364" s="8" t="s">
        <v>163</v>
      </c>
      <c r="C1364" s="8" t="s">
        <v>869</v>
      </c>
    </row>
    <row r="1365" spans="1:3" ht="13" x14ac:dyDescent="0.15">
      <c r="A1365" s="7">
        <v>695183</v>
      </c>
      <c r="B1365" s="8" t="s">
        <v>163</v>
      </c>
      <c r="C1365" s="8" t="s">
        <v>869</v>
      </c>
    </row>
    <row r="1366" spans="1:3" ht="13" x14ac:dyDescent="0.15">
      <c r="A1366" s="7">
        <v>695184</v>
      </c>
      <c r="B1366" s="8" t="s">
        <v>163</v>
      </c>
      <c r="C1366" s="8" t="s">
        <v>869</v>
      </c>
    </row>
    <row r="1367" spans="1:3" ht="13" x14ac:dyDescent="0.15">
      <c r="A1367" s="7">
        <v>695186</v>
      </c>
      <c r="B1367" s="8" t="s">
        <v>163</v>
      </c>
      <c r="C1367" s="8" t="s">
        <v>869</v>
      </c>
    </row>
    <row r="1368" spans="1:3" ht="13" x14ac:dyDescent="0.15">
      <c r="A1368" s="7">
        <v>695187</v>
      </c>
      <c r="B1368" s="8" t="s">
        <v>163</v>
      </c>
      <c r="C1368" s="8" t="s">
        <v>870</v>
      </c>
    </row>
    <row r="1369" spans="1:3" ht="13" x14ac:dyDescent="0.15">
      <c r="A1369" s="7">
        <v>695188</v>
      </c>
      <c r="B1369" s="8" t="s">
        <v>163</v>
      </c>
      <c r="C1369" s="8" t="s">
        <v>870</v>
      </c>
    </row>
    <row r="1370" spans="1:3" ht="13" x14ac:dyDescent="0.15">
      <c r="A1370" s="7">
        <v>695213</v>
      </c>
      <c r="B1370" s="8" t="s">
        <v>163</v>
      </c>
      <c r="C1370" s="8" t="s">
        <v>863</v>
      </c>
    </row>
    <row r="1371" spans="1:3" ht="13" x14ac:dyDescent="0.15">
      <c r="A1371" s="7">
        <v>695214</v>
      </c>
      <c r="B1371" s="8" t="s">
        <v>163</v>
      </c>
      <c r="C1371" s="8" t="s">
        <v>863</v>
      </c>
    </row>
    <row r="1372" spans="1:3" ht="13" x14ac:dyDescent="0.15">
      <c r="A1372" s="7">
        <v>695215</v>
      </c>
      <c r="B1372" s="8" t="s">
        <v>163</v>
      </c>
      <c r="C1372" s="8" t="s">
        <v>863</v>
      </c>
    </row>
    <row r="1373" spans="1:3" ht="13" x14ac:dyDescent="0.15">
      <c r="A1373" s="7">
        <v>695216</v>
      </c>
      <c r="B1373" s="8" t="s">
        <v>163</v>
      </c>
      <c r="C1373" s="8" t="s">
        <v>863</v>
      </c>
    </row>
    <row r="1374" spans="1:3" ht="13" x14ac:dyDescent="0.15">
      <c r="A1374" s="7">
        <v>695217</v>
      </c>
      <c r="B1374" s="8" t="s">
        <v>163</v>
      </c>
      <c r="C1374" s="8" t="s">
        <v>863</v>
      </c>
    </row>
    <row r="1375" spans="1:3" ht="13" x14ac:dyDescent="0.15">
      <c r="A1375" s="7">
        <v>695218</v>
      </c>
      <c r="B1375" s="8" t="s">
        <v>163</v>
      </c>
      <c r="C1375" s="8" t="s">
        <v>863</v>
      </c>
    </row>
    <row r="1376" spans="1:3" ht="13" x14ac:dyDescent="0.15">
      <c r="A1376" s="7">
        <v>695220</v>
      </c>
      <c r="B1376" s="8" t="s">
        <v>163</v>
      </c>
      <c r="C1376" s="8" t="s">
        <v>863</v>
      </c>
    </row>
    <row r="1377" spans="1:3" ht="13" x14ac:dyDescent="0.15">
      <c r="A1377" s="7">
        <v>695221</v>
      </c>
      <c r="B1377" s="8" t="s">
        <v>163</v>
      </c>
      <c r="C1377" s="8" t="s">
        <v>871</v>
      </c>
    </row>
    <row r="1378" spans="1:3" ht="13" x14ac:dyDescent="0.15">
      <c r="A1378" s="7">
        <v>695222</v>
      </c>
      <c r="B1378" s="8" t="s">
        <v>163</v>
      </c>
      <c r="C1378" s="8" t="s">
        <v>871</v>
      </c>
    </row>
    <row r="1379" spans="1:3" ht="13" x14ac:dyDescent="0.15">
      <c r="A1379" s="7">
        <v>695223</v>
      </c>
      <c r="B1379" s="8" t="s">
        <v>163</v>
      </c>
      <c r="C1379" s="8" t="s">
        <v>871</v>
      </c>
    </row>
    <row r="1380" spans="1:3" ht="13" x14ac:dyDescent="0.15">
      <c r="A1380" s="7">
        <v>695226</v>
      </c>
      <c r="B1380" s="8" t="s">
        <v>163</v>
      </c>
      <c r="C1380" s="8" t="s">
        <v>871</v>
      </c>
    </row>
    <row r="1381" spans="1:3" ht="13" x14ac:dyDescent="0.15">
      <c r="A1381" s="7">
        <v>695227</v>
      </c>
      <c r="B1381" s="8" t="s">
        <v>163</v>
      </c>
      <c r="C1381" s="8" t="s">
        <v>871</v>
      </c>
    </row>
    <row r="1382" spans="1:3" ht="13" x14ac:dyDescent="0.15">
      <c r="A1382" s="7">
        <v>695230</v>
      </c>
      <c r="B1382" s="8" t="s">
        <v>163</v>
      </c>
      <c r="C1382" s="8" t="s">
        <v>871</v>
      </c>
    </row>
    <row r="1383" spans="1:3" ht="13" x14ac:dyDescent="0.15">
      <c r="A1383" s="7">
        <v>695231</v>
      </c>
      <c r="B1383" s="8" t="s">
        <v>163</v>
      </c>
      <c r="C1383" s="8" t="s">
        <v>863</v>
      </c>
    </row>
    <row r="1384" spans="1:3" ht="13" x14ac:dyDescent="0.15">
      <c r="A1384" s="7">
        <v>695232</v>
      </c>
      <c r="B1384" s="8" t="s">
        <v>163</v>
      </c>
      <c r="C1384" s="8" t="s">
        <v>863</v>
      </c>
    </row>
    <row r="1385" spans="1:3" ht="13" x14ac:dyDescent="0.15">
      <c r="A1385" s="7">
        <v>695233</v>
      </c>
      <c r="B1385" s="8" t="s">
        <v>163</v>
      </c>
      <c r="C1385" s="8" t="s">
        <v>871</v>
      </c>
    </row>
    <row r="1386" spans="1:3" ht="13" x14ac:dyDescent="0.15">
      <c r="A1386" s="7">
        <v>695234</v>
      </c>
      <c r="B1386" s="8" t="s">
        <v>163</v>
      </c>
      <c r="C1386" s="8" t="s">
        <v>871</v>
      </c>
    </row>
    <row r="1387" spans="1:3" ht="13" x14ac:dyDescent="0.15">
      <c r="A1387" s="7">
        <v>695235</v>
      </c>
      <c r="B1387" s="8" t="s">
        <v>163</v>
      </c>
      <c r="C1387" s="8" t="s">
        <v>871</v>
      </c>
    </row>
    <row r="1388" spans="1:3" ht="13" x14ac:dyDescent="0.15">
      <c r="A1388" s="7">
        <v>695239</v>
      </c>
      <c r="B1388" s="8" t="s">
        <v>163</v>
      </c>
      <c r="C1388" s="8" t="s">
        <v>872</v>
      </c>
    </row>
    <row r="1389" spans="1:3" ht="13" x14ac:dyDescent="0.15">
      <c r="A1389" s="7">
        <v>695240</v>
      </c>
      <c r="B1389" s="8" t="s">
        <v>163</v>
      </c>
      <c r="C1389" s="8" t="s">
        <v>872</v>
      </c>
    </row>
    <row r="1390" spans="1:3" ht="13" x14ac:dyDescent="0.15">
      <c r="A1390" s="7">
        <v>695241</v>
      </c>
      <c r="B1390" s="8" t="s">
        <v>163</v>
      </c>
      <c r="C1390" s="8" t="s">
        <v>872</v>
      </c>
    </row>
    <row r="1391" spans="1:3" ht="13" x14ac:dyDescent="0.15">
      <c r="A1391" s="7">
        <v>695242</v>
      </c>
      <c r="B1391" s="8" t="s">
        <v>163</v>
      </c>
      <c r="C1391" s="8" t="s">
        <v>872</v>
      </c>
    </row>
    <row r="1392" spans="1:3" ht="13" x14ac:dyDescent="0.15">
      <c r="A1392" s="7">
        <v>695243</v>
      </c>
      <c r="B1392" s="8" t="s">
        <v>163</v>
      </c>
      <c r="C1392" s="8" t="s">
        <v>872</v>
      </c>
    </row>
    <row r="1393" spans="1:3" ht="13" x14ac:dyDescent="0.15">
      <c r="A1393" s="7">
        <v>695246</v>
      </c>
      <c r="B1393" s="8" t="s">
        <v>163</v>
      </c>
      <c r="C1393" s="8" t="s">
        <v>873</v>
      </c>
    </row>
    <row r="1394" spans="1:3" ht="13" x14ac:dyDescent="0.15">
      <c r="A1394" s="7">
        <v>695257</v>
      </c>
      <c r="B1394" s="8" t="s">
        <v>163</v>
      </c>
      <c r="C1394" s="8" t="s">
        <v>874</v>
      </c>
    </row>
    <row r="1395" spans="1:3" ht="13" x14ac:dyDescent="0.15">
      <c r="A1395" s="7">
        <v>695462</v>
      </c>
      <c r="B1395" s="8" t="s">
        <v>163</v>
      </c>
      <c r="C1395" s="8" t="s">
        <v>867</v>
      </c>
    </row>
    <row r="1396" spans="1:3" ht="13" x14ac:dyDescent="0.15">
      <c r="A1396" s="7">
        <v>695502</v>
      </c>
      <c r="B1396" s="8" t="s">
        <v>163</v>
      </c>
      <c r="C1396" s="8" t="s">
        <v>875</v>
      </c>
    </row>
    <row r="1397" spans="1:3" ht="13" x14ac:dyDescent="0.15">
      <c r="A1397" s="7">
        <v>695504</v>
      </c>
      <c r="B1397" s="8" t="s">
        <v>163</v>
      </c>
      <c r="C1397" s="8" t="s">
        <v>876</v>
      </c>
    </row>
    <row r="1398" spans="1:3" ht="13" x14ac:dyDescent="0.15">
      <c r="A1398" s="7">
        <v>695505</v>
      </c>
      <c r="B1398" s="8" t="s">
        <v>163</v>
      </c>
      <c r="C1398" s="8" t="s">
        <v>876</v>
      </c>
    </row>
    <row r="1399" spans="1:3" ht="13" x14ac:dyDescent="0.15">
      <c r="A1399" s="7">
        <v>695569</v>
      </c>
      <c r="B1399" s="8" t="s">
        <v>163</v>
      </c>
      <c r="C1399" s="8" t="s">
        <v>877</v>
      </c>
    </row>
    <row r="1400" spans="1:3" ht="13" x14ac:dyDescent="0.15">
      <c r="A1400" s="7">
        <v>695603</v>
      </c>
      <c r="B1400" s="8" t="s">
        <v>163</v>
      </c>
      <c r="C1400" s="8" t="s">
        <v>872</v>
      </c>
    </row>
    <row r="1401" spans="1:3" ht="13" x14ac:dyDescent="0.15">
      <c r="A1401" s="7">
        <v>695607</v>
      </c>
      <c r="B1401" s="8" t="s">
        <v>163</v>
      </c>
      <c r="C1401" s="8" t="s">
        <v>878</v>
      </c>
    </row>
    <row r="1402" spans="1:3" ht="13" x14ac:dyDescent="0.15">
      <c r="A1402" s="7">
        <v>695608</v>
      </c>
      <c r="B1402" s="8" t="s">
        <v>163</v>
      </c>
      <c r="C1402" s="8" t="s">
        <v>878</v>
      </c>
    </row>
    <row r="1403" spans="1:3" ht="13" x14ac:dyDescent="0.15">
      <c r="A1403" s="7">
        <v>695611</v>
      </c>
      <c r="B1403" s="8" t="s">
        <v>163</v>
      </c>
      <c r="C1403" s="8" t="s">
        <v>879</v>
      </c>
    </row>
    <row r="1404" spans="1:3" ht="13" x14ac:dyDescent="0.15">
      <c r="A1404" s="7">
        <v>695612</v>
      </c>
      <c r="B1404" s="8" t="s">
        <v>163</v>
      </c>
      <c r="C1404" s="8" t="s">
        <v>880</v>
      </c>
    </row>
    <row r="1405" spans="1:3" ht="13" x14ac:dyDescent="0.15">
      <c r="A1405" s="7">
        <v>695615</v>
      </c>
      <c r="B1405" s="8" t="s">
        <v>163</v>
      </c>
      <c r="C1405" s="8" t="s">
        <v>881</v>
      </c>
    </row>
    <row r="1406" spans="1:3" ht="13" x14ac:dyDescent="0.15">
      <c r="A1406" s="7">
        <v>695616</v>
      </c>
      <c r="B1406" s="8" t="s">
        <v>163</v>
      </c>
      <c r="C1406" s="8" t="s">
        <v>881</v>
      </c>
    </row>
    <row r="1407" spans="1:3" ht="13" x14ac:dyDescent="0.15">
      <c r="A1407" s="7">
        <v>695617</v>
      </c>
      <c r="B1407" s="8" t="s">
        <v>163</v>
      </c>
      <c r="C1407" s="8" t="s">
        <v>881</v>
      </c>
    </row>
    <row r="1408" spans="1:3" ht="13" x14ac:dyDescent="0.15">
      <c r="A1408" s="7">
        <v>695618</v>
      </c>
      <c r="B1408" s="8" t="s">
        <v>163</v>
      </c>
      <c r="C1408" s="8" t="s">
        <v>881</v>
      </c>
    </row>
    <row r="1409" spans="1:3" ht="13" x14ac:dyDescent="0.15">
      <c r="A1409" s="7">
        <v>695619</v>
      </c>
      <c r="B1409" s="8" t="s">
        <v>163</v>
      </c>
      <c r="C1409" s="8" t="s">
        <v>881</v>
      </c>
    </row>
    <row r="1410" spans="1:3" ht="13" x14ac:dyDescent="0.15">
      <c r="A1410" s="7">
        <v>695620</v>
      </c>
      <c r="B1410" s="8" t="s">
        <v>163</v>
      </c>
      <c r="C1410" s="8" t="s">
        <v>881</v>
      </c>
    </row>
    <row r="1411" spans="1:3" ht="13" x14ac:dyDescent="0.15">
      <c r="A1411" s="7">
        <v>695621</v>
      </c>
      <c r="B1411" s="8" t="s">
        <v>163</v>
      </c>
      <c r="C1411" s="8" t="s">
        <v>881</v>
      </c>
    </row>
    <row r="1412" spans="1:3" ht="13" x14ac:dyDescent="0.15">
      <c r="A1412" s="7">
        <v>695623</v>
      </c>
      <c r="B1412" s="8" t="s">
        <v>163</v>
      </c>
      <c r="C1412" s="8" t="s">
        <v>881</v>
      </c>
    </row>
    <row r="1413" spans="1:3" ht="13" x14ac:dyDescent="0.15">
      <c r="A1413" s="7">
        <v>695624</v>
      </c>
      <c r="B1413" s="8" t="s">
        <v>163</v>
      </c>
      <c r="C1413" s="8" t="s">
        <v>881</v>
      </c>
    </row>
    <row r="1414" spans="1:3" ht="13" x14ac:dyDescent="0.15">
      <c r="A1414" s="7">
        <v>695625</v>
      </c>
      <c r="B1414" s="8" t="s">
        <v>163</v>
      </c>
      <c r="C1414" s="8" t="s">
        <v>881</v>
      </c>
    </row>
    <row r="1415" spans="1:3" ht="13" x14ac:dyDescent="0.15">
      <c r="A1415" s="7">
        <v>695627</v>
      </c>
      <c r="B1415" s="8" t="s">
        <v>163</v>
      </c>
      <c r="C1415" s="8" t="s">
        <v>881</v>
      </c>
    </row>
    <row r="1416" spans="1:3" ht="13" x14ac:dyDescent="0.15">
      <c r="A1416" s="7">
        <v>695628</v>
      </c>
      <c r="B1416" s="8" t="s">
        <v>163</v>
      </c>
      <c r="C1416" s="8" t="s">
        <v>881</v>
      </c>
    </row>
    <row r="1417" spans="1:3" ht="13" x14ac:dyDescent="0.15">
      <c r="A1417" s="7">
        <v>695629</v>
      </c>
      <c r="B1417" s="8" t="s">
        <v>163</v>
      </c>
      <c r="C1417" s="8" t="s">
        <v>881</v>
      </c>
    </row>
    <row r="1418" spans="1:3" ht="13" x14ac:dyDescent="0.15">
      <c r="A1418" s="7">
        <v>695750</v>
      </c>
      <c r="B1418" s="8" t="s">
        <v>163</v>
      </c>
      <c r="C1418" s="8" t="s">
        <v>882</v>
      </c>
    </row>
    <row r="1419" spans="1:3" ht="13" x14ac:dyDescent="0.15">
      <c r="A1419" s="7">
        <v>695872</v>
      </c>
      <c r="B1419" s="8" t="s">
        <v>163</v>
      </c>
      <c r="C1419" s="8" t="s">
        <v>883</v>
      </c>
    </row>
    <row r="1420" spans="1:3" ht="13" x14ac:dyDescent="0.15">
      <c r="A1420" s="7">
        <v>695873</v>
      </c>
      <c r="B1420" s="8" t="s">
        <v>163</v>
      </c>
      <c r="C1420" s="8" t="s">
        <v>883</v>
      </c>
    </row>
    <row r="1421" spans="1:3" ht="13" x14ac:dyDescent="0.15">
      <c r="A1421" s="7">
        <v>695875</v>
      </c>
      <c r="B1421" s="8" t="s">
        <v>163</v>
      </c>
      <c r="C1421" s="8" t="s">
        <v>884</v>
      </c>
    </row>
    <row r="1422" spans="1:3" ht="13" x14ac:dyDescent="0.15">
      <c r="A1422" s="7">
        <v>695876</v>
      </c>
      <c r="B1422" s="8" t="s">
        <v>163</v>
      </c>
      <c r="C1422" s="8" t="s">
        <v>884</v>
      </c>
    </row>
    <row r="1423" spans="1:3" ht="13" x14ac:dyDescent="0.15">
      <c r="A1423" s="7">
        <v>695877</v>
      </c>
      <c r="B1423" s="8" t="s">
        <v>163</v>
      </c>
      <c r="C1423" s="8" t="s">
        <v>884</v>
      </c>
    </row>
    <row r="1424" spans="1:3" ht="13" x14ac:dyDescent="0.15">
      <c r="A1424" s="7">
        <v>695878</v>
      </c>
      <c r="B1424" s="8" t="s">
        <v>163</v>
      </c>
      <c r="C1424" s="8" t="s">
        <v>884</v>
      </c>
    </row>
    <row r="1425" spans="1:3" ht="13" x14ac:dyDescent="0.15">
      <c r="A1425" s="7">
        <v>695879</v>
      </c>
      <c r="B1425" s="8" t="s">
        <v>163</v>
      </c>
      <c r="C1425" s="8" t="s">
        <v>884</v>
      </c>
    </row>
    <row r="1426" spans="1:3" ht="13" x14ac:dyDescent="0.15">
      <c r="A1426" s="7">
        <v>695880</v>
      </c>
      <c r="B1426" s="8" t="s">
        <v>163</v>
      </c>
      <c r="C1426" s="8" t="s">
        <v>884</v>
      </c>
    </row>
    <row r="1427" spans="1:3" ht="13" x14ac:dyDescent="0.15">
      <c r="A1427" s="7">
        <v>695882</v>
      </c>
      <c r="B1427" s="8" t="s">
        <v>163</v>
      </c>
      <c r="C1427" s="8" t="s">
        <v>884</v>
      </c>
    </row>
    <row r="1428" spans="1:3" ht="13" x14ac:dyDescent="0.15">
      <c r="A1428" s="7">
        <v>695883</v>
      </c>
      <c r="B1428" s="8" t="s">
        <v>163</v>
      </c>
      <c r="C1428" s="8" t="s">
        <v>884</v>
      </c>
    </row>
    <row r="1429" spans="1:3" ht="13" x14ac:dyDescent="0.15">
      <c r="A1429" s="7">
        <v>695884</v>
      </c>
      <c r="B1429" s="8" t="s">
        <v>163</v>
      </c>
      <c r="C1429" s="8" t="s">
        <v>884</v>
      </c>
    </row>
    <row r="1430" spans="1:3" ht="13" x14ac:dyDescent="0.15">
      <c r="A1430" s="7">
        <v>695885</v>
      </c>
      <c r="B1430" s="8" t="s">
        <v>163</v>
      </c>
      <c r="C1430" s="8" t="s">
        <v>885</v>
      </c>
    </row>
    <row r="1431" spans="1:3" ht="13" x14ac:dyDescent="0.15">
      <c r="A1431" s="7">
        <v>695946</v>
      </c>
      <c r="B1431" s="8" t="s">
        <v>163</v>
      </c>
      <c r="C1431" s="8" t="s">
        <v>886</v>
      </c>
    </row>
    <row r="1432" spans="1:3" ht="13" x14ac:dyDescent="0.15">
      <c r="A1432" s="7">
        <v>695947</v>
      </c>
      <c r="B1432" s="8" t="s">
        <v>163</v>
      </c>
      <c r="C1432" s="8" t="s">
        <v>886</v>
      </c>
    </row>
    <row r="1433" spans="1:3" ht="13" x14ac:dyDescent="0.15">
      <c r="A1433" s="7">
        <v>695952</v>
      </c>
      <c r="B1433" s="8" t="s">
        <v>163</v>
      </c>
      <c r="C1433" s="8" t="s">
        <v>887</v>
      </c>
    </row>
    <row r="1434" spans="1:3" ht="13" x14ac:dyDescent="0.15">
      <c r="A1434" s="7">
        <v>695953</v>
      </c>
      <c r="B1434" s="8" t="s">
        <v>163</v>
      </c>
      <c r="C1434" s="8" t="s">
        <v>888</v>
      </c>
    </row>
    <row r="1435" spans="1:3" ht="13" x14ac:dyDescent="0.15">
      <c r="A1435" s="7">
        <v>695958</v>
      </c>
      <c r="B1435" s="8" t="s">
        <v>163</v>
      </c>
      <c r="C1435" s="8" t="s">
        <v>889</v>
      </c>
    </row>
    <row r="1436" spans="1:3" ht="13" x14ac:dyDescent="0.15">
      <c r="A1436" s="7">
        <v>695986</v>
      </c>
      <c r="B1436" s="8" t="s">
        <v>163</v>
      </c>
      <c r="C1436" s="8" t="s">
        <v>881</v>
      </c>
    </row>
    <row r="1437" spans="1:3" ht="13" x14ac:dyDescent="0.15">
      <c r="A1437" s="7">
        <v>695987</v>
      </c>
      <c r="B1437" s="8" t="s">
        <v>163</v>
      </c>
      <c r="C1437" s="8" t="s">
        <v>881</v>
      </c>
    </row>
    <row r="1438" spans="1:3" ht="13" x14ac:dyDescent="0.15">
      <c r="A1438" s="7">
        <v>695988</v>
      </c>
      <c r="B1438" s="8" t="s">
        <v>163</v>
      </c>
      <c r="C1438" s="8" t="s">
        <v>881</v>
      </c>
    </row>
    <row r="1439" spans="1:3" ht="13" x14ac:dyDescent="0.15">
      <c r="A1439" s="7">
        <v>695989</v>
      </c>
      <c r="B1439" s="8" t="s">
        <v>163</v>
      </c>
      <c r="C1439" s="8" t="s">
        <v>881</v>
      </c>
    </row>
    <row r="1440" spans="1:3" ht="13" x14ac:dyDescent="0.15">
      <c r="A1440" s="7">
        <v>695990</v>
      </c>
      <c r="B1440" s="8" t="s">
        <v>163</v>
      </c>
      <c r="C1440" s="8" t="s">
        <v>881</v>
      </c>
    </row>
    <row r="1441" spans="1:3" ht="13" x14ac:dyDescent="0.15">
      <c r="A1441" s="7">
        <v>695991</v>
      </c>
      <c r="B1441" s="8" t="s">
        <v>163</v>
      </c>
      <c r="C1441" s="8" t="s">
        <v>881</v>
      </c>
    </row>
    <row r="1442" spans="1:3" ht="13" x14ac:dyDescent="0.15">
      <c r="A1442" s="7">
        <v>695992</v>
      </c>
      <c r="B1442" s="8" t="s">
        <v>163</v>
      </c>
      <c r="C1442" s="8" t="s">
        <v>881</v>
      </c>
    </row>
    <row r="1443" spans="1:3" ht="13" x14ac:dyDescent="0.15">
      <c r="A1443" s="7">
        <v>695993</v>
      </c>
      <c r="B1443" s="8" t="s">
        <v>163</v>
      </c>
      <c r="C1443" s="8" t="s">
        <v>881</v>
      </c>
    </row>
    <row r="1444" spans="1:3" ht="13" x14ac:dyDescent="0.15">
      <c r="A1444" s="7">
        <v>695995</v>
      </c>
      <c r="B1444" s="8" t="s">
        <v>163</v>
      </c>
      <c r="C1444" s="8" t="s">
        <v>881</v>
      </c>
    </row>
    <row r="1445" spans="1:3" ht="13" x14ac:dyDescent="0.15">
      <c r="A1445" s="7">
        <v>695996</v>
      </c>
      <c r="B1445" s="8" t="s">
        <v>163</v>
      </c>
      <c r="C1445" s="8" t="s">
        <v>881</v>
      </c>
    </row>
    <row r="1446" spans="1:3" ht="13" x14ac:dyDescent="0.15">
      <c r="A1446" s="7">
        <v>695997</v>
      </c>
      <c r="B1446" s="8" t="s">
        <v>163</v>
      </c>
      <c r="C1446" s="8" t="s">
        <v>890</v>
      </c>
    </row>
    <row r="1447" spans="1:3" ht="13" x14ac:dyDescent="0.15">
      <c r="A1447" s="7">
        <v>695998</v>
      </c>
      <c r="B1447" s="8" t="s">
        <v>163</v>
      </c>
      <c r="C1447" s="8" t="s">
        <v>890</v>
      </c>
    </row>
    <row r="1448" spans="1:3" ht="13" x14ac:dyDescent="0.15">
      <c r="A1448" s="7">
        <v>695999</v>
      </c>
      <c r="B1448" s="8" t="s">
        <v>163</v>
      </c>
      <c r="C1448" s="8" t="s">
        <v>890</v>
      </c>
    </row>
    <row r="1449" spans="1:3" ht="13" x14ac:dyDescent="0.15">
      <c r="A1449" s="7">
        <v>696000</v>
      </c>
      <c r="B1449" s="8" t="s">
        <v>163</v>
      </c>
      <c r="C1449" s="8" t="s">
        <v>890</v>
      </c>
    </row>
    <row r="1450" spans="1:3" ht="13" x14ac:dyDescent="0.15">
      <c r="A1450" s="7">
        <v>696001</v>
      </c>
      <c r="B1450" s="8" t="s">
        <v>163</v>
      </c>
      <c r="C1450" s="8" t="s">
        <v>890</v>
      </c>
    </row>
    <row r="1451" spans="1:3" ht="13" x14ac:dyDescent="0.15">
      <c r="A1451" s="7">
        <v>696003</v>
      </c>
      <c r="B1451" s="8" t="s">
        <v>163</v>
      </c>
      <c r="C1451" s="8" t="s">
        <v>890</v>
      </c>
    </row>
    <row r="1452" spans="1:3" ht="13" x14ac:dyDescent="0.15">
      <c r="A1452" s="7">
        <v>696004</v>
      </c>
      <c r="B1452" s="8" t="s">
        <v>163</v>
      </c>
      <c r="C1452" s="8" t="s">
        <v>890</v>
      </c>
    </row>
    <row r="1453" spans="1:3" ht="13" x14ac:dyDescent="0.15">
      <c r="A1453" s="7">
        <v>696005</v>
      </c>
      <c r="B1453" s="8" t="s">
        <v>163</v>
      </c>
      <c r="C1453" s="8" t="s">
        <v>890</v>
      </c>
    </row>
    <row r="1454" spans="1:3" ht="13" x14ac:dyDescent="0.15">
      <c r="A1454" s="7">
        <v>696006</v>
      </c>
      <c r="B1454" s="8" t="s">
        <v>163</v>
      </c>
      <c r="C1454" s="8" t="s">
        <v>890</v>
      </c>
    </row>
    <row r="1455" spans="1:3" ht="13" x14ac:dyDescent="0.15">
      <c r="A1455" s="7">
        <v>696007</v>
      </c>
      <c r="B1455" s="8" t="s">
        <v>163</v>
      </c>
      <c r="C1455" s="8" t="s">
        <v>890</v>
      </c>
    </row>
    <row r="1456" spans="1:3" ht="13" x14ac:dyDescent="0.15">
      <c r="A1456" s="7">
        <v>696008</v>
      </c>
      <c r="B1456" s="8" t="s">
        <v>163</v>
      </c>
      <c r="C1456" s="8" t="s">
        <v>890</v>
      </c>
    </row>
    <row r="1457" spans="1:3" ht="13" x14ac:dyDescent="0.15">
      <c r="A1457" s="7">
        <v>696009</v>
      </c>
      <c r="B1457" s="8" t="s">
        <v>163</v>
      </c>
      <c r="C1457" s="8" t="s">
        <v>890</v>
      </c>
    </row>
    <row r="1458" spans="1:3" ht="13" x14ac:dyDescent="0.15">
      <c r="A1458" s="7">
        <v>696010</v>
      </c>
      <c r="B1458" s="8" t="s">
        <v>163</v>
      </c>
      <c r="C1458" s="8" t="s">
        <v>890</v>
      </c>
    </row>
    <row r="1459" spans="1:3" ht="13" x14ac:dyDescent="0.15">
      <c r="A1459" s="7">
        <v>696011</v>
      </c>
      <c r="B1459" s="8" t="s">
        <v>163</v>
      </c>
      <c r="C1459" s="8" t="s">
        <v>890</v>
      </c>
    </row>
    <row r="1460" spans="1:3" ht="13" x14ac:dyDescent="0.15">
      <c r="A1460" s="7">
        <v>696012</v>
      </c>
      <c r="B1460" s="8" t="s">
        <v>163</v>
      </c>
      <c r="C1460" s="8" t="s">
        <v>890</v>
      </c>
    </row>
    <row r="1461" spans="1:3" ht="13" x14ac:dyDescent="0.15">
      <c r="A1461" s="7">
        <v>696241</v>
      </c>
      <c r="B1461" s="8" t="s">
        <v>163</v>
      </c>
      <c r="C1461" s="8" t="s">
        <v>891</v>
      </c>
    </row>
    <row r="1462" spans="1:3" ht="13" x14ac:dyDescent="0.15">
      <c r="A1462" s="7">
        <v>696360</v>
      </c>
      <c r="B1462" s="8" t="s">
        <v>163</v>
      </c>
      <c r="C1462" s="8" t="s">
        <v>890</v>
      </c>
    </row>
    <row r="1463" spans="1:3" ht="13" x14ac:dyDescent="0.15">
      <c r="A1463" s="7">
        <v>696361</v>
      </c>
      <c r="B1463" s="8" t="s">
        <v>163</v>
      </c>
      <c r="C1463" s="8" t="s">
        <v>890</v>
      </c>
    </row>
    <row r="1464" spans="1:3" ht="13" x14ac:dyDescent="0.15">
      <c r="A1464" s="7">
        <v>696362</v>
      </c>
      <c r="B1464" s="8" t="s">
        <v>163</v>
      </c>
      <c r="C1464" s="8" t="s">
        <v>890</v>
      </c>
    </row>
    <row r="1465" spans="1:3" ht="13" x14ac:dyDescent="0.15">
      <c r="A1465" s="7">
        <v>696363</v>
      </c>
      <c r="B1465" s="8" t="s">
        <v>163</v>
      </c>
      <c r="C1465" s="8" t="s">
        <v>890</v>
      </c>
    </row>
    <row r="1466" spans="1:3" ht="13" x14ac:dyDescent="0.15">
      <c r="A1466" s="7">
        <v>696364</v>
      </c>
      <c r="B1466" s="8" t="s">
        <v>163</v>
      </c>
      <c r="C1466" s="8" t="s">
        <v>890</v>
      </c>
    </row>
    <row r="1467" spans="1:3" ht="13" x14ac:dyDescent="0.15">
      <c r="A1467" s="7">
        <v>696365</v>
      </c>
      <c r="B1467" s="8" t="s">
        <v>163</v>
      </c>
      <c r="C1467" s="8" t="s">
        <v>890</v>
      </c>
    </row>
    <row r="1468" spans="1:3" ht="13" x14ac:dyDescent="0.15">
      <c r="A1468" s="7">
        <v>696366</v>
      </c>
      <c r="B1468" s="8" t="s">
        <v>163</v>
      </c>
      <c r="C1468" s="8" t="s">
        <v>890</v>
      </c>
    </row>
    <row r="1469" spans="1:3" ht="13" x14ac:dyDescent="0.15">
      <c r="A1469" s="7">
        <v>696368</v>
      </c>
      <c r="B1469" s="8" t="s">
        <v>163</v>
      </c>
      <c r="C1469" s="8" t="s">
        <v>890</v>
      </c>
    </row>
    <row r="1470" spans="1:3" ht="13" x14ac:dyDescent="0.15">
      <c r="A1470" s="7">
        <v>696369</v>
      </c>
      <c r="B1470" s="8" t="s">
        <v>163</v>
      </c>
      <c r="C1470" s="8" t="s">
        <v>890</v>
      </c>
    </row>
    <row r="1471" spans="1:3" ht="13" x14ac:dyDescent="0.15">
      <c r="A1471" s="7">
        <v>696370</v>
      </c>
      <c r="B1471" s="8" t="s">
        <v>163</v>
      </c>
      <c r="C1471" s="8" t="s">
        <v>890</v>
      </c>
    </row>
    <row r="1472" spans="1:3" ht="13" x14ac:dyDescent="0.15">
      <c r="A1472" s="7">
        <v>696371</v>
      </c>
      <c r="B1472" s="8" t="s">
        <v>163</v>
      </c>
      <c r="C1472" s="8" t="s">
        <v>890</v>
      </c>
    </row>
    <row r="1473" spans="1:3" ht="13" x14ac:dyDescent="0.15">
      <c r="A1473" s="7">
        <v>696372</v>
      </c>
      <c r="B1473" s="8" t="s">
        <v>163</v>
      </c>
      <c r="C1473" s="8" t="s">
        <v>890</v>
      </c>
    </row>
    <row r="1474" spans="1:3" ht="13" x14ac:dyDescent="0.15">
      <c r="A1474" s="7">
        <v>696373</v>
      </c>
      <c r="B1474" s="8" t="s">
        <v>163</v>
      </c>
      <c r="C1474" s="8" t="s">
        <v>890</v>
      </c>
    </row>
    <row r="1475" spans="1:3" ht="13" x14ac:dyDescent="0.15">
      <c r="A1475" s="7">
        <v>696374</v>
      </c>
      <c r="B1475" s="8" t="s">
        <v>163</v>
      </c>
      <c r="C1475" s="8" t="s">
        <v>890</v>
      </c>
    </row>
    <row r="1476" spans="1:3" ht="13" x14ac:dyDescent="0.15">
      <c r="A1476" s="7">
        <v>696375</v>
      </c>
      <c r="B1476" s="8" t="s">
        <v>163</v>
      </c>
      <c r="C1476" s="8" t="s">
        <v>890</v>
      </c>
    </row>
    <row r="1477" spans="1:3" ht="13" x14ac:dyDescent="0.15">
      <c r="A1477" s="7">
        <v>696376</v>
      </c>
      <c r="B1477" s="8" t="s">
        <v>163</v>
      </c>
      <c r="C1477" s="8" t="s">
        <v>890</v>
      </c>
    </row>
    <row r="1478" spans="1:3" ht="13" x14ac:dyDescent="0.15">
      <c r="A1478" s="7">
        <v>696378</v>
      </c>
      <c r="B1478" s="8" t="s">
        <v>163</v>
      </c>
      <c r="C1478" s="8" t="s">
        <v>890</v>
      </c>
    </row>
    <row r="1479" spans="1:3" ht="13" x14ac:dyDescent="0.15">
      <c r="A1479" s="7">
        <v>696379</v>
      </c>
      <c r="B1479" s="8" t="s">
        <v>163</v>
      </c>
      <c r="C1479" s="8" t="s">
        <v>890</v>
      </c>
    </row>
    <row r="1480" spans="1:3" ht="13" x14ac:dyDescent="0.15">
      <c r="A1480" s="7">
        <v>696380</v>
      </c>
      <c r="B1480" s="8" t="s">
        <v>163</v>
      </c>
      <c r="C1480" s="8" t="s">
        <v>890</v>
      </c>
    </row>
    <row r="1481" spans="1:3" ht="13" x14ac:dyDescent="0.15">
      <c r="A1481" s="7">
        <v>696381</v>
      </c>
      <c r="B1481" s="8" t="s">
        <v>163</v>
      </c>
      <c r="C1481" s="8" t="s">
        <v>890</v>
      </c>
    </row>
    <row r="1482" spans="1:3" ht="13" x14ac:dyDescent="0.15">
      <c r="A1482" s="7">
        <v>696382</v>
      </c>
      <c r="B1482" s="8" t="s">
        <v>163</v>
      </c>
      <c r="C1482" s="8" t="s">
        <v>890</v>
      </c>
    </row>
    <row r="1483" spans="1:3" ht="13" x14ac:dyDescent="0.15">
      <c r="A1483" s="7">
        <v>696384</v>
      </c>
      <c r="B1483" s="8" t="s">
        <v>163</v>
      </c>
      <c r="C1483" s="8" t="s">
        <v>890</v>
      </c>
    </row>
    <row r="1484" spans="1:3" ht="13" x14ac:dyDescent="0.15">
      <c r="A1484" s="7">
        <v>696385</v>
      </c>
      <c r="B1484" s="8" t="s">
        <v>163</v>
      </c>
      <c r="C1484" s="8" t="s">
        <v>890</v>
      </c>
    </row>
    <row r="1485" spans="1:3" ht="13" x14ac:dyDescent="0.15">
      <c r="A1485" s="7">
        <v>696532</v>
      </c>
      <c r="B1485" s="8" t="s">
        <v>163</v>
      </c>
      <c r="C1485" s="8" t="s">
        <v>892</v>
      </c>
    </row>
    <row r="1486" spans="1:3" ht="13" x14ac:dyDescent="0.15">
      <c r="A1486" s="7">
        <v>696600</v>
      </c>
      <c r="B1486" s="8" t="s">
        <v>163</v>
      </c>
      <c r="C1486" s="8" t="s">
        <v>893</v>
      </c>
    </row>
    <row r="1487" spans="1:3" ht="13" x14ac:dyDescent="0.15">
      <c r="A1487" s="7">
        <v>696632</v>
      </c>
      <c r="B1487" s="8" t="s">
        <v>163</v>
      </c>
      <c r="C1487" s="8" t="s">
        <v>894</v>
      </c>
    </row>
    <row r="1488" spans="1:3" ht="13" x14ac:dyDescent="0.15">
      <c r="A1488" s="7">
        <v>696730</v>
      </c>
      <c r="B1488" s="8" t="s">
        <v>163</v>
      </c>
      <c r="C1488" s="8" t="s">
        <v>895</v>
      </c>
    </row>
    <row r="1489" spans="1:3" ht="13" x14ac:dyDescent="0.15">
      <c r="A1489" s="7">
        <v>696731</v>
      </c>
      <c r="B1489" s="8" t="s">
        <v>163</v>
      </c>
      <c r="C1489" s="8" t="s">
        <v>895</v>
      </c>
    </row>
    <row r="1490" spans="1:3" ht="13" x14ac:dyDescent="0.15">
      <c r="A1490" s="7">
        <v>696732</v>
      </c>
      <c r="B1490" s="8" t="s">
        <v>163</v>
      </c>
      <c r="C1490" s="8" t="s">
        <v>895</v>
      </c>
    </row>
    <row r="1491" spans="1:3" ht="13" x14ac:dyDescent="0.15">
      <c r="A1491" s="7">
        <v>696733</v>
      </c>
      <c r="B1491" s="8" t="s">
        <v>163</v>
      </c>
      <c r="C1491" s="8" t="s">
        <v>895</v>
      </c>
    </row>
    <row r="1492" spans="1:3" ht="13" x14ac:dyDescent="0.15">
      <c r="A1492" s="7">
        <v>696734</v>
      </c>
      <c r="B1492" s="8" t="s">
        <v>163</v>
      </c>
      <c r="C1492" s="8" t="s">
        <v>895</v>
      </c>
    </row>
    <row r="1493" spans="1:3" ht="13" x14ac:dyDescent="0.15">
      <c r="A1493" s="7">
        <v>696735</v>
      </c>
      <c r="B1493" s="8" t="s">
        <v>163</v>
      </c>
      <c r="C1493" s="8" t="s">
        <v>895</v>
      </c>
    </row>
    <row r="1494" spans="1:3" ht="13" x14ac:dyDescent="0.15">
      <c r="A1494" s="7">
        <v>696736</v>
      </c>
      <c r="B1494" s="8" t="s">
        <v>163</v>
      </c>
      <c r="C1494" s="8" t="s">
        <v>895</v>
      </c>
    </row>
    <row r="1495" spans="1:3" ht="13" x14ac:dyDescent="0.15">
      <c r="A1495" s="7">
        <v>696737</v>
      </c>
      <c r="B1495" s="8" t="s">
        <v>163</v>
      </c>
      <c r="C1495" s="8" t="s">
        <v>895</v>
      </c>
    </row>
    <row r="1496" spans="1:3" ht="13" x14ac:dyDescent="0.15">
      <c r="A1496" s="7">
        <v>696738</v>
      </c>
      <c r="B1496" s="8" t="s">
        <v>163</v>
      </c>
      <c r="C1496" s="8" t="s">
        <v>895</v>
      </c>
    </row>
    <row r="1497" spans="1:3" ht="13" x14ac:dyDescent="0.15">
      <c r="A1497" s="7">
        <v>696739</v>
      </c>
      <c r="B1497" s="8" t="s">
        <v>163</v>
      </c>
      <c r="C1497" s="8" t="s">
        <v>895</v>
      </c>
    </row>
    <row r="1498" spans="1:3" ht="13" x14ac:dyDescent="0.15">
      <c r="A1498" s="7">
        <v>696740</v>
      </c>
      <c r="B1498" s="8" t="s">
        <v>163</v>
      </c>
      <c r="C1498" s="8" t="s">
        <v>895</v>
      </c>
    </row>
    <row r="1499" spans="1:3" ht="13" x14ac:dyDescent="0.15">
      <c r="A1499" s="7">
        <v>696741</v>
      </c>
      <c r="B1499" s="8" t="s">
        <v>163</v>
      </c>
      <c r="C1499" s="8" t="s">
        <v>895</v>
      </c>
    </row>
    <row r="1500" spans="1:3" ht="13" x14ac:dyDescent="0.15">
      <c r="A1500" s="7">
        <v>696742</v>
      </c>
      <c r="B1500" s="8" t="s">
        <v>163</v>
      </c>
      <c r="C1500" s="8" t="s">
        <v>895</v>
      </c>
    </row>
    <row r="1501" spans="1:3" ht="13" x14ac:dyDescent="0.15">
      <c r="A1501" s="7">
        <v>696743</v>
      </c>
      <c r="B1501" s="8" t="s">
        <v>163</v>
      </c>
      <c r="C1501" s="8" t="s">
        <v>895</v>
      </c>
    </row>
    <row r="1502" spans="1:3" ht="13" x14ac:dyDescent="0.15">
      <c r="A1502" s="7">
        <v>696744</v>
      </c>
      <c r="B1502" s="8" t="s">
        <v>163</v>
      </c>
      <c r="C1502" s="8" t="s">
        <v>895</v>
      </c>
    </row>
    <row r="1503" spans="1:3" ht="13" x14ac:dyDescent="0.15">
      <c r="A1503" s="7">
        <v>696745</v>
      </c>
      <c r="B1503" s="8" t="s">
        <v>163</v>
      </c>
      <c r="C1503" s="8" t="s">
        <v>895</v>
      </c>
    </row>
    <row r="1504" spans="1:3" ht="13" x14ac:dyDescent="0.15">
      <c r="A1504" s="7">
        <v>696753</v>
      </c>
      <c r="B1504" s="8" t="s">
        <v>163</v>
      </c>
      <c r="C1504" s="8" t="s">
        <v>895</v>
      </c>
    </row>
    <row r="1505" spans="1:3" ht="13" x14ac:dyDescent="0.15">
      <c r="A1505" s="7">
        <v>696756</v>
      </c>
      <c r="B1505" s="8" t="s">
        <v>163</v>
      </c>
      <c r="C1505" s="8" t="s">
        <v>895</v>
      </c>
    </row>
    <row r="1506" spans="1:3" ht="13" x14ac:dyDescent="0.15">
      <c r="A1506" s="7">
        <v>696785</v>
      </c>
      <c r="B1506" s="8" t="s">
        <v>163</v>
      </c>
      <c r="C1506" s="8" t="s">
        <v>896</v>
      </c>
    </row>
    <row r="1507" spans="1:3" ht="13" x14ac:dyDescent="0.15">
      <c r="A1507" s="7">
        <v>696808</v>
      </c>
      <c r="B1507" s="8" t="s">
        <v>163</v>
      </c>
      <c r="C1507" s="8" t="s">
        <v>897</v>
      </c>
    </row>
    <row r="1508" spans="1:3" ht="13" x14ac:dyDescent="0.15">
      <c r="A1508" s="7">
        <v>696809</v>
      </c>
      <c r="B1508" s="8" t="s">
        <v>163</v>
      </c>
      <c r="C1508" s="8" t="s">
        <v>896</v>
      </c>
    </row>
    <row r="1509" spans="1:3" ht="13" x14ac:dyDescent="0.15">
      <c r="A1509" s="7">
        <v>696811</v>
      </c>
      <c r="B1509" s="8" t="s">
        <v>163</v>
      </c>
      <c r="C1509" s="8" t="s">
        <v>897</v>
      </c>
    </row>
    <row r="1510" spans="1:3" ht="13" x14ac:dyDescent="0.15">
      <c r="A1510" s="7">
        <v>696909</v>
      </c>
      <c r="B1510" s="8" t="s">
        <v>163</v>
      </c>
      <c r="C1510" s="8" t="s">
        <v>898</v>
      </c>
    </row>
    <row r="1511" spans="1:3" ht="13" x14ac:dyDescent="0.15">
      <c r="A1511" s="7">
        <v>696911</v>
      </c>
      <c r="B1511" s="8" t="s">
        <v>163</v>
      </c>
      <c r="C1511" s="8" t="s">
        <v>898</v>
      </c>
    </row>
    <row r="1512" spans="1:3" ht="13" x14ac:dyDescent="0.15">
      <c r="A1512" s="7">
        <v>697005</v>
      </c>
      <c r="B1512" s="8" t="s">
        <v>163</v>
      </c>
      <c r="C1512" s="8" t="s">
        <v>899</v>
      </c>
    </row>
    <row r="1513" spans="1:3" ht="13" x14ac:dyDescent="0.15">
      <c r="A1513" s="7">
        <v>697006</v>
      </c>
      <c r="B1513" s="8" t="s">
        <v>163</v>
      </c>
      <c r="C1513" s="8" t="s">
        <v>899</v>
      </c>
    </row>
    <row r="1514" spans="1:3" ht="13" x14ac:dyDescent="0.15">
      <c r="A1514" s="7">
        <v>697007</v>
      </c>
      <c r="B1514" s="8" t="s">
        <v>163</v>
      </c>
      <c r="C1514" s="8" t="s">
        <v>899</v>
      </c>
    </row>
    <row r="1515" spans="1:3" ht="13" x14ac:dyDescent="0.15">
      <c r="A1515" s="7">
        <v>697008</v>
      </c>
      <c r="B1515" s="8" t="s">
        <v>163</v>
      </c>
      <c r="C1515" s="8" t="s">
        <v>899</v>
      </c>
    </row>
    <row r="1516" spans="1:3" ht="13" x14ac:dyDescent="0.15">
      <c r="A1516" s="7">
        <v>697009</v>
      </c>
      <c r="B1516" s="8" t="s">
        <v>163</v>
      </c>
      <c r="C1516" s="8" t="s">
        <v>899</v>
      </c>
    </row>
    <row r="1517" spans="1:3" ht="13" x14ac:dyDescent="0.15">
      <c r="A1517" s="7">
        <v>697016</v>
      </c>
      <c r="B1517" s="8" t="s">
        <v>163</v>
      </c>
      <c r="C1517" s="8" t="s">
        <v>900</v>
      </c>
    </row>
    <row r="1518" spans="1:3" ht="13" x14ac:dyDescent="0.15">
      <c r="A1518" s="7">
        <v>697017</v>
      </c>
      <c r="B1518" s="8" t="s">
        <v>163</v>
      </c>
      <c r="C1518" s="8" t="s">
        <v>900</v>
      </c>
    </row>
    <row r="1519" spans="1:3" ht="13" x14ac:dyDescent="0.15">
      <c r="A1519" s="7">
        <v>697018</v>
      </c>
      <c r="B1519" s="8" t="s">
        <v>163</v>
      </c>
      <c r="C1519" s="8" t="s">
        <v>900</v>
      </c>
    </row>
    <row r="1520" spans="1:3" ht="13" x14ac:dyDescent="0.15">
      <c r="A1520" s="7">
        <v>697019</v>
      </c>
      <c r="B1520" s="8" t="s">
        <v>163</v>
      </c>
      <c r="C1520" s="8" t="s">
        <v>900</v>
      </c>
    </row>
    <row r="1521" spans="1:3" ht="13" x14ac:dyDescent="0.15">
      <c r="A1521" s="7">
        <v>697020</v>
      </c>
      <c r="B1521" s="8" t="s">
        <v>163</v>
      </c>
      <c r="C1521" s="8" t="s">
        <v>900</v>
      </c>
    </row>
    <row r="1522" spans="1:3" ht="13" x14ac:dyDescent="0.15">
      <c r="A1522" s="7">
        <v>697021</v>
      </c>
      <c r="B1522" s="8" t="s">
        <v>163</v>
      </c>
      <c r="C1522" s="8" t="s">
        <v>900</v>
      </c>
    </row>
    <row r="1523" spans="1:3" ht="13" x14ac:dyDescent="0.15">
      <c r="A1523" s="7">
        <v>697022</v>
      </c>
      <c r="B1523" s="8" t="s">
        <v>163</v>
      </c>
      <c r="C1523" s="8" t="s">
        <v>900</v>
      </c>
    </row>
    <row r="1524" spans="1:3" ht="13" x14ac:dyDescent="0.15">
      <c r="A1524" s="7">
        <v>697023</v>
      </c>
      <c r="B1524" s="8" t="s">
        <v>163</v>
      </c>
      <c r="C1524" s="8" t="s">
        <v>900</v>
      </c>
    </row>
    <row r="1525" spans="1:3" ht="13" x14ac:dyDescent="0.15">
      <c r="A1525" s="7">
        <v>697024</v>
      </c>
      <c r="B1525" s="8" t="s">
        <v>163</v>
      </c>
      <c r="C1525" s="8" t="s">
        <v>900</v>
      </c>
    </row>
    <row r="1526" spans="1:3" ht="13" x14ac:dyDescent="0.15">
      <c r="A1526" s="7">
        <v>697025</v>
      </c>
      <c r="B1526" s="8" t="s">
        <v>163</v>
      </c>
      <c r="C1526" s="8" t="s">
        <v>900</v>
      </c>
    </row>
    <row r="1527" spans="1:3" ht="13" x14ac:dyDescent="0.15">
      <c r="A1527" s="7">
        <v>697116</v>
      </c>
      <c r="B1527" s="8" t="s">
        <v>163</v>
      </c>
      <c r="C1527" s="8" t="s">
        <v>895</v>
      </c>
    </row>
    <row r="1528" spans="1:3" ht="13" x14ac:dyDescent="0.15">
      <c r="A1528" s="7">
        <v>697117</v>
      </c>
      <c r="B1528" s="8" t="s">
        <v>163</v>
      </c>
      <c r="C1528" s="8" t="s">
        <v>901</v>
      </c>
    </row>
    <row r="1529" spans="1:3" ht="13" x14ac:dyDescent="0.15">
      <c r="A1529" s="7">
        <v>697119</v>
      </c>
      <c r="B1529" s="8" t="s">
        <v>163</v>
      </c>
      <c r="C1529" s="8" t="s">
        <v>901</v>
      </c>
    </row>
    <row r="1530" spans="1:3" ht="13" x14ac:dyDescent="0.15">
      <c r="A1530" s="7">
        <v>697122</v>
      </c>
      <c r="B1530" s="8" t="s">
        <v>163</v>
      </c>
      <c r="C1530" s="8" t="s">
        <v>902</v>
      </c>
    </row>
    <row r="1531" spans="1:3" ht="13" x14ac:dyDescent="0.15">
      <c r="A1531" s="7">
        <v>697124</v>
      </c>
      <c r="B1531" s="8" t="s">
        <v>163</v>
      </c>
      <c r="C1531" s="8" t="s">
        <v>903</v>
      </c>
    </row>
    <row r="1532" spans="1:3" ht="13" x14ac:dyDescent="0.15">
      <c r="A1532" s="7">
        <v>697125</v>
      </c>
      <c r="B1532" s="8" t="s">
        <v>163</v>
      </c>
      <c r="C1532" s="8" t="s">
        <v>904</v>
      </c>
    </row>
    <row r="1533" spans="1:3" ht="13" x14ac:dyDescent="0.15">
      <c r="A1533" s="7">
        <v>697126</v>
      </c>
      <c r="B1533" s="8" t="s">
        <v>163</v>
      </c>
      <c r="C1533" s="8" t="s">
        <v>904</v>
      </c>
    </row>
    <row r="1534" spans="1:3" ht="13" x14ac:dyDescent="0.15">
      <c r="A1534" s="7">
        <v>697127</v>
      </c>
      <c r="B1534" s="8" t="s">
        <v>163</v>
      </c>
      <c r="C1534" s="8" t="s">
        <v>904</v>
      </c>
    </row>
    <row r="1535" spans="1:3" ht="13" x14ac:dyDescent="0.15">
      <c r="A1535" s="7">
        <v>697128</v>
      </c>
      <c r="B1535" s="8" t="s">
        <v>163</v>
      </c>
      <c r="C1535" s="8" t="s">
        <v>904</v>
      </c>
    </row>
    <row r="1536" spans="1:3" ht="13" x14ac:dyDescent="0.15">
      <c r="A1536" s="7">
        <v>697129</v>
      </c>
      <c r="B1536" s="8" t="s">
        <v>163</v>
      </c>
      <c r="C1536" s="8" t="s">
        <v>904</v>
      </c>
    </row>
    <row r="1537" spans="1:3" ht="13" x14ac:dyDescent="0.15">
      <c r="A1537" s="7">
        <v>697130</v>
      </c>
      <c r="B1537" s="8" t="s">
        <v>163</v>
      </c>
      <c r="C1537" s="8" t="s">
        <v>904</v>
      </c>
    </row>
    <row r="1538" spans="1:3" ht="13" x14ac:dyDescent="0.15">
      <c r="A1538" s="7">
        <v>697131</v>
      </c>
      <c r="B1538" s="8" t="s">
        <v>163</v>
      </c>
      <c r="C1538" s="8" t="s">
        <v>904</v>
      </c>
    </row>
    <row r="1539" spans="1:3" ht="13" x14ac:dyDescent="0.15">
      <c r="A1539" s="7">
        <v>697132</v>
      </c>
      <c r="B1539" s="8" t="s">
        <v>163</v>
      </c>
      <c r="C1539" s="8" t="s">
        <v>904</v>
      </c>
    </row>
    <row r="1540" spans="1:3" ht="13" x14ac:dyDescent="0.15">
      <c r="A1540" s="7">
        <v>697133</v>
      </c>
      <c r="B1540" s="8" t="s">
        <v>163</v>
      </c>
      <c r="C1540" s="8" t="s">
        <v>904</v>
      </c>
    </row>
    <row r="1541" spans="1:3" ht="13" x14ac:dyDescent="0.15">
      <c r="A1541" s="7">
        <v>697134</v>
      </c>
      <c r="B1541" s="8" t="s">
        <v>163</v>
      </c>
      <c r="C1541" s="8" t="s">
        <v>904</v>
      </c>
    </row>
    <row r="1542" spans="1:3" ht="13" x14ac:dyDescent="0.15">
      <c r="A1542" s="7">
        <v>697135</v>
      </c>
      <c r="B1542" s="8" t="s">
        <v>163</v>
      </c>
      <c r="C1542" s="8" t="s">
        <v>904</v>
      </c>
    </row>
    <row r="1543" spans="1:3" ht="13" x14ac:dyDescent="0.15">
      <c r="A1543" s="7">
        <v>1527983</v>
      </c>
      <c r="B1543" s="8" t="s">
        <v>163</v>
      </c>
      <c r="C1543" s="8" t="s">
        <v>905</v>
      </c>
    </row>
    <row r="1544" spans="1:3" ht="13" x14ac:dyDescent="0.15">
      <c r="A1544" s="7">
        <v>1527994</v>
      </c>
      <c r="B1544" s="8" t="s">
        <v>163</v>
      </c>
      <c r="C1544" s="8" t="s">
        <v>906</v>
      </c>
    </row>
    <row r="1545" spans="1:3" ht="13" x14ac:dyDescent="0.15">
      <c r="A1545" s="7">
        <v>1527995</v>
      </c>
      <c r="B1545" s="8" t="s">
        <v>163</v>
      </c>
      <c r="C1545" s="8" t="s">
        <v>906</v>
      </c>
    </row>
    <row r="1546" spans="1:3" ht="13" x14ac:dyDescent="0.15">
      <c r="A1546" s="7">
        <v>1527996</v>
      </c>
      <c r="B1546" s="8" t="s">
        <v>163</v>
      </c>
      <c r="C1546" s="8" t="s">
        <v>906</v>
      </c>
    </row>
    <row r="1547" spans="1:3" ht="13" x14ac:dyDescent="0.15">
      <c r="A1547" s="7">
        <v>1527997</v>
      </c>
      <c r="B1547" s="8" t="s">
        <v>163</v>
      </c>
      <c r="C1547" s="8" t="s">
        <v>906</v>
      </c>
    </row>
    <row r="1548" spans="1:3" ht="13" x14ac:dyDescent="0.15">
      <c r="A1548" s="7">
        <v>1528108</v>
      </c>
      <c r="B1548" s="8" t="s">
        <v>163</v>
      </c>
      <c r="C1548" s="8" t="s">
        <v>907</v>
      </c>
    </row>
    <row r="1549" spans="1:3" ht="13" x14ac:dyDescent="0.15">
      <c r="A1549" s="7">
        <v>1533805</v>
      </c>
      <c r="B1549" s="8" t="s">
        <v>163</v>
      </c>
      <c r="C1549" s="8" t="s">
        <v>908</v>
      </c>
    </row>
    <row r="1550" spans="1:3" ht="13" x14ac:dyDescent="0.15">
      <c r="A1550" s="7">
        <v>1533807</v>
      </c>
      <c r="B1550" s="8" t="s">
        <v>163</v>
      </c>
      <c r="C1550" s="8" t="s">
        <v>908</v>
      </c>
    </row>
    <row r="1551" spans="1:3" ht="13" x14ac:dyDescent="0.15">
      <c r="A1551" s="7">
        <v>1533820</v>
      </c>
      <c r="B1551" s="8" t="s">
        <v>163</v>
      </c>
      <c r="C1551" s="8" t="s">
        <v>909</v>
      </c>
    </row>
    <row r="1552" spans="1:3" ht="13" x14ac:dyDescent="0.15">
      <c r="A1552" s="7">
        <v>1533821</v>
      </c>
      <c r="B1552" s="8" t="s">
        <v>163</v>
      </c>
      <c r="C1552" s="8" t="s">
        <v>909</v>
      </c>
    </row>
    <row r="1553" spans="1:3" ht="13" x14ac:dyDescent="0.15">
      <c r="A1553" s="7">
        <v>1533822</v>
      </c>
      <c r="B1553" s="8" t="s">
        <v>163</v>
      </c>
      <c r="C1553" s="8" t="s">
        <v>909</v>
      </c>
    </row>
    <row r="1554" spans="1:3" ht="13" x14ac:dyDescent="0.15">
      <c r="A1554" s="7">
        <v>1533855</v>
      </c>
      <c r="B1554" s="8" t="s">
        <v>163</v>
      </c>
      <c r="C1554" s="8" t="s">
        <v>910</v>
      </c>
    </row>
    <row r="1555" spans="1:3" ht="13" x14ac:dyDescent="0.15">
      <c r="A1555" s="7">
        <v>1533856</v>
      </c>
      <c r="B1555" s="8" t="s">
        <v>163</v>
      </c>
      <c r="C1555" s="8" t="s">
        <v>910</v>
      </c>
    </row>
    <row r="1556" spans="1:3" ht="13" x14ac:dyDescent="0.15">
      <c r="A1556" s="7">
        <v>1533882</v>
      </c>
      <c r="B1556" s="8" t="s">
        <v>163</v>
      </c>
      <c r="C1556" s="8" t="s">
        <v>911</v>
      </c>
    </row>
    <row r="1557" spans="1:3" ht="13" x14ac:dyDescent="0.15">
      <c r="A1557" s="7">
        <v>1533883</v>
      </c>
      <c r="B1557" s="8" t="s">
        <v>163</v>
      </c>
      <c r="C1557" s="8" t="s">
        <v>911</v>
      </c>
    </row>
    <row r="1558" spans="1:3" ht="13" x14ac:dyDescent="0.15">
      <c r="A1558" s="7">
        <v>1533884</v>
      </c>
      <c r="B1558" s="8" t="s">
        <v>163</v>
      </c>
      <c r="C1558" s="8" t="s">
        <v>911</v>
      </c>
    </row>
    <row r="1559" spans="1:3" ht="13" x14ac:dyDescent="0.15">
      <c r="A1559" s="7">
        <v>1533939</v>
      </c>
      <c r="B1559" s="8" t="s">
        <v>163</v>
      </c>
      <c r="C1559" s="8" t="s">
        <v>912</v>
      </c>
    </row>
    <row r="1560" spans="1:3" ht="13" x14ac:dyDescent="0.15">
      <c r="A1560" s="7">
        <v>1533940</v>
      </c>
      <c r="B1560" s="8" t="s">
        <v>163</v>
      </c>
      <c r="C1560" s="8" t="s">
        <v>912</v>
      </c>
    </row>
    <row r="1561" spans="1:3" ht="13" x14ac:dyDescent="0.15">
      <c r="A1561" s="7">
        <v>1533941</v>
      </c>
      <c r="B1561" s="8" t="s">
        <v>163</v>
      </c>
      <c r="C1561" s="8" t="s">
        <v>912</v>
      </c>
    </row>
    <row r="1562" spans="1:3" ht="13" x14ac:dyDescent="0.15">
      <c r="A1562" s="7">
        <v>1533942</v>
      </c>
      <c r="B1562" s="8" t="s">
        <v>163</v>
      </c>
      <c r="C1562" s="8" t="s">
        <v>912</v>
      </c>
    </row>
    <row r="1563" spans="1:3" ht="13" x14ac:dyDescent="0.15">
      <c r="A1563" s="7">
        <v>1533944</v>
      </c>
      <c r="B1563" s="8" t="s">
        <v>163</v>
      </c>
      <c r="C1563" s="8" t="s">
        <v>912</v>
      </c>
    </row>
    <row r="1564" spans="1:3" ht="13" x14ac:dyDescent="0.15">
      <c r="A1564" s="7">
        <v>1628693</v>
      </c>
      <c r="B1564" s="8" t="s">
        <v>163</v>
      </c>
      <c r="C1564" s="8" t="s">
        <v>913</v>
      </c>
    </row>
    <row r="1565" spans="1:3" ht="13" x14ac:dyDescent="0.15">
      <c r="A1565" s="7">
        <v>1628694</v>
      </c>
      <c r="B1565" s="8" t="s">
        <v>163</v>
      </c>
      <c r="C1565" s="8" t="s">
        <v>913</v>
      </c>
    </row>
    <row r="1566" spans="1:3" ht="13" x14ac:dyDescent="0.15">
      <c r="A1566" s="7">
        <v>1628702</v>
      </c>
      <c r="B1566" s="8" t="s">
        <v>163</v>
      </c>
      <c r="C1566" s="8" t="s">
        <v>914</v>
      </c>
    </row>
    <row r="1567" spans="1:3" ht="13" x14ac:dyDescent="0.15">
      <c r="A1567" s="7">
        <v>1628703</v>
      </c>
      <c r="B1567" s="8" t="s">
        <v>163</v>
      </c>
      <c r="C1567" s="8" t="s">
        <v>914</v>
      </c>
    </row>
    <row r="1568" spans="1:3" ht="13" x14ac:dyDescent="0.15">
      <c r="A1568" s="7">
        <v>1628704</v>
      </c>
      <c r="B1568" s="8" t="s">
        <v>163</v>
      </c>
      <c r="C1568" s="8" t="s">
        <v>914</v>
      </c>
    </row>
    <row r="1569" spans="1:3" ht="13" x14ac:dyDescent="0.15">
      <c r="A1569" s="7">
        <v>1628705</v>
      </c>
      <c r="B1569" s="8" t="s">
        <v>163</v>
      </c>
      <c r="C1569" s="8" t="s">
        <v>914</v>
      </c>
    </row>
    <row r="1570" spans="1:3" ht="13" x14ac:dyDescent="0.15">
      <c r="A1570" s="7">
        <v>1628706</v>
      </c>
      <c r="B1570" s="8" t="s">
        <v>163</v>
      </c>
      <c r="C1570" s="8" t="s">
        <v>914</v>
      </c>
    </row>
    <row r="1571" spans="1:3" ht="13" x14ac:dyDescent="0.15">
      <c r="A1571" s="7">
        <v>1628707</v>
      </c>
      <c r="B1571" s="8" t="s">
        <v>163</v>
      </c>
      <c r="C1571" s="8" t="s">
        <v>914</v>
      </c>
    </row>
    <row r="1572" spans="1:3" ht="13" x14ac:dyDescent="0.15">
      <c r="A1572" s="7">
        <v>1628708</v>
      </c>
      <c r="B1572" s="8" t="s">
        <v>163</v>
      </c>
      <c r="C1572" s="8" t="s">
        <v>914</v>
      </c>
    </row>
    <row r="1573" spans="1:3" ht="13" x14ac:dyDescent="0.15">
      <c r="A1573" s="7">
        <v>1628709</v>
      </c>
      <c r="B1573" s="8" t="s">
        <v>163</v>
      </c>
      <c r="C1573" s="8" t="s">
        <v>914</v>
      </c>
    </row>
    <row r="1574" spans="1:3" ht="13" x14ac:dyDescent="0.15">
      <c r="A1574" s="7">
        <v>1628710</v>
      </c>
      <c r="B1574" s="8" t="s">
        <v>163</v>
      </c>
      <c r="C1574" s="8" t="s">
        <v>914</v>
      </c>
    </row>
    <row r="1575" spans="1:3" ht="13" x14ac:dyDescent="0.15">
      <c r="A1575" s="7">
        <v>1628712</v>
      </c>
      <c r="B1575" s="8" t="s">
        <v>163</v>
      </c>
      <c r="C1575" s="8" t="s">
        <v>914</v>
      </c>
    </row>
    <row r="1576" spans="1:3" ht="13" x14ac:dyDescent="0.15">
      <c r="A1576" s="7">
        <v>1628713</v>
      </c>
      <c r="B1576" s="8" t="s">
        <v>163</v>
      </c>
      <c r="C1576" s="8" t="s">
        <v>914</v>
      </c>
    </row>
    <row r="1577" spans="1:3" ht="13" x14ac:dyDescent="0.15">
      <c r="A1577" s="7">
        <v>1628714</v>
      </c>
      <c r="B1577" s="8" t="s">
        <v>163</v>
      </c>
      <c r="C1577" s="8" t="s">
        <v>914</v>
      </c>
    </row>
    <row r="1578" spans="1:3" ht="13" x14ac:dyDescent="0.15">
      <c r="A1578" s="7">
        <v>1628715</v>
      </c>
      <c r="B1578" s="8" t="s">
        <v>163</v>
      </c>
      <c r="C1578" s="8" t="s">
        <v>914</v>
      </c>
    </row>
    <row r="1579" spans="1:3" ht="13" x14ac:dyDescent="0.15">
      <c r="A1579" s="7">
        <v>1628717</v>
      </c>
      <c r="B1579" s="8" t="s">
        <v>163</v>
      </c>
      <c r="C1579" s="8" t="s">
        <v>915</v>
      </c>
    </row>
    <row r="1580" spans="1:3" ht="13" x14ac:dyDescent="0.15">
      <c r="A1580" s="7">
        <v>1628718</v>
      </c>
      <c r="B1580" s="8" t="s">
        <v>163</v>
      </c>
      <c r="C1580" s="8" t="s">
        <v>915</v>
      </c>
    </row>
    <row r="1581" spans="1:3" ht="13" x14ac:dyDescent="0.15">
      <c r="A1581" s="7">
        <v>1628719</v>
      </c>
      <c r="B1581" s="8" t="s">
        <v>163</v>
      </c>
      <c r="C1581" s="8" t="s">
        <v>915</v>
      </c>
    </row>
    <row r="1582" spans="1:3" ht="13" x14ac:dyDescent="0.15">
      <c r="A1582" s="7">
        <v>1628720</v>
      </c>
      <c r="B1582" s="8" t="s">
        <v>163</v>
      </c>
      <c r="C1582" s="8" t="s">
        <v>915</v>
      </c>
    </row>
    <row r="1583" spans="1:3" ht="13" x14ac:dyDescent="0.15">
      <c r="A1583" s="7">
        <v>1628721</v>
      </c>
      <c r="B1583" s="8" t="s">
        <v>163</v>
      </c>
      <c r="C1583" s="8" t="s">
        <v>915</v>
      </c>
    </row>
    <row r="1584" spans="1:3" ht="13" x14ac:dyDescent="0.15">
      <c r="A1584" s="7">
        <v>1628722</v>
      </c>
      <c r="B1584" s="8" t="s">
        <v>163</v>
      </c>
      <c r="C1584" s="8" t="s">
        <v>915</v>
      </c>
    </row>
    <row r="1585" spans="1:3" ht="13" x14ac:dyDescent="0.15">
      <c r="A1585" s="7">
        <v>1628723</v>
      </c>
      <c r="B1585" s="8" t="s">
        <v>163</v>
      </c>
      <c r="C1585" s="8" t="s">
        <v>915</v>
      </c>
    </row>
    <row r="1586" spans="1:3" ht="13" x14ac:dyDescent="0.15">
      <c r="A1586" s="7">
        <v>1628737</v>
      </c>
      <c r="B1586" s="8" t="s">
        <v>163</v>
      </c>
      <c r="C1586" s="8" t="s">
        <v>916</v>
      </c>
    </row>
    <row r="1587" spans="1:3" ht="13" x14ac:dyDescent="0.15">
      <c r="A1587" s="7">
        <v>1628743</v>
      </c>
      <c r="B1587" s="8" t="s">
        <v>163</v>
      </c>
      <c r="C1587" s="8" t="s">
        <v>917</v>
      </c>
    </row>
    <row r="1588" spans="1:3" ht="13" x14ac:dyDescent="0.15">
      <c r="A1588" s="7">
        <v>1628744</v>
      </c>
      <c r="B1588" s="8" t="s">
        <v>163</v>
      </c>
      <c r="C1588" s="8" t="s">
        <v>917</v>
      </c>
    </row>
    <row r="1589" spans="1:3" ht="13" x14ac:dyDescent="0.15">
      <c r="A1589" s="7">
        <v>1628748</v>
      </c>
      <c r="B1589" s="8" t="s">
        <v>163</v>
      </c>
      <c r="C1589" s="8" t="s">
        <v>918</v>
      </c>
    </row>
    <row r="1590" spans="1:3" ht="13" x14ac:dyDescent="0.15">
      <c r="A1590" s="7">
        <v>1628749</v>
      </c>
      <c r="B1590" s="8" t="s">
        <v>163</v>
      </c>
      <c r="C1590" s="8" t="s">
        <v>918</v>
      </c>
    </row>
    <row r="1591" spans="1:3" ht="13" x14ac:dyDescent="0.15">
      <c r="A1591" s="7">
        <v>1628751</v>
      </c>
      <c r="B1591" s="8" t="s">
        <v>163</v>
      </c>
      <c r="C1591" s="8" t="s">
        <v>919</v>
      </c>
    </row>
    <row r="1592" spans="1:3" ht="13" x14ac:dyDescent="0.15">
      <c r="A1592" s="7">
        <v>1628752</v>
      </c>
      <c r="B1592" s="8" t="s">
        <v>163</v>
      </c>
      <c r="C1592" s="8" t="s">
        <v>919</v>
      </c>
    </row>
    <row r="1593" spans="1:3" ht="13" x14ac:dyDescent="0.15">
      <c r="A1593" s="7">
        <v>1628753</v>
      </c>
      <c r="B1593" s="8" t="s">
        <v>163</v>
      </c>
      <c r="C1593" s="8" t="s">
        <v>919</v>
      </c>
    </row>
    <row r="1594" spans="1:3" ht="13" x14ac:dyDescent="0.15">
      <c r="A1594" s="7">
        <v>1628754</v>
      </c>
      <c r="B1594" s="8" t="s">
        <v>163</v>
      </c>
      <c r="C1594" s="8" t="s">
        <v>920</v>
      </c>
    </row>
    <row r="1595" spans="1:3" ht="13" x14ac:dyDescent="0.15">
      <c r="A1595" s="7">
        <v>1628755</v>
      </c>
      <c r="B1595" s="8" t="s">
        <v>163</v>
      </c>
      <c r="C1595" s="8" t="s">
        <v>921</v>
      </c>
    </row>
    <row r="1596" spans="1:3" ht="13" x14ac:dyDescent="0.15">
      <c r="A1596" s="7">
        <v>1628757</v>
      </c>
      <c r="B1596" s="8" t="s">
        <v>163</v>
      </c>
      <c r="C1596" s="8" t="s">
        <v>921</v>
      </c>
    </row>
    <row r="1597" spans="1:3" ht="13" x14ac:dyDescent="0.15">
      <c r="A1597" s="7">
        <v>1628758</v>
      </c>
      <c r="B1597" s="8" t="s">
        <v>163</v>
      </c>
      <c r="C1597" s="8" t="s">
        <v>921</v>
      </c>
    </row>
    <row r="1598" spans="1:3" ht="13" x14ac:dyDescent="0.15">
      <c r="A1598" s="7">
        <v>1628759</v>
      </c>
      <c r="B1598" s="8" t="s">
        <v>163</v>
      </c>
      <c r="C1598" s="8" t="s">
        <v>921</v>
      </c>
    </row>
    <row r="1599" spans="1:3" ht="13" x14ac:dyDescent="0.15">
      <c r="A1599" s="7">
        <v>1628760</v>
      </c>
      <c r="B1599" s="8" t="s">
        <v>163</v>
      </c>
      <c r="C1599" s="8" t="s">
        <v>921</v>
      </c>
    </row>
    <row r="1600" spans="1:3" ht="13" x14ac:dyDescent="0.15">
      <c r="A1600" s="7">
        <v>1628761</v>
      </c>
      <c r="B1600" s="8" t="s">
        <v>163</v>
      </c>
      <c r="C1600" s="8" t="s">
        <v>921</v>
      </c>
    </row>
    <row r="1601" spans="1:3" ht="13" x14ac:dyDescent="0.15">
      <c r="A1601" s="7">
        <v>1628762</v>
      </c>
      <c r="B1601" s="8" t="s">
        <v>163</v>
      </c>
      <c r="C1601" s="8" t="s">
        <v>921</v>
      </c>
    </row>
    <row r="1602" spans="1:3" ht="13" x14ac:dyDescent="0.15">
      <c r="A1602" s="7">
        <v>1628763</v>
      </c>
      <c r="B1602" s="8" t="s">
        <v>163</v>
      </c>
      <c r="C1602" s="8" t="s">
        <v>921</v>
      </c>
    </row>
    <row r="1603" spans="1:3" ht="13" x14ac:dyDescent="0.15">
      <c r="A1603" s="7">
        <v>1628764</v>
      </c>
      <c r="B1603" s="8" t="s">
        <v>163</v>
      </c>
      <c r="C1603" s="8" t="s">
        <v>921</v>
      </c>
    </row>
    <row r="1604" spans="1:3" ht="13" x14ac:dyDescent="0.15">
      <c r="A1604" s="7">
        <v>1628767</v>
      </c>
      <c r="B1604" s="8" t="s">
        <v>163</v>
      </c>
      <c r="C1604" s="8" t="s">
        <v>921</v>
      </c>
    </row>
    <row r="1605" spans="1:3" ht="13" x14ac:dyDescent="0.15">
      <c r="A1605" s="7">
        <v>1628768</v>
      </c>
      <c r="B1605" s="8" t="s">
        <v>163</v>
      </c>
      <c r="C1605" s="8" t="s">
        <v>921</v>
      </c>
    </row>
    <row r="1606" spans="1:3" ht="13" x14ac:dyDescent="0.15">
      <c r="A1606" s="7">
        <v>1628769</v>
      </c>
      <c r="B1606" s="8" t="s">
        <v>163</v>
      </c>
      <c r="C1606" s="8" t="s">
        <v>921</v>
      </c>
    </row>
    <row r="1607" spans="1:3" ht="13" x14ac:dyDescent="0.15">
      <c r="A1607" s="7">
        <v>1628770</v>
      </c>
      <c r="B1607" s="8" t="s">
        <v>163</v>
      </c>
      <c r="C1607" s="8" t="s">
        <v>922</v>
      </c>
    </row>
    <row r="1608" spans="1:3" ht="13" x14ac:dyDescent="0.15">
      <c r="A1608" s="7">
        <v>1628771</v>
      </c>
      <c r="B1608" s="8" t="s">
        <v>163</v>
      </c>
      <c r="C1608" s="8" t="s">
        <v>922</v>
      </c>
    </row>
    <row r="1609" spans="1:3" ht="13" x14ac:dyDescent="0.15">
      <c r="A1609" s="7">
        <v>1628830</v>
      </c>
      <c r="B1609" s="8" t="s">
        <v>163</v>
      </c>
      <c r="C1609" s="8" t="s">
        <v>923</v>
      </c>
    </row>
    <row r="1610" spans="1:3" ht="13" x14ac:dyDescent="0.15">
      <c r="A1610" s="7">
        <v>1628831</v>
      </c>
      <c r="B1610" s="8" t="s">
        <v>163</v>
      </c>
      <c r="C1610" s="8" t="s">
        <v>923</v>
      </c>
    </row>
    <row r="1611" spans="1:3" ht="13" x14ac:dyDescent="0.15">
      <c r="A1611" s="7">
        <v>1628833</v>
      </c>
      <c r="B1611" s="8" t="s">
        <v>163</v>
      </c>
      <c r="C1611" s="8" t="s">
        <v>924</v>
      </c>
    </row>
    <row r="1612" spans="1:3" ht="13" x14ac:dyDescent="0.15">
      <c r="A1612" s="7">
        <v>1628834</v>
      </c>
      <c r="B1612" s="8" t="s">
        <v>163</v>
      </c>
      <c r="C1612" s="8" t="s">
        <v>924</v>
      </c>
    </row>
    <row r="1613" spans="1:3" ht="13" x14ac:dyDescent="0.15">
      <c r="A1613" s="7">
        <v>1628836</v>
      </c>
      <c r="B1613" s="8" t="s">
        <v>163</v>
      </c>
      <c r="C1613" s="8" t="s">
        <v>924</v>
      </c>
    </row>
    <row r="1614" spans="1:3" ht="13" x14ac:dyDescent="0.15">
      <c r="A1614" s="7">
        <v>1628837</v>
      </c>
      <c r="B1614" s="8" t="s">
        <v>163</v>
      </c>
      <c r="C1614" s="8" t="s">
        <v>924</v>
      </c>
    </row>
    <row r="1615" spans="1:3" ht="13" x14ac:dyDescent="0.15">
      <c r="A1615" s="7">
        <v>1628838</v>
      </c>
      <c r="B1615" s="8" t="s">
        <v>163</v>
      </c>
      <c r="C1615" s="8" t="s">
        <v>924</v>
      </c>
    </row>
    <row r="1616" spans="1:3" ht="13" x14ac:dyDescent="0.15">
      <c r="A1616" s="7">
        <v>1628839</v>
      </c>
      <c r="B1616" s="8" t="s">
        <v>163</v>
      </c>
      <c r="C1616" s="8" t="s">
        <v>924</v>
      </c>
    </row>
    <row r="1617" spans="1:3" ht="13" x14ac:dyDescent="0.15">
      <c r="A1617" s="7">
        <v>1628840</v>
      </c>
      <c r="B1617" s="8" t="s">
        <v>163</v>
      </c>
      <c r="C1617" s="8" t="s">
        <v>924</v>
      </c>
    </row>
    <row r="1618" spans="1:3" ht="13" x14ac:dyDescent="0.15">
      <c r="A1618" s="7">
        <v>1628841</v>
      </c>
      <c r="B1618" s="8" t="s">
        <v>163</v>
      </c>
      <c r="C1618" s="8" t="s">
        <v>924</v>
      </c>
    </row>
    <row r="1619" spans="1:3" ht="13" x14ac:dyDescent="0.15">
      <c r="A1619" s="7">
        <v>1628842</v>
      </c>
      <c r="B1619" s="8" t="s">
        <v>163</v>
      </c>
      <c r="C1619" s="8" t="s">
        <v>924</v>
      </c>
    </row>
    <row r="1620" spans="1:3" ht="13" x14ac:dyDescent="0.15">
      <c r="A1620" s="7">
        <v>1628843</v>
      </c>
      <c r="B1620" s="8" t="s">
        <v>163</v>
      </c>
      <c r="C1620" s="8" t="s">
        <v>924</v>
      </c>
    </row>
    <row r="1621" spans="1:3" ht="13" x14ac:dyDescent="0.15">
      <c r="A1621" s="7">
        <v>1628844</v>
      </c>
      <c r="B1621" s="8" t="s">
        <v>163</v>
      </c>
      <c r="C1621" s="8" t="s">
        <v>924</v>
      </c>
    </row>
    <row r="1622" spans="1:3" ht="13" x14ac:dyDescent="0.15">
      <c r="A1622" s="7">
        <v>1628845</v>
      </c>
      <c r="B1622" s="8" t="s">
        <v>163</v>
      </c>
      <c r="C1622" s="8" t="s">
        <v>924</v>
      </c>
    </row>
    <row r="1623" spans="1:3" ht="13" x14ac:dyDescent="0.15">
      <c r="A1623" s="7">
        <v>1628846</v>
      </c>
      <c r="B1623" s="8" t="s">
        <v>163</v>
      </c>
      <c r="C1623" s="8" t="s">
        <v>924</v>
      </c>
    </row>
    <row r="1624" spans="1:3" ht="13" x14ac:dyDescent="0.15">
      <c r="A1624" s="7">
        <v>1628847</v>
      </c>
      <c r="B1624" s="8" t="s">
        <v>163</v>
      </c>
      <c r="C1624" s="8" t="s">
        <v>924</v>
      </c>
    </row>
    <row r="1625" spans="1:3" ht="13" x14ac:dyDescent="0.15">
      <c r="A1625" s="7">
        <v>1628848</v>
      </c>
      <c r="B1625" s="8" t="s">
        <v>163</v>
      </c>
      <c r="C1625" s="8" t="s">
        <v>924</v>
      </c>
    </row>
    <row r="1626" spans="1:3" ht="13" x14ac:dyDescent="0.15">
      <c r="A1626" s="7">
        <v>1628849</v>
      </c>
      <c r="B1626" s="8" t="s">
        <v>163</v>
      </c>
      <c r="C1626" s="8" t="s">
        <v>924</v>
      </c>
    </row>
    <row r="1627" spans="1:3" ht="13" x14ac:dyDescent="0.15">
      <c r="A1627" s="7">
        <v>1628863</v>
      </c>
      <c r="B1627" s="8" t="s">
        <v>163</v>
      </c>
      <c r="C1627" s="8" t="s">
        <v>925</v>
      </c>
    </row>
    <row r="1628" spans="1:3" ht="13" x14ac:dyDescent="0.15">
      <c r="A1628" s="7">
        <v>1628864</v>
      </c>
      <c r="B1628" s="8" t="s">
        <v>163</v>
      </c>
      <c r="C1628" s="8" t="s">
        <v>925</v>
      </c>
    </row>
    <row r="1629" spans="1:3" ht="13" x14ac:dyDescent="0.15">
      <c r="A1629" s="7">
        <v>1628866</v>
      </c>
      <c r="B1629" s="8" t="s">
        <v>163</v>
      </c>
      <c r="C1629" s="8" t="s">
        <v>925</v>
      </c>
    </row>
    <row r="1630" spans="1:3" ht="13" x14ac:dyDescent="0.15">
      <c r="A1630" s="7">
        <v>1628867</v>
      </c>
      <c r="B1630" s="8" t="s">
        <v>163</v>
      </c>
      <c r="C1630" s="8" t="s">
        <v>926</v>
      </c>
    </row>
    <row r="1631" spans="1:3" ht="13" x14ac:dyDescent="0.15">
      <c r="A1631" s="7">
        <v>1628868</v>
      </c>
      <c r="B1631" s="8" t="s">
        <v>163</v>
      </c>
      <c r="C1631" s="8" t="s">
        <v>926</v>
      </c>
    </row>
    <row r="1632" spans="1:3" ht="13" x14ac:dyDescent="0.15">
      <c r="A1632" s="7">
        <v>1628869</v>
      </c>
      <c r="B1632" s="8" t="s">
        <v>163</v>
      </c>
      <c r="C1632" s="8" t="s">
        <v>927</v>
      </c>
    </row>
    <row r="1633" spans="1:3" ht="13" x14ac:dyDescent="0.15">
      <c r="A1633" s="7">
        <v>1628870</v>
      </c>
      <c r="B1633" s="8" t="s">
        <v>163</v>
      </c>
      <c r="C1633" s="8" t="s">
        <v>927</v>
      </c>
    </row>
    <row r="1634" spans="1:3" ht="13" x14ac:dyDescent="0.15">
      <c r="A1634" s="7">
        <v>1628874</v>
      </c>
      <c r="B1634" s="8" t="s">
        <v>163</v>
      </c>
      <c r="C1634" s="8" t="s">
        <v>928</v>
      </c>
    </row>
    <row r="1635" spans="1:3" ht="13" x14ac:dyDescent="0.15">
      <c r="A1635" s="7">
        <v>1628875</v>
      </c>
      <c r="B1635" s="8" t="s">
        <v>163</v>
      </c>
      <c r="C1635" s="8" t="s">
        <v>929</v>
      </c>
    </row>
    <row r="1636" spans="1:3" ht="13" x14ac:dyDescent="0.15">
      <c r="A1636" s="7">
        <v>1628876</v>
      </c>
      <c r="B1636" s="8" t="s">
        <v>163</v>
      </c>
      <c r="C1636" s="8" t="s">
        <v>929</v>
      </c>
    </row>
    <row r="1637" spans="1:3" ht="13" x14ac:dyDescent="0.15">
      <c r="A1637" s="7">
        <v>1628877</v>
      </c>
      <c r="B1637" s="8" t="s">
        <v>163</v>
      </c>
      <c r="C1637" s="8" t="s">
        <v>929</v>
      </c>
    </row>
    <row r="1638" spans="1:3" ht="13" x14ac:dyDescent="0.15">
      <c r="A1638" s="7">
        <v>1629204</v>
      </c>
      <c r="B1638" s="8" t="s">
        <v>163</v>
      </c>
      <c r="C1638" s="8" t="s">
        <v>930</v>
      </c>
    </row>
    <row r="1639" spans="1:3" ht="13" x14ac:dyDescent="0.15">
      <c r="A1639" s="7">
        <v>1722287</v>
      </c>
      <c r="B1639" s="8" t="s">
        <v>163</v>
      </c>
      <c r="C1639" s="8" t="s">
        <v>931</v>
      </c>
    </row>
    <row r="1640" spans="1:3" ht="13" x14ac:dyDescent="0.15">
      <c r="A1640" s="7">
        <v>1722288</v>
      </c>
      <c r="B1640" s="8" t="s">
        <v>163</v>
      </c>
      <c r="C1640" s="8" t="s">
        <v>931</v>
      </c>
    </row>
    <row r="1641" spans="1:3" ht="13" x14ac:dyDescent="0.15">
      <c r="A1641" s="7">
        <v>1722289</v>
      </c>
      <c r="B1641" s="8" t="s">
        <v>163</v>
      </c>
      <c r="C1641" s="8" t="s">
        <v>931</v>
      </c>
    </row>
    <row r="1642" spans="1:3" ht="13" x14ac:dyDescent="0.15">
      <c r="A1642" s="7">
        <v>680449</v>
      </c>
      <c r="B1642" s="8" t="s">
        <v>163</v>
      </c>
      <c r="C1642" s="8" t="s">
        <v>932</v>
      </c>
    </row>
    <row r="1643" spans="1:3" ht="13" x14ac:dyDescent="0.15">
      <c r="A1643" s="7">
        <v>680779</v>
      </c>
      <c r="B1643" s="8" t="s">
        <v>163</v>
      </c>
      <c r="C1643" s="8" t="s">
        <v>933</v>
      </c>
    </row>
    <row r="1644" spans="1:3" ht="13" x14ac:dyDescent="0.15">
      <c r="A1644" s="7">
        <v>680780</v>
      </c>
      <c r="B1644" s="8" t="s">
        <v>163</v>
      </c>
      <c r="C1644" s="8" t="s">
        <v>933</v>
      </c>
    </row>
    <row r="1645" spans="1:3" ht="13" x14ac:dyDescent="0.15">
      <c r="A1645" s="7">
        <v>680791</v>
      </c>
      <c r="B1645" s="8" t="s">
        <v>163</v>
      </c>
      <c r="C1645" s="8" t="s">
        <v>934</v>
      </c>
    </row>
    <row r="1646" spans="1:3" ht="13" x14ac:dyDescent="0.15">
      <c r="A1646" s="7">
        <v>680792</v>
      </c>
      <c r="B1646" s="8" t="s">
        <v>163</v>
      </c>
      <c r="C1646" s="8" t="s">
        <v>935</v>
      </c>
    </row>
    <row r="1647" spans="1:3" ht="13" x14ac:dyDescent="0.15">
      <c r="A1647" s="7">
        <v>680793</v>
      </c>
      <c r="B1647" s="8" t="s">
        <v>163</v>
      </c>
      <c r="C1647" s="8" t="s">
        <v>935</v>
      </c>
    </row>
    <row r="1648" spans="1:3" ht="13" x14ac:dyDescent="0.15">
      <c r="A1648" s="7">
        <v>680794</v>
      </c>
      <c r="B1648" s="8" t="s">
        <v>163</v>
      </c>
      <c r="C1648" s="8" t="s">
        <v>935</v>
      </c>
    </row>
    <row r="1649" spans="1:3" ht="13" x14ac:dyDescent="0.15">
      <c r="A1649" s="7">
        <v>680795</v>
      </c>
      <c r="B1649" s="8" t="s">
        <v>163</v>
      </c>
      <c r="C1649" s="8" t="s">
        <v>935</v>
      </c>
    </row>
    <row r="1650" spans="1:3" ht="13" x14ac:dyDescent="0.15">
      <c r="A1650" s="7">
        <v>681471</v>
      </c>
      <c r="B1650" s="8" t="s">
        <v>163</v>
      </c>
      <c r="C1650" s="8" t="s">
        <v>936</v>
      </c>
    </row>
    <row r="1651" spans="1:3" ht="13" x14ac:dyDescent="0.15">
      <c r="A1651" s="7">
        <v>681477</v>
      </c>
      <c r="B1651" s="8" t="s">
        <v>163</v>
      </c>
      <c r="C1651" s="8" t="s">
        <v>937</v>
      </c>
    </row>
    <row r="1652" spans="1:3" ht="13" x14ac:dyDescent="0.15">
      <c r="A1652" s="7">
        <v>681478</v>
      </c>
      <c r="B1652" s="8" t="s">
        <v>163</v>
      </c>
      <c r="C1652" s="8" t="s">
        <v>937</v>
      </c>
    </row>
    <row r="1653" spans="1:3" ht="13" x14ac:dyDescent="0.15">
      <c r="A1653" s="7">
        <v>681487</v>
      </c>
      <c r="B1653" s="8" t="s">
        <v>163</v>
      </c>
      <c r="C1653" s="8" t="s">
        <v>938</v>
      </c>
    </row>
    <row r="1654" spans="1:3" ht="13" x14ac:dyDescent="0.15">
      <c r="A1654" s="7">
        <v>685040</v>
      </c>
      <c r="B1654" s="8" t="s">
        <v>163</v>
      </c>
      <c r="C1654" s="8" t="s">
        <v>939</v>
      </c>
    </row>
    <row r="1655" spans="1:3" ht="13" x14ac:dyDescent="0.15">
      <c r="A1655" s="7">
        <v>682909</v>
      </c>
      <c r="B1655" s="8" t="s">
        <v>163</v>
      </c>
      <c r="C1655" s="8" t="s">
        <v>940</v>
      </c>
    </row>
    <row r="1656" spans="1:3" ht="13" x14ac:dyDescent="0.15">
      <c r="A1656" s="7">
        <v>682910</v>
      </c>
      <c r="B1656" s="8" t="s">
        <v>163</v>
      </c>
      <c r="C1656" s="8" t="s">
        <v>940</v>
      </c>
    </row>
    <row r="1657" spans="1:3" ht="13" x14ac:dyDescent="0.15">
      <c r="A1657" s="7">
        <v>683242</v>
      </c>
      <c r="B1657" s="8" t="s">
        <v>163</v>
      </c>
      <c r="C1657" s="8" t="s">
        <v>941</v>
      </c>
    </row>
    <row r="1658" spans="1:3" ht="13" x14ac:dyDescent="0.15">
      <c r="A1658" s="7">
        <v>683243</v>
      </c>
      <c r="B1658" s="8" t="s">
        <v>163</v>
      </c>
      <c r="C1658" s="8" t="s">
        <v>941</v>
      </c>
    </row>
    <row r="1659" spans="1:3" ht="13" x14ac:dyDescent="0.15">
      <c r="A1659" s="7">
        <v>683244</v>
      </c>
      <c r="B1659" s="8" t="s">
        <v>163</v>
      </c>
      <c r="C1659" s="8" t="s">
        <v>941</v>
      </c>
    </row>
    <row r="1660" spans="1:3" ht="13" x14ac:dyDescent="0.15">
      <c r="A1660" s="7">
        <v>681150</v>
      </c>
      <c r="B1660" s="8" t="s">
        <v>163</v>
      </c>
      <c r="C1660" s="8" t="s">
        <v>942</v>
      </c>
    </row>
    <row r="1661" spans="1:3" ht="13" x14ac:dyDescent="0.15">
      <c r="A1661" s="7">
        <v>1749684</v>
      </c>
      <c r="B1661" s="8" t="s">
        <v>163</v>
      </c>
      <c r="C1661" s="8" t="s">
        <v>943</v>
      </c>
    </row>
    <row r="1662" spans="1:3" ht="13" x14ac:dyDescent="0.15">
      <c r="A1662" s="7">
        <v>1846952</v>
      </c>
      <c r="B1662" s="8" t="s">
        <v>163</v>
      </c>
      <c r="C1662" s="8" t="s">
        <v>944</v>
      </c>
    </row>
    <row r="1663" spans="1:3" ht="13" x14ac:dyDescent="0.15">
      <c r="A1663" s="7">
        <v>1847009</v>
      </c>
      <c r="B1663" s="8" t="s">
        <v>163</v>
      </c>
      <c r="C1663" s="8" t="s">
        <v>945</v>
      </c>
    </row>
    <row r="1664" spans="1:3" ht="13" x14ac:dyDescent="0.15">
      <c r="A1664" s="7">
        <v>1847067</v>
      </c>
      <c r="B1664" s="8" t="s">
        <v>163</v>
      </c>
      <c r="C1664" s="8" t="s">
        <v>946</v>
      </c>
    </row>
    <row r="1665" spans="1:3" ht="13" x14ac:dyDescent="0.15">
      <c r="A1665" s="7">
        <v>1847129</v>
      </c>
      <c r="B1665" s="8" t="s">
        <v>163</v>
      </c>
      <c r="C1665" s="8" t="s">
        <v>946</v>
      </c>
    </row>
    <row r="1666" spans="1:3" ht="13" x14ac:dyDescent="0.15">
      <c r="A1666" s="7">
        <v>1847131</v>
      </c>
      <c r="B1666" s="8" t="s">
        <v>163</v>
      </c>
      <c r="C1666" s="8" t="s">
        <v>946</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C1666"/>
  <sheetViews>
    <sheetView workbookViewId="0"/>
  </sheetViews>
  <sheetFormatPr baseColWidth="10" defaultColWidth="12.5" defaultRowHeight="15.75" customHeight="1" x14ac:dyDescent="0.15"/>
  <cols>
    <col min="2" max="2" width="77.33203125" customWidth="1"/>
    <col min="3" max="3" width="31.1640625" customWidth="1"/>
    <col min="4" max="4" width="29" customWidth="1"/>
    <col min="5" max="5" width="17.5" customWidth="1"/>
  </cols>
  <sheetData>
    <row r="1" spans="1:29" ht="53.25" customHeight="1" x14ac:dyDescent="0.35">
      <c r="A1" s="9" t="s">
        <v>947</v>
      </c>
      <c r="B1" s="10"/>
      <c r="C1" s="10"/>
      <c r="D1" s="11"/>
      <c r="E1" s="12"/>
    </row>
    <row r="2" spans="1:29" ht="15" x14ac:dyDescent="0.15">
      <c r="A2" s="13" t="s">
        <v>0</v>
      </c>
      <c r="B2" s="14" t="s">
        <v>162</v>
      </c>
      <c r="C2" s="14" t="s">
        <v>2</v>
      </c>
      <c r="D2" s="13" t="s">
        <v>948</v>
      </c>
      <c r="E2" s="15" t="s">
        <v>949</v>
      </c>
      <c r="F2" s="16"/>
      <c r="G2" s="16"/>
      <c r="H2" s="16"/>
      <c r="I2" s="16"/>
      <c r="J2" s="16"/>
      <c r="K2" s="16"/>
      <c r="L2" s="16"/>
      <c r="M2" s="16"/>
      <c r="N2" s="16"/>
      <c r="O2" s="16"/>
      <c r="P2" s="16"/>
      <c r="Q2" s="16"/>
      <c r="R2" s="16"/>
      <c r="S2" s="16"/>
      <c r="T2" s="16"/>
      <c r="U2" s="16"/>
      <c r="V2" s="16"/>
      <c r="W2" s="16"/>
      <c r="X2" s="16"/>
      <c r="Y2" s="16"/>
      <c r="Z2" s="16"/>
      <c r="AA2" s="16"/>
      <c r="AB2" s="16"/>
      <c r="AC2" s="16"/>
    </row>
    <row r="3" spans="1:29" ht="14" x14ac:dyDescent="0.15">
      <c r="A3" s="3">
        <f>lista_registro!A3</f>
        <v>579914</v>
      </c>
      <c r="B3" s="17" t="str">
        <f>lista_registro!C3</f>
        <v>Gerador De Hidrogenio Pg-H100 100cc/Min - N9306058</v>
      </c>
      <c r="C3" s="18" t="str">
        <f>IFERROR(VLOOKUP(lista_registro!A3,'pag1'!B:G,3,0),"Não encontrado")</f>
        <v>E0076 SALA 2</v>
      </c>
      <c r="D3" s="3" t="str">
        <f>IFERROR(VLOOKUP(lista_registro!A3,'pag1'!B:E,4,0),"Não encontrado")</f>
        <v>Separado para descarga</v>
      </c>
      <c r="E3" s="19" t="str">
        <f>IF(COUNTIF('pag1'!B$2:B$1663,A3)&gt;1,"Sim","Não")</f>
        <v>Não</v>
      </c>
    </row>
    <row r="4" spans="1:29" ht="14" x14ac:dyDescent="0.15">
      <c r="A4" s="3">
        <f>lista_registro!A4</f>
        <v>685828</v>
      </c>
      <c r="B4" s="17" t="str">
        <f>lista_registro!C4</f>
        <v>Termometro Digital Portatil Com Sensor Tipo Ke Marca Homis 6802</v>
      </c>
      <c r="C4" s="18" t="str">
        <f>IFERROR(VLOOKUP(lista_registro!A4,'pag1'!B:G,3,0),"Não encontrado")</f>
        <v>E0053</v>
      </c>
      <c r="D4" s="3" t="str">
        <f>IFERROR(VLOOKUP(lista_registro!A4,'pag1'!B:E,4,0),"Não encontrado")</f>
        <v>Em utilização</v>
      </c>
      <c r="E4" s="19" t="str">
        <f>IF(COUNTIF('pag1'!B$2:B$1663,A4)&gt;1,"Sim","Não")</f>
        <v>Não</v>
      </c>
    </row>
    <row r="5" spans="1:29" ht="28" x14ac:dyDescent="0.15">
      <c r="A5" s="3">
        <f>lista_registro!A5</f>
        <v>685829</v>
      </c>
      <c r="B5" s="17" t="str">
        <f>lista_registro!C5</f>
        <v>Densimetro Digital C/ Resolucao De 0,01gcm3 C/Capacidaade De 0,01a 300g C/ Voltagem: Ac115 240 V</v>
      </c>
      <c r="C5" s="18" t="str">
        <f>IFERROR(VLOOKUP(lista_registro!A5,'pag1'!B:G,3,0),"Não encontrado")</f>
        <v>E0077 Sala 8</v>
      </c>
      <c r="D5" s="3" t="str">
        <f>IFERROR(VLOOKUP(lista_registro!A5,'pag1'!B:E,4,0),"Não encontrado")</f>
        <v>Em utilização</v>
      </c>
      <c r="E5" s="19" t="str">
        <f>IF(COUNTIF('pag1'!B$2:B$1663,A5)&gt;1,"Sim","Não")</f>
        <v>Não</v>
      </c>
    </row>
    <row r="6" spans="1:29" ht="14" x14ac:dyDescent="0.15">
      <c r="A6" s="3">
        <f>lista_registro!A6</f>
        <v>685839</v>
      </c>
      <c r="B6" s="17" t="str">
        <f>lista_registro!C6</f>
        <v>Viscosímetro Brookfield Mod Lvdv Ii + Pro 11</v>
      </c>
      <c r="C6" s="18" t="str">
        <f>IFERROR(VLOOKUP(lista_registro!A6,'pag1'!B:G,3,0),"Não encontrado")</f>
        <v>E0051 Sala 2</v>
      </c>
      <c r="D6" s="3" t="str">
        <f>IFERROR(VLOOKUP(lista_registro!A6,'pag1'!B:E,4,0),"Não encontrado")</f>
        <v>Transferido</v>
      </c>
      <c r="E6" s="19" t="str">
        <f>IF(COUNTIF('pag1'!B$2:B$1663,A6)&gt;1,"Sim","Não")</f>
        <v>Não</v>
      </c>
    </row>
    <row r="7" spans="1:29" ht="14" x14ac:dyDescent="0.15">
      <c r="A7" s="3">
        <f>lista_registro!A7</f>
        <v>685892</v>
      </c>
      <c r="B7" s="17" t="str">
        <f>lista_registro!C7</f>
        <v>Durômetro Digital Mod. Gsd709.</v>
      </c>
      <c r="C7" s="18" t="str">
        <f>IFERROR(VLOOKUP(lista_registro!A7,'pag1'!B:G,3,0),"Não encontrado")</f>
        <v>E0053</v>
      </c>
      <c r="D7" s="3" t="str">
        <f>IFERROR(VLOOKUP(lista_registro!A7,'pag1'!B:E,4,0),"Não encontrado")</f>
        <v>Em utilização</v>
      </c>
      <c r="E7" s="19" t="str">
        <f>IF(COUNTIF('pag1'!B$2:B$1663,A7)&gt;1,"Sim","Não")</f>
        <v>Não</v>
      </c>
    </row>
    <row r="8" spans="1:29" ht="14" x14ac:dyDescent="0.15">
      <c r="A8" s="3">
        <f>lista_registro!A8</f>
        <v>685894</v>
      </c>
      <c r="B8" s="17" t="str">
        <f>lista_registro!C8</f>
        <v>Titulador Potenciômetro Mod. 798 Mpt Marca Metrohn.</v>
      </c>
      <c r="C8" s="18" t="str">
        <f>IFERROR(VLOOKUP(lista_registro!A8,'pag1'!B:G,3,0),"Não encontrado")</f>
        <v>E0076 Sala 117</v>
      </c>
      <c r="D8" s="3" t="str">
        <f>IFERROR(VLOOKUP(lista_registro!A8,'pag1'!B:E,4,0),"Não encontrado")</f>
        <v>Em utilização</v>
      </c>
      <c r="E8" s="19" t="str">
        <f>IF(COUNTIF('pag1'!B$2:B$1663,A8)&gt;1,"Sim","Não")</f>
        <v>Não</v>
      </c>
    </row>
    <row r="9" spans="1:29" ht="28" x14ac:dyDescent="0.15">
      <c r="A9" s="3">
        <f>lista_registro!A9</f>
        <v>685909</v>
      </c>
      <c r="B9" s="17" t="str">
        <f>lista_registro!C9</f>
        <v>Durometro Portatil P/ Medição De Dureza De Borrachas E Plasticos Escala De 0-100, Tipo Zwick, Mod. 3114.</v>
      </c>
      <c r="C9" s="18" t="str">
        <f>IFERROR(VLOOKUP(lista_registro!A9,'pag1'!B:G,3,0),"Não encontrado")</f>
        <v>E0053</v>
      </c>
      <c r="D9" s="3" t="str">
        <f>IFERROR(VLOOKUP(lista_registro!A9,'pag1'!B:E,4,0),"Não encontrado")</f>
        <v>Em utilização</v>
      </c>
      <c r="E9" s="19" t="str">
        <f>IF(COUNTIF('pag1'!B$2:B$1663,A9)&gt;1,"Sim","Não")</f>
        <v>Não</v>
      </c>
    </row>
    <row r="10" spans="1:29" ht="14" x14ac:dyDescent="0.15">
      <c r="A10" s="3">
        <f>lista_registro!A10</f>
        <v>686170</v>
      </c>
      <c r="B10" s="17" t="str">
        <f>lista_registro!C10</f>
        <v>Termo Higrometro Registrador Marca Dickson</v>
      </c>
      <c r="C10" s="18" t="str">
        <f>IFERROR(VLOOKUP(lista_registro!A10,'pag1'!B:G,3,0),"Não encontrado")</f>
        <v>E0050 Sala 1</v>
      </c>
      <c r="D10" s="3" t="str">
        <f>IFERROR(VLOOKUP(lista_registro!A10,'pag1'!B:E,4,0),"Não encontrado")</f>
        <v>Em utilização</v>
      </c>
      <c r="E10" s="19" t="str">
        <f>IF(COUNTIF('pag1'!B$2:B$1663,A10)&gt;1,"Sim","Não")</f>
        <v>Não</v>
      </c>
    </row>
    <row r="11" spans="1:29" ht="14" x14ac:dyDescent="0.15">
      <c r="A11" s="3">
        <f>lista_registro!A11</f>
        <v>686171</v>
      </c>
      <c r="B11" s="17" t="str">
        <f>lista_registro!C11</f>
        <v>Termo Higrometro Registrador Marca Dickson</v>
      </c>
      <c r="C11" s="18" t="str">
        <f>IFERROR(VLOOKUP(lista_registro!A11,'pag1'!B:G,3,0),"Não encontrado")</f>
        <v>E0050 Sala 1</v>
      </c>
      <c r="D11" s="3" t="str">
        <f>IFERROR(VLOOKUP(lista_registro!A11,'pag1'!B:E,4,0),"Não encontrado")</f>
        <v>Em utilização</v>
      </c>
      <c r="E11" s="19" t="str">
        <f>IF(COUNTIF('pag1'!B$2:B$1663,A11)&gt;1,"Sim","Não")</f>
        <v>Não</v>
      </c>
    </row>
    <row r="12" spans="1:29" ht="14" x14ac:dyDescent="0.15">
      <c r="A12" s="3">
        <f>lista_registro!A12</f>
        <v>686172</v>
      </c>
      <c r="B12" s="17" t="str">
        <f>lista_registro!C12</f>
        <v>Termohigrografo Marca Sato.</v>
      </c>
      <c r="C12" s="18" t="str">
        <f>IFERROR(VLOOKUP(lista_registro!A12,'pag1'!B:G,3,0),"Não encontrado")</f>
        <v>E0076 SALA 106</v>
      </c>
      <c r="D12" s="3" t="str">
        <f>IFERROR(VLOOKUP(lista_registro!A12,'pag1'!B:E,4,0),"Não encontrado")</f>
        <v>Em utilização</v>
      </c>
      <c r="E12" s="19" t="str">
        <f>IF(COUNTIF('pag1'!B$2:B$1663,A12)&gt;1,"Sim","Não")</f>
        <v>Não</v>
      </c>
    </row>
    <row r="13" spans="1:29" ht="14" x14ac:dyDescent="0.15">
      <c r="A13" s="3">
        <f>lista_registro!A13</f>
        <v>686173</v>
      </c>
      <c r="B13" s="17" t="str">
        <f>lista_registro!C13</f>
        <v>Termohigrografo Marca Sato.</v>
      </c>
      <c r="C13" s="18" t="str">
        <f>IFERROR(VLOOKUP(lista_registro!A13,'pag1'!B:G,3,0),"Não encontrado")</f>
        <v>E0076 Sala 117</v>
      </c>
      <c r="D13" s="3" t="str">
        <f>IFERROR(VLOOKUP(lista_registro!A13,'pag1'!B:E,4,0),"Não encontrado")</f>
        <v>Em utilização</v>
      </c>
      <c r="E13" s="19" t="str">
        <f>IF(COUNTIF('pag1'!B$2:B$1663,A13)&gt;1,"Sim","Não")</f>
        <v>Não</v>
      </c>
    </row>
    <row r="14" spans="1:29" ht="14" x14ac:dyDescent="0.15">
      <c r="A14" s="3">
        <f>lista_registro!A14</f>
        <v>686174</v>
      </c>
      <c r="B14" s="17" t="str">
        <f>lista_registro!C14</f>
        <v>Termohigrografo Marca Sato.</v>
      </c>
      <c r="C14" s="18" t="str">
        <f>IFERROR(VLOOKUP(lista_registro!A14,'pag1'!B:G,3,0),"Não encontrado")</f>
        <v>E0077 Sala 121</v>
      </c>
      <c r="D14" s="3" t="str">
        <f>IFERROR(VLOOKUP(lista_registro!A14,'pag1'!B:E,4,0),"Não encontrado")</f>
        <v>Em utilização</v>
      </c>
      <c r="E14" s="19" t="str">
        <f>IF(COUNTIF('pag1'!B$2:B$1663,A14)&gt;1,"Sim","Não")</f>
        <v>Não</v>
      </c>
    </row>
    <row r="15" spans="1:29" ht="14" x14ac:dyDescent="0.15">
      <c r="A15" s="3">
        <f>lista_registro!A15</f>
        <v>686175</v>
      </c>
      <c r="B15" s="17" t="str">
        <f>lista_registro!C15</f>
        <v>Termohigrografo Marca Sato.</v>
      </c>
      <c r="C15" s="18" t="str">
        <f>IFERROR(VLOOKUP(lista_registro!A15,'pag1'!B:G,3,0),"Não encontrado")</f>
        <v>E0076 Sala 117</v>
      </c>
      <c r="D15" s="3" t="str">
        <f>IFERROR(VLOOKUP(lista_registro!A15,'pag1'!B:E,4,0),"Não encontrado")</f>
        <v>Em utilização</v>
      </c>
      <c r="E15" s="19" t="str">
        <f>IF(COUNTIF('pag1'!B$2:B$1663,A15)&gt;1,"Sim","Não")</f>
        <v>Não</v>
      </c>
    </row>
    <row r="16" spans="1:29" ht="14" x14ac:dyDescent="0.15">
      <c r="A16" s="3">
        <f>lista_registro!A16</f>
        <v>686176</v>
      </c>
      <c r="B16" s="17" t="str">
        <f>lista_registro!C16</f>
        <v>Termohigrografo Marca Sato.</v>
      </c>
      <c r="C16" s="18" t="str">
        <f>IFERROR(VLOOKUP(lista_registro!A16,'pag1'!B:G,3,0),"Não encontrado")</f>
        <v>E0076 SALA 106</v>
      </c>
      <c r="D16" s="3" t="str">
        <f>IFERROR(VLOOKUP(lista_registro!A16,'pag1'!B:E,4,0),"Não encontrado")</f>
        <v>Em utilização</v>
      </c>
      <c r="E16" s="19" t="str">
        <f>IF(COUNTIF('pag1'!B$2:B$1663,A16)&gt;1,"Sim","Não")</f>
        <v>Não</v>
      </c>
    </row>
    <row r="17" spans="1:5" ht="14" x14ac:dyDescent="0.15">
      <c r="A17" s="3">
        <f>lista_registro!A17</f>
        <v>686177</v>
      </c>
      <c r="B17" s="17" t="str">
        <f>lista_registro!C17</f>
        <v>Termohigrografo Marca Sato.</v>
      </c>
      <c r="C17" s="18" t="str">
        <f>IFERROR(VLOOKUP(lista_registro!A17,'pag1'!B:G,3,0),"Não encontrado")</f>
        <v>E0077 Sala 109</v>
      </c>
      <c r="D17" s="3" t="str">
        <f>IFERROR(VLOOKUP(lista_registro!A17,'pag1'!B:E,4,0),"Não encontrado")</f>
        <v>Em utilização</v>
      </c>
      <c r="E17" s="19" t="str">
        <f>IF(COUNTIF('pag1'!B$2:B$1663,A17)&gt;1,"Sim","Não")</f>
        <v>Não</v>
      </c>
    </row>
    <row r="18" spans="1:5" ht="14" x14ac:dyDescent="0.15">
      <c r="A18" s="3">
        <f>lista_registro!A18</f>
        <v>686178</v>
      </c>
      <c r="B18" s="17" t="str">
        <f>lista_registro!C18</f>
        <v>Termohigrografo Marca Sato.</v>
      </c>
      <c r="C18" s="18" t="str">
        <f>IFERROR(VLOOKUP(lista_registro!A18,'pag1'!B:G,3,0),"Não encontrado")</f>
        <v>E0076 SALA 106</v>
      </c>
      <c r="D18" s="3" t="str">
        <f>IFERROR(VLOOKUP(lista_registro!A18,'pag1'!B:E,4,0),"Não encontrado")</f>
        <v>Em utilização</v>
      </c>
      <c r="E18" s="19" t="str">
        <f>IF(COUNTIF('pag1'!B$2:B$1663,A18)&gt;1,"Sim","Não")</f>
        <v>Não</v>
      </c>
    </row>
    <row r="19" spans="1:5" ht="14" x14ac:dyDescent="0.15">
      <c r="A19" s="3">
        <f>lista_registro!A19</f>
        <v>686179</v>
      </c>
      <c r="B19" s="17" t="str">
        <f>lista_registro!C19</f>
        <v>Termometro De Vidro Com Junta Esmerilhada Para Encaixe Marca Incoterm.</v>
      </c>
      <c r="C19" s="18" t="str">
        <f>IFERROR(VLOOKUP(lista_registro!A19,'pag1'!B:G,3,0),"Não encontrado")</f>
        <v>E0076 SALA 101</v>
      </c>
      <c r="D19" s="3" t="str">
        <f>IFERROR(VLOOKUP(lista_registro!A19,'pag1'!B:E,4,0),"Não encontrado")</f>
        <v>Em utilização</v>
      </c>
      <c r="E19" s="19" t="str">
        <f>IF(COUNTIF('pag1'!B$2:B$1663,A19)&gt;1,"Sim","Não")</f>
        <v>Não</v>
      </c>
    </row>
    <row r="20" spans="1:5" ht="14" x14ac:dyDescent="0.15">
      <c r="A20" s="3">
        <f>lista_registro!A20</f>
        <v>686180</v>
      </c>
      <c r="B20" s="17" t="str">
        <f>lista_registro!C20</f>
        <v>Termometro De Vidro Com Junta Esmerilhada Para Encaixe Marca Incoterm.</v>
      </c>
      <c r="C20" s="18" t="str">
        <f>IFERROR(VLOOKUP(lista_registro!A20,'pag1'!B:G,3,0),"Não encontrado")</f>
        <v>E0076 SALA 101</v>
      </c>
      <c r="D20" s="3" t="str">
        <f>IFERROR(VLOOKUP(lista_registro!A20,'pag1'!B:E,4,0),"Não encontrado")</f>
        <v>Em utilização</v>
      </c>
      <c r="E20" s="19" t="str">
        <f>IF(COUNTIF('pag1'!B$2:B$1663,A20)&gt;1,"Sim","Não")</f>
        <v>Não</v>
      </c>
    </row>
    <row r="21" spans="1:5" ht="14" x14ac:dyDescent="0.15">
      <c r="A21" s="3">
        <f>lista_registro!A21</f>
        <v>686181</v>
      </c>
      <c r="B21" s="17" t="str">
        <f>lista_registro!C21</f>
        <v>Termometro De Vidro Com Junta Esmerilhada Para Encaixe Marca Incoterm.</v>
      </c>
      <c r="C21" s="18" t="str">
        <f>IFERROR(VLOOKUP(lista_registro!A21,'pag1'!B:G,3,0),"Não encontrado")</f>
        <v>E0076 SALA 101</v>
      </c>
      <c r="D21" s="3" t="str">
        <f>IFERROR(VLOOKUP(lista_registro!A21,'pag1'!B:E,4,0),"Não encontrado")</f>
        <v>Em utilização</v>
      </c>
      <c r="E21" s="19" t="str">
        <f>IF(COUNTIF('pag1'!B$2:B$1663,A21)&gt;1,"Sim","Não")</f>
        <v>Não</v>
      </c>
    </row>
    <row r="22" spans="1:5" ht="14" x14ac:dyDescent="0.15">
      <c r="A22" s="3">
        <f>lista_registro!A22</f>
        <v>686182</v>
      </c>
      <c r="B22" s="17" t="str">
        <f>lista_registro!C22</f>
        <v>Termometro De Vidro Com Junta Esmerilhada Para Encaixe Marca Incoterm.</v>
      </c>
      <c r="C22" s="18" t="str">
        <f>IFERROR(VLOOKUP(lista_registro!A22,'pag1'!B:G,3,0),"Não encontrado")</f>
        <v>E0076 SALA 101</v>
      </c>
      <c r="D22" s="3" t="str">
        <f>IFERROR(VLOOKUP(lista_registro!A22,'pag1'!B:E,4,0),"Não encontrado")</f>
        <v>Em utilização</v>
      </c>
      <c r="E22" s="19" t="str">
        <f>IF(COUNTIF('pag1'!B$2:B$1663,A22)&gt;1,"Sim","Não")</f>
        <v>Não</v>
      </c>
    </row>
    <row r="23" spans="1:5" ht="28" x14ac:dyDescent="0.15">
      <c r="A23" s="3">
        <f>lista_registro!A23</f>
        <v>686246</v>
      </c>
      <c r="B23" s="17" t="str">
        <f>lista_registro!C23</f>
        <v>Linha De Transferencia L1362301 Interface Pyris 1 Tga E Spectrum One Marca E Fab Perkinelmer</v>
      </c>
      <c r="C23" s="18" t="str">
        <f>IFERROR(VLOOKUP(lista_registro!A23,'pag1'!B:G,3,0),"Não encontrado")</f>
        <v>E0077 Sala 109</v>
      </c>
      <c r="D23" s="3" t="str">
        <f>IFERROR(VLOOKUP(lista_registro!A23,'pag1'!B:E,4,0),"Não encontrado")</f>
        <v>Em utilização</v>
      </c>
      <c r="E23" s="19" t="str">
        <f>IF(COUNTIF('pag1'!B$2:B$1663,A23)&gt;1,"Sim","Não")</f>
        <v>Não</v>
      </c>
    </row>
    <row r="24" spans="1:5" ht="14" x14ac:dyDescent="0.15">
      <c r="A24" s="3">
        <f>lista_registro!A24</f>
        <v>686247</v>
      </c>
      <c r="B24" s="17" t="str">
        <f>lista_registro!C24</f>
        <v>Durometro Digital Para Ensaio Shore A Mod S1a</v>
      </c>
      <c r="C24" s="18" t="str">
        <f>IFERROR(VLOOKUP(lista_registro!A24,'pag1'!B:G,3,0),"Não encontrado")</f>
        <v>E0077 Sala 15</v>
      </c>
      <c r="D24" s="3" t="str">
        <f>IFERROR(VLOOKUP(lista_registro!A24,'pag1'!B:E,4,0),"Não encontrado")</f>
        <v>Em utilização</v>
      </c>
      <c r="E24" s="19" t="str">
        <f>IF(COUNTIF('pag1'!B$2:B$1663,A24)&gt;1,"Sim","Não")</f>
        <v>Não</v>
      </c>
    </row>
    <row r="25" spans="1:5" ht="14" x14ac:dyDescent="0.15">
      <c r="A25" s="3">
        <f>lista_registro!A25</f>
        <v>686248</v>
      </c>
      <c r="B25" s="17" t="str">
        <f>lista_registro!C25</f>
        <v>Durometro Digital Para Ensaio Shore A Mod S1a</v>
      </c>
      <c r="C25" s="18" t="str">
        <f>IFERROR(VLOOKUP(lista_registro!A25,'pag1'!B:G,3,0),"Não encontrado")</f>
        <v>E0053</v>
      </c>
      <c r="D25" s="3" t="str">
        <f>IFERROR(VLOOKUP(lista_registro!A25,'pag1'!B:E,4,0),"Não encontrado")</f>
        <v>Em utilização</v>
      </c>
      <c r="E25" s="19" t="str">
        <f>IF(COUNTIF('pag1'!B$2:B$1663,A25)&gt;1,"Sim","Não")</f>
        <v>Não</v>
      </c>
    </row>
    <row r="26" spans="1:5" ht="14" x14ac:dyDescent="0.15">
      <c r="A26" s="3">
        <f>lista_registro!A26</f>
        <v>686508</v>
      </c>
      <c r="B26" s="17" t="str">
        <f>lista_registro!C26</f>
        <v>Termometro De Vidro Com Junta Esmerilhada Para Encaixe Marca Incoterm.</v>
      </c>
      <c r="C26" s="18" t="str">
        <f>IFERROR(VLOOKUP(lista_registro!A26,'pag1'!B:G,3,0),"Não encontrado")</f>
        <v>E0076 SALA 101</v>
      </c>
      <c r="D26" s="3" t="str">
        <f>IFERROR(VLOOKUP(lista_registro!A26,'pag1'!B:E,4,0),"Não encontrado")</f>
        <v>Em utilização</v>
      </c>
      <c r="E26" s="19" t="str">
        <f>IF(COUNTIF('pag1'!B$2:B$1663,A26)&gt;1,"Sim","Não")</f>
        <v>Não</v>
      </c>
    </row>
    <row r="27" spans="1:5" ht="14" x14ac:dyDescent="0.15">
      <c r="A27" s="3">
        <f>lista_registro!A27</f>
        <v>686517</v>
      </c>
      <c r="B27" s="17" t="str">
        <f>lista_registro!C27</f>
        <v>Paquimetro Digital Absolute Digimatic Marca Mitutoyo.</v>
      </c>
      <c r="C27" s="18" t="str">
        <f>IFERROR(VLOOKUP(lista_registro!A27,'pag1'!B:G,3,0),"Não encontrado")</f>
        <v>E0031 SALA 03</v>
      </c>
      <c r="D27" s="3" t="str">
        <f>IFERROR(VLOOKUP(lista_registro!A27,'pag1'!B:E,4,0),"Não encontrado")</f>
        <v>Em utilização</v>
      </c>
      <c r="E27" s="19" t="str">
        <f>IF(COUNTIF('pag1'!B$2:B$1663,A27)&gt;1,"Sim","Não")</f>
        <v>Não</v>
      </c>
    </row>
    <row r="28" spans="1:5" ht="14" x14ac:dyDescent="0.15">
      <c r="A28" s="3">
        <f>lista_registro!A28</f>
        <v>686518</v>
      </c>
      <c r="B28" s="17" t="str">
        <f>lista_registro!C28</f>
        <v>Paquimetro Digital Com Marcador Digital 300 Mm,Em Aco Com Digito Grande Marca Digimess.</v>
      </c>
      <c r="C28" s="18" t="str">
        <f>IFERROR(VLOOKUP(lista_registro!A28,'pag1'!B:G,3,0),"Não encontrado")</f>
        <v>E0031 SALA 03</v>
      </c>
      <c r="D28" s="3" t="str">
        <f>IFERROR(VLOOKUP(lista_registro!A28,'pag1'!B:E,4,0),"Não encontrado")</f>
        <v>Em utilização</v>
      </c>
      <c r="E28" s="19" t="str">
        <f>IF(COUNTIF('pag1'!B$2:B$1663,A28)&gt;1,"Sim","Não")</f>
        <v>Não</v>
      </c>
    </row>
    <row r="29" spans="1:5" ht="42" x14ac:dyDescent="0.15">
      <c r="A29" s="3">
        <f>lista_registro!A29</f>
        <v>686521</v>
      </c>
      <c r="B29" s="17" t="str">
        <f>lista_registro!C29</f>
        <v>Aparelho Weather Ometer Incluindo 20 Porta Amostrastico Sl 3t 02 Conjuntyos De Peças E Partes 01 Sistema De Controle E Mediçao Da Temperatura De Painel Negro Duplo 01 Sistema De Controle E Mediçao Duplo De Comprimento De Onda 01 Conjunto De Rodizios Espe</v>
      </c>
      <c r="C29" s="18" t="str">
        <f>IFERROR(VLOOKUP(lista_registro!A29,'pag1'!B:G,3,0),"Não encontrado")</f>
        <v>E0077 Sala 8</v>
      </c>
      <c r="D29" s="3" t="str">
        <f>IFERROR(VLOOKUP(lista_registro!A29,'pag1'!B:E,4,0),"Não encontrado")</f>
        <v>Em utilização</v>
      </c>
      <c r="E29" s="19" t="str">
        <f>IF(COUNTIF('pag1'!B$2:B$1663,A29)&gt;1,"Sim","Não")</f>
        <v>Não</v>
      </c>
    </row>
    <row r="30" spans="1:5" ht="28" x14ac:dyDescent="0.15">
      <c r="A30" s="3">
        <f>lista_registro!A30</f>
        <v>686916</v>
      </c>
      <c r="B30" s="17" t="str">
        <f>lista_registro!C30</f>
        <v>Digital, 5770 Display Digital 3 1/2 Digito Tipo Lcd, Teste De Continuidade Audivel E Diodo, Teste DeTransitor 9hfe E Teste Logico, Selecao De Escala Manual Fabricado</v>
      </c>
      <c r="C30" s="18" t="str">
        <f>IFERROR(VLOOKUP(lista_registro!A30,'pag1'!B:G,3,0),"Não encontrado")</f>
        <v>E0076 SALA 13</v>
      </c>
      <c r="D30" s="3" t="str">
        <f>IFERROR(VLOOKUP(lista_registro!A30,'pag1'!B:E,4,0),"Não encontrado")</f>
        <v>Separado para descarga</v>
      </c>
      <c r="E30" s="19" t="str">
        <f>IF(COUNTIF('pag1'!B$2:B$1663,A30)&gt;1,"Sim","Não")</f>
        <v>Não</v>
      </c>
    </row>
    <row r="31" spans="1:5" ht="28" x14ac:dyDescent="0.15">
      <c r="A31" s="3">
        <f>lista_registro!A31</f>
        <v>686946</v>
      </c>
      <c r="B31" s="17" t="str">
        <f>lista_registro!C31</f>
        <v>Medidor De Vacuo Marca Sensum Mod Dw 133 Com 1 Cabeça Sensora N/S 051117 Mod Cmw1 1 Cabeça Sensora N/S 051118 Mod Cmw 1</v>
      </c>
      <c r="C31" s="18" t="str">
        <f>IFERROR(VLOOKUP(lista_registro!A31,'pag1'!B:G,3,0),"Não encontrado")</f>
        <v>E0053</v>
      </c>
      <c r="D31" s="3" t="str">
        <f>IFERROR(VLOOKUP(lista_registro!A31,'pag1'!B:E,4,0),"Não encontrado")</f>
        <v>Em utilização</v>
      </c>
      <c r="E31" s="19" t="str">
        <f>IF(COUNTIF('pag1'!B$2:B$1663,A31)&gt;1,"Sim","Não")</f>
        <v>Não</v>
      </c>
    </row>
    <row r="32" spans="1:5" ht="14" x14ac:dyDescent="0.15">
      <c r="A32" s="3">
        <f>lista_registro!A32</f>
        <v>686948</v>
      </c>
      <c r="B32" s="17" t="str">
        <f>lista_registro!C32</f>
        <v>Termohigrografo Digital Marca Sato Mod Skl 200 Th Ii</v>
      </c>
      <c r="C32" s="18" t="str">
        <f>IFERROR(VLOOKUP(lista_registro!A32,'pag1'!B:G,3,0),"Não encontrado")</f>
        <v>E0077 Sala 15</v>
      </c>
      <c r="D32" s="3" t="str">
        <f>IFERROR(VLOOKUP(lista_registro!A32,'pag1'!B:E,4,0),"Não encontrado")</f>
        <v>Descarte</v>
      </c>
      <c r="E32" s="19" t="str">
        <f>IF(COUNTIF('pag1'!B$2:B$1663,A32)&gt;1,"Sim","Não")</f>
        <v>Não</v>
      </c>
    </row>
    <row r="33" spans="1:5" ht="14" x14ac:dyDescent="0.15">
      <c r="A33" s="3">
        <f>lista_registro!A33</f>
        <v>686949</v>
      </c>
      <c r="B33" s="17" t="str">
        <f>lista_registro!C33</f>
        <v>Termohigrografo Digital Marca Sato Mod Skl 200 Th Ii</v>
      </c>
      <c r="C33" s="18" t="str">
        <f>IFERROR(VLOOKUP(lista_registro!A33,'pag1'!B:G,3,0),"Não encontrado")</f>
        <v>E0043 LAPM-SC</v>
      </c>
      <c r="D33" s="3" t="str">
        <f>IFERROR(VLOOKUP(lista_registro!A33,'pag1'!B:E,4,0),"Não encontrado")</f>
        <v>Em utilização</v>
      </c>
      <c r="E33" s="19" t="str">
        <f>IF(COUNTIF('pag1'!B$2:B$1663,A33)&gt;1,"Sim","Não")</f>
        <v>Não</v>
      </c>
    </row>
    <row r="34" spans="1:5" ht="42" x14ac:dyDescent="0.15">
      <c r="A34" s="3">
        <f>lista_registro!A34</f>
        <v>686951</v>
      </c>
      <c r="B34" s="17" t="str">
        <f>lista_registro!C34</f>
        <v>Viscosímetro Brookfild , Mod. Lvt , Com 8 Velocidades : 60 , 30 , 12 , 6 , 3 , 1,5 , 0,6 E 0,3 Rpm , Permitindo Leituras Em 16 Escalas , Sendo A Menor De 0 A 100 Cps E A Máxima De 0 A 2.000 000 , 110v E 60 Hz .</v>
      </c>
      <c r="C34" s="18" t="str">
        <f>IFERROR(VLOOKUP(lista_registro!A34,'pag1'!B:G,3,0),"Não encontrado")</f>
        <v>E0076 Sala 117</v>
      </c>
      <c r="D34" s="3" t="str">
        <f>IFERROR(VLOOKUP(lista_registro!A34,'pag1'!B:E,4,0),"Não encontrado")</f>
        <v>Em utilização</v>
      </c>
      <c r="E34" s="19" t="str">
        <f>IF(COUNTIF('pag1'!B$2:B$1663,A34)&gt;1,"Sim","Não")</f>
        <v>Não</v>
      </c>
    </row>
    <row r="35" spans="1:5" ht="14" x14ac:dyDescent="0.15">
      <c r="A35" s="3">
        <f>lista_registro!A35</f>
        <v>686952</v>
      </c>
      <c r="B35" s="17" t="str">
        <f>lista_registro!C35</f>
        <v>Viscosimetro Marca Brookfield Mod Hbt Com 7 Fusos De Aço 302</v>
      </c>
      <c r="C35" s="18" t="str">
        <f>IFERROR(VLOOKUP(lista_registro!A35,'pag1'!B:G,3,0),"Não encontrado")</f>
        <v>E0053</v>
      </c>
      <c r="D35" s="3" t="str">
        <f>IFERROR(VLOOKUP(lista_registro!A35,'pag1'!B:E,4,0),"Não encontrado")</f>
        <v>Em utilização</v>
      </c>
      <c r="E35" s="19" t="str">
        <f>IF(COUNTIF('pag1'!B$2:B$1663,A35)&gt;1,"Sim","Não")</f>
        <v>Não</v>
      </c>
    </row>
    <row r="36" spans="1:5" ht="28" x14ac:dyDescent="0.15">
      <c r="A36" s="3">
        <f>lista_registro!A36</f>
        <v>686956</v>
      </c>
      <c r="B36" s="17" t="str">
        <f>lista_registro!C36</f>
        <v>Misturador Interno De Rotores P/ Ensaios De Laboratorio Velocidade Motores 60 A 200 Rpm, Com Pilao Pneumatico</v>
      </c>
      <c r="C36" s="18" t="str">
        <f>IFERROR(VLOOKUP(lista_registro!A36,'pag1'!B:G,3,0),"Não encontrado")</f>
        <v>E0077 Sala 8</v>
      </c>
      <c r="D36" s="3" t="str">
        <f>IFERROR(VLOOKUP(lista_registro!A36,'pag1'!B:E,4,0),"Não encontrado")</f>
        <v>Em utilização</v>
      </c>
      <c r="E36" s="19" t="str">
        <f>IF(COUNTIF('pag1'!B$2:B$1663,A36)&gt;1,"Sim","Não")</f>
        <v>Não</v>
      </c>
    </row>
    <row r="37" spans="1:5" ht="14" x14ac:dyDescent="0.15">
      <c r="A37" s="3">
        <f>lista_registro!A37</f>
        <v>686978</v>
      </c>
      <c r="B37" s="17" t="str">
        <f>lista_registro!C37</f>
        <v>Termo-Criostato Marca Haake Mod. Fk-865, 110/220v, Composto De 3 Termometros De 140mm</v>
      </c>
      <c r="C37" s="18" t="str">
        <f>IFERROR(VLOOKUP(lista_registro!A37,'pag1'!B:G,3,0),"Não encontrado")</f>
        <v>E0077 Sala 101</v>
      </c>
      <c r="D37" s="3" t="str">
        <f>IFERROR(VLOOKUP(lista_registro!A37,'pag1'!B:E,4,0),"Não encontrado")</f>
        <v>Em utilização</v>
      </c>
      <c r="E37" s="19" t="str">
        <f>IF(COUNTIF('pag1'!B$2:B$1663,A37)&gt;1,"Sim","Não")</f>
        <v>Não</v>
      </c>
    </row>
    <row r="38" spans="1:5" ht="14" x14ac:dyDescent="0.15">
      <c r="A38" s="3">
        <f>lista_registro!A38</f>
        <v>687010</v>
      </c>
      <c r="B38" s="17" t="str">
        <f>lista_registro!C38</f>
        <v>Dinamometro Circular Marca Chatilcon , Mod. Td5</v>
      </c>
      <c r="C38" s="18" t="str">
        <f>IFERROR(VLOOKUP(lista_registro!A38,'pag1'!B:G,3,0),"Não encontrado")</f>
        <v>E0045 001</v>
      </c>
      <c r="D38" s="3" t="str">
        <f>IFERROR(VLOOKUP(lista_registro!A38,'pag1'!B:E,4,0),"Não encontrado")</f>
        <v>Em utilização</v>
      </c>
      <c r="E38" s="19" t="str">
        <f>IF(COUNTIF('pag1'!B$2:B$1663,A38)&gt;1,"Sim","Não")</f>
        <v>Não</v>
      </c>
    </row>
    <row r="39" spans="1:5" ht="14" x14ac:dyDescent="0.15">
      <c r="A39" s="3">
        <f>lista_registro!A39</f>
        <v>687197</v>
      </c>
      <c r="B39" s="17" t="str">
        <f>lista_registro!C39</f>
        <v>Paquímetro Marca Mitutoyo , 750mm 30 , Ref. 534-107 .</v>
      </c>
      <c r="C39" s="18" t="str">
        <f>IFERROR(VLOOKUP(lista_registro!A39,'pag1'!B:G,3,0),"Não encontrado")</f>
        <v>E0076 Sala 117</v>
      </c>
      <c r="D39" s="3" t="str">
        <f>IFERROR(VLOOKUP(lista_registro!A39,'pag1'!B:E,4,0),"Não encontrado")</f>
        <v>Em utilização</v>
      </c>
      <c r="E39" s="19" t="str">
        <f>IF(COUNTIF('pag1'!B$2:B$1663,A39)&gt;1,"Sim","Não")</f>
        <v>Não</v>
      </c>
    </row>
    <row r="40" spans="1:5" ht="28" x14ac:dyDescent="0.15">
      <c r="A40" s="3">
        <f>lista_registro!A40</f>
        <v>687209</v>
      </c>
      <c r="B40" s="17" t="str">
        <f>lista_registro!C40</f>
        <v>Micrometro Externo Marca Mitutoyo, Cod. 104-140, Com 4 Hastes Intercambiaveis (100, 125, 150, 175mm) Capacidade 100-200mm</v>
      </c>
      <c r="C40" s="18" t="str">
        <f>IFERROR(VLOOKUP(lista_registro!A40,'pag1'!B:G,3,0),"Não encontrado")</f>
        <v>E0043 LAPM-SC</v>
      </c>
      <c r="D40" s="3" t="str">
        <f>IFERROR(VLOOKUP(lista_registro!A40,'pag1'!B:E,4,0),"Não encontrado")</f>
        <v>Em utilização</v>
      </c>
      <c r="E40" s="19" t="str">
        <f>IF(COUNTIF('pag1'!B$2:B$1663,A40)&gt;1,"Sim","Não")</f>
        <v>Não</v>
      </c>
    </row>
    <row r="41" spans="1:5" ht="14" x14ac:dyDescent="0.15">
      <c r="A41" s="3">
        <f>lista_registro!A41</f>
        <v>687230</v>
      </c>
      <c r="B41" s="17" t="str">
        <f>lista_registro!C41</f>
        <v>Grindometro (Segundo Hegman) Tkb</v>
      </c>
      <c r="C41" s="18" t="str">
        <f>IFERROR(VLOOKUP(lista_registro!A41,'pag1'!B:G,3,0),"Não encontrado")</f>
        <v>E0051 Sala 2</v>
      </c>
      <c r="D41" s="3" t="str">
        <f>IFERROR(VLOOKUP(lista_registro!A41,'pag1'!B:E,4,0),"Não encontrado")</f>
        <v>Em utilização</v>
      </c>
      <c r="E41" s="19" t="str">
        <f>IF(COUNTIF('pag1'!B$2:B$1663,A41)&gt;1,"Sim","Não")</f>
        <v>Não</v>
      </c>
    </row>
    <row r="42" spans="1:5" ht="42" x14ac:dyDescent="0.15">
      <c r="A42" s="3">
        <f>lista_registro!A42</f>
        <v>687295</v>
      </c>
      <c r="B42" s="17" t="str">
        <f>lista_registro!C42</f>
        <v>Calorimetro Mod C-2000 P/Alta Pressao E Medidas De Explosivos Incluindo: Ika Kv 600 Sistema De Resfriamento C2000 1ka Unidade De Mediçao C62 Ika Vaso De Decomposiçao De Alta Pressao Ref 32650-00 00 C62 1 1ka Kit De Ferramentas C62 2 Cadinhos De Aço C</v>
      </c>
      <c r="C42" s="18" t="str">
        <f>IFERROR(VLOOKUP(lista_registro!A42,'pag1'!B:G,3,0),"Não encontrado")</f>
        <v>E0033 lame</v>
      </c>
      <c r="D42" s="3" t="str">
        <f>IFERROR(VLOOKUP(lista_registro!A42,'pag1'!B:E,4,0),"Não encontrado")</f>
        <v>Em utilização</v>
      </c>
      <c r="E42" s="19" t="str">
        <f>IF(COUNTIF('pag1'!B$2:B$1663,A42)&gt;1,"Sim","Não")</f>
        <v>Não</v>
      </c>
    </row>
    <row r="43" spans="1:5" ht="14" x14ac:dyDescent="0.15">
      <c r="A43" s="3">
        <f>lista_registro!A43</f>
        <v>687556</v>
      </c>
      <c r="B43" s="17" t="str">
        <f>lista_registro!C43</f>
        <v>Termo Higrometro Marca Testo Modelo 608 H1</v>
      </c>
      <c r="C43" s="18" t="str">
        <f>IFERROR(VLOOKUP(lista_registro!A43,'pag1'!B:G,3,0),"Não encontrado")</f>
        <v>E0045 001</v>
      </c>
      <c r="D43" s="3" t="str">
        <f>IFERROR(VLOOKUP(lista_registro!A43,'pag1'!B:E,4,0),"Não encontrado")</f>
        <v>Em utilização</v>
      </c>
      <c r="E43" s="19" t="str">
        <f>IF(COUNTIF('pag1'!B$2:B$1663,A43)&gt;1,"Sim","Não")</f>
        <v>Não</v>
      </c>
    </row>
    <row r="44" spans="1:5" ht="14" x14ac:dyDescent="0.15">
      <c r="A44" s="3">
        <f>lista_registro!A44</f>
        <v>687557</v>
      </c>
      <c r="B44" s="17" t="str">
        <f>lista_registro!C44</f>
        <v>Termo Higrometro Marca Testo Modelo 608 H1</v>
      </c>
      <c r="C44" s="18" t="str">
        <f>IFERROR(VLOOKUP(lista_registro!A44,'pag1'!B:G,3,0),"Não encontrado")</f>
        <v>E0053</v>
      </c>
      <c r="D44" s="3" t="str">
        <f>IFERROR(VLOOKUP(lista_registro!A44,'pag1'!B:E,4,0),"Não encontrado")</f>
        <v>Em utilização</v>
      </c>
      <c r="E44" s="19" t="str">
        <f>IF(COUNTIF('pag1'!B$2:B$1663,A44)&gt;1,"Sim","Não")</f>
        <v>Não</v>
      </c>
    </row>
    <row r="45" spans="1:5" ht="14" x14ac:dyDescent="0.15">
      <c r="A45" s="3">
        <f>lista_registro!A45</f>
        <v>687558</v>
      </c>
      <c r="B45" s="17" t="str">
        <f>lista_registro!C45</f>
        <v>Termo Higrometro Marca Testo Modelo 608 H1</v>
      </c>
      <c r="C45" s="18" t="str">
        <f>IFERROR(VLOOKUP(lista_registro!A45,'pag1'!B:G,3,0),"Não encontrado")</f>
        <v>E0053</v>
      </c>
      <c r="D45" s="3" t="str">
        <f>IFERROR(VLOOKUP(lista_registro!A45,'pag1'!B:E,4,0),"Não encontrado")</f>
        <v>Em utilização</v>
      </c>
      <c r="E45" s="19" t="str">
        <f>IF(COUNTIF('pag1'!B$2:B$1663,A45)&gt;1,"Sim","Não")</f>
        <v>Não</v>
      </c>
    </row>
    <row r="46" spans="1:5" ht="14" x14ac:dyDescent="0.15">
      <c r="A46" s="3">
        <f>lista_registro!A46</f>
        <v>687559</v>
      </c>
      <c r="B46" s="17" t="str">
        <f>lista_registro!C46</f>
        <v>Termo Higrometro Marca Testo Modelo 608 H1</v>
      </c>
      <c r="C46" s="18" t="str">
        <f>IFERROR(VLOOKUP(lista_registro!A46,'pag1'!B:G,3,0),"Não encontrado")</f>
        <v>E0076 SALA 13</v>
      </c>
      <c r="D46" s="3" t="str">
        <f>IFERROR(VLOOKUP(lista_registro!A46,'pag1'!B:E,4,0),"Não encontrado")</f>
        <v>Em utilização</v>
      </c>
      <c r="E46" s="19" t="str">
        <f>IF(COUNTIF('pag1'!B$2:B$1663,A46)&gt;1,"Sim","Não")</f>
        <v>Não</v>
      </c>
    </row>
    <row r="47" spans="1:5" ht="14" x14ac:dyDescent="0.15">
      <c r="A47" s="3">
        <f>lista_registro!A47</f>
        <v>687560</v>
      </c>
      <c r="B47" s="17" t="str">
        <f>lista_registro!C47</f>
        <v>Termo Higrometro Marca Testo Modelo 608 H1</v>
      </c>
      <c r="C47" s="18" t="str">
        <f>IFERROR(VLOOKUP(lista_registro!A47,'pag1'!B:G,3,0),"Não encontrado")</f>
        <v>E0050 Sala 10</v>
      </c>
      <c r="D47" s="3" t="str">
        <f>IFERROR(VLOOKUP(lista_registro!A47,'pag1'!B:E,4,0),"Não encontrado")</f>
        <v>Em utilização</v>
      </c>
      <c r="E47" s="19" t="str">
        <f>IF(COUNTIF('pag1'!B$2:B$1663,A47)&gt;1,"Sim","Não")</f>
        <v>Não</v>
      </c>
    </row>
    <row r="48" spans="1:5" ht="14" x14ac:dyDescent="0.15">
      <c r="A48" s="3">
        <f>lista_registro!A48</f>
        <v>687561</v>
      </c>
      <c r="B48" s="17" t="str">
        <f>lista_registro!C48</f>
        <v>Termo Higrometro Marca Testo Modelo 608 H1</v>
      </c>
      <c r="C48" s="18" t="str">
        <f>IFERROR(VLOOKUP(lista_registro!A48,'pag1'!B:G,3,0),"Não encontrado")</f>
        <v>E0050 Sala 10</v>
      </c>
      <c r="D48" s="3" t="str">
        <f>IFERROR(VLOOKUP(lista_registro!A48,'pag1'!B:E,4,0),"Não encontrado")</f>
        <v>Em utilização</v>
      </c>
      <c r="E48" s="19" t="str">
        <f>IF(COUNTIF('pag1'!B$2:B$1663,A48)&gt;1,"Sim","Não")</f>
        <v>Não</v>
      </c>
    </row>
    <row r="49" spans="1:5" ht="14" x14ac:dyDescent="0.15">
      <c r="A49" s="3">
        <f>lista_registro!A49</f>
        <v>687562</v>
      </c>
      <c r="B49" s="17" t="str">
        <f>lista_registro!C49</f>
        <v>Termo Higrometro Marca Testo Modelo 608 H1</v>
      </c>
      <c r="C49" s="18" t="str">
        <f>IFERROR(VLOOKUP(lista_registro!A49,'pag1'!B:G,3,0),"Não encontrado")</f>
        <v>E0053</v>
      </c>
      <c r="D49" s="3" t="str">
        <f>IFERROR(VLOOKUP(lista_registro!A49,'pag1'!B:E,4,0),"Não encontrado")</f>
        <v>Em utilização</v>
      </c>
      <c r="E49" s="19" t="str">
        <f>IF(COUNTIF('pag1'!B$2:B$1663,A49)&gt;1,"Sim","Não")</f>
        <v>Não</v>
      </c>
    </row>
    <row r="50" spans="1:5" ht="14" x14ac:dyDescent="0.15">
      <c r="A50" s="3">
        <f>lista_registro!A50</f>
        <v>687563</v>
      </c>
      <c r="B50" s="17" t="str">
        <f>lista_registro!C50</f>
        <v>Termo Higrometro Marca Testo Modelo 608 H1</v>
      </c>
      <c r="C50" s="18" t="str">
        <f>IFERROR(VLOOKUP(lista_registro!A50,'pag1'!B:G,3,0),"Não encontrado")</f>
        <v>E0051 Sala 2</v>
      </c>
      <c r="D50" s="3" t="str">
        <f>IFERROR(VLOOKUP(lista_registro!A50,'pag1'!B:E,4,0),"Não encontrado")</f>
        <v>Em utilização</v>
      </c>
      <c r="E50" s="19" t="str">
        <f>IF(COUNTIF('pag1'!B$2:B$1663,A50)&gt;1,"Sim","Não")</f>
        <v>Não</v>
      </c>
    </row>
    <row r="51" spans="1:5" ht="14" x14ac:dyDescent="0.15">
      <c r="A51" s="3">
        <f>lista_registro!A51</f>
        <v>687584</v>
      </c>
      <c r="B51" s="17" t="str">
        <f>lista_registro!C51</f>
        <v>Viscometro Digital Ltdv, Marca Brookfield</v>
      </c>
      <c r="C51" s="18" t="str">
        <f>IFERROR(VLOOKUP(lista_registro!A51,'pag1'!B:G,3,0),"Não encontrado")</f>
        <v>E0076 SALA 117</v>
      </c>
      <c r="D51" s="3" t="str">
        <f>IFERROR(VLOOKUP(lista_registro!A51,'pag1'!B:E,4,0),"Não encontrado")</f>
        <v>Em utilização</v>
      </c>
      <c r="E51" s="19" t="str">
        <f>IF(COUNTIF('pag1'!B$2:B$1663,A51)&gt;1,"Sim","Não")</f>
        <v>Não</v>
      </c>
    </row>
    <row r="52" spans="1:5" ht="14" x14ac:dyDescent="0.15">
      <c r="A52" s="3">
        <f>lista_registro!A52</f>
        <v>687619</v>
      </c>
      <c r="B52" s="17" t="str">
        <f>lista_registro!C52</f>
        <v>Aparelho Medidor De Ponto De Fusao Buchi Mod B 545 Marca Optimelt</v>
      </c>
      <c r="C52" s="18" t="str">
        <f>IFERROR(VLOOKUP(lista_registro!A52,'pag1'!B:G,3,0),"Não encontrado")</f>
        <v>E0076 Sala 117</v>
      </c>
      <c r="D52" s="3" t="str">
        <f>IFERROR(VLOOKUP(lista_registro!A52,'pag1'!B:E,4,0),"Não encontrado")</f>
        <v>Em utilização</v>
      </c>
      <c r="E52" s="19" t="str">
        <f>IF(COUNTIF('pag1'!B$2:B$1663,A52)&gt;1,"Sim","Não")</f>
        <v>Não</v>
      </c>
    </row>
    <row r="53" spans="1:5" ht="14" x14ac:dyDescent="0.15">
      <c r="A53" s="3">
        <f>lista_registro!A53</f>
        <v>687637</v>
      </c>
      <c r="B53" s="17" t="str">
        <f>lista_registro!C53</f>
        <v>Control De Vacuo E Acess</v>
      </c>
      <c r="C53" s="18" t="str">
        <f>IFERROR(VLOOKUP(lista_registro!A53,'pag1'!B:G,3,0),"Não encontrado")</f>
        <v>E0076 SALA 101</v>
      </c>
      <c r="D53" s="3" t="str">
        <f>IFERROR(VLOOKUP(lista_registro!A53,'pag1'!B:E,4,0),"Não encontrado")</f>
        <v>Em utilização</v>
      </c>
      <c r="E53" s="19" t="str">
        <f>IF(COUNTIF('pag1'!B$2:B$1663,A53)&gt;1,"Sim","Não")</f>
        <v>Não</v>
      </c>
    </row>
    <row r="54" spans="1:5" ht="14" x14ac:dyDescent="0.15">
      <c r="A54" s="3">
        <f>lista_registro!A54</f>
        <v>687888</v>
      </c>
      <c r="B54" s="17" t="str">
        <f>lista_registro!C54</f>
        <v>Termo Higrometro Mod Sk L200th Ii Ref 8171 00 Marca Sato</v>
      </c>
      <c r="C54" s="18" t="str">
        <f>IFERROR(VLOOKUP(lista_registro!A54,'pag1'!B:G,3,0),"Não encontrado")</f>
        <v>E0077 Sala 15</v>
      </c>
      <c r="D54" s="3" t="str">
        <f>IFERROR(VLOOKUP(lista_registro!A54,'pag1'!B:E,4,0),"Não encontrado")</f>
        <v>Em utilização</v>
      </c>
      <c r="E54" s="19" t="str">
        <f>IF(COUNTIF('pag1'!B$2:B$1663,A54)&gt;1,"Sim","Não")</f>
        <v>Não</v>
      </c>
    </row>
    <row r="55" spans="1:5" ht="14" x14ac:dyDescent="0.15">
      <c r="A55" s="3">
        <f>lista_registro!A55</f>
        <v>687937</v>
      </c>
      <c r="B55" s="17" t="str">
        <f>lista_registro!C55</f>
        <v>Termo Higrometro Digital Portatil De Parede E Mesa C/ Relogio Mod H+210 Instrutherm</v>
      </c>
      <c r="C55" s="18" t="str">
        <f>IFERROR(VLOOKUP(lista_registro!A55,'pag1'!B:G,3,0),"Não encontrado")</f>
        <v>E0077 Sala 8</v>
      </c>
      <c r="D55" s="3" t="str">
        <f>IFERROR(VLOOKUP(lista_registro!A55,'pag1'!B:E,4,0),"Não encontrado")</f>
        <v>Em utilização</v>
      </c>
      <c r="E55" s="19" t="str">
        <f>IF(COUNTIF('pag1'!B$2:B$1663,A55)&gt;1,"Sim","Não")</f>
        <v>Não</v>
      </c>
    </row>
    <row r="56" spans="1:5" ht="14" x14ac:dyDescent="0.15">
      <c r="A56" s="3">
        <f>lista_registro!A56</f>
        <v>687938</v>
      </c>
      <c r="B56" s="17" t="str">
        <f>lista_registro!C56</f>
        <v>Termo Higrometro Digital Portatil De Parede E Mesa C/ Relogio Mod H+210 Instrutherm</v>
      </c>
      <c r="C56" s="18" t="str">
        <f>IFERROR(VLOOKUP(lista_registro!A56,'pag1'!B:G,3,0),"Não encontrado")</f>
        <v>E0077 Sala 8</v>
      </c>
      <c r="D56" s="3" t="str">
        <f>IFERROR(VLOOKUP(lista_registro!A56,'pag1'!B:E,4,0),"Não encontrado")</f>
        <v>Em utilização</v>
      </c>
      <c r="E56" s="19" t="str">
        <f>IF(COUNTIF('pag1'!B$2:B$1663,A56)&gt;1,"Sim","Não")</f>
        <v>Não</v>
      </c>
    </row>
    <row r="57" spans="1:5" ht="14" x14ac:dyDescent="0.15">
      <c r="A57" s="3">
        <f>lista_registro!A57</f>
        <v>687939</v>
      </c>
      <c r="B57" s="17" t="str">
        <f>lista_registro!C57</f>
        <v>Termo Higrometro Digital Portatil E Impressora Mod Ht 158 Instrutherm</v>
      </c>
      <c r="C57" s="18" t="str">
        <f>IFERROR(VLOOKUP(lista_registro!A57,'pag1'!B:G,3,0),"Não encontrado")</f>
        <v>E0077 Sala 8</v>
      </c>
      <c r="D57" s="3" t="str">
        <f>IFERROR(VLOOKUP(lista_registro!A57,'pag1'!B:E,4,0),"Não encontrado")</f>
        <v>Em utilização</v>
      </c>
      <c r="E57" s="19" t="str">
        <f>IF(COUNTIF('pag1'!B$2:B$1663,A57)&gt;1,"Sim","Não")</f>
        <v>Não</v>
      </c>
    </row>
    <row r="58" spans="1:5" ht="14" x14ac:dyDescent="0.15">
      <c r="A58" s="3">
        <f>lista_registro!A58</f>
        <v>687943</v>
      </c>
      <c r="B58" s="17" t="str">
        <f>lista_registro!C58</f>
        <v>Termometro Digital Portatil Com Sensor De Temperatura</v>
      </c>
      <c r="C58" s="18" t="str">
        <f>IFERROR(VLOOKUP(lista_registro!A58,'pag1'!B:G,3,0),"Não encontrado")</f>
        <v>E0076 SALA 101</v>
      </c>
      <c r="D58" s="3" t="str">
        <f>IFERROR(VLOOKUP(lista_registro!A58,'pag1'!B:E,4,0),"Não encontrado")</f>
        <v>Em utilização</v>
      </c>
      <c r="E58" s="19" t="str">
        <f>IF(COUNTIF('pag1'!B$2:B$1663,A58)&gt;1,"Sim","Não")</f>
        <v>Não</v>
      </c>
    </row>
    <row r="59" spans="1:5" ht="28" x14ac:dyDescent="0.15">
      <c r="A59" s="3">
        <f>lista_registro!A59</f>
        <v>687962</v>
      </c>
      <c r="B59" s="17" t="str">
        <f>lista_registro!C59</f>
        <v>Regulador De Pressao Tipo Equipamento E Manometros Pressao Max Saida 0 A 10 Kfg/Cm2 Pressao Max Ent 0 A 315 Kgf/Cm2 Mod Ajustavel Marca Air Liquide</v>
      </c>
      <c r="C59" s="18" t="str">
        <f>IFERROR(VLOOKUP(lista_registro!A59,'pag1'!B:G,3,0),"Não encontrado")</f>
        <v>E0077 Sala 109</v>
      </c>
      <c r="D59" s="3" t="str">
        <f>IFERROR(VLOOKUP(lista_registro!A59,'pag1'!B:E,4,0),"Não encontrado")</f>
        <v>Em utilização</v>
      </c>
      <c r="E59" s="19" t="str">
        <f>IF(COUNTIF('pag1'!B$2:B$1663,A59)&gt;1,"Sim","Não")</f>
        <v>Não</v>
      </c>
    </row>
    <row r="60" spans="1:5" ht="28" x14ac:dyDescent="0.15">
      <c r="A60" s="3">
        <f>lista_registro!A60</f>
        <v>687964</v>
      </c>
      <c r="B60" s="17" t="str">
        <f>lista_registro!C60</f>
        <v>Banho Termostatico Com Refrigeraçao -82ºC + 20ºC Mod Flash 82 E110202 220v Potencia 4250 W</v>
      </c>
      <c r="C60" s="18" t="str">
        <f>IFERROR(VLOOKUP(lista_registro!A60,'pag1'!B:G,3,0),"Não encontrado")</f>
        <v>E0033 lame</v>
      </c>
      <c r="D60" s="3" t="str">
        <f>IFERROR(VLOOKUP(lista_registro!A60,'pag1'!B:E,4,0),"Não encontrado")</f>
        <v>Em utilização</v>
      </c>
      <c r="E60" s="19" t="str">
        <f>IF(COUNTIF('pag1'!B$2:B$1663,A60)&gt;1,"Sim","Não")</f>
        <v>Não</v>
      </c>
    </row>
    <row r="61" spans="1:5" ht="14" x14ac:dyDescent="0.15">
      <c r="A61" s="3">
        <f>lista_registro!A61</f>
        <v>687973</v>
      </c>
      <c r="B61" s="17" t="str">
        <f>lista_registro!C61</f>
        <v>Acessorio De Spray Chilling Completo</v>
      </c>
      <c r="C61" s="18" t="str">
        <f>IFERROR(VLOOKUP(lista_registro!A61,'pag1'!B:G,3,0),"Não encontrado")</f>
        <v>E0033 lame</v>
      </c>
      <c r="D61" s="3" t="str">
        <f>IFERROR(VLOOKUP(lista_registro!A61,'pag1'!B:E,4,0),"Não encontrado")</f>
        <v>Em utilização</v>
      </c>
      <c r="E61" s="19" t="str">
        <f>IF(COUNTIF('pag1'!B$2:B$1663,A61)&gt;1,"Sim","Não")</f>
        <v>Não</v>
      </c>
    </row>
    <row r="62" spans="1:5" ht="14" x14ac:dyDescent="0.15">
      <c r="A62" s="3">
        <f>lista_registro!A62</f>
        <v>687975</v>
      </c>
      <c r="B62" s="17" t="str">
        <f>lista_registro!C62</f>
        <v>Calorímetro Isoperibólico (Itd291800is)</v>
      </c>
      <c r="C62" s="18" t="str">
        <f>IFERROR(VLOOKUP(lista_registro!A62,'pag1'!B:G,3,0),"Não encontrado")</f>
        <v>E0033 lame</v>
      </c>
      <c r="D62" s="3" t="str">
        <f>IFERROR(VLOOKUP(lista_registro!A62,'pag1'!B:E,4,0),"Não encontrado")</f>
        <v>Em utilização</v>
      </c>
      <c r="E62" s="19" t="str">
        <f>IF(COUNTIF('pag1'!B$2:B$1663,A62)&gt;1,"Sim","Não")</f>
        <v>Não</v>
      </c>
    </row>
    <row r="63" spans="1:5" ht="14" x14ac:dyDescent="0.15">
      <c r="A63" s="3">
        <f>lista_registro!A63</f>
        <v>688223</v>
      </c>
      <c r="B63" s="17" t="str">
        <f>lista_registro!C63</f>
        <v>Ultra Termostato-Criostato Marca Optherm, Mod. E8 De -25 A 150oc.</v>
      </c>
      <c r="C63" s="18" t="str">
        <f>IFERROR(VLOOKUP(lista_registro!A63,'pag1'!B:G,3,0),"Não encontrado")</f>
        <v>E0076 SALA 101</v>
      </c>
      <c r="D63" s="3" t="str">
        <f>IFERROR(VLOOKUP(lista_registro!A63,'pag1'!B:E,4,0),"Não encontrado")</f>
        <v>Em utilização</v>
      </c>
      <c r="E63" s="19" t="str">
        <f>IF(COUNTIF('pag1'!B$2:B$1663,A63)&gt;1,"Sim","Não")</f>
        <v>Não</v>
      </c>
    </row>
    <row r="64" spans="1:5" ht="14" x14ac:dyDescent="0.15">
      <c r="A64" s="3">
        <f>lista_registro!A64</f>
        <v>688224</v>
      </c>
      <c r="B64" s="17" t="str">
        <f>lista_registro!C64</f>
        <v>Ultra Termostato-Criostato Marca Optherm, Mod. E8 De -25 A 150oc.</v>
      </c>
      <c r="C64" s="18" t="str">
        <f>IFERROR(VLOOKUP(lista_registro!A64,'pag1'!B:G,3,0),"Não encontrado")</f>
        <v>E0076 SALA 101</v>
      </c>
      <c r="D64" s="3" t="str">
        <f>IFERROR(VLOOKUP(lista_registro!A64,'pag1'!B:E,4,0),"Não encontrado")</f>
        <v>Em utilização</v>
      </c>
      <c r="E64" s="19" t="str">
        <f>IF(COUNTIF('pag1'!B$2:B$1663,A64)&gt;1,"Sim","Não")</f>
        <v>Não</v>
      </c>
    </row>
    <row r="65" spans="1:5" ht="14" x14ac:dyDescent="0.15">
      <c r="A65" s="3">
        <f>lista_registro!A65</f>
        <v>688290</v>
      </c>
      <c r="B65" s="17" t="str">
        <f>lista_registro!C65</f>
        <v>Ponta De Temperatura Tipo K 80 Pk 01 Fl Marca Termopar</v>
      </c>
      <c r="C65" s="18" t="str">
        <f>IFERROR(VLOOKUP(lista_registro!A65,'pag1'!B:G,3,0),"Não encontrado")</f>
        <v>E0077 Sala 8</v>
      </c>
      <c r="D65" s="3" t="str">
        <f>IFERROR(VLOOKUP(lista_registro!A65,'pag1'!B:E,4,0),"Não encontrado")</f>
        <v>Em utilização</v>
      </c>
      <c r="E65" s="19" t="str">
        <f>IF(COUNTIF('pag1'!B$2:B$1663,A65)&gt;1,"Sim","Não")</f>
        <v>Não</v>
      </c>
    </row>
    <row r="66" spans="1:5" ht="14" x14ac:dyDescent="0.15">
      <c r="A66" s="3">
        <f>lista_registro!A66</f>
        <v>688291</v>
      </c>
      <c r="B66" s="17" t="str">
        <f>lista_registro!C66</f>
        <v>Ponta De Temperatura Tipo K 80 Pk 27 Fl Marca Termopar</v>
      </c>
      <c r="C66" s="18" t="str">
        <f>IFERROR(VLOOKUP(lista_registro!A66,'pag1'!B:G,3,0),"Não encontrado")</f>
        <v>E0077 Sala 8</v>
      </c>
      <c r="D66" s="3" t="str">
        <f>IFERROR(VLOOKUP(lista_registro!A66,'pag1'!B:E,4,0),"Não encontrado")</f>
        <v>Em utilização</v>
      </c>
      <c r="E66" s="19" t="str">
        <f>IF(COUNTIF('pag1'!B$2:B$1663,A66)&gt;1,"Sim","Não")</f>
        <v>Não</v>
      </c>
    </row>
    <row r="67" spans="1:5" ht="14" x14ac:dyDescent="0.15">
      <c r="A67" s="3">
        <f>lista_registro!A67</f>
        <v>688292</v>
      </c>
      <c r="B67" s="17" t="str">
        <f>lista_registro!C67</f>
        <v>Ponta De Temperatura Tipo K 80 Pk 22 Fl Marca Termopar</v>
      </c>
      <c r="C67" s="18" t="str">
        <f>IFERROR(VLOOKUP(lista_registro!A67,'pag1'!B:G,3,0),"Não encontrado")</f>
        <v>E0077 Sala 8</v>
      </c>
      <c r="D67" s="3" t="str">
        <f>IFERROR(VLOOKUP(lista_registro!A67,'pag1'!B:E,4,0),"Não encontrado")</f>
        <v>Em utilização</v>
      </c>
      <c r="E67" s="19" t="str">
        <f>IF(COUNTIF('pag1'!B$2:B$1663,A67)&gt;1,"Sim","Não")</f>
        <v>Não</v>
      </c>
    </row>
    <row r="68" spans="1:5" ht="14" x14ac:dyDescent="0.15">
      <c r="A68" s="3">
        <f>lista_registro!A68</f>
        <v>688293</v>
      </c>
      <c r="B68" s="17" t="str">
        <f>lista_registro!C68</f>
        <v>Ponta De Temperatura Tipo K 80 Pk 24 Fl Marca Termopar</v>
      </c>
      <c r="C68" s="18" t="str">
        <f>IFERROR(VLOOKUP(lista_registro!A68,'pag1'!B:G,3,0),"Não encontrado")</f>
        <v>E0077 Sala 8</v>
      </c>
      <c r="D68" s="3" t="str">
        <f>IFERROR(VLOOKUP(lista_registro!A68,'pag1'!B:E,4,0),"Não encontrado")</f>
        <v>Em utilização</v>
      </c>
      <c r="E68" s="19" t="str">
        <f>IF(COUNTIF('pag1'!B$2:B$1663,A68)&gt;1,"Sim","Não")</f>
        <v>Não</v>
      </c>
    </row>
    <row r="69" spans="1:5" ht="14" x14ac:dyDescent="0.15">
      <c r="A69" s="3">
        <f>lista_registro!A69</f>
        <v>688294</v>
      </c>
      <c r="B69" s="17" t="str">
        <f>lista_registro!C69</f>
        <v>Ponta De Temperatura Tipo K 80 Pk 25 Fl Marca Termopar</v>
      </c>
      <c r="C69" s="18" t="str">
        <f>IFERROR(VLOOKUP(lista_registro!A69,'pag1'!B:G,3,0),"Não encontrado")</f>
        <v>E0077 Sala 8</v>
      </c>
      <c r="D69" s="3" t="str">
        <f>IFERROR(VLOOKUP(lista_registro!A69,'pag1'!B:E,4,0),"Não encontrado")</f>
        <v>Em utilização</v>
      </c>
      <c r="E69" s="19" t="str">
        <f>IF(COUNTIF('pag1'!B$2:B$1663,A69)&gt;1,"Sim","Não")</f>
        <v>Não</v>
      </c>
    </row>
    <row r="70" spans="1:5" ht="14" x14ac:dyDescent="0.15">
      <c r="A70" s="3">
        <f>lista_registro!A70</f>
        <v>688295</v>
      </c>
      <c r="B70" s="17" t="str">
        <f>lista_registro!C70</f>
        <v>Ponta De Temperatura Tipo K 80 Pk 03 Fl Marca Termopar</v>
      </c>
      <c r="C70" s="18" t="str">
        <f>IFERROR(VLOOKUP(lista_registro!A70,'pag1'!B:G,3,0),"Não encontrado")</f>
        <v>E0077 Sala 8</v>
      </c>
      <c r="D70" s="3" t="str">
        <f>IFERROR(VLOOKUP(lista_registro!A70,'pag1'!B:E,4,0),"Não encontrado")</f>
        <v>Em utilização</v>
      </c>
      <c r="E70" s="19" t="str">
        <f>IF(COUNTIF('pag1'!B$2:B$1663,A70)&gt;1,"Sim","Não")</f>
        <v>Não</v>
      </c>
    </row>
    <row r="71" spans="1:5" ht="14" x14ac:dyDescent="0.15">
      <c r="A71" s="3">
        <f>lista_registro!A71</f>
        <v>688296</v>
      </c>
      <c r="B71" s="17" t="str">
        <f>lista_registro!C71</f>
        <v>Paquimetro Digital 150 Mm Meta Stainless Hardened</v>
      </c>
      <c r="C71" s="18" t="str">
        <f>IFERROR(VLOOKUP(lista_registro!A71,'pag1'!B:G,3,0),"Não encontrado")</f>
        <v>E0050 Sala 10</v>
      </c>
      <c r="D71" s="3" t="str">
        <f>IFERROR(VLOOKUP(lista_registro!A71,'pag1'!B:E,4,0),"Não encontrado")</f>
        <v>Em utilização</v>
      </c>
      <c r="E71" s="19" t="str">
        <f>IF(COUNTIF('pag1'!B$2:B$1663,A71)&gt;1,"Sim","Não")</f>
        <v>Não</v>
      </c>
    </row>
    <row r="72" spans="1:5" ht="14" x14ac:dyDescent="0.15">
      <c r="A72" s="3">
        <f>lista_registro!A72</f>
        <v>688297</v>
      </c>
      <c r="B72" s="17" t="str">
        <f>lista_registro!C72</f>
        <v>Paquimetro Digital 150 Mm Meta Stainless Hardened</v>
      </c>
      <c r="C72" s="18" t="str">
        <f>IFERROR(VLOOKUP(lista_registro!A72,'pag1'!B:G,3,0),"Não encontrado")</f>
        <v>E0050 Sala 10</v>
      </c>
      <c r="D72" s="3" t="str">
        <f>IFERROR(VLOOKUP(lista_registro!A72,'pag1'!B:E,4,0),"Não encontrado")</f>
        <v>Em utilização</v>
      </c>
      <c r="E72" s="19" t="str">
        <f>IF(COUNTIF('pag1'!B$2:B$1663,A72)&gt;1,"Sim","Não")</f>
        <v>Não</v>
      </c>
    </row>
    <row r="73" spans="1:5" ht="28" x14ac:dyDescent="0.15">
      <c r="A73" s="3">
        <f>lista_registro!A73</f>
        <v>688299</v>
      </c>
      <c r="B73" s="17" t="str">
        <f>lista_registro!C73</f>
        <v>Paquimetro Digital Com Medida Ate 600 Mm Marca Digimess Mat 24 Aço Temperado Inox E Lapidada C/ Baterias Tipo Sr 44</v>
      </c>
      <c r="C73" s="18" t="str">
        <f>IFERROR(VLOOKUP(lista_registro!A73,'pag1'!B:G,3,0),"Não encontrado")</f>
        <v>E0031 SALA 03</v>
      </c>
      <c r="D73" s="3" t="str">
        <f>IFERROR(VLOOKUP(lista_registro!A73,'pag1'!B:E,4,0),"Não encontrado")</f>
        <v>Em utilização</v>
      </c>
      <c r="E73" s="19" t="str">
        <f>IF(COUNTIF('pag1'!B$2:B$1663,A73)&gt;1,"Sim","Não")</f>
        <v>Não</v>
      </c>
    </row>
    <row r="74" spans="1:5" ht="28" x14ac:dyDescent="0.15">
      <c r="A74" s="3">
        <f>lista_registro!A74</f>
        <v>688301</v>
      </c>
      <c r="B74" s="17" t="str">
        <f>lista_registro!C74</f>
        <v>Regulador De Pressao Tipo Equipamento E Manometros Pressao Max Saida 0 A 10 Kfg/Cm2 Pressao Max Ent 0 A 315 Kgf/Cm2 Mod Ajustavel Marca Air Liquide</v>
      </c>
      <c r="C74" s="18" t="str">
        <f>IFERROR(VLOOKUP(lista_registro!A74,'pag1'!B:G,3,0),"Não encontrado")</f>
        <v>E0077 Sala 121</v>
      </c>
      <c r="D74" s="3" t="str">
        <f>IFERROR(VLOOKUP(lista_registro!A74,'pag1'!B:E,4,0),"Não encontrado")</f>
        <v>Em utilização</v>
      </c>
      <c r="E74" s="19" t="str">
        <f>IF(COUNTIF('pag1'!B$2:B$1663,A74)&gt;1,"Sim","Não")</f>
        <v>Não</v>
      </c>
    </row>
    <row r="75" spans="1:5" ht="14" x14ac:dyDescent="0.15">
      <c r="A75" s="3">
        <f>lista_registro!A75</f>
        <v>688302</v>
      </c>
      <c r="B75" s="17" t="str">
        <f>lista_registro!C75</f>
        <v>Valvula Reguladora De Pressao Marca Air Liquide</v>
      </c>
      <c r="C75" s="18" t="str">
        <f>IFERROR(VLOOKUP(lista_registro!A75,'pag1'!B:G,3,0),"Não encontrado")</f>
        <v>E0077 Sala 109</v>
      </c>
      <c r="D75" s="3" t="str">
        <f>IFERROR(VLOOKUP(lista_registro!A75,'pag1'!B:E,4,0),"Não encontrado")</f>
        <v>Em utilização</v>
      </c>
      <c r="E75" s="19" t="str">
        <f>IF(COUNTIF('pag1'!B$2:B$1663,A75)&gt;1,"Sim","Não")</f>
        <v>Não</v>
      </c>
    </row>
    <row r="76" spans="1:5" ht="14" x14ac:dyDescent="0.15">
      <c r="A76" s="3">
        <f>lista_registro!A76</f>
        <v>688303</v>
      </c>
      <c r="B76" s="17" t="str">
        <f>lista_registro!C76</f>
        <v>Valvula Reguladora De Pressao Marca Air Liquide</v>
      </c>
      <c r="C76" s="18" t="str">
        <f>IFERROR(VLOOKUP(lista_registro!A76,'pag1'!B:G,3,0),"Não encontrado")</f>
        <v>E0077 Sala 121</v>
      </c>
      <c r="D76" s="3" t="str">
        <f>IFERROR(VLOOKUP(lista_registro!A76,'pag1'!B:E,4,0),"Não encontrado")</f>
        <v>Em utilização</v>
      </c>
      <c r="E76" s="19" t="str">
        <f>IF(COUNTIF('pag1'!B$2:B$1663,A76)&gt;1,"Sim","Não")</f>
        <v>Não</v>
      </c>
    </row>
    <row r="77" spans="1:5" ht="14" x14ac:dyDescent="0.15">
      <c r="A77" s="3">
        <f>lista_registro!A77</f>
        <v>688330</v>
      </c>
      <c r="B77" s="17" t="str">
        <f>lista_registro!C77</f>
        <v>Cronometro De Precisão Marca Technos Leitura 1/60s</v>
      </c>
      <c r="C77" s="18" t="str">
        <f>IFERROR(VLOOKUP(lista_registro!A77,'pag1'!B:G,3,0),"Não encontrado")</f>
        <v>E0076 Sala 117</v>
      </c>
      <c r="D77" s="3" t="str">
        <f>IFERROR(VLOOKUP(lista_registro!A77,'pag1'!B:E,4,0),"Não encontrado")</f>
        <v>Em utilização</v>
      </c>
      <c r="E77" s="19" t="str">
        <f>IF(COUNTIF('pag1'!B$2:B$1663,A77)&gt;1,"Sim","Não")</f>
        <v>Não</v>
      </c>
    </row>
    <row r="78" spans="1:5" ht="14" x14ac:dyDescent="0.15">
      <c r="A78" s="3">
        <f>lista_registro!A78</f>
        <v>688333</v>
      </c>
      <c r="B78" s="17" t="str">
        <f>lista_registro!C78</f>
        <v>Cronometro Digital Portatil Lcd 6 Digitos</v>
      </c>
      <c r="C78" s="18" t="str">
        <f>IFERROR(VLOOKUP(lista_registro!A78,'pag1'!B:G,3,0),"Não encontrado")</f>
        <v>E0077 Sala 2</v>
      </c>
      <c r="D78" s="3" t="str">
        <f>IFERROR(VLOOKUP(lista_registro!A78,'pag1'!B:E,4,0),"Não encontrado")</f>
        <v>Em utilização</v>
      </c>
      <c r="E78" s="19" t="str">
        <f>IF(COUNTIF('pag1'!B$2:B$1663,A78)&gt;1,"Sim","Não")</f>
        <v>Não</v>
      </c>
    </row>
    <row r="79" spans="1:5" ht="14" x14ac:dyDescent="0.15">
      <c r="A79" s="3">
        <f>lista_registro!A79</f>
        <v>688334</v>
      </c>
      <c r="B79" s="17" t="str">
        <f>lista_registro!C79</f>
        <v>Cronometro Digital Portatil Lcd 6 Digitos</v>
      </c>
      <c r="C79" s="18" t="str">
        <f>IFERROR(VLOOKUP(lista_registro!A79,'pag1'!B:G,3,0),"Não encontrado")</f>
        <v>E0077 Sala 2</v>
      </c>
      <c r="D79" s="3" t="str">
        <f>IFERROR(VLOOKUP(lista_registro!A79,'pag1'!B:E,4,0),"Não encontrado")</f>
        <v>Em utilização</v>
      </c>
      <c r="E79" s="19" t="str">
        <f>IF(COUNTIF('pag1'!B$2:B$1663,A79)&gt;1,"Sim","Não")</f>
        <v>Não</v>
      </c>
    </row>
    <row r="80" spans="1:5" ht="42" x14ac:dyDescent="0.15">
      <c r="A80" s="3">
        <f>lista_registro!A80</f>
        <v>688335</v>
      </c>
      <c r="B80" s="17" t="str">
        <f>lista_registro!C80</f>
        <v>Stereo Discovery V12 Incluindo: Discovery V12 Discovery V12 Iluminaçao Por Luz Incidente Iluminaçao Por Luz Transmitida Iluminaçao Por Luz Incidente Por Leds Platina Motorizada Com Modulos Axiovision Camera Digital Software E Hardware P/ Axiovision</v>
      </c>
      <c r="C80" s="18" t="str">
        <f>IFERROR(VLOOKUP(lista_registro!A80,'pag1'!B:G,3,0),"Não encontrado")</f>
        <v>E0033 lame</v>
      </c>
      <c r="D80" s="3" t="str">
        <f>IFERROR(VLOOKUP(lista_registro!A80,'pag1'!B:E,4,0),"Não encontrado")</f>
        <v>Em utilização</v>
      </c>
      <c r="E80" s="19" t="str">
        <f>IF(COUNTIF('pag1'!B$2:B$1663,A80)&gt;1,"Sim","Não")</f>
        <v>Não</v>
      </c>
    </row>
    <row r="81" spans="1:5" ht="28" x14ac:dyDescent="0.15">
      <c r="A81" s="3">
        <f>lista_registro!A81</f>
        <v>688636</v>
      </c>
      <c r="B81" s="17" t="str">
        <f>lista_registro!C81</f>
        <v>Multimetro Mini-Multimetro Marca Minipa Et 2053 Dmm 10 Funçoes Com Dimensoes Reduzidas Palm Size 18x72x38 Na Cor Verde Com Bordas Amarelas</v>
      </c>
      <c r="C81" s="18" t="str">
        <f>IFERROR(VLOOKUP(lista_registro!A81,'pag1'!B:G,3,0),"Não encontrado")</f>
        <v>E0077 SALA 08</v>
      </c>
      <c r="D81" s="3" t="str">
        <f>IFERROR(VLOOKUP(lista_registro!A81,'pag1'!B:E,4,0),"Não encontrado")</f>
        <v>Separado para descarga</v>
      </c>
      <c r="E81" s="19" t="str">
        <f>IF(COUNTIF('pag1'!B$2:B$1663,A81)&gt;1,"Sim","Não")</f>
        <v>Não</v>
      </c>
    </row>
    <row r="82" spans="1:5" ht="28" x14ac:dyDescent="0.15">
      <c r="A82" s="3">
        <f>lista_registro!A82</f>
        <v>688637</v>
      </c>
      <c r="B82" s="17" t="str">
        <f>lista_registro!C82</f>
        <v>Termometro Digital Mt 600 Marca Minipa Na Cor Cinza Com Borda Amarela Contendo 2 Canais Rs 232 + Data Logg Conteudo Baterias 1.5 V/Aaa Termopar Tipo K + Cabo Rs-232</v>
      </c>
      <c r="C82" s="18" t="str">
        <f>IFERROR(VLOOKUP(lista_registro!A82,'pag1'!B:G,3,0),"Não encontrado")</f>
        <v>E0077 Sala 8</v>
      </c>
      <c r="D82" s="3" t="str">
        <f>IFERROR(VLOOKUP(lista_registro!A82,'pag1'!B:E,4,0),"Não encontrado")</f>
        <v>Em utilização</v>
      </c>
      <c r="E82" s="19" t="str">
        <f>IF(COUNTIF('pag1'!B$2:B$1663,A82)&gt;1,"Sim","Não")</f>
        <v>Não</v>
      </c>
    </row>
    <row r="83" spans="1:5" ht="14" x14ac:dyDescent="0.15">
      <c r="A83" s="3">
        <f>lista_registro!A83</f>
        <v>688703</v>
      </c>
      <c r="B83" s="17" t="str">
        <f>lista_registro!C83</f>
        <v>Suporte Universal Com Base, Marca Mitutoyo, Mod.213101</v>
      </c>
      <c r="C83" s="18" t="str">
        <f>IFERROR(VLOOKUP(lista_registro!A83,'pag1'!B:G,3,0),"Não encontrado")</f>
        <v>E0044 LAPM-SC</v>
      </c>
      <c r="D83" s="3" t="str">
        <f>IFERROR(VLOOKUP(lista_registro!A83,'pag1'!B:E,4,0),"Não encontrado")</f>
        <v>Em utilização</v>
      </c>
      <c r="E83" s="19" t="str">
        <f>IF(COUNTIF('pag1'!B$2:B$1663,A83)&gt;1,"Sim","Não")</f>
        <v>Não</v>
      </c>
    </row>
    <row r="84" spans="1:5" ht="14" x14ac:dyDescent="0.15">
      <c r="A84" s="3">
        <f>lista_registro!A84</f>
        <v>688995</v>
      </c>
      <c r="B84" s="17" t="str">
        <f>lista_registro!C84</f>
        <v>Manometro Digital Diametro 100 Mm 0-250 Kgf Conexao De 1/2 Bsp Total Inox</v>
      </c>
      <c r="C84" s="18" t="str">
        <f>IFERROR(VLOOKUP(lista_registro!A84,'pag1'!B:G,3,0),"Não encontrado")</f>
        <v>E0031 SALA 01</v>
      </c>
      <c r="D84" s="3" t="str">
        <f>IFERROR(VLOOKUP(lista_registro!A84,'pag1'!B:E,4,0),"Não encontrado")</f>
        <v>Em utilização</v>
      </c>
      <c r="E84" s="19" t="str">
        <f>IF(COUNTIF('pag1'!B$2:B$1663,A84)&gt;1,"Sim","Não")</f>
        <v>Não</v>
      </c>
    </row>
    <row r="85" spans="1:5" ht="14" x14ac:dyDescent="0.15">
      <c r="A85" s="3">
        <f>lista_registro!A85</f>
        <v>688996</v>
      </c>
      <c r="B85" s="17" t="str">
        <f>lista_registro!C85</f>
        <v>Manometro Digital Diametro 100 Mm 0-250 Kgf Conexao De 1/2 Bsp Total Inox</v>
      </c>
      <c r="C85" s="18" t="str">
        <f>IFERROR(VLOOKUP(lista_registro!A85,'pag1'!B:G,3,0),"Não encontrado")</f>
        <v>E0031 SALA 01</v>
      </c>
      <c r="D85" s="3" t="str">
        <f>IFERROR(VLOOKUP(lista_registro!A85,'pag1'!B:E,4,0),"Não encontrado")</f>
        <v>Em utilização</v>
      </c>
      <c r="E85" s="19" t="str">
        <f>IF(COUNTIF('pag1'!B$2:B$1663,A85)&gt;1,"Sim","Não")</f>
        <v>Não</v>
      </c>
    </row>
    <row r="86" spans="1:5" ht="14" x14ac:dyDescent="0.15">
      <c r="A86" s="3">
        <f>lista_registro!A86</f>
        <v>689299</v>
      </c>
      <c r="B86" s="17" t="str">
        <f>lista_registro!C86</f>
        <v>Vacuometro Marca Salcas Mostrador Com Diametro 100 Mm Escala De 0 A 760 Mm De Hg</v>
      </c>
      <c r="C86" s="18" t="str">
        <f>IFERROR(VLOOKUP(lista_registro!A86,'pag1'!B:G,3,0),"Não encontrado")</f>
        <v>E0053</v>
      </c>
      <c r="D86" s="3" t="str">
        <f>IFERROR(VLOOKUP(lista_registro!A86,'pag1'!B:E,4,0),"Não encontrado")</f>
        <v>Em utilização</v>
      </c>
      <c r="E86" s="19" t="str">
        <f>IF(COUNTIF('pag1'!B$2:B$1663,A86)&gt;1,"Sim","Não")</f>
        <v>Não</v>
      </c>
    </row>
    <row r="87" spans="1:5" ht="14" x14ac:dyDescent="0.15">
      <c r="A87" s="3">
        <f>lista_registro!A87</f>
        <v>689300</v>
      </c>
      <c r="B87" s="17" t="str">
        <f>lista_registro!C87</f>
        <v>Vacuometro Marca Salcas Mostrador Com Diametro 100 Mm Escala De 0 A 760 Mm De Hg</v>
      </c>
      <c r="C87" s="18" t="str">
        <f>IFERROR(VLOOKUP(lista_registro!A87,'pag1'!B:G,3,0),"Não encontrado")</f>
        <v>E0045 001</v>
      </c>
      <c r="D87" s="3" t="str">
        <f>IFERROR(VLOOKUP(lista_registro!A87,'pag1'!B:E,4,0),"Não encontrado")</f>
        <v>Em utilização</v>
      </c>
      <c r="E87" s="19" t="str">
        <f>IF(COUNTIF('pag1'!B$2:B$1663,A87)&gt;1,"Sim","Não")</f>
        <v>Não</v>
      </c>
    </row>
    <row r="88" spans="1:5" ht="14" x14ac:dyDescent="0.15">
      <c r="A88" s="3">
        <f>lista_registro!A88</f>
        <v>689301</v>
      </c>
      <c r="B88" s="17" t="str">
        <f>lista_registro!C88</f>
        <v>Vacuometro Marca Salcas Mostrador Com Diametro 100 Mm Escala De 0 A 760 Mm De Hg</v>
      </c>
      <c r="C88" s="18" t="str">
        <f>IFERROR(VLOOKUP(lista_registro!A88,'pag1'!B:G,3,0),"Não encontrado")</f>
        <v>E0053</v>
      </c>
      <c r="D88" s="3" t="str">
        <f>IFERROR(VLOOKUP(lista_registro!A88,'pag1'!B:E,4,0),"Não encontrado")</f>
        <v>Em utilização</v>
      </c>
      <c r="E88" s="19" t="str">
        <f>IF(COUNTIF('pag1'!B$2:B$1663,A88)&gt;1,"Sim","Não")</f>
        <v>Não</v>
      </c>
    </row>
    <row r="89" spans="1:5" ht="14" x14ac:dyDescent="0.15">
      <c r="A89" s="3">
        <f>lista_registro!A89</f>
        <v>689302</v>
      </c>
      <c r="B89" s="17" t="str">
        <f>lista_registro!C89</f>
        <v>Vacuometro Marca Salcas Mostrador Com Diametro 100 Mm Escala De 0 A 760 Mm De Hg</v>
      </c>
      <c r="C89" s="18" t="str">
        <f>IFERROR(VLOOKUP(lista_registro!A89,'pag1'!B:G,3,0),"Não encontrado")</f>
        <v>E0053</v>
      </c>
      <c r="D89" s="3" t="str">
        <f>IFERROR(VLOOKUP(lista_registro!A89,'pag1'!B:E,4,0),"Não encontrado")</f>
        <v>Em utilização</v>
      </c>
      <c r="E89" s="19" t="str">
        <f>IF(COUNTIF('pag1'!B$2:B$1663,A89)&gt;1,"Sim","Não")</f>
        <v>Não</v>
      </c>
    </row>
    <row r="90" spans="1:5" ht="14" x14ac:dyDescent="0.15">
      <c r="A90" s="3">
        <f>lista_registro!A90</f>
        <v>689303</v>
      </c>
      <c r="B90" s="17" t="str">
        <f>lista_registro!C90</f>
        <v>Vacuometro Marca Salcas Mostrador Com Diametro 100 Mm Escala De 0 A 760 Mm De Hg</v>
      </c>
      <c r="C90" s="18" t="str">
        <f>IFERROR(VLOOKUP(lista_registro!A90,'pag1'!B:G,3,0),"Não encontrado")</f>
        <v>E0053</v>
      </c>
      <c r="D90" s="3" t="str">
        <f>IFERROR(VLOOKUP(lista_registro!A90,'pag1'!B:E,4,0),"Não encontrado")</f>
        <v>Em utilização</v>
      </c>
      <c r="E90" s="19" t="str">
        <f>IF(COUNTIF('pag1'!B$2:B$1663,A90)&gt;1,"Sim","Não")</f>
        <v>Não</v>
      </c>
    </row>
    <row r="91" spans="1:5" ht="28" x14ac:dyDescent="0.15">
      <c r="A91" s="3">
        <f>lista_registro!A91</f>
        <v>689318</v>
      </c>
      <c r="B91" s="17" t="str">
        <f>lista_registro!C91</f>
        <v>Manometro Digital Diametro De 0-250 Kgf/Cm2 Saida Reta Diametro 1/2 1/2 Bsp Classe 0.1% Precisao Diametro 100 Em Inox</v>
      </c>
      <c r="C91" s="18" t="str">
        <f>IFERROR(VLOOKUP(lista_registro!A91,'pag1'!B:G,3,0),"Não encontrado")</f>
        <v>E0031 SALA 01</v>
      </c>
      <c r="D91" s="3" t="str">
        <f>IFERROR(VLOOKUP(lista_registro!A91,'pag1'!B:E,4,0),"Não encontrado")</f>
        <v>Em utilização</v>
      </c>
      <c r="E91" s="19" t="str">
        <f>IF(COUNTIF('pag1'!B$2:B$1663,A91)&gt;1,"Sim","Não")</f>
        <v>Não</v>
      </c>
    </row>
    <row r="92" spans="1:5" ht="28" x14ac:dyDescent="0.15">
      <c r="A92" s="3">
        <f>lista_registro!A92</f>
        <v>689319</v>
      </c>
      <c r="B92" s="17" t="str">
        <f>lista_registro!C92</f>
        <v>Manometro Digital Diametro De 0-250 Kgf/Cm2 Saida Reta Diametro 1/2 1/2 Bsp Classe 0.1% Precisao Diametro 100 Em Inox</v>
      </c>
      <c r="C92" s="18" t="str">
        <f>IFERROR(VLOOKUP(lista_registro!A92,'pag1'!B:G,3,0),"Não encontrado")</f>
        <v>E0031 SALA 01</v>
      </c>
      <c r="D92" s="3" t="str">
        <f>IFERROR(VLOOKUP(lista_registro!A92,'pag1'!B:E,4,0),"Não encontrado")</f>
        <v>Em utilização</v>
      </c>
      <c r="E92" s="19" t="str">
        <f>IF(COUNTIF('pag1'!B$2:B$1663,A92)&gt;1,"Sim","Não")</f>
        <v>Não</v>
      </c>
    </row>
    <row r="93" spans="1:5" ht="14" x14ac:dyDescent="0.15">
      <c r="A93" s="3">
        <f>lista_registro!A93</f>
        <v>689323</v>
      </c>
      <c r="B93" s="17" t="str">
        <f>lista_registro!C93</f>
        <v>Termometro Digital Marca Testo Mod 608 H1</v>
      </c>
      <c r="C93" s="18" t="str">
        <f>IFERROR(VLOOKUP(lista_registro!A93,'pag1'!B:G,3,0),"Não encontrado")</f>
        <v>E0033 lame</v>
      </c>
      <c r="D93" s="3" t="str">
        <f>IFERROR(VLOOKUP(lista_registro!A93,'pag1'!B:E,4,0),"Não encontrado")</f>
        <v>Em utilização</v>
      </c>
      <c r="E93" s="19" t="str">
        <f>IF(COUNTIF('pag1'!B$2:B$1663,A93)&gt;1,"Sim","Não")</f>
        <v>Não</v>
      </c>
    </row>
    <row r="94" spans="1:5" ht="14" x14ac:dyDescent="0.15">
      <c r="A94" s="3">
        <f>lista_registro!A94</f>
        <v>689325</v>
      </c>
      <c r="B94" s="17" t="str">
        <f>lista_registro!C94</f>
        <v>Termometro Digital Marca Testo Mod 608 H1</v>
      </c>
      <c r="C94" s="18" t="str">
        <f>IFERROR(VLOOKUP(lista_registro!A94,'pag1'!B:G,3,0),"Não encontrado")</f>
        <v>E0050 Sala 1</v>
      </c>
      <c r="D94" s="3" t="str">
        <f>IFERROR(VLOOKUP(lista_registro!A94,'pag1'!B:E,4,0),"Não encontrado")</f>
        <v>Separado para descarga</v>
      </c>
      <c r="E94" s="19" t="str">
        <f>IF(COUNTIF('pag1'!B$2:B$1663,A94)&gt;1,"Sim","Não")</f>
        <v>Não</v>
      </c>
    </row>
    <row r="95" spans="1:5" ht="14" x14ac:dyDescent="0.15">
      <c r="A95" s="3">
        <f>lista_registro!A95</f>
        <v>689326</v>
      </c>
      <c r="B95" s="17" t="str">
        <f>lista_registro!C95</f>
        <v>Termometro Digital Marca Testo Mod 608 H1</v>
      </c>
      <c r="C95" s="18" t="str">
        <f>IFERROR(VLOOKUP(lista_registro!A95,'pag1'!B:G,3,0),"Não encontrado")</f>
        <v>E0076 SALA 13</v>
      </c>
      <c r="D95" s="3" t="str">
        <f>IFERROR(VLOOKUP(lista_registro!A95,'pag1'!B:E,4,0),"Não encontrado")</f>
        <v>Separado para descarga</v>
      </c>
      <c r="E95" s="19" t="str">
        <f>IF(COUNTIF('pag1'!B$2:B$1663,A95)&gt;1,"Sim","Não")</f>
        <v>Não</v>
      </c>
    </row>
    <row r="96" spans="1:5" ht="14" x14ac:dyDescent="0.15">
      <c r="A96" s="3">
        <f>lista_registro!A96</f>
        <v>689327</v>
      </c>
      <c r="B96" s="17" t="str">
        <f>lista_registro!C96</f>
        <v>Termometro Digital Marca Testo Mod 608 H1</v>
      </c>
      <c r="C96" s="18" t="str">
        <f>IFERROR(VLOOKUP(lista_registro!A96,'pag1'!B:G,3,0),"Não encontrado")</f>
        <v>E0076 SALA 13</v>
      </c>
      <c r="D96" s="3" t="str">
        <f>IFERROR(VLOOKUP(lista_registro!A96,'pag1'!B:E,4,0),"Não encontrado")</f>
        <v>Separado para descarga</v>
      </c>
      <c r="E96" s="19" t="str">
        <f>IF(COUNTIF('pag1'!B$2:B$1663,A96)&gt;1,"Sim","Não")</f>
        <v>Não</v>
      </c>
    </row>
    <row r="97" spans="1:5" ht="14" x14ac:dyDescent="0.15">
      <c r="A97" s="3">
        <f>lista_registro!A97</f>
        <v>689328</v>
      </c>
      <c r="B97" s="17" t="str">
        <f>lista_registro!C97</f>
        <v>Termometro Digital Marca Testo Mod 608 H1</v>
      </c>
      <c r="C97" s="18" t="str">
        <f>IFERROR(VLOOKUP(lista_registro!A97,'pag1'!B:G,3,0),"Não encontrado")</f>
        <v>E0076 SALA 13</v>
      </c>
      <c r="D97" s="3" t="str">
        <f>IFERROR(VLOOKUP(lista_registro!A97,'pag1'!B:E,4,0),"Não encontrado")</f>
        <v>Separado para descarga</v>
      </c>
      <c r="E97" s="19" t="str">
        <f>IF(COUNTIF('pag1'!B$2:B$1663,A97)&gt;1,"Sim","Não")</f>
        <v>Não</v>
      </c>
    </row>
    <row r="98" spans="1:5" ht="28" x14ac:dyDescent="0.15">
      <c r="A98" s="3">
        <f>lista_registro!A98</f>
        <v>689359</v>
      </c>
      <c r="B98" s="17" t="str">
        <f>lista_registro!C98</f>
        <v>Balança Automatica De Balcão Marca Filizola Mod 2034 Cap Para 20 K Div Em 25g Plataforma De 36 X 40cm Nº 29560</v>
      </c>
      <c r="C98" s="18" t="str">
        <f>IFERROR(VLOOKUP(lista_registro!A98,'pag1'!B:G,3,0),"Não encontrado")</f>
        <v>E0076 SALA 13</v>
      </c>
      <c r="D98" s="3" t="str">
        <f>IFERROR(VLOOKUP(lista_registro!A98,'pag1'!B:E,4,0),"Não encontrado")</f>
        <v>Separado para descarga</v>
      </c>
      <c r="E98" s="19" t="str">
        <f>IF(COUNTIF('pag1'!B$2:B$1663,A98)&gt;1,"Sim","Não")</f>
        <v>Não</v>
      </c>
    </row>
    <row r="99" spans="1:5" ht="28" x14ac:dyDescent="0.15">
      <c r="A99" s="3">
        <f>lista_registro!A99</f>
        <v>689366</v>
      </c>
      <c r="B99" s="17" t="str">
        <f>lista_registro!C99</f>
        <v>Balança Tipo Fixa De Piso Marca Toledo Mostrador Fm 200 Kg X 200g Mod 2151 Cap Total 2250 Kg Plataforma De 1,83 X 1,22 M Execução De Armação Inteira</v>
      </c>
      <c r="C99" s="18" t="str">
        <f>IFERROR(VLOOKUP(lista_registro!A99,'pag1'!B:G,3,0),"Não encontrado")</f>
        <v>E0076 SALA 13</v>
      </c>
      <c r="D99" s="3" t="str">
        <f>IFERROR(VLOOKUP(lista_registro!A99,'pag1'!B:E,4,0),"Não encontrado")</f>
        <v>Separado para descarga</v>
      </c>
      <c r="E99" s="19" t="str">
        <f>IF(COUNTIF('pag1'!B$2:B$1663,A99)&gt;1,"Sim","Não")</f>
        <v>Não</v>
      </c>
    </row>
    <row r="100" spans="1:5" ht="28" x14ac:dyDescent="0.15">
      <c r="A100" s="3">
        <f>lista_registro!A100</f>
        <v>689367</v>
      </c>
      <c r="B100" s="17" t="str">
        <f>lista_registro!C100</f>
        <v>Balança Tipo Mecanica Automatica Marca Toledo Mod 2071 Mostrador 50kg X 50 G Equipada Com Carrinho Cap De 50kg</v>
      </c>
      <c r="C100" s="18" t="str">
        <f>IFERROR(VLOOKUP(lista_registro!A100,'pag1'!B:G,3,0),"Não encontrado")</f>
        <v>E0050 Sala 10</v>
      </c>
      <c r="D100" s="3" t="str">
        <f>IFERROR(VLOOKUP(lista_registro!A100,'pag1'!B:E,4,0),"Não encontrado")</f>
        <v>Em utilização</v>
      </c>
      <c r="E100" s="19" t="str">
        <f>IF(COUNTIF('pag1'!B$2:B$1663,A100)&gt;1,"Sim","Não")</f>
        <v>Não</v>
      </c>
    </row>
    <row r="101" spans="1:5" ht="28" x14ac:dyDescent="0.15">
      <c r="A101" s="3">
        <f>lista_registro!A101</f>
        <v>689368</v>
      </c>
      <c r="B101" s="17" t="str">
        <f>lista_registro!C101</f>
        <v>Balança Tipo Portatil Marca Toledo Mod 2181 Mostrador 50kg X 50g Cap Total 75 Kg Plataforma 61x76cm</v>
      </c>
      <c r="C101" s="18" t="str">
        <f>IFERROR(VLOOKUP(lista_registro!A101,'pag1'!B:G,3,0),"Não encontrado")</f>
        <v>E0076 SALA 13</v>
      </c>
      <c r="D101" s="3" t="str">
        <f>IFERROR(VLOOKUP(lista_registro!A101,'pag1'!B:E,4,0),"Não encontrado")</f>
        <v>Separado para descarga</v>
      </c>
      <c r="E101" s="19" t="str">
        <f>IF(COUNTIF('pag1'!B$2:B$1663,A101)&gt;1,"Sim","Não")</f>
        <v>Não</v>
      </c>
    </row>
    <row r="102" spans="1:5" ht="14" x14ac:dyDescent="0.15">
      <c r="A102" s="3">
        <f>lista_registro!A102</f>
        <v>689369</v>
      </c>
      <c r="B102" s="17" t="str">
        <f>lista_registro!C102</f>
        <v>Balança Tipo Eletronica Marca Toledo Mod 2086 , 220v , 60hz Com Cap 150 Kg</v>
      </c>
      <c r="C102" s="18" t="str">
        <f>IFERROR(VLOOKUP(lista_registro!A102,'pag1'!B:G,3,0),"Não encontrado")</f>
        <v>E0076 SALA 13</v>
      </c>
      <c r="D102" s="3" t="str">
        <f>IFERROR(VLOOKUP(lista_registro!A102,'pag1'!B:E,4,0),"Não encontrado")</f>
        <v>Separado para descarga</v>
      </c>
      <c r="E102" s="19" t="str">
        <f>IF(COUNTIF('pag1'!B$2:B$1663,A102)&gt;1,"Sim","Não")</f>
        <v>Não</v>
      </c>
    </row>
    <row r="103" spans="1:5" ht="14" x14ac:dyDescent="0.15">
      <c r="A103" s="3">
        <f>lista_registro!A103</f>
        <v>689373</v>
      </c>
      <c r="B103" s="17" t="str">
        <f>lista_registro!C103</f>
        <v>Balança Analítica 81/220 G 0,01/0,1 Mg.</v>
      </c>
      <c r="C103" s="18" t="str">
        <f>IFERROR(VLOOKUP(lista_registro!A103,'pag1'!B:G,3,0),"Não encontrado")</f>
        <v>E0076 Sala 117</v>
      </c>
      <c r="D103" s="3" t="str">
        <f>IFERROR(VLOOKUP(lista_registro!A103,'pag1'!B:E,4,0),"Não encontrado")</f>
        <v>Em utilização</v>
      </c>
      <c r="E103" s="19" t="str">
        <f>IF(COUNTIF('pag1'!B$2:B$1663,A103)&gt;1,"Sim","Não")</f>
        <v>Não</v>
      </c>
    </row>
    <row r="104" spans="1:5" ht="14" x14ac:dyDescent="0.15">
      <c r="A104" s="3">
        <f>lista_registro!A104</f>
        <v>689377</v>
      </c>
      <c r="B104" s="17" t="str">
        <f>lista_registro!C104</f>
        <v>Balança De Precisão Mod Pb8001-S Marca Mattler</v>
      </c>
      <c r="C104" s="18" t="str">
        <f>IFERROR(VLOOKUP(lista_registro!A104,'pag1'!B:G,3,0),"Não encontrado")</f>
        <v>E0033 lame</v>
      </c>
      <c r="D104" s="3" t="str">
        <f>IFERROR(VLOOKUP(lista_registro!A104,'pag1'!B:E,4,0),"Não encontrado")</f>
        <v>Em utilização</v>
      </c>
      <c r="E104" s="19" t="str">
        <f>IF(COUNTIF('pag1'!B$2:B$1663,A104)&gt;1,"Sim","Não")</f>
        <v>Não</v>
      </c>
    </row>
    <row r="105" spans="1:5" ht="14" x14ac:dyDescent="0.15">
      <c r="A105" s="3">
        <f>lista_registro!A105</f>
        <v>689378</v>
      </c>
      <c r="B105" s="17" t="str">
        <f>lista_registro!C105</f>
        <v>Balança Analítica Mod E12140 Marca Explorer</v>
      </c>
      <c r="C105" s="18" t="str">
        <f>IFERROR(VLOOKUP(lista_registro!A105,'pag1'!B:G,3,0),"Não encontrado")</f>
        <v>E0051 Sala 2</v>
      </c>
      <c r="D105" s="3" t="str">
        <f>IFERROR(VLOOKUP(lista_registro!A105,'pag1'!B:E,4,0),"Não encontrado")</f>
        <v>Em utilização</v>
      </c>
      <c r="E105" s="19" t="str">
        <f>IF(COUNTIF('pag1'!B$2:B$1663,A105)&gt;1,"Sim","Não")</f>
        <v>Não</v>
      </c>
    </row>
    <row r="106" spans="1:5" ht="14" x14ac:dyDescent="0.15">
      <c r="A106" s="3">
        <f>lista_registro!A106</f>
        <v>689685</v>
      </c>
      <c r="B106" s="17" t="str">
        <f>lista_registro!C106</f>
        <v>Multimetro Digital Et-140 Marca Minipa</v>
      </c>
      <c r="C106" s="18" t="str">
        <f>IFERROR(VLOOKUP(lista_registro!A106,'pag1'!B:G,3,0),"Não encontrado")</f>
        <v>E0043 LAPM-SC</v>
      </c>
      <c r="D106" s="3" t="str">
        <f>IFERROR(VLOOKUP(lista_registro!A106,'pag1'!B:E,4,0),"Não encontrado")</f>
        <v>Em utilização</v>
      </c>
      <c r="E106" s="19" t="str">
        <f>IF(COUNTIF('pag1'!B$2:B$1663,A106)&gt;1,"Sim","Não")</f>
        <v>Não</v>
      </c>
    </row>
    <row r="107" spans="1:5" ht="14" x14ac:dyDescent="0.15">
      <c r="A107" s="3">
        <f>lista_registro!A107</f>
        <v>689701</v>
      </c>
      <c r="B107" s="17" t="str">
        <f>lista_registro!C107</f>
        <v>Termohigrometro Registrador Datalogger Marca Dickson Mod Tp 125</v>
      </c>
      <c r="C107" s="18" t="str">
        <f>IFERROR(VLOOKUP(lista_registro!A107,'pag1'!B:G,3,0),"Não encontrado")</f>
        <v>E0050 Sala 1</v>
      </c>
      <c r="D107" s="3" t="str">
        <f>IFERROR(VLOOKUP(lista_registro!A107,'pag1'!B:E,4,0),"Não encontrado")</f>
        <v>Em utilização</v>
      </c>
      <c r="E107" s="19" t="str">
        <f>IF(COUNTIF('pag1'!B$2:B$1663,A107)&gt;1,"Sim","Não")</f>
        <v>Não</v>
      </c>
    </row>
    <row r="108" spans="1:5" ht="14" x14ac:dyDescent="0.15">
      <c r="A108" s="3">
        <f>lista_registro!A108</f>
        <v>689715</v>
      </c>
      <c r="B108" s="17" t="str">
        <f>lista_registro!C108</f>
        <v>Balança Digital Marca Ohaus Toledo Mkod Explorer Ano 2005 Cap Max 4100 Kg - Min 5 G</v>
      </c>
      <c r="C108" s="18" t="str">
        <f>IFERROR(VLOOKUP(lista_registro!A108,'pag1'!B:G,3,0),"Não encontrado")</f>
        <v>E0051 Sala 2</v>
      </c>
      <c r="D108" s="3" t="str">
        <f>IFERROR(VLOOKUP(lista_registro!A108,'pag1'!B:E,4,0),"Não encontrado")</f>
        <v>Em utilização</v>
      </c>
      <c r="E108" s="19" t="str">
        <f>IF(COUNTIF('pag1'!B$2:B$1663,A108)&gt;1,"Sim","Não")</f>
        <v>Não</v>
      </c>
    </row>
    <row r="109" spans="1:5" ht="14" x14ac:dyDescent="0.15">
      <c r="A109" s="3">
        <f>lista_registro!A109</f>
        <v>689716</v>
      </c>
      <c r="B109" s="17" t="str">
        <f>lista_registro!C109</f>
        <v>Balança Digital Marca Toledo Mod 3400/3 Ano 2005 Cap Max 5,000 Kg - Min 0,020 Kg</v>
      </c>
      <c r="C109" s="18" t="str">
        <f>IFERROR(VLOOKUP(lista_registro!A109,'pag1'!B:G,3,0),"Não encontrado")</f>
        <v>E0077 Sala 13</v>
      </c>
      <c r="D109" s="3" t="str">
        <f>IFERROR(VLOOKUP(lista_registro!A109,'pag1'!B:E,4,0),"Não encontrado")</f>
        <v>Em utilização</v>
      </c>
      <c r="E109" s="19" t="str">
        <f>IF(COUNTIF('pag1'!B$2:B$1663,A109)&gt;1,"Sim","Não")</f>
        <v>Não</v>
      </c>
    </row>
    <row r="110" spans="1:5" ht="28" x14ac:dyDescent="0.15">
      <c r="A110" s="3">
        <f>lista_registro!A110</f>
        <v>689717</v>
      </c>
      <c r="B110" s="17" t="str">
        <f>lista_registro!C110</f>
        <v>Balança Precisão Adventurer Marca Ohaus Toledo Mod Ara520 Ano 2005 Cap Max 1500 Kg - Min 0,5 G</v>
      </c>
      <c r="C110" s="18" t="str">
        <f>IFERROR(VLOOKUP(lista_registro!A110,'pag1'!B:G,3,0),"Não encontrado")</f>
        <v>E0077 Sala 8</v>
      </c>
      <c r="D110" s="3" t="str">
        <f>IFERROR(VLOOKUP(lista_registro!A110,'pag1'!B:E,4,0),"Não encontrado")</f>
        <v>Em utilização</v>
      </c>
      <c r="E110" s="19" t="str">
        <f>IF(COUNTIF('pag1'!B$2:B$1663,A110)&gt;1,"Sim","Não")</f>
        <v>Não</v>
      </c>
    </row>
    <row r="111" spans="1:5" ht="28" x14ac:dyDescent="0.15">
      <c r="A111" s="3">
        <f>lista_registro!A111</f>
        <v>689718</v>
      </c>
      <c r="B111" s="17" t="str">
        <f>lista_registro!C111</f>
        <v>Balança Precisão Adventurer Marca Ohaus Toledo Mod Ara520 Ano 2005 Cap Max 1500 Kg - Min 0,5 G</v>
      </c>
      <c r="C111" s="18" t="str">
        <f>IFERROR(VLOOKUP(lista_registro!A111,'pag1'!B:G,3,0),"Não encontrado")</f>
        <v>E0077 Sala 8</v>
      </c>
      <c r="D111" s="3" t="str">
        <f>IFERROR(VLOOKUP(lista_registro!A111,'pag1'!B:E,4,0),"Não encontrado")</f>
        <v>Em utilização</v>
      </c>
      <c r="E111" s="19" t="str">
        <f>IF(COUNTIF('pag1'!B$2:B$1663,A111)&gt;1,"Sim","Não")</f>
        <v>Não</v>
      </c>
    </row>
    <row r="112" spans="1:5" ht="14" x14ac:dyDescent="0.15">
      <c r="A112" s="3">
        <f>lista_registro!A112</f>
        <v>689719</v>
      </c>
      <c r="B112" s="17" t="str">
        <f>lista_registro!C112</f>
        <v>Balança Digital Marca Toledo Mod 2003/1 - 2090 Ano 2005 Cap Max 10 Kg - Min 0,02 Kg</v>
      </c>
      <c r="C112" s="18" t="str">
        <f>IFERROR(VLOOKUP(lista_registro!A112,'pag1'!B:G,3,0),"Não encontrado")</f>
        <v>E0076 SALA 13</v>
      </c>
      <c r="D112" s="3" t="str">
        <f>IFERROR(VLOOKUP(lista_registro!A112,'pag1'!B:E,4,0),"Não encontrado")</f>
        <v>Separado para descarga</v>
      </c>
      <c r="E112" s="19" t="str">
        <f>IF(COUNTIF('pag1'!B$2:B$1663,A112)&gt;1,"Sim","Não")</f>
        <v>Não</v>
      </c>
    </row>
    <row r="113" spans="1:5" ht="28" x14ac:dyDescent="0.15">
      <c r="A113" s="3">
        <f>lista_registro!A113</f>
        <v>689722</v>
      </c>
      <c r="B113" s="17" t="str">
        <f>lista_registro!C113</f>
        <v>Balança Eletronica Digital Tipo Piso Com Plataforma Med 1,2mx1,2m Em Aço Carbono Marca Toledo Mod 2003/29 2180 Ano 2005 Carga Max 500 Kg - Min 2kg</v>
      </c>
      <c r="C113" s="18" t="str">
        <f>IFERROR(VLOOKUP(lista_registro!A113,'pag1'!B:G,3,0),"Não encontrado")</f>
        <v>E0046</v>
      </c>
      <c r="D113" s="3" t="str">
        <f>IFERROR(VLOOKUP(lista_registro!A113,'pag1'!B:E,4,0),"Não encontrado")</f>
        <v>Separado para descarga</v>
      </c>
      <c r="E113" s="19" t="str">
        <f>IF(COUNTIF('pag1'!B$2:B$1663,A113)&gt;1,"Sim","Não")</f>
        <v>Não</v>
      </c>
    </row>
    <row r="114" spans="1:5" ht="14" x14ac:dyDescent="0.15">
      <c r="A114" s="3">
        <f>lista_registro!A114</f>
        <v>689982</v>
      </c>
      <c r="B114" s="17" t="str">
        <f>lista_registro!C114</f>
        <v>Multímetro Digital Et-2210 Minipa.</v>
      </c>
      <c r="C114" s="18" t="str">
        <f>IFERROR(VLOOKUP(lista_registro!A114,'pag1'!B:G,3,0),"Não encontrado")</f>
        <v>E0031 SALA 01</v>
      </c>
      <c r="D114" s="3" t="str">
        <f>IFERROR(VLOOKUP(lista_registro!A114,'pag1'!B:E,4,0),"Não encontrado")</f>
        <v>Em utilização</v>
      </c>
      <c r="E114" s="19" t="str">
        <f>IF(COUNTIF('pag1'!B$2:B$1663,A114)&gt;1,"Sim","Não")</f>
        <v>Não</v>
      </c>
    </row>
    <row r="115" spans="1:5" ht="14" x14ac:dyDescent="0.15">
      <c r="A115" s="3">
        <f>lista_registro!A115</f>
        <v>689998</v>
      </c>
      <c r="B115" s="17" t="str">
        <f>lista_registro!C115</f>
        <v>Alicate Amp Et 3360 T Minipa</v>
      </c>
      <c r="C115" s="18" t="str">
        <f>IFERROR(VLOOKUP(lista_registro!A115,'pag1'!B:G,3,0),"Não encontrado")</f>
        <v>E0076 SALA 13</v>
      </c>
      <c r="D115" s="3" t="str">
        <f>IFERROR(VLOOKUP(lista_registro!A115,'pag1'!B:E,4,0),"Não encontrado")</f>
        <v>Em utilização</v>
      </c>
      <c r="E115" s="19" t="str">
        <f>IF(COUNTIF('pag1'!B$2:B$1663,A115)&gt;1,"Sim","Não")</f>
        <v>Não</v>
      </c>
    </row>
    <row r="116" spans="1:5" ht="14" x14ac:dyDescent="0.15">
      <c r="A116" s="3">
        <f>lista_registro!A116</f>
        <v>689999</v>
      </c>
      <c r="B116" s="17" t="str">
        <f>lista_registro!C116</f>
        <v>Termo Higrometro Dig Mt 241 Minipa</v>
      </c>
      <c r="C116" s="18" t="str">
        <f>IFERROR(VLOOKUP(lista_registro!A116,'pag1'!B:G,3,0),"Não encontrado")</f>
        <v>E0077 Sala 8</v>
      </c>
      <c r="D116" s="3" t="str">
        <f>IFERROR(VLOOKUP(lista_registro!A116,'pag1'!B:E,4,0),"Não encontrado")</f>
        <v>Em utilização</v>
      </c>
      <c r="E116" s="19" t="str">
        <f>IF(COUNTIF('pag1'!B$2:B$1663,A116)&gt;1,"Sim","Não")</f>
        <v>Não</v>
      </c>
    </row>
    <row r="117" spans="1:5" ht="14" x14ac:dyDescent="0.15">
      <c r="A117" s="3">
        <f>lista_registro!A117</f>
        <v>690014</v>
      </c>
      <c r="B117" s="17" t="str">
        <f>lista_registro!C117</f>
        <v>Test Kit 3m 701</v>
      </c>
      <c r="C117" s="18" t="str">
        <f>IFERROR(VLOOKUP(lista_registro!A117,'pag1'!B:G,3,0),"Não encontrado")</f>
        <v>E0044 LAPM-SC</v>
      </c>
      <c r="D117" s="3" t="str">
        <f>IFERROR(VLOOKUP(lista_registro!A117,'pag1'!B:E,4,0),"Não encontrado")</f>
        <v>Em utilização</v>
      </c>
      <c r="E117" s="19" t="str">
        <f>IF(COUNTIF('pag1'!B$2:B$1663,A117)&gt;1,"Sim","Não")</f>
        <v>Não</v>
      </c>
    </row>
    <row r="118" spans="1:5" ht="14" x14ac:dyDescent="0.15">
      <c r="A118" s="3">
        <f>lista_registro!A118</f>
        <v>690016</v>
      </c>
      <c r="B118" s="17" t="str">
        <f>lista_registro!C118</f>
        <v>Registrador Grafico De Temperatura Umidade Extech Instruments Mod Rh520</v>
      </c>
      <c r="C118" s="18" t="str">
        <f>IFERROR(VLOOKUP(lista_registro!A118,'pag1'!B:G,3,0),"Não encontrado")</f>
        <v>E0031 BOX 05</v>
      </c>
      <c r="D118" s="3" t="str">
        <f>IFERROR(VLOOKUP(lista_registro!A118,'pag1'!B:E,4,0),"Não encontrado")</f>
        <v>Separado para descarga</v>
      </c>
      <c r="E118" s="19" t="str">
        <f>IF(COUNTIF('pag1'!B$2:B$1663,A118)&gt;1,"Sim","Não")</f>
        <v>Não</v>
      </c>
    </row>
    <row r="119" spans="1:5" ht="14" x14ac:dyDescent="0.15">
      <c r="A119" s="3">
        <f>lista_registro!A119</f>
        <v>690046</v>
      </c>
      <c r="B119" s="17" t="str">
        <f>lista_registro!C119</f>
        <v>Durometro Digital 162642 + Suporte De Bancada 163047 Marva Voltest</v>
      </c>
      <c r="C119" s="18" t="str">
        <f>IFERROR(VLOOKUP(lista_registro!A119,'pag1'!B:G,3,0),"Não encontrado")</f>
        <v>E0077 Sala 15</v>
      </c>
      <c r="D119" s="3" t="str">
        <f>IFERROR(VLOOKUP(lista_registro!A119,'pag1'!B:E,4,0),"Não encontrado")</f>
        <v>Em utilização</v>
      </c>
      <c r="E119" s="19" t="str">
        <f>IF(COUNTIF('pag1'!B$2:B$1663,A119)&gt;1,"Sim","Não")</f>
        <v>Não</v>
      </c>
    </row>
    <row r="120" spans="1:5" ht="14" x14ac:dyDescent="0.15">
      <c r="A120" s="3">
        <f>lista_registro!A120</f>
        <v>690057</v>
      </c>
      <c r="B120" s="17" t="str">
        <f>lista_registro!C120</f>
        <v>Balança Eletronica Marca Micronal Mod B3600 3600g</v>
      </c>
      <c r="C120" s="18" t="str">
        <f>IFERROR(VLOOKUP(lista_registro!A120,'pag1'!B:G,3,0),"Não encontrado")</f>
        <v>E0076 SALA 13</v>
      </c>
      <c r="D120" s="3" t="str">
        <f>IFERROR(VLOOKUP(lista_registro!A120,'pag1'!B:E,4,0),"Não encontrado")</f>
        <v>Separado para descarga</v>
      </c>
      <c r="E120" s="19" t="str">
        <f>IF(COUNTIF('pag1'!B$2:B$1663,A120)&gt;1,"Sim","Não")</f>
        <v>Não</v>
      </c>
    </row>
    <row r="121" spans="1:5" ht="14" x14ac:dyDescent="0.15">
      <c r="A121" s="3">
        <f>lista_registro!A121</f>
        <v>690076</v>
      </c>
      <c r="B121" s="17" t="str">
        <f>lista_registro!C121</f>
        <v>Torre Para Resfriamento De Agua Mod 82sg Marca Alpina</v>
      </c>
      <c r="C121" s="18" t="str">
        <f>IFERROR(VLOOKUP(lista_registro!A121,'pag1'!B:G,3,0),"Não encontrado")</f>
        <v>E0077 Área externa (ao lado do prédio da AIE)</v>
      </c>
      <c r="D121" s="3" t="str">
        <f>IFERROR(VLOOKUP(lista_registro!A121,'pag1'!B:E,4,0),"Não encontrado")</f>
        <v>Em utilização</v>
      </c>
      <c r="E121" s="19" t="str">
        <f>IF(COUNTIF('pag1'!B$2:B$1663,A121)&gt;1,"Sim","Não")</f>
        <v>Não</v>
      </c>
    </row>
    <row r="122" spans="1:5" ht="14" x14ac:dyDescent="0.15">
      <c r="A122" s="3">
        <f>lista_registro!A122</f>
        <v>690082</v>
      </c>
      <c r="B122" s="17" t="str">
        <f>lista_registro!C122</f>
        <v>Termometro Decimal Escala 10c A 50c Divisao 0,1c Marca Incoterm.</v>
      </c>
      <c r="C122" s="18" t="str">
        <f>IFERROR(VLOOKUP(lista_registro!A122,'pag1'!B:G,3,0),"Não encontrado")</f>
        <v>E0076 Sala 117</v>
      </c>
      <c r="D122" s="3" t="str">
        <f>IFERROR(VLOOKUP(lista_registro!A122,'pag1'!B:E,4,0),"Não encontrado")</f>
        <v>Em utilização</v>
      </c>
      <c r="E122" s="19" t="str">
        <f>IF(COUNTIF('pag1'!B$2:B$1663,A122)&gt;1,"Sim","Não")</f>
        <v>Não</v>
      </c>
    </row>
    <row r="123" spans="1:5" ht="14" x14ac:dyDescent="0.15">
      <c r="A123" s="3">
        <f>lista_registro!A123</f>
        <v>690083</v>
      </c>
      <c r="B123" s="17" t="str">
        <f>lista_registro!C123</f>
        <v>Termometro Decimal Escala 10c A 50c Divisao 0,1c Marca Incoterm.</v>
      </c>
      <c r="C123" s="18" t="str">
        <f>IFERROR(VLOOKUP(lista_registro!A123,'pag1'!B:G,3,0),"Não encontrado")</f>
        <v>E0076 Sala 117</v>
      </c>
      <c r="D123" s="3" t="str">
        <f>IFERROR(VLOOKUP(lista_registro!A123,'pag1'!B:E,4,0),"Não encontrado")</f>
        <v>Em utilização</v>
      </c>
      <c r="E123" s="19" t="str">
        <f>IF(COUNTIF('pag1'!B$2:B$1663,A123)&gt;1,"Sim","Não")</f>
        <v>Não</v>
      </c>
    </row>
    <row r="124" spans="1:5" ht="14" x14ac:dyDescent="0.15">
      <c r="A124" s="3">
        <f>lista_registro!A124</f>
        <v>690084</v>
      </c>
      <c r="B124" s="17" t="str">
        <f>lista_registro!C124</f>
        <v>Termometro Decimal Escala -10c A 200c Divisao 0,2c Marca Incoterm.</v>
      </c>
      <c r="C124" s="18" t="str">
        <f>IFERROR(VLOOKUP(lista_registro!A124,'pag1'!B:G,3,0),"Não encontrado")</f>
        <v>E0076 Sala 117</v>
      </c>
      <c r="D124" s="3" t="str">
        <f>IFERROR(VLOOKUP(lista_registro!A124,'pag1'!B:E,4,0),"Não encontrado")</f>
        <v>Em utilização</v>
      </c>
      <c r="E124" s="19" t="str">
        <f>IF(COUNTIF('pag1'!B$2:B$1663,A124)&gt;1,"Sim","Não")</f>
        <v>Não</v>
      </c>
    </row>
    <row r="125" spans="1:5" ht="14" x14ac:dyDescent="0.15">
      <c r="A125" s="3">
        <f>lista_registro!A125</f>
        <v>690386</v>
      </c>
      <c r="B125" s="17" t="str">
        <f>lista_registro!C125</f>
        <v>Vacuometro Inox 0=63mm Saida Vertical 760 Mm Hgr 1/4npt</v>
      </c>
      <c r="C125" s="18" t="str">
        <f>IFERROR(VLOOKUP(lista_registro!A125,'pag1'!B:G,3,0),"Não encontrado")</f>
        <v>E0077 Sala 113</v>
      </c>
      <c r="D125" s="3" t="str">
        <f>IFERROR(VLOOKUP(lista_registro!A125,'pag1'!B:E,4,0),"Não encontrado")</f>
        <v>Em utilização</v>
      </c>
      <c r="E125" s="19" t="str">
        <f>IF(COUNTIF('pag1'!B$2:B$1663,A125)&gt;1,"Sim","Não")</f>
        <v>Não</v>
      </c>
    </row>
    <row r="126" spans="1:5" ht="14" x14ac:dyDescent="0.15">
      <c r="A126" s="3">
        <f>lista_registro!A126</f>
        <v>690387</v>
      </c>
      <c r="B126" s="17" t="str">
        <f>lista_registro!C126</f>
        <v>Vacuometro Inox 0=63mm Saida Vertical 760 Mm Hgr 1/4 Npt Diafragma Inox</v>
      </c>
      <c r="C126" s="18" t="str">
        <f>IFERROR(VLOOKUP(lista_registro!A126,'pag1'!B:G,3,0),"Não encontrado")</f>
        <v>E0077 Sala 121</v>
      </c>
      <c r="D126" s="3" t="str">
        <f>IFERROR(VLOOKUP(lista_registro!A126,'pag1'!B:E,4,0),"Não encontrado")</f>
        <v>Em utilização</v>
      </c>
      <c r="E126" s="19" t="str">
        <f>IF(COUNTIF('pag1'!B$2:B$1663,A126)&gt;1,"Sim","Não")</f>
        <v>Não</v>
      </c>
    </row>
    <row r="127" spans="1:5" ht="14" x14ac:dyDescent="0.15">
      <c r="A127" s="3">
        <f>lista_registro!A127</f>
        <v>690388</v>
      </c>
      <c r="B127" s="17" t="str">
        <f>lista_registro!C127</f>
        <v>Vacuometro Inox 0=63mm Saida Vertical 760 Mm Hgr 1/4 Npt Diafragma Inox</v>
      </c>
      <c r="C127" s="18" t="str">
        <f>IFERROR(VLOOKUP(lista_registro!A127,'pag1'!B:G,3,0),"Não encontrado")</f>
        <v>E0077 Sala 121</v>
      </c>
      <c r="D127" s="3" t="str">
        <f>IFERROR(VLOOKUP(lista_registro!A127,'pag1'!B:E,4,0),"Não encontrado")</f>
        <v>Em utilização</v>
      </c>
      <c r="E127" s="19" t="str">
        <f>IF(COUNTIF('pag1'!B$2:B$1663,A127)&gt;1,"Sim","Não")</f>
        <v>Não</v>
      </c>
    </row>
    <row r="128" spans="1:5" ht="14" x14ac:dyDescent="0.15">
      <c r="A128" s="3">
        <f>lista_registro!A128</f>
        <v>690389</v>
      </c>
      <c r="B128" s="17" t="str">
        <f>lista_registro!C128</f>
        <v>Manometro Inox 63 Mm Escala 0-10 Rosca 1/4 Npt</v>
      </c>
      <c r="C128" s="18" t="str">
        <f>IFERROR(VLOOKUP(lista_registro!A128,'pag1'!B:G,3,0),"Não encontrado")</f>
        <v>E0077 Sala 108</v>
      </c>
      <c r="D128" s="3" t="str">
        <f>IFERROR(VLOOKUP(lista_registro!A128,'pag1'!B:E,4,0),"Não encontrado")</f>
        <v>Separado para descarga</v>
      </c>
      <c r="E128" s="19" t="str">
        <f>IF(COUNTIF('pag1'!B$2:B$1663,A128)&gt;1,"Sim","Não")</f>
        <v>Não</v>
      </c>
    </row>
    <row r="129" spans="1:5" ht="14" x14ac:dyDescent="0.15">
      <c r="A129" s="3">
        <f>lista_registro!A129</f>
        <v>690390</v>
      </c>
      <c r="B129" s="17" t="str">
        <f>lista_registro!C129</f>
        <v>Manometro Inox 63 Mm Escala 0-10 Rosca 1/4 Npt</v>
      </c>
      <c r="C129" s="18" t="str">
        <f>IFERROR(VLOOKUP(lista_registro!A129,'pag1'!B:G,3,0),"Não encontrado")</f>
        <v>E0077 Sala 119</v>
      </c>
      <c r="D129" s="3" t="str">
        <f>IFERROR(VLOOKUP(lista_registro!A129,'pag1'!B:E,4,0),"Não encontrado")</f>
        <v>Em utilização</v>
      </c>
      <c r="E129" s="19" t="str">
        <f>IF(COUNTIF('pag1'!B$2:B$1663,A129)&gt;1,"Sim","Não")</f>
        <v>Não</v>
      </c>
    </row>
    <row r="130" spans="1:5" ht="14" x14ac:dyDescent="0.15">
      <c r="A130" s="3">
        <f>lista_registro!A130</f>
        <v>690391</v>
      </c>
      <c r="B130" s="17" t="str">
        <f>lista_registro!C130</f>
        <v>Manometro Inox 100 Mm Escala 1 A 5 Kg Rosca 1/2 Npt</v>
      </c>
      <c r="C130" s="18" t="str">
        <f>IFERROR(VLOOKUP(lista_registro!A130,'pag1'!B:G,3,0),"Não encontrado")</f>
        <v>E0077 Sala 121</v>
      </c>
      <c r="D130" s="3" t="str">
        <f>IFERROR(VLOOKUP(lista_registro!A130,'pag1'!B:E,4,0),"Não encontrado")</f>
        <v>Em utilização</v>
      </c>
      <c r="E130" s="19" t="str">
        <f>IF(COUNTIF('pag1'!B$2:B$1663,A130)&gt;1,"Sim","Não")</f>
        <v>Não</v>
      </c>
    </row>
    <row r="131" spans="1:5" ht="28" x14ac:dyDescent="0.15">
      <c r="A131" s="3">
        <f>lista_registro!A131</f>
        <v>690393</v>
      </c>
      <c r="B131" s="17" t="str">
        <f>lista_registro!C131</f>
        <v>Termometro Bimetalico Industrial Inox Carbono Acabamento Preto 0 80 Mm Haste 1/4 X ?? Escala 0 100º L Rosca</v>
      </c>
      <c r="C131" s="18" t="str">
        <f>IFERROR(VLOOKUP(lista_registro!A131,'pag1'!B:G,3,0),"Não encontrado")</f>
        <v>E0077 Sala 112</v>
      </c>
      <c r="D131" s="3" t="str">
        <f>IFERROR(VLOOKUP(lista_registro!A131,'pag1'!B:E,4,0),"Não encontrado")</f>
        <v>Em utilização</v>
      </c>
      <c r="E131" s="19" t="str">
        <f>IF(COUNTIF('pag1'!B$2:B$1663,A131)&gt;1,"Sim","Não")</f>
        <v>Não</v>
      </c>
    </row>
    <row r="132" spans="1:5" ht="28" x14ac:dyDescent="0.15">
      <c r="A132" s="3">
        <f>lista_registro!A132</f>
        <v>690394</v>
      </c>
      <c r="B132" s="17" t="str">
        <f>lista_registro!C132</f>
        <v>Termometro Bimetalico Industrial Inox Carbono Acabamento Preto 0 80 Mm Haste 1/4 X ?? Escala 0 100º L Rosca</v>
      </c>
      <c r="C132" s="18" t="str">
        <f>IFERROR(VLOOKUP(lista_registro!A132,'pag1'!B:G,3,0),"Não encontrado")</f>
        <v>E0053</v>
      </c>
      <c r="D132" s="3" t="str">
        <f>IFERROR(VLOOKUP(lista_registro!A132,'pag1'!B:E,4,0),"Não encontrado")</f>
        <v>Em utilização</v>
      </c>
      <c r="E132" s="19" t="str">
        <f>IF(COUNTIF('pag1'!B$2:B$1663,A132)&gt;1,"Sim","Não")</f>
        <v>Não</v>
      </c>
    </row>
    <row r="133" spans="1:5" ht="28" x14ac:dyDescent="0.15">
      <c r="A133" s="3">
        <f>lista_registro!A133</f>
        <v>690395</v>
      </c>
      <c r="B133" s="17" t="str">
        <f>lista_registro!C133</f>
        <v>Termometro Bimetalico Industrial Inox Carbono Acabamento Preto 0 80 Mm Haste 1/4 X ?? Escala 0 100º L Rosca</v>
      </c>
      <c r="C133" s="18" t="str">
        <f>IFERROR(VLOOKUP(lista_registro!A133,'pag1'!B:G,3,0),"Não encontrado")</f>
        <v>E0053</v>
      </c>
      <c r="D133" s="3" t="str">
        <f>IFERROR(VLOOKUP(lista_registro!A133,'pag1'!B:E,4,0),"Não encontrado")</f>
        <v>Em utilização</v>
      </c>
      <c r="E133" s="19" t="str">
        <f>IF(COUNTIF('pag1'!B$2:B$1663,A133)&gt;1,"Sim","Não")</f>
        <v>Não</v>
      </c>
    </row>
    <row r="134" spans="1:5" ht="14" x14ac:dyDescent="0.15">
      <c r="A134" s="3">
        <f>lista_registro!A134</f>
        <v>690403</v>
      </c>
      <c r="B134" s="17" t="str">
        <f>lista_registro!C134</f>
        <v>Balança Automatica Tipo Bancada Mod 2200 Plataforma 051x051m Carga Maxima Até 85 Kilos</v>
      </c>
      <c r="C134" s="18" t="str">
        <f>IFERROR(VLOOKUP(lista_registro!A134,'pag1'!B:G,3,0),"Não encontrado")</f>
        <v>E0076 SALA 13</v>
      </c>
      <c r="D134" s="3" t="str">
        <f>IFERROR(VLOOKUP(lista_registro!A134,'pag1'!B:E,4,0),"Não encontrado")</f>
        <v>Separado para descarga</v>
      </c>
      <c r="E134" s="19" t="str">
        <f>IF(COUNTIF('pag1'!B$2:B$1663,A134)&gt;1,"Sim","Não")</f>
        <v>Não</v>
      </c>
    </row>
    <row r="135" spans="1:5" ht="14" x14ac:dyDescent="0.15">
      <c r="A135" s="3">
        <f>lista_registro!A135</f>
        <v>690408</v>
      </c>
      <c r="B135" s="17" t="str">
        <f>lista_registro!C135</f>
        <v>Balança Eletronica Marca Cahn Mod Gram 220v 50/60 Hz</v>
      </c>
      <c r="C135" s="18" t="str">
        <f>IFERROR(VLOOKUP(lista_registro!A135,'pag1'!B:G,3,0),"Não encontrado")</f>
        <v>E0076 SALA 13</v>
      </c>
      <c r="D135" s="3" t="str">
        <f>IFERROR(VLOOKUP(lista_registro!A135,'pag1'!B:E,4,0),"Não encontrado")</f>
        <v>Separado para descarga</v>
      </c>
      <c r="E135" s="19" t="str">
        <f>IF(COUNTIF('pag1'!B$2:B$1663,A135)&gt;1,"Sim","Não")</f>
        <v>Não</v>
      </c>
    </row>
    <row r="136" spans="1:5" ht="14" x14ac:dyDescent="0.15">
      <c r="A136" s="3">
        <f>lista_registro!A136</f>
        <v>690409</v>
      </c>
      <c r="B136" s="17" t="str">
        <f>lista_registro!C136</f>
        <v>Balança Eletronica Marca Digipeso Mod Dp 30006, Capacidade Para 06 Kg</v>
      </c>
      <c r="C136" s="18" t="str">
        <f>IFERROR(VLOOKUP(lista_registro!A136,'pag1'!B:G,3,0),"Não encontrado")</f>
        <v>E0076 SALA 13</v>
      </c>
      <c r="D136" s="3" t="str">
        <f>IFERROR(VLOOKUP(lista_registro!A136,'pag1'!B:E,4,0),"Não encontrado")</f>
        <v>Separado para descarga</v>
      </c>
      <c r="E136" s="19" t="str">
        <f>IF(COUNTIF('pag1'!B$2:B$1663,A136)&gt;1,"Sim","Não")</f>
        <v>Não</v>
      </c>
    </row>
    <row r="137" spans="1:5" ht="14" x14ac:dyDescent="0.15">
      <c r="A137" s="3">
        <f>lista_registro!A137</f>
        <v>690413</v>
      </c>
      <c r="B137" s="17" t="str">
        <f>lista_registro!C137</f>
        <v>Balança Filizola Mod 2103 Carga Max 300 Kg Com Divisões De 200 G</v>
      </c>
      <c r="C137" s="18" t="str">
        <f>IFERROR(VLOOKUP(lista_registro!A137,'pag1'!B:G,3,0),"Não encontrado")</f>
        <v>E0033 lame</v>
      </c>
      <c r="D137" s="3" t="str">
        <f>IFERROR(VLOOKUP(lista_registro!A137,'pag1'!B:E,4,0),"Não encontrado")</f>
        <v>Em utilização</v>
      </c>
      <c r="E137" s="19" t="str">
        <f>IF(COUNTIF('pag1'!B$2:B$1663,A137)&gt;1,"Sim","Não")</f>
        <v>Não</v>
      </c>
    </row>
    <row r="138" spans="1:5" ht="14" x14ac:dyDescent="0.15">
      <c r="A138" s="3">
        <f>lista_registro!A138</f>
        <v>690418</v>
      </c>
      <c r="B138" s="17" t="str">
        <f>lista_registro!C138</f>
        <v>Balança Analitica Marca Mettler, Mod. H.35ar.</v>
      </c>
      <c r="C138" s="18" t="str">
        <f>IFERROR(VLOOKUP(lista_registro!A138,'pag1'!B:G,3,0),"Não encontrado")</f>
        <v>E0076 SALA 13</v>
      </c>
      <c r="D138" s="3" t="str">
        <f>IFERROR(VLOOKUP(lista_registro!A138,'pag1'!B:E,4,0),"Não encontrado")</f>
        <v>Separado para descarga</v>
      </c>
      <c r="E138" s="19" t="str">
        <f>IF(COUNTIF('pag1'!B$2:B$1663,A138)&gt;1,"Sim","Não")</f>
        <v>Não</v>
      </c>
    </row>
    <row r="139" spans="1:5" ht="14" x14ac:dyDescent="0.15">
      <c r="A139" s="3">
        <f>lista_registro!A139</f>
        <v>690419</v>
      </c>
      <c r="B139" s="17" t="str">
        <f>lista_registro!C139</f>
        <v>Balança Analitica Marca Mettler, Mod. H.35ar.</v>
      </c>
      <c r="C139" s="18" t="str">
        <f>IFERROR(VLOOKUP(lista_registro!A139,'pag1'!B:G,3,0),"Não encontrado")</f>
        <v>E0076 SALA 13</v>
      </c>
      <c r="D139" s="3" t="str">
        <f>IFERROR(VLOOKUP(lista_registro!A139,'pag1'!B:E,4,0),"Não encontrado")</f>
        <v>Separado para descarga</v>
      </c>
      <c r="E139" s="19" t="str">
        <f>IF(COUNTIF('pag1'!B$2:B$1663,A139)&gt;1,"Sim","Não")</f>
        <v>Não</v>
      </c>
    </row>
    <row r="140" spans="1:5" ht="14" x14ac:dyDescent="0.15">
      <c r="A140" s="3">
        <f>lista_registro!A140</f>
        <v>690421</v>
      </c>
      <c r="B140" s="17" t="str">
        <f>lista_registro!C140</f>
        <v>Balança De Precisão Marca Metter Toledo 81009 Mod. Pb8001-S</v>
      </c>
      <c r="C140" s="18" t="str">
        <f>IFERROR(VLOOKUP(lista_registro!A140,'pag1'!B:G,3,0),"Não encontrado")</f>
        <v>E0033 lame</v>
      </c>
      <c r="D140" s="3" t="str">
        <f>IFERROR(VLOOKUP(lista_registro!A140,'pag1'!B:E,4,0),"Não encontrado")</f>
        <v>Em utilização</v>
      </c>
      <c r="E140" s="19" t="str">
        <f>IF(COUNTIF('pag1'!B$2:B$1663,A140)&gt;1,"Sim","Não")</f>
        <v>Não</v>
      </c>
    </row>
    <row r="141" spans="1:5" ht="14" x14ac:dyDescent="0.15">
      <c r="A141" s="3">
        <f>lista_registro!A141</f>
        <v>690670</v>
      </c>
      <c r="B141" s="17" t="str">
        <f>lista_registro!C141</f>
        <v>Multímetro Mod Et2042 Faixa Ac 200mv 2v 20v 200v 700v</v>
      </c>
      <c r="C141" s="18" t="str">
        <f>IFERROR(VLOOKUP(lista_registro!A141,'pag1'!B:G,3,0),"Não encontrado")</f>
        <v>E0077 Sala 123</v>
      </c>
      <c r="D141" s="3" t="str">
        <f>IFERROR(VLOOKUP(lista_registro!A141,'pag1'!B:E,4,0),"Não encontrado")</f>
        <v>Em utilização</v>
      </c>
      <c r="E141" s="19" t="str">
        <f>IF(COUNTIF('pag1'!B$2:B$1663,A141)&gt;1,"Sim","Não")</f>
        <v>Não</v>
      </c>
    </row>
    <row r="142" spans="1:5" ht="28" x14ac:dyDescent="0.15">
      <c r="A142" s="3">
        <f>lista_registro!A142</f>
        <v>690747</v>
      </c>
      <c r="B142" s="17" t="str">
        <f>lista_registro!C142</f>
        <v>Balanca Eletonica C/ Precisao Visor Cristal Liquido,De Estabilidade De Leitura E Funcoes Programaveis</v>
      </c>
      <c r="C142" s="18" t="str">
        <f>IFERROR(VLOOKUP(lista_registro!A142,'pag1'!B:G,3,0),"Não encontrado")</f>
        <v>E0031 BOX 04</v>
      </c>
      <c r="D142" s="3" t="str">
        <f>IFERROR(VLOOKUP(lista_registro!A142,'pag1'!B:E,4,0),"Não encontrado")</f>
        <v>Em utilização</v>
      </c>
      <c r="E142" s="19" t="str">
        <f>IF(COUNTIF('pag1'!B$2:B$1663,A142)&gt;1,"Sim","Não")</f>
        <v>Não</v>
      </c>
    </row>
    <row r="143" spans="1:5" ht="14" x14ac:dyDescent="0.15">
      <c r="A143" s="3">
        <f>lista_registro!A143</f>
        <v>690748</v>
      </c>
      <c r="B143" s="17" t="str">
        <f>lista_registro!C143</f>
        <v>Balanca Eletronica Pesadora E Contadora De Precisao C/ Display Marca Bel Mod. 4100</v>
      </c>
      <c r="C143" s="18" t="str">
        <f>IFERROR(VLOOKUP(lista_registro!A143,'pag1'!B:G,3,0),"Não encontrado")</f>
        <v>E0051 Sala 2</v>
      </c>
      <c r="D143" s="3" t="str">
        <f>IFERROR(VLOOKUP(lista_registro!A143,'pag1'!B:E,4,0),"Não encontrado")</f>
        <v>Em utilização</v>
      </c>
      <c r="E143" s="19" t="str">
        <f>IF(COUNTIF('pag1'!B$2:B$1663,A143)&gt;1,"Sim","Não")</f>
        <v>Não</v>
      </c>
    </row>
    <row r="144" spans="1:5" ht="28" x14ac:dyDescent="0.15">
      <c r="A144" s="3">
        <f>lista_registro!A144</f>
        <v>690753</v>
      </c>
      <c r="B144" s="17" t="str">
        <f>lista_registro!C144</f>
        <v>Balança Marca Gehaka Mod Bk 6000 Cap 6100 G Pesagem 0.2 Gramas Acompanhando Acessorios (Pratos E Fiaçao)</v>
      </c>
      <c r="C144" s="18" t="str">
        <f>IFERROR(VLOOKUP(lista_registro!A144,'pag1'!B:G,3,0),"Não encontrado")</f>
        <v>E0045 001</v>
      </c>
      <c r="D144" s="3" t="str">
        <f>IFERROR(VLOOKUP(lista_registro!A144,'pag1'!B:E,4,0),"Não encontrado")</f>
        <v>Em utilização</v>
      </c>
      <c r="E144" s="19" t="str">
        <f>IF(COUNTIF('pag1'!B$2:B$1663,A144)&gt;1,"Sim","Não")</f>
        <v>Não</v>
      </c>
    </row>
    <row r="145" spans="1:5" ht="14" x14ac:dyDescent="0.15">
      <c r="A145" s="3">
        <f>lista_registro!A145</f>
        <v>690758</v>
      </c>
      <c r="B145" s="17" t="str">
        <f>lista_registro!C145</f>
        <v>Balança Analitica Marca Shimadzu Mod Auw220d</v>
      </c>
      <c r="C145" s="18" t="str">
        <f>IFERROR(VLOOKUP(lista_registro!A145,'pag1'!B:G,3,0),"Não encontrado")</f>
        <v>E0076 Sala 117</v>
      </c>
      <c r="D145" s="3" t="str">
        <f>IFERROR(VLOOKUP(lista_registro!A145,'pag1'!B:E,4,0),"Não encontrado")</f>
        <v>Em utilização</v>
      </c>
      <c r="E145" s="19" t="str">
        <f>IF(COUNTIF('pag1'!B$2:B$1663,A145)&gt;1,"Sim","Não")</f>
        <v>Não</v>
      </c>
    </row>
    <row r="146" spans="1:5" ht="14" x14ac:dyDescent="0.15">
      <c r="A146" s="3">
        <f>lista_registro!A146</f>
        <v>690759</v>
      </c>
      <c r="B146" s="17" t="str">
        <f>lista_registro!C146</f>
        <v>Balança Analitica Marca Shimadzu Mod Auw220d</v>
      </c>
      <c r="C146" s="18" t="str">
        <f>IFERROR(VLOOKUP(lista_registro!A146,'pag1'!B:G,3,0),"Não encontrado")</f>
        <v>E0076 SALA 106</v>
      </c>
      <c r="D146" s="3" t="str">
        <f>IFERROR(VLOOKUP(lista_registro!A146,'pag1'!B:E,4,0),"Não encontrado")</f>
        <v>Em utilização</v>
      </c>
      <c r="E146" s="19" t="str">
        <f>IF(COUNTIF('pag1'!B$2:B$1663,A146)&gt;1,"Sim","Não")</f>
        <v>Não</v>
      </c>
    </row>
    <row r="147" spans="1:5" ht="14" x14ac:dyDescent="0.15">
      <c r="A147" s="3">
        <f>lista_registro!A147</f>
        <v>690760</v>
      </c>
      <c r="B147" s="17" t="str">
        <f>lista_registro!C147</f>
        <v>Micro Balança Excellence Micro Xp6 Marca Mettler Toledo</v>
      </c>
      <c r="C147" s="18" t="str">
        <f>IFERROR(VLOOKUP(lista_registro!A147,'pag1'!B:G,3,0),"Não encontrado")</f>
        <v>E0077 Sala 121</v>
      </c>
      <c r="D147" s="3" t="str">
        <f>IFERROR(VLOOKUP(lista_registro!A147,'pag1'!B:E,4,0),"Não encontrado")</f>
        <v>Em utilização</v>
      </c>
      <c r="E147" s="19" t="str">
        <f>IF(COUNTIF('pag1'!B$2:B$1663,A147)&gt;1,"Sim","Não")</f>
        <v>Não</v>
      </c>
    </row>
    <row r="148" spans="1:5" ht="28" x14ac:dyDescent="0.15">
      <c r="A148" s="3">
        <f>lista_registro!A148</f>
        <v>690761</v>
      </c>
      <c r="B148" s="17" t="str">
        <f>lista_registro!C148</f>
        <v>Balança Eletronica Marca Lider Mod B650 Cap 5000 Kg 1 Kg Aço Carbono Chapa Lis A 1,50x6,50 Ld 2051n Funçao Pesadora E Cortadora</v>
      </c>
      <c r="C148" s="18" t="str">
        <f>IFERROR(VLOOKUP(lista_registro!A148,'pag1'!B:G,3,0),"Não encontrado")</f>
        <v>E0076 SALA 13</v>
      </c>
      <c r="D148" s="3" t="str">
        <f>IFERROR(VLOOKUP(lista_registro!A148,'pag1'!B:E,4,0),"Não encontrado")</f>
        <v>Separado para descarga</v>
      </c>
      <c r="E148" s="19" t="str">
        <f>IF(COUNTIF('pag1'!B$2:B$1663,A148)&gt;1,"Sim","Não")</f>
        <v>Não</v>
      </c>
    </row>
    <row r="149" spans="1:5" ht="14" x14ac:dyDescent="0.15">
      <c r="A149" s="3">
        <f>lista_registro!A149</f>
        <v>690762</v>
      </c>
      <c r="B149" s="17" t="str">
        <f>lista_registro!C149</f>
        <v>Balança Precisao Marca Marconi Mod Bl 3200h Marca Shimadzu</v>
      </c>
      <c r="C149" s="18" t="str">
        <f>IFERROR(VLOOKUP(lista_registro!A149,'pag1'!B:G,3,0),"Não encontrado")</f>
        <v>E0076 SALA 101</v>
      </c>
      <c r="D149" s="3" t="str">
        <f>IFERROR(VLOOKUP(lista_registro!A149,'pag1'!B:E,4,0),"Não encontrado")</f>
        <v>Em utilização</v>
      </c>
      <c r="E149" s="19" t="str">
        <f>IF(COUNTIF('pag1'!B$2:B$1663,A149)&gt;1,"Sim","Não")</f>
        <v>Não</v>
      </c>
    </row>
    <row r="150" spans="1:5" ht="14" x14ac:dyDescent="0.15">
      <c r="A150" s="3">
        <f>lista_registro!A150</f>
        <v>691024</v>
      </c>
      <c r="B150" s="17" t="str">
        <f>lista_registro!C150</f>
        <v>Manômetro 250 Kgf 1/2 Bsp Man Reto Cx Ino</v>
      </c>
      <c r="C150" s="18" t="str">
        <f>IFERROR(VLOOKUP(lista_registro!A150,'pag1'!B:G,3,0),"Não encontrado")</f>
        <v>E0031 SALA 01</v>
      </c>
      <c r="D150" s="3" t="str">
        <f>IFERROR(VLOOKUP(lista_registro!A150,'pag1'!B:E,4,0),"Não encontrado")</f>
        <v>Em utilização</v>
      </c>
      <c r="E150" s="19" t="str">
        <f>IF(COUNTIF('pag1'!B$2:B$1663,A150)&gt;1,"Sim","Não")</f>
        <v>Não</v>
      </c>
    </row>
    <row r="151" spans="1:5" ht="14" x14ac:dyDescent="0.15">
      <c r="A151" s="3">
        <f>lista_registro!A151</f>
        <v>691025</v>
      </c>
      <c r="B151" s="17" t="str">
        <f>lista_registro!C151</f>
        <v>Manômetro 250 Kgf 1/2 Bsp Man Reto Cx Ino</v>
      </c>
      <c r="C151" s="18" t="str">
        <f>IFERROR(VLOOKUP(lista_registro!A151,'pag1'!B:G,3,0),"Não encontrado")</f>
        <v>E0031 SALA 01</v>
      </c>
      <c r="D151" s="3" t="str">
        <f>IFERROR(VLOOKUP(lista_registro!A151,'pag1'!B:E,4,0),"Não encontrado")</f>
        <v>Em utilização</v>
      </c>
      <c r="E151" s="19" t="str">
        <f>IF(COUNTIF('pag1'!B$2:B$1663,A151)&gt;1,"Sim","Não")</f>
        <v>Não</v>
      </c>
    </row>
    <row r="152" spans="1:5" ht="14" x14ac:dyDescent="0.15">
      <c r="A152" s="3">
        <f>lista_registro!A152</f>
        <v>691026</v>
      </c>
      <c r="B152" s="17" t="str">
        <f>lista_registro!C152</f>
        <v>Manômetro 250 Kgf 1/2 Bsp Man Reto Cx Ino</v>
      </c>
      <c r="C152" s="18" t="str">
        <f>IFERROR(VLOOKUP(lista_registro!A152,'pag1'!B:G,3,0),"Não encontrado")</f>
        <v>E0031 SALA 01</v>
      </c>
      <c r="D152" s="3" t="str">
        <f>IFERROR(VLOOKUP(lista_registro!A152,'pag1'!B:E,4,0),"Não encontrado")</f>
        <v>Em utilização</v>
      </c>
      <c r="E152" s="19" t="str">
        <f>IF(COUNTIF('pag1'!B$2:B$1663,A152)&gt;1,"Sim","Não")</f>
        <v>Não</v>
      </c>
    </row>
    <row r="153" spans="1:5" ht="14" x14ac:dyDescent="0.15">
      <c r="A153" s="3">
        <f>lista_registro!A153</f>
        <v>691028</v>
      </c>
      <c r="B153" s="17" t="str">
        <f>lista_registro!C153</f>
        <v>Manômetro 250 Kgf 1/2 Bsp Man Reto Diam 160 Mm 1/2 Bsp</v>
      </c>
      <c r="C153" s="18" t="str">
        <f>IFERROR(VLOOKUP(lista_registro!A153,'pag1'!B:G,3,0),"Não encontrado")</f>
        <v>E0031 SALA 01</v>
      </c>
      <c r="D153" s="3" t="str">
        <f>IFERROR(VLOOKUP(lista_registro!A153,'pag1'!B:E,4,0),"Não encontrado")</f>
        <v>Em utilização</v>
      </c>
      <c r="E153" s="19" t="str">
        <f>IF(COUNTIF('pag1'!B$2:B$1663,A153)&gt;1,"Sim","Não")</f>
        <v>Não</v>
      </c>
    </row>
    <row r="154" spans="1:5" ht="14" x14ac:dyDescent="0.15">
      <c r="A154" s="3">
        <f>lista_registro!A154</f>
        <v>691030</v>
      </c>
      <c r="B154" s="17" t="str">
        <f>lista_registro!C154</f>
        <v>Manômetro 150 Kgf 1/2 Bsp Man Reto Cx Inox</v>
      </c>
      <c r="C154" s="18" t="str">
        <f>IFERROR(VLOOKUP(lista_registro!A154,'pag1'!B:G,3,0),"Não encontrado")</f>
        <v>E0031 SALA 01</v>
      </c>
      <c r="D154" s="3" t="str">
        <f>IFERROR(VLOOKUP(lista_registro!A154,'pag1'!B:E,4,0),"Não encontrado")</f>
        <v>Em utilização</v>
      </c>
      <c r="E154" s="19" t="str">
        <f>IF(COUNTIF('pag1'!B$2:B$1663,A154)&gt;1,"Sim","Não")</f>
        <v>Não</v>
      </c>
    </row>
    <row r="155" spans="1:5" ht="14" x14ac:dyDescent="0.15">
      <c r="A155" s="3">
        <f>lista_registro!A155</f>
        <v>691031</v>
      </c>
      <c r="B155" s="17" t="str">
        <f>lista_registro!C155</f>
        <v>Manômetro 150 Kgf 1/2 Bsp Man Reto Cx Inox</v>
      </c>
      <c r="C155" s="18" t="str">
        <f>IFERROR(VLOOKUP(lista_registro!A155,'pag1'!B:G,3,0),"Não encontrado")</f>
        <v>E0031 SALA 01</v>
      </c>
      <c r="D155" s="3" t="str">
        <f>IFERROR(VLOOKUP(lista_registro!A155,'pag1'!B:E,4,0),"Não encontrado")</f>
        <v>Em utilização</v>
      </c>
      <c r="E155" s="19" t="str">
        <f>IF(COUNTIF('pag1'!B$2:B$1663,A155)&gt;1,"Sim","Não")</f>
        <v>Não</v>
      </c>
    </row>
    <row r="156" spans="1:5" ht="14" x14ac:dyDescent="0.15">
      <c r="A156" s="3">
        <f>lista_registro!A156</f>
        <v>691032</v>
      </c>
      <c r="B156" s="17" t="str">
        <f>lista_registro!C156</f>
        <v>Manômetro 100 Kgf 1/2 Bsp Man Reto Cx Inox</v>
      </c>
      <c r="C156" s="18" t="str">
        <f>IFERROR(VLOOKUP(lista_registro!A156,'pag1'!B:G,3,0),"Não encontrado")</f>
        <v>E0031 SALA 01</v>
      </c>
      <c r="D156" s="3" t="str">
        <f>IFERROR(VLOOKUP(lista_registro!A156,'pag1'!B:E,4,0),"Não encontrado")</f>
        <v>Em utilização</v>
      </c>
      <c r="E156" s="19" t="str">
        <f>IF(COUNTIF('pag1'!B$2:B$1663,A156)&gt;1,"Sim","Não")</f>
        <v>Não</v>
      </c>
    </row>
    <row r="157" spans="1:5" ht="14" x14ac:dyDescent="0.15">
      <c r="A157" s="3">
        <f>lista_registro!A157</f>
        <v>691033</v>
      </c>
      <c r="B157" s="17" t="str">
        <f>lista_registro!C157</f>
        <v>Manômetro 100 Kgf 1/2 Bsp Man Reto Cx Inox</v>
      </c>
      <c r="C157" s="18" t="str">
        <f>IFERROR(VLOOKUP(lista_registro!A157,'pag1'!B:G,3,0),"Não encontrado")</f>
        <v>E0031 SALA 01</v>
      </c>
      <c r="D157" s="3" t="str">
        <f>IFERROR(VLOOKUP(lista_registro!A157,'pag1'!B:E,4,0),"Não encontrado")</f>
        <v>Em utilização</v>
      </c>
      <c r="E157" s="19" t="str">
        <f>IF(COUNTIF('pag1'!B$2:B$1663,A157)&gt;1,"Sim","Não")</f>
        <v>Não</v>
      </c>
    </row>
    <row r="158" spans="1:5" ht="28" x14ac:dyDescent="0.15">
      <c r="A158" s="3">
        <f>lista_registro!A158</f>
        <v>691085</v>
      </c>
      <c r="B158" s="17" t="str">
        <f>lista_registro!C158</f>
        <v>Aparelho Medidor De Area Superficial E Volume De Poros Marca Micrometrics Mod Acossorb 2100e</v>
      </c>
      <c r="C158" s="18" t="str">
        <f>IFERROR(VLOOKUP(lista_registro!A158,'pag1'!B:G,3,0),"Não encontrado")</f>
        <v>E0076 SALA 13</v>
      </c>
      <c r="D158" s="3" t="str">
        <f>IFERROR(VLOOKUP(lista_registro!A158,'pag1'!B:E,4,0),"Não encontrado")</f>
        <v>Separado para descarga</v>
      </c>
      <c r="E158" s="19" t="str">
        <f>IF(COUNTIF('pag1'!B$2:B$1663,A158)&gt;1,"Sim","Não")</f>
        <v>Não</v>
      </c>
    </row>
    <row r="159" spans="1:5" ht="14" x14ac:dyDescent="0.15">
      <c r="A159" s="3">
        <f>lista_registro!A159</f>
        <v>700515</v>
      </c>
      <c r="B159" s="17" t="str">
        <f>lista_registro!C159</f>
        <v>Relógio Comparador Marca Mitutoyo , Mod. 3046e , Ref. 227336 .</v>
      </c>
      <c r="C159" s="18" t="str">
        <f>IFERROR(VLOOKUP(lista_registro!A159,'pag1'!B:G,3,0),"Não encontrado")</f>
        <v>E0043 LAPM-SC</v>
      </c>
      <c r="D159" s="3" t="str">
        <f>IFERROR(VLOOKUP(lista_registro!A159,'pag1'!B:E,4,0),"Não encontrado")</f>
        <v>Em utilização</v>
      </c>
      <c r="E159" s="19" t="str">
        <f>IF(COUNTIF('pag1'!B$2:B$1663,A159)&gt;1,"Sim","Não")</f>
        <v>Não</v>
      </c>
    </row>
    <row r="160" spans="1:5" ht="14" x14ac:dyDescent="0.15">
      <c r="A160" s="3">
        <f>lista_registro!A160</f>
        <v>700663</v>
      </c>
      <c r="B160" s="17" t="str">
        <f>lista_registro!C160</f>
        <v>Bomba Diafragma Duas Cabeças De Teflon, Nº De Série 1558006, Marca Edwards</v>
      </c>
      <c r="C160" s="18" t="str">
        <f>IFERROR(VLOOKUP(lista_registro!A160,'pag1'!B:G,3,0),"Não encontrado")</f>
        <v>E0076 Sala 117</v>
      </c>
      <c r="D160" s="3" t="str">
        <f>IFERROR(VLOOKUP(lista_registro!A160,'pag1'!B:E,4,0),"Não encontrado")</f>
        <v>Em utilização</v>
      </c>
      <c r="E160" s="19" t="str">
        <f>IF(COUNTIF('pag1'!B$2:B$1663,A160)&gt;1,"Sim","Não")</f>
        <v>Não</v>
      </c>
    </row>
    <row r="161" spans="1:5" ht="28" x14ac:dyDescent="0.15">
      <c r="A161" s="3">
        <f>lista_registro!A161</f>
        <v>700664</v>
      </c>
      <c r="B161" s="17" t="str">
        <f>lista_registro!C161</f>
        <v>Bomba Diafragma Duas Cabeças De Teflon Com Deslocamento De 2m3/H Vacuo Final De 5 Torr/8mbar Alim 110 V 1 F 60 Hz</v>
      </c>
      <c r="C161" s="18" t="str">
        <f>IFERROR(VLOOKUP(lista_registro!A161,'pag1'!B:G,3,0),"Não encontrado")</f>
        <v>E0077 Sala 15</v>
      </c>
      <c r="D161" s="3" t="str">
        <f>IFERROR(VLOOKUP(lista_registro!A161,'pag1'!B:E,4,0),"Não encontrado")</f>
        <v>Em utilização</v>
      </c>
      <c r="E161" s="19" t="str">
        <f>IF(COUNTIF('pag1'!B$2:B$1663,A161)&gt;1,"Sim","Não")</f>
        <v>Não</v>
      </c>
    </row>
    <row r="162" spans="1:5" ht="14" x14ac:dyDescent="0.15">
      <c r="A162" s="3">
        <f>lista_registro!A162</f>
        <v>700691</v>
      </c>
      <c r="B162" s="17" t="str">
        <f>lista_registro!C162</f>
        <v>Chave De Corrente 211-4 Marca Gedore Cabo Azul</v>
      </c>
      <c r="C162" s="18" t="str">
        <f>IFERROR(VLOOKUP(lista_registro!A162,'pag1'!B:G,3,0),"Não encontrado")</f>
        <v>E0031 BOX 01</v>
      </c>
      <c r="D162" s="3" t="str">
        <f>IFERROR(VLOOKUP(lista_registro!A162,'pag1'!B:E,4,0),"Não encontrado")</f>
        <v>Em utilização</v>
      </c>
      <c r="E162" s="19" t="str">
        <f>IF(COUNTIF('pag1'!B$2:B$1663,A162)&gt;1,"Sim","Não")</f>
        <v>Não</v>
      </c>
    </row>
    <row r="163" spans="1:5" ht="14" x14ac:dyDescent="0.15">
      <c r="A163" s="3">
        <f>lista_registro!A163</f>
        <v>700692</v>
      </c>
      <c r="B163" s="17" t="str">
        <f>lista_registro!C163</f>
        <v>Torquimetro Ajustavel De Estalo 100300-Ravem Material Em Aço</v>
      </c>
      <c r="C163" s="18" t="str">
        <f>IFERROR(VLOOKUP(lista_registro!A163,'pag1'!B:G,3,0),"Não encontrado")</f>
        <v>E0031 SALA 01</v>
      </c>
      <c r="D163" s="3" t="str">
        <f>IFERROR(VLOOKUP(lista_registro!A163,'pag1'!B:E,4,0),"Não encontrado")</f>
        <v>Em utilização</v>
      </c>
      <c r="E163" s="19" t="str">
        <f>IF(COUNTIF('pag1'!B$2:B$1663,A163)&gt;1,"Sim","Não")</f>
        <v>Não</v>
      </c>
    </row>
    <row r="164" spans="1:5" ht="14" x14ac:dyDescent="0.15">
      <c r="A164" s="3">
        <f>lista_registro!A164</f>
        <v>700693</v>
      </c>
      <c r="B164" s="17" t="str">
        <f>lista_registro!C164</f>
        <v>Arco De Serra Marca Biehi Cabo Preto Simples</v>
      </c>
      <c r="C164" s="18" t="str">
        <f>IFERROR(VLOOKUP(lista_registro!A164,'pag1'!B:G,3,0),"Não encontrado")</f>
        <v>E0045 001</v>
      </c>
      <c r="D164" s="3" t="str">
        <f>IFERROR(VLOOKUP(lista_registro!A164,'pag1'!B:E,4,0),"Não encontrado")</f>
        <v>Em utilização</v>
      </c>
      <c r="E164" s="19" t="str">
        <f>IF(COUNTIF('pag1'!B$2:B$1663,A164)&gt;1,"Sim","Não")</f>
        <v>Não</v>
      </c>
    </row>
    <row r="165" spans="1:5" ht="14" x14ac:dyDescent="0.15">
      <c r="A165" s="3">
        <f>lista_registro!A165</f>
        <v>700696</v>
      </c>
      <c r="B165" s="17" t="str">
        <f>lista_registro!C165</f>
        <v>Calibre Pente De Rosca Marca Starrett Codigo 156m Com Laminas De 0,25 A 2,50mm</v>
      </c>
      <c r="C165" s="18" t="str">
        <f>IFERROR(VLOOKUP(lista_registro!A165,'pag1'!B:G,3,0),"Não encontrado")</f>
        <v>E0044 LAPM-SC</v>
      </c>
      <c r="D165" s="3" t="str">
        <f>IFERROR(VLOOKUP(lista_registro!A165,'pag1'!B:E,4,0),"Não encontrado")</f>
        <v>Em utilização</v>
      </c>
      <c r="E165" s="19" t="str">
        <f>IF(COUNTIF('pag1'!B$2:B$1663,A165)&gt;1,"Sim","Não")</f>
        <v>Não</v>
      </c>
    </row>
    <row r="166" spans="1:5" ht="14" x14ac:dyDescent="0.15">
      <c r="A166" s="3">
        <f>lista_registro!A166</f>
        <v>700770</v>
      </c>
      <c r="B166" s="17" t="str">
        <f>lista_registro!C166</f>
        <v>Paquímetro Digital 06 500-652 Mitutoyo.</v>
      </c>
      <c r="C166" s="18" t="str">
        <f>IFERROR(VLOOKUP(lista_registro!A166,'pag1'!B:G,3,0),"Não encontrado")</f>
        <v>E0077 Sala 15</v>
      </c>
      <c r="D166" s="3" t="str">
        <f>IFERROR(VLOOKUP(lista_registro!A166,'pag1'!B:E,4,0),"Não encontrado")</f>
        <v>Em utilização</v>
      </c>
      <c r="E166" s="19" t="str">
        <f>IF(COUNTIF('pag1'!B$2:B$1663,A166)&gt;1,"Sim","Não")</f>
        <v>Não</v>
      </c>
    </row>
    <row r="167" spans="1:5" ht="14" x14ac:dyDescent="0.15">
      <c r="A167" s="3">
        <f>lista_registro!A167</f>
        <v>700771</v>
      </c>
      <c r="B167" s="17" t="str">
        <f>lista_registro!C167</f>
        <v>Paquímetro Digital 06 500-652 Mitutoyo.</v>
      </c>
      <c r="C167" s="18" t="str">
        <f>IFERROR(VLOOKUP(lista_registro!A167,'pag1'!B:G,3,0),"Não encontrado")</f>
        <v>E0077 Sala 121</v>
      </c>
      <c r="D167" s="3" t="str">
        <f>IFERROR(VLOOKUP(lista_registro!A167,'pag1'!B:E,4,0),"Não encontrado")</f>
        <v>Em utilização</v>
      </c>
      <c r="E167" s="19" t="str">
        <f>IF(COUNTIF('pag1'!B$2:B$1663,A167)&gt;1,"Sim","Não")</f>
        <v>Não</v>
      </c>
    </row>
    <row r="168" spans="1:5" ht="28" x14ac:dyDescent="0.15">
      <c r="A168" s="3">
        <f>lista_registro!A168</f>
        <v>1350345</v>
      </c>
      <c r="B168" s="17" t="str">
        <f>lista_registro!C168</f>
        <v>Balança Eletronica, Model Bl320h, Capacidade 320gramas, Voltagem 110v/240v, Ref Shimadzu</v>
      </c>
      <c r="C168" s="18" t="str">
        <f>IFERROR(VLOOKUP(lista_registro!A168,'pag1'!B:G,3,0),"Não encontrado")</f>
        <v>E0076 Sala 117</v>
      </c>
      <c r="D168" s="3" t="str">
        <f>IFERROR(VLOOKUP(lista_registro!A168,'pag1'!B:E,4,0),"Não encontrado")</f>
        <v>Em utilização</v>
      </c>
      <c r="E168" s="19" t="str">
        <f>IF(COUNTIF('pag1'!B$2:B$1663,A168)&gt;1,"Sim","Não")</f>
        <v>Não</v>
      </c>
    </row>
    <row r="169" spans="1:5" ht="28" x14ac:dyDescent="0.15">
      <c r="A169" s="3">
        <f>lista_registro!A169</f>
        <v>1379604</v>
      </c>
      <c r="B169" s="17" t="str">
        <f>lista_registro!C169</f>
        <v>Balança Analítica Com As Seguintes Especificações:200 À 220 G, Painel Digital, Resolução:0,0001g, 110/220v.</v>
      </c>
      <c r="C169" s="18" t="str">
        <f>IFERROR(VLOOKUP(lista_registro!A169,'pag1'!B:G,3,0),"Não encontrado")</f>
        <v>E0053</v>
      </c>
      <c r="D169" s="3" t="str">
        <f>IFERROR(VLOOKUP(lista_registro!A169,'pag1'!B:E,4,0),"Não encontrado")</f>
        <v>Em utilização</v>
      </c>
      <c r="E169" s="19" t="str">
        <f>IF(COUNTIF('pag1'!B$2:B$1663,A169)&gt;1,"Sim","Não")</f>
        <v>Não</v>
      </c>
    </row>
    <row r="170" spans="1:5" ht="14" x14ac:dyDescent="0.15">
      <c r="A170" s="3">
        <f>lista_registro!A170</f>
        <v>1412046</v>
      </c>
      <c r="B170" s="17" t="str">
        <f>lista_registro!C170</f>
        <v>Kit Viscosímetro Tipo "Cup-Ford", Em Alumínio, Com Pés Niveladores</v>
      </c>
      <c r="C170" s="18" t="str">
        <f>IFERROR(VLOOKUP(lista_registro!A170,'pag1'!B:G,3,0),"Não encontrado")</f>
        <v>E0077 Sala 8</v>
      </c>
      <c r="D170" s="3" t="str">
        <f>IFERROR(VLOOKUP(lista_registro!A170,'pag1'!B:E,4,0),"Não encontrado")</f>
        <v>Em utilização</v>
      </c>
      <c r="E170" s="19" t="str">
        <f>IF(COUNTIF('pag1'!B$2:B$1663,A170)&gt;1,"Sim","Não")</f>
        <v>Não</v>
      </c>
    </row>
    <row r="171" spans="1:5" ht="14" x14ac:dyDescent="0.15">
      <c r="A171" s="3">
        <f>lista_registro!A171</f>
        <v>1412047</v>
      </c>
      <c r="B171" s="17" t="str">
        <f>lista_registro!C171</f>
        <v>Kit Viscosímetro Tipo "Cup-Ford", Em Alumínio, Com Pés Niveladores</v>
      </c>
      <c r="C171" s="18" t="str">
        <f>IFERROR(VLOOKUP(lista_registro!A171,'pag1'!B:G,3,0),"Não encontrado")</f>
        <v>E0077 Sala 8</v>
      </c>
      <c r="D171" s="3" t="str">
        <f>IFERROR(VLOOKUP(lista_registro!A171,'pag1'!B:E,4,0),"Não encontrado")</f>
        <v>Em utilização</v>
      </c>
      <c r="E171" s="19" t="str">
        <f>IF(COUNTIF('pag1'!B$2:B$1663,A171)&gt;1,"Sim","Não")</f>
        <v>Não</v>
      </c>
    </row>
    <row r="172" spans="1:5" ht="14" x14ac:dyDescent="0.15">
      <c r="A172" s="3">
        <f>lista_registro!A172</f>
        <v>1412048</v>
      </c>
      <c r="B172" s="17" t="str">
        <f>lista_registro!C172</f>
        <v>Kit Viscosímetro Tipo "Cup-Ford", Em Alumínio, Com Pés Niveladores</v>
      </c>
      <c r="C172" s="18" t="str">
        <f>IFERROR(VLOOKUP(lista_registro!A172,'pag1'!B:G,3,0),"Não encontrado")</f>
        <v>E0053</v>
      </c>
      <c r="D172" s="3" t="str">
        <f>IFERROR(VLOOKUP(lista_registro!A172,'pag1'!B:E,4,0),"Não encontrado")</f>
        <v>Em utilização</v>
      </c>
      <c r="E172" s="19" t="str">
        <f>IF(COUNTIF('pag1'!B$2:B$1663,A172)&gt;1,"Sim","Não")</f>
        <v>Não</v>
      </c>
    </row>
    <row r="173" spans="1:5" ht="14" x14ac:dyDescent="0.15">
      <c r="A173" s="3">
        <f>lista_registro!A173</f>
        <v>1473285</v>
      </c>
      <c r="B173" s="17" t="str">
        <f>lista_registro!C173</f>
        <v>Termohigrômetro Registrador Datalogger, Marca Skill-Tec, Modelo Skdl-32.</v>
      </c>
      <c r="C173" s="18" t="str">
        <f>IFERROR(VLOOKUP(lista_registro!A173,'pag1'!B:G,3,0),"Não encontrado")</f>
        <v>E0031 SALA 01</v>
      </c>
      <c r="D173" s="3" t="str">
        <f>IFERROR(VLOOKUP(lista_registro!A173,'pag1'!B:E,4,0),"Não encontrado")</f>
        <v>Em utilização</v>
      </c>
      <c r="E173" s="19" t="str">
        <f>IF(COUNTIF('pag1'!B$2:B$1663,A173)&gt;1,"Sim","Não")</f>
        <v>Não</v>
      </c>
    </row>
    <row r="174" spans="1:5" ht="14" x14ac:dyDescent="0.15">
      <c r="A174" s="3">
        <f>lista_registro!A174</f>
        <v>1476609</v>
      </c>
      <c r="B174" s="17" t="str">
        <f>lista_registro!C174</f>
        <v>Datalogger De Umidade E Tempetratura, Marca Homis, Modelo 459-A.</v>
      </c>
      <c r="C174" s="18" t="str">
        <f>IFERROR(VLOOKUP(lista_registro!A174,'pag1'!B:G,3,0),"Não encontrado")</f>
        <v>E0031 SALA 01</v>
      </c>
      <c r="D174" s="3" t="str">
        <f>IFERROR(VLOOKUP(lista_registro!A174,'pag1'!B:E,4,0),"Não encontrado")</f>
        <v>Em utilização</v>
      </c>
      <c r="E174" s="19" t="str">
        <f>IF(COUNTIF('pag1'!B$2:B$1663,A174)&gt;1,"Sim","Não")</f>
        <v>Não</v>
      </c>
    </row>
    <row r="175" spans="1:5" ht="14" x14ac:dyDescent="0.15">
      <c r="A175" s="3">
        <f>lista_registro!A175</f>
        <v>1476611</v>
      </c>
      <c r="B175" s="17" t="str">
        <f>lista_registro!C175</f>
        <v>Datalogger De Umidade E Tempetratura, Marca Homis, Modelo 459-A.</v>
      </c>
      <c r="C175" s="18" t="str">
        <f>IFERROR(VLOOKUP(lista_registro!A175,'pag1'!B:G,3,0),"Não encontrado")</f>
        <v>E0031 SALA 01</v>
      </c>
      <c r="D175" s="3" t="str">
        <f>IFERROR(VLOOKUP(lista_registro!A175,'pag1'!B:E,4,0),"Não encontrado")</f>
        <v>Em utilização</v>
      </c>
      <c r="E175" s="19" t="str">
        <f>IF(COUNTIF('pag1'!B$2:B$1663,A175)&gt;1,"Sim","Não")</f>
        <v>Não</v>
      </c>
    </row>
    <row r="176" spans="1:5" ht="14" x14ac:dyDescent="0.15">
      <c r="A176" s="3">
        <f>lista_registro!A176</f>
        <v>1612998</v>
      </c>
      <c r="B176" s="17" t="str">
        <f>lista_registro!C176</f>
        <v>Medidor De Espessura Digital Marca Insize Modelo 2871 N° Série 2871-10.</v>
      </c>
      <c r="C176" s="18" t="str">
        <f>IFERROR(VLOOKUP(lista_registro!A176,'pag1'!B:G,3,0),"Não encontrado")</f>
        <v>E0077 Sala 15</v>
      </c>
      <c r="D176" s="3" t="str">
        <f>IFERROR(VLOOKUP(lista_registro!A176,'pag1'!B:E,4,0),"Não encontrado")</f>
        <v>Em utilização</v>
      </c>
      <c r="E176" s="19" t="str">
        <f>IF(COUNTIF('pag1'!B$2:B$1663,A176)&gt;1,"Sim","Não")</f>
        <v>Não</v>
      </c>
    </row>
    <row r="177" spans="1:5" ht="28" x14ac:dyDescent="0.15">
      <c r="A177" s="3">
        <f>lista_registro!A177</f>
        <v>1710231</v>
      </c>
      <c r="B177" s="17" t="str">
        <f>lista_registro!C177</f>
        <v>Termohigrômetro Tipo Digital, Fonte De Alimentação Bateria, Altura 110mm, Comprimento 70mm, , Espessura 20mm, Temperatura 10 A 60 ºC, Sem Ns.</v>
      </c>
      <c r="C177" s="18" t="str">
        <f>IFERROR(VLOOKUP(lista_registro!A177,'pag1'!B:G,3,0),"Não encontrado")</f>
        <v>E0076 SALA 13</v>
      </c>
      <c r="D177" s="3" t="str">
        <f>IFERROR(VLOOKUP(lista_registro!A177,'pag1'!B:E,4,0),"Não encontrado")</f>
        <v>Em utilização</v>
      </c>
      <c r="E177" s="19" t="str">
        <f>IF(COUNTIF('pag1'!B$2:B$1663,A177)&gt;1,"Sim","Não")</f>
        <v>Não</v>
      </c>
    </row>
    <row r="178" spans="1:5" ht="14" x14ac:dyDescent="0.15">
      <c r="A178" s="3">
        <f>lista_registro!A178</f>
        <v>1761575</v>
      </c>
      <c r="B178" s="17" t="str">
        <f>lista_registro!C178</f>
        <v>Termohigrômetro, Marca Skill-Tec, Modelo Skdl-32.</v>
      </c>
      <c r="C178" s="18" t="str">
        <f>IFERROR(VLOOKUP(lista_registro!A178,'pag1'!B:G,3,0),"Não encontrado")</f>
        <v>E0031 SALA 01</v>
      </c>
      <c r="D178" s="3" t="str">
        <f>IFERROR(VLOOKUP(lista_registro!A178,'pag1'!B:E,4,0),"Não encontrado")</f>
        <v>Em utilização</v>
      </c>
      <c r="E178" s="19" t="str">
        <f>IF(COUNTIF('pag1'!B$2:B$1663,A178)&gt;1,"Sim","Não")</f>
        <v>Não</v>
      </c>
    </row>
    <row r="179" spans="1:5" ht="14" x14ac:dyDescent="0.15">
      <c r="A179" s="3">
        <f>lista_registro!A179</f>
        <v>1766052</v>
      </c>
      <c r="B179" s="17" t="str">
        <f>lista_registro!C179</f>
        <v>Centrífuga De Bancada, Marca Diki, Modelo Spin Plus-5.</v>
      </c>
      <c r="C179" s="18" t="str">
        <f>IFERROR(VLOOKUP(lista_registro!A179,'pag1'!B:G,3,0),"Não encontrado")</f>
        <v>E0077 Sala 101</v>
      </c>
      <c r="D179" s="3" t="str">
        <f>IFERROR(VLOOKUP(lista_registro!A179,'pag1'!B:E,4,0),"Não encontrado")</f>
        <v>Em utilização</v>
      </c>
      <c r="E179" s="19" t="str">
        <f>IF(COUNTIF('pag1'!B$2:B$1663,A179)&gt;1,"Sim","Não")</f>
        <v>Não</v>
      </c>
    </row>
    <row r="180" spans="1:5" ht="14" x14ac:dyDescent="0.15">
      <c r="A180" s="3">
        <f>lista_registro!A180</f>
        <v>1828863</v>
      </c>
      <c r="B180" s="17" t="str">
        <f>lista_registro!C180</f>
        <v>Balança Analítica/Calibração Interna Automática.</v>
      </c>
      <c r="C180" s="18" t="str">
        <f>IFERROR(VLOOKUP(lista_registro!A180,'pag1'!B:G,3,0),"Não encontrado")</f>
        <v>E0076 Sala 117</v>
      </c>
      <c r="D180" s="3" t="str">
        <f>IFERROR(VLOOKUP(lista_registro!A180,'pag1'!B:E,4,0),"Não encontrado")</f>
        <v>Em utilização</v>
      </c>
      <c r="E180" s="19" t="str">
        <f>IF(COUNTIF('pag1'!B$2:B$1663,A180)&gt;1,"Sim","Não")</f>
        <v>Não</v>
      </c>
    </row>
    <row r="181" spans="1:5" ht="28" x14ac:dyDescent="0.15">
      <c r="A181" s="3">
        <f>lista_registro!A181</f>
        <v>1829058</v>
      </c>
      <c r="B181" s="17" t="str">
        <f>lista_registro!C181</f>
        <v>Viscosímetro Mooney Com Velocidade, Qualificado Para Astmd1646, Calibrado Para 100-200º C.</v>
      </c>
      <c r="C181" s="18" t="str">
        <f>IFERROR(VLOOKUP(lista_registro!A181,'pag1'!B:G,3,0),"Não encontrado")</f>
        <v>E0077 Sala 8</v>
      </c>
      <c r="D181" s="3" t="str">
        <f>IFERROR(VLOOKUP(lista_registro!A181,'pag1'!B:E,4,0),"Não encontrado")</f>
        <v>Em utilização</v>
      </c>
      <c r="E181" s="19" t="str">
        <f>IF(COUNTIF('pag1'!B$2:B$1663,A181)&gt;1,"Sim","Não")</f>
        <v>Não</v>
      </c>
    </row>
    <row r="182" spans="1:5" ht="14" x14ac:dyDescent="0.15">
      <c r="A182" s="3">
        <f>lista_registro!A182</f>
        <v>1830349</v>
      </c>
      <c r="B182" s="17" t="str">
        <f>lista_registro!C182</f>
        <v>Cromtógrafo Líquido De Alta Eficiência - Hplc - Marca Waters.</v>
      </c>
      <c r="C182" s="18" t="str">
        <f>IFERROR(VLOOKUP(lista_registro!A182,'pag1'!B:G,3,0),"Não encontrado")</f>
        <v>E0076 SALA 110</v>
      </c>
      <c r="D182" s="3" t="str">
        <f>IFERROR(VLOOKUP(lista_registro!A182,'pag1'!B:E,4,0),"Não encontrado")</f>
        <v>Em utilização</v>
      </c>
      <c r="E182" s="19" t="str">
        <f>IF(COUNTIF('pag1'!B$2:B$1663,A182)&gt;1,"Sim","Não")</f>
        <v>Não</v>
      </c>
    </row>
    <row r="183" spans="1:5" ht="14" x14ac:dyDescent="0.15">
      <c r="A183" s="3">
        <f>lista_registro!A183</f>
        <v>1830371</v>
      </c>
      <c r="B183" s="17" t="str">
        <f>lista_registro!C183</f>
        <v>Reometro - Modelo: Premier Mdr - Fabricante: Alpha Technologies.</v>
      </c>
      <c r="C183" s="18" t="str">
        <f>IFERROR(VLOOKUP(lista_registro!A183,'pag1'!B:G,3,0),"Não encontrado")</f>
        <v>E0077 Sala 8</v>
      </c>
      <c r="D183" s="3" t="str">
        <f>IFERROR(VLOOKUP(lista_registro!A183,'pag1'!B:E,4,0),"Não encontrado")</f>
        <v>Em utilização</v>
      </c>
      <c r="E183" s="19" t="str">
        <f>IF(COUNTIF('pag1'!B$2:B$1663,A183)&gt;1,"Sim","Não")</f>
        <v>Não</v>
      </c>
    </row>
    <row r="184" spans="1:5" ht="28" x14ac:dyDescent="0.15">
      <c r="A184" s="3">
        <f>lista_registro!A184</f>
        <v>1967328</v>
      </c>
      <c r="B184" s="17" t="str">
        <f>lista_registro!C184</f>
        <v>Balança Pesadora E Controladora, Marca Lider Mod. B.160, Capacidade 5kg Com Precisão De 01gr Carbono, 0,22 X 0,25m, Ld2051n</v>
      </c>
      <c r="C184" s="18" t="str">
        <f>IFERROR(VLOOKUP(lista_registro!A184,'pag1'!B:G,3,0),"Não encontrado")</f>
        <v>E0077 Sala 8</v>
      </c>
      <c r="D184" s="3" t="str">
        <f>IFERROR(VLOOKUP(lista_registro!A184,'pag1'!B:E,4,0),"Não encontrado")</f>
        <v>Em utilização</v>
      </c>
      <c r="E184" s="19" t="str">
        <f>IF(COUNTIF('pag1'!B$2:B$1663,A184)&gt;1,"Sim","Não")</f>
        <v>Não</v>
      </c>
    </row>
    <row r="185" spans="1:5" ht="28" x14ac:dyDescent="0.15">
      <c r="A185" s="3">
        <f>lista_registro!A185</f>
        <v>1967329</v>
      </c>
      <c r="B185" s="17" t="str">
        <f>lista_registro!C185</f>
        <v>Balança Pesadora E Controladora, Marca Lider Mod. B.160, Capacidade 5kg Com Precisão De 01gr Carbono, 0,22 X 0,25m, Ld2051n</v>
      </c>
      <c r="C185" s="18" t="str">
        <f>IFERROR(VLOOKUP(lista_registro!A185,'pag1'!B:G,3,0),"Não encontrado")</f>
        <v>E0050 Sala 11</v>
      </c>
      <c r="D185" s="3" t="str">
        <f>IFERROR(VLOOKUP(lista_registro!A185,'pag1'!B:E,4,0),"Não encontrado")</f>
        <v>Em utilização</v>
      </c>
      <c r="E185" s="19" t="str">
        <f>IF(COUNTIF('pag1'!B$2:B$1663,A185)&gt;1,"Sim","Não")</f>
        <v>Não</v>
      </c>
    </row>
    <row r="186" spans="1:5" ht="14" x14ac:dyDescent="0.15">
      <c r="A186" s="3">
        <f>lista_registro!A186</f>
        <v>1983714</v>
      </c>
      <c r="B186" s="17" t="str">
        <f>lista_registro!C186</f>
        <v>Placa Aquecedora Longa, Ajuste Mecânica, Visor De Temperatura</v>
      </c>
      <c r="C186" s="18" t="str">
        <f>IFERROR(VLOOKUP(lista_registro!A186,'pag1'!B:G,3,0),"Não encontrado")</f>
        <v>E0076 SALA 101</v>
      </c>
      <c r="D186" s="3" t="str">
        <f>IFERROR(VLOOKUP(lista_registro!A186,'pag1'!B:E,4,0),"Não encontrado")</f>
        <v>Em utilização</v>
      </c>
      <c r="E186" s="19" t="str">
        <f>IF(COUNTIF('pag1'!B$2:B$1663,A186)&gt;1,"Sim","Não")</f>
        <v>Não</v>
      </c>
    </row>
    <row r="187" spans="1:5" ht="14" x14ac:dyDescent="0.15">
      <c r="A187" s="3">
        <f>lista_registro!A187</f>
        <v>1983715</v>
      </c>
      <c r="B187" s="17" t="str">
        <f>lista_registro!C187</f>
        <v>Placa Aquecedora Longa, Ajuste Mecânica, Visor De Temperatura</v>
      </c>
      <c r="C187" s="18" t="str">
        <f>IFERROR(VLOOKUP(lista_registro!A187,'pag1'!B:G,3,0),"Não encontrado")</f>
        <v>E0076 SALA 101</v>
      </c>
      <c r="D187" s="3" t="str">
        <f>IFERROR(VLOOKUP(lista_registro!A187,'pag1'!B:E,4,0),"Não encontrado")</f>
        <v>Em utilização</v>
      </c>
      <c r="E187" s="19" t="str">
        <f>IF(COUNTIF('pag1'!B$2:B$1663,A187)&gt;1,"Sim","Não")</f>
        <v>Não</v>
      </c>
    </row>
    <row r="188" spans="1:5" ht="28" x14ac:dyDescent="0.15">
      <c r="A188" s="3">
        <f>lista_registro!A188</f>
        <v>2026416</v>
      </c>
      <c r="B188" s="17" t="str">
        <f>lista_registro!C188</f>
        <v>Bomba De Vácuo Palheta Rotativa, Velocidade De Bombeamento Acima De 20 M3/H, Mod - Dc - 16d</v>
      </c>
      <c r="C188" s="18" t="str">
        <f>IFERROR(VLOOKUP(lista_registro!A188,'pag1'!B:G,3,0),"Não encontrado")</f>
        <v>E0077 Sala 8</v>
      </c>
      <c r="D188" s="3" t="str">
        <f>IFERROR(VLOOKUP(lista_registro!A188,'pag1'!B:E,4,0),"Não encontrado")</f>
        <v>Em utilização</v>
      </c>
      <c r="E188" s="19" t="str">
        <f>IF(COUNTIF('pag1'!B$2:B$1663,A188)&gt;1,"Sim","Não")</f>
        <v>Não</v>
      </c>
    </row>
    <row r="189" spans="1:5" ht="28" x14ac:dyDescent="0.15">
      <c r="A189" s="3">
        <f>lista_registro!A189</f>
        <v>2026417</v>
      </c>
      <c r="B189" s="17" t="str">
        <f>lista_registro!C189</f>
        <v>Bomba De Vácuo Palheta Rotativa, Velocidade De Bombeamento Acima De 20 M3/H, Mod - Dc - 16d</v>
      </c>
      <c r="C189" s="18" t="str">
        <f>IFERROR(VLOOKUP(lista_registro!A189,'pag1'!B:G,3,0),"Não encontrado")</f>
        <v>E0077 Sala 8</v>
      </c>
      <c r="D189" s="3" t="str">
        <f>IFERROR(VLOOKUP(lista_registro!A189,'pag1'!B:E,4,0),"Não encontrado")</f>
        <v>Em utilização</v>
      </c>
      <c r="E189" s="19" t="str">
        <f>IF(COUNTIF('pag1'!B$2:B$1663,A189)&gt;1,"Sim","Não")</f>
        <v>Não</v>
      </c>
    </row>
    <row r="190" spans="1:5" ht="28" x14ac:dyDescent="0.15">
      <c r="A190" s="3">
        <f>lista_registro!A190</f>
        <v>2044024</v>
      </c>
      <c r="B190" s="17" t="str">
        <f>lista_registro!C190</f>
        <v>Balança Analítica, Capacidade 2000 G, Tipo Eletr/Õnica Digital, Sensibilidade 01g, Voltagem 110/220 Vv Modelo Ad/200 Marca Marte</v>
      </c>
      <c r="C190" s="18" t="str">
        <f>IFERROR(VLOOKUP(lista_registro!A190,'pag1'!B:G,3,0),"Não encontrado")</f>
        <v>E0050 Sala 11</v>
      </c>
      <c r="D190" s="3" t="str">
        <f>IFERROR(VLOOKUP(lista_registro!A190,'pag1'!B:E,4,0),"Não encontrado")</f>
        <v>Em utilização</v>
      </c>
      <c r="E190" s="19" t="str">
        <f>IF(COUNTIF('pag1'!B$2:B$1663,A190)&gt;1,"Sim","Não")</f>
        <v>Não</v>
      </c>
    </row>
    <row r="191" spans="1:5" ht="28" x14ac:dyDescent="0.15">
      <c r="A191" s="3">
        <f>lista_registro!A191</f>
        <v>2115201</v>
      </c>
      <c r="B191" s="17" t="str">
        <f>lista_registro!C191</f>
        <v>Paquímetro Digital Com Capacidade 0-150mm, Resolução 0,01mm, Exatidão 0,02mm, Saída De Dados E, Tecnologia Abs</v>
      </c>
      <c r="C191" s="18" t="str">
        <f>IFERROR(VLOOKUP(lista_registro!A191,'pag1'!B:G,3,0),"Não encontrado")</f>
        <v>E0077 Sala 15</v>
      </c>
      <c r="D191" s="3" t="str">
        <f>IFERROR(VLOOKUP(lista_registro!A191,'pag1'!B:E,4,0),"Não encontrado")</f>
        <v>Em utilização</v>
      </c>
      <c r="E191" s="19" t="str">
        <f>IF(COUNTIF('pag1'!B$2:B$1663,A191)&gt;1,"Sim","Não")</f>
        <v>Não</v>
      </c>
    </row>
    <row r="192" spans="1:5" ht="42" x14ac:dyDescent="0.15">
      <c r="A192" s="3">
        <f>lista_registro!A192</f>
        <v>2115206</v>
      </c>
      <c r="B192" s="17" t="str">
        <f>lista_registro!C192</f>
        <v>Termohigrômetro Digital, Capacidae Temperatura: 50 A + 70 ºC, Capacidade Umidade Relativa: 0 A 99%, Cabo Usb Para Saída De Dados, Sensor Externo, Registrador De Dados Com Memória Para 60000 Dados</v>
      </c>
      <c r="C192" s="18" t="str">
        <f>IFERROR(VLOOKUP(lista_registro!A192,'pag1'!B:G,3,0),"Não encontrado")</f>
        <v>E0077 Sala 15</v>
      </c>
      <c r="D192" s="3" t="str">
        <f>IFERROR(VLOOKUP(lista_registro!A192,'pag1'!B:E,4,0),"Não encontrado")</f>
        <v>Em utilização</v>
      </c>
      <c r="E192" s="19" t="str">
        <f>IF(COUNTIF('pag1'!B$2:B$1663,A192)&gt;1,"Sim","Não")</f>
        <v>Não</v>
      </c>
    </row>
    <row r="193" spans="1:5" ht="42" x14ac:dyDescent="0.15">
      <c r="A193" s="3">
        <f>lista_registro!A193</f>
        <v>2115207</v>
      </c>
      <c r="B193" s="17" t="str">
        <f>lista_registro!C193</f>
        <v>Termohigrômetro Digital, Capacidae Temperatura: 50 A + 70 ºC, Capacidade Umidade Relativa: 0 A 99%, Cabo Usb Para Saída De Dados, Sensor Externo, Registrador De Dados Com Memória Para 60000 Dados</v>
      </c>
      <c r="C193" s="18" t="str">
        <f>IFERROR(VLOOKUP(lista_registro!A193,'pag1'!B:G,3,0),"Não encontrado")</f>
        <v>E0043 LAPM-SC</v>
      </c>
      <c r="D193" s="3" t="str">
        <f>IFERROR(VLOOKUP(lista_registro!A193,'pag1'!B:E,4,0),"Não encontrado")</f>
        <v>Em utilização</v>
      </c>
      <c r="E193" s="19" t="str">
        <f>IF(COUNTIF('pag1'!B$2:B$1663,A193)&gt;1,"Sim","Não")</f>
        <v>Não</v>
      </c>
    </row>
    <row r="194" spans="1:5" ht="14" x14ac:dyDescent="0.15">
      <c r="A194" s="3">
        <f>lista_registro!A194</f>
        <v>2166942</v>
      </c>
      <c r="B194" s="17" t="str">
        <f>lista_registro!C194</f>
        <v>Balança Eletrônica De Precisão, Modelo Ad 5002</v>
      </c>
      <c r="C194" s="18" t="str">
        <f>IFERROR(VLOOKUP(lista_registro!A194,'pag1'!B:G,3,0),"Não encontrado")</f>
        <v>E0053</v>
      </c>
      <c r="D194" s="3" t="str">
        <f>IFERROR(VLOOKUP(lista_registro!A194,'pag1'!B:E,4,0),"Não encontrado")</f>
        <v>Em utilização</v>
      </c>
      <c r="E194" s="19" t="str">
        <f>IF(COUNTIF('pag1'!B$2:B$1663,A194)&gt;1,"Sim","Não")</f>
        <v>Não</v>
      </c>
    </row>
    <row r="195" spans="1:5" ht="14" x14ac:dyDescent="0.15">
      <c r="A195" s="3">
        <f>lista_registro!A195</f>
        <v>2166947</v>
      </c>
      <c r="B195" s="17" t="str">
        <f>lista_registro!C195</f>
        <v>Balança Eletrônica De Precisão, Modelo Ad 5002</v>
      </c>
      <c r="C195" s="18" t="str">
        <f>IFERROR(VLOOKUP(lista_registro!A195,'pag1'!B:G,3,0),"Não encontrado")</f>
        <v>E0045 001</v>
      </c>
      <c r="D195" s="3" t="str">
        <f>IFERROR(VLOOKUP(lista_registro!A195,'pag1'!B:E,4,0),"Não encontrado")</f>
        <v>Em utilização</v>
      </c>
      <c r="E195" s="19" t="str">
        <f>IF(COUNTIF('pag1'!B$2:B$1663,A195)&gt;1,"Sim","Não")</f>
        <v>Não</v>
      </c>
    </row>
    <row r="196" spans="1:5" ht="14" x14ac:dyDescent="0.15">
      <c r="A196" s="3">
        <f>lista_registro!A196</f>
        <v>685704</v>
      </c>
      <c r="B196" s="17" t="str">
        <f>lista_registro!C196</f>
        <v>Amplificador De Potência, Marca Delta, Modelo Dbr303, 200w.</v>
      </c>
      <c r="C196" s="18" t="str">
        <f>IFERROR(VLOOKUP(lista_registro!A196,'pag1'!B:G,3,0),"Não encontrado")</f>
        <v>E0076 SALA 13</v>
      </c>
      <c r="D196" s="3" t="str">
        <f>IFERROR(VLOOKUP(lista_registro!A196,'pag1'!B:E,4,0),"Não encontrado")</f>
        <v>Separado para descarga</v>
      </c>
      <c r="E196" s="19" t="str">
        <f>IF(COUNTIF('pag1'!B$2:B$1663,A196)&gt;1,"Sim","Não")</f>
        <v>Não</v>
      </c>
    </row>
    <row r="197" spans="1:5" ht="14" x14ac:dyDescent="0.15">
      <c r="A197" s="3">
        <f>lista_registro!A197</f>
        <v>686030</v>
      </c>
      <c r="B197" s="17" t="str">
        <f>lista_registro!C197</f>
        <v>Sub-Estação De Comunicação, Marca Delta, Mod Is-7605.</v>
      </c>
      <c r="C197" s="18" t="str">
        <f>IFERROR(VLOOKUP(lista_registro!A197,'pag1'!B:G,3,0),"Não encontrado")</f>
        <v>E0076 SALA 13</v>
      </c>
      <c r="D197" s="3" t="str">
        <f>IFERROR(VLOOKUP(lista_registro!A197,'pag1'!B:E,4,0),"Não encontrado")</f>
        <v>Separado para descarga</v>
      </c>
      <c r="E197" s="19" t="str">
        <f>IF(COUNTIF('pag1'!B$2:B$1663,A197)&gt;1,"Sim","Não")</f>
        <v>Não</v>
      </c>
    </row>
    <row r="198" spans="1:5" ht="14" x14ac:dyDescent="0.15">
      <c r="A198" s="3">
        <f>lista_registro!A198</f>
        <v>686330</v>
      </c>
      <c r="B198" s="17" t="str">
        <f>lista_registro!C198</f>
        <v>Aparelho Telefônico Sem Fio 900 Mhz 10 Mem Marca Bell Phone.</v>
      </c>
      <c r="C198" s="18" t="str">
        <f>IFERROR(VLOOKUP(lista_registro!A198,'pag1'!B:G,3,0),"Não encontrado")</f>
        <v>E0076 SALA 13</v>
      </c>
      <c r="D198" s="3" t="str">
        <f>IFERROR(VLOOKUP(lista_registro!A198,'pag1'!B:E,4,0),"Não encontrado")</f>
        <v>Separado para descarga</v>
      </c>
      <c r="E198" s="19" t="str">
        <f>IF(COUNTIF('pag1'!B$2:B$1663,A198)&gt;1,"Sim","Não")</f>
        <v>Não</v>
      </c>
    </row>
    <row r="199" spans="1:5" ht="14" x14ac:dyDescent="0.15">
      <c r="A199" s="3">
        <f>lista_registro!A199</f>
        <v>686331</v>
      </c>
      <c r="B199" s="17" t="str">
        <f>lista_registro!C199</f>
        <v>Aparelho Telefônico Sem Fio 900 Mhz 10 Mem Marca Bell Phone.</v>
      </c>
      <c r="C199" s="18" t="str">
        <f>IFERROR(VLOOKUP(lista_registro!A199,'pag1'!B:G,3,0),"Não encontrado")</f>
        <v>E0076 SALA 13</v>
      </c>
      <c r="D199" s="3" t="str">
        <f>IFERROR(VLOOKUP(lista_registro!A199,'pag1'!B:E,4,0),"Não encontrado")</f>
        <v>Separado para descarga</v>
      </c>
      <c r="E199" s="19" t="str">
        <f>IF(COUNTIF('pag1'!B$2:B$1663,A199)&gt;1,"Sim","Não")</f>
        <v>Não</v>
      </c>
    </row>
    <row r="200" spans="1:5" ht="14" x14ac:dyDescent="0.15">
      <c r="A200" s="3">
        <f>lista_registro!A200</f>
        <v>686332</v>
      </c>
      <c r="B200" s="17" t="str">
        <f>lista_registro!C200</f>
        <v>Aparelho Telefônico Sem Fio 900 Mhz 10 Mem Marca Bell Phone.</v>
      </c>
      <c r="C200" s="18" t="str">
        <f>IFERROR(VLOOKUP(lista_registro!A200,'pag1'!B:G,3,0),"Não encontrado")</f>
        <v>E0076 SALA 13</v>
      </c>
      <c r="D200" s="3" t="str">
        <f>IFERROR(VLOOKUP(lista_registro!A200,'pag1'!B:E,4,0),"Não encontrado")</f>
        <v>Separado para descarga</v>
      </c>
      <c r="E200" s="19" t="str">
        <f>IF(COUNTIF('pag1'!B$2:B$1663,A200)&gt;1,"Sim","Não")</f>
        <v>Não</v>
      </c>
    </row>
    <row r="201" spans="1:5" ht="14" x14ac:dyDescent="0.15">
      <c r="A201" s="3">
        <f>lista_registro!A201</f>
        <v>686349</v>
      </c>
      <c r="B201" s="17" t="str">
        <f>lista_registro!C201</f>
        <v>Telefone Sem Fio Panasonic Mod 2.4 Ghz Digital</v>
      </c>
      <c r="C201" s="18" t="str">
        <f>IFERROR(VLOOKUP(lista_registro!A201,'pag1'!B:G,3,0),"Não encontrado")</f>
        <v>E0076 SALA 13</v>
      </c>
      <c r="D201" s="3" t="str">
        <f>IFERROR(VLOOKUP(lista_registro!A201,'pag1'!B:E,4,0),"Não encontrado")</f>
        <v>Separado para descarga</v>
      </c>
      <c r="E201" s="19" t="str">
        <f>IF(COUNTIF('pag1'!B$2:B$1663,A201)&gt;1,"Sim","Não")</f>
        <v>Não</v>
      </c>
    </row>
    <row r="202" spans="1:5" ht="42" x14ac:dyDescent="0.15">
      <c r="A202" s="3">
        <f>lista_registro!A202</f>
        <v>686390</v>
      </c>
      <c r="B202" s="17" t="str">
        <f>lista_registro!C202</f>
        <v>Balança Eletrônica Pesadora E Contadora De Precisão Interface Rs 232 Capacidade De Pesagem De 6.100x0,1g Prato De Pesagem De 203x203 Mm 220vca Calibração Automática Marca Toledo.</v>
      </c>
      <c r="C202" s="18" t="str">
        <f>IFERROR(VLOOKUP(lista_registro!A202,'pag1'!B:G,3,0),"Não encontrado")</f>
        <v>E0051 Sala 2</v>
      </c>
      <c r="D202" s="3" t="str">
        <f>IFERROR(VLOOKUP(lista_registro!A202,'pag1'!B:E,4,0),"Não encontrado")</f>
        <v>Em utilização</v>
      </c>
      <c r="E202" s="19" t="str">
        <f>IF(COUNTIF('pag1'!B$2:B$1663,A202)&gt;1,"Sim","Não")</f>
        <v>Não</v>
      </c>
    </row>
    <row r="203" spans="1:5" ht="42" x14ac:dyDescent="0.15">
      <c r="A203" s="3">
        <f>lista_registro!A203</f>
        <v>686391</v>
      </c>
      <c r="B203" s="17" t="str">
        <f>lista_registro!C203</f>
        <v>Balança Eletrônica Pesadora E Contadora De Precisão Interface Rs 232 Capacidade De Pesagem De 3.100x0,1g Prato De Pesagem De 180mm 220vca Calibração Automática Marca Toledo.</v>
      </c>
      <c r="C203" s="18" t="str">
        <f>IFERROR(VLOOKUP(lista_registro!A203,'pag1'!B:G,3,0),"Não encontrado")</f>
        <v>E0076 SALA 13</v>
      </c>
      <c r="D203" s="3" t="str">
        <f>IFERROR(VLOOKUP(lista_registro!A203,'pag1'!B:E,4,0),"Não encontrado")</f>
        <v>Separado para descarga</v>
      </c>
      <c r="E203" s="19" t="str">
        <f>IF(COUNTIF('pag1'!B$2:B$1663,A203)&gt;1,"Sim","Não")</f>
        <v>Não</v>
      </c>
    </row>
    <row r="204" spans="1:5" ht="42" x14ac:dyDescent="0.15">
      <c r="A204" s="3">
        <f>lista_registro!A204</f>
        <v>686392</v>
      </c>
      <c r="B204" s="17" t="str">
        <f>lista_registro!C204</f>
        <v>Balança Eletrônica Pesadora E Contadora De Precisão Interface Rs 232 Capacidade De Pesagem De 3.100x0,1g Prato De Pesagem De 180mm 220vca Calibração Automática Marca Toledo.</v>
      </c>
      <c r="C204" s="18" t="str">
        <f>IFERROR(VLOOKUP(lista_registro!A204,'pag1'!B:G,3,0),"Não encontrado")</f>
        <v>E0076 SALA 13</v>
      </c>
      <c r="D204" s="3" t="str">
        <f>IFERROR(VLOOKUP(lista_registro!A204,'pag1'!B:E,4,0),"Não encontrado")</f>
        <v>Separado para descarga</v>
      </c>
      <c r="E204" s="19" t="str">
        <f>IF(COUNTIF('pag1'!B$2:B$1663,A204)&gt;1,"Sim","Não")</f>
        <v>Não</v>
      </c>
    </row>
    <row r="205" spans="1:5" ht="14" x14ac:dyDescent="0.15">
      <c r="A205" s="3">
        <f>lista_registro!A205</f>
        <v>686673</v>
      </c>
      <c r="B205" s="17" t="str">
        <f>lista_registro!C205</f>
        <v>Telefone Sem Fio Panasonic Mod 2.4 Ghz Digital</v>
      </c>
      <c r="C205" s="18" t="str">
        <f>IFERROR(VLOOKUP(lista_registro!A205,'pag1'!B:G,3,0),"Não encontrado")</f>
        <v>E0076 SALA 13</v>
      </c>
      <c r="D205" s="3" t="str">
        <f>IFERROR(VLOOKUP(lista_registro!A205,'pag1'!B:E,4,0),"Não encontrado")</f>
        <v>Separado para descarga</v>
      </c>
      <c r="E205" s="19" t="str">
        <f>IF(COUNTIF('pag1'!B$2:B$1663,A205)&gt;1,"Sim","Não")</f>
        <v>Não</v>
      </c>
    </row>
    <row r="206" spans="1:5" ht="14" x14ac:dyDescent="0.15">
      <c r="A206" s="3">
        <f>lista_registro!A206</f>
        <v>687053</v>
      </c>
      <c r="B206" s="17" t="str">
        <f>lista_registro!C206</f>
        <v>Aparelho Fax Marca Panasonic Mod. Hxft71.</v>
      </c>
      <c r="C206" s="18" t="str">
        <f>IFERROR(VLOOKUP(lista_registro!A206,'pag1'!B:G,3,0),"Não encontrado")</f>
        <v>E0076 SALA 13</v>
      </c>
      <c r="D206" s="3" t="str">
        <f>IFERROR(VLOOKUP(lista_registro!A206,'pag1'!B:E,4,0),"Não encontrado")</f>
        <v>Separado para descarga</v>
      </c>
      <c r="E206" s="19" t="str">
        <f>IF(COUNTIF('pag1'!B$2:B$1663,A206)&gt;1,"Sim","Não")</f>
        <v>Não</v>
      </c>
    </row>
    <row r="207" spans="1:5" ht="14" x14ac:dyDescent="0.15">
      <c r="A207" s="3">
        <f>lista_registro!A207</f>
        <v>687392</v>
      </c>
      <c r="B207" s="17" t="str">
        <f>lista_registro!C207</f>
        <v>Aparelho De Fax Marca Panasonic</v>
      </c>
      <c r="C207" s="18" t="str">
        <f>IFERROR(VLOOKUP(lista_registro!A207,'pag1'!B:G,3,0),"Não encontrado")</f>
        <v>E0076 SALA 13</v>
      </c>
      <c r="D207" s="3" t="str">
        <f>IFERROR(VLOOKUP(lista_registro!A207,'pag1'!B:E,4,0),"Não encontrado")</f>
        <v>Separado para descarga</v>
      </c>
      <c r="E207" s="19" t="str">
        <f>IF(COUNTIF('pag1'!B$2:B$1663,A207)&gt;1,"Sim","Não")</f>
        <v>Não</v>
      </c>
    </row>
    <row r="208" spans="1:5" ht="14" x14ac:dyDescent="0.15">
      <c r="A208" s="3">
        <f>lista_registro!A208</f>
        <v>687393</v>
      </c>
      <c r="B208" s="17" t="str">
        <f>lista_registro!C208</f>
        <v>Aparelho De Fax Marca Panasonic</v>
      </c>
      <c r="C208" s="18" t="str">
        <f>IFERROR(VLOOKUP(lista_registro!A208,'pag1'!B:G,3,0),"Não encontrado")</f>
        <v>E0050 SALA 02</v>
      </c>
      <c r="D208" s="3" t="str">
        <f>IFERROR(VLOOKUP(lista_registro!A208,'pag1'!B:E,4,0),"Não encontrado")</f>
        <v>Em utilização</v>
      </c>
      <c r="E208" s="19" t="str">
        <f>IF(COUNTIF('pag1'!B$2:B$1663,A208)&gt;1,"Sim","Não")</f>
        <v>Não</v>
      </c>
    </row>
    <row r="209" spans="1:5" ht="14" x14ac:dyDescent="0.15">
      <c r="A209" s="3">
        <f>lista_registro!A209</f>
        <v>687394</v>
      </c>
      <c r="B209" s="17" t="str">
        <f>lista_registro!C209</f>
        <v>Aparelho De Fax Marca Panasonic</v>
      </c>
      <c r="C209" s="18" t="str">
        <f>IFERROR(VLOOKUP(lista_registro!A209,'pag1'!B:G,3,0),"Não encontrado")</f>
        <v>E0077 Sala 108</v>
      </c>
      <c r="D209" s="3" t="str">
        <f>IFERROR(VLOOKUP(lista_registro!A209,'pag1'!B:E,4,0),"Não encontrado")</f>
        <v>Em utilização</v>
      </c>
      <c r="E209" s="19" t="str">
        <f>IF(COUNTIF('pag1'!B$2:B$1663,A209)&gt;1,"Sim","Não")</f>
        <v>Não</v>
      </c>
    </row>
    <row r="210" spans="1:5" ht="28" x14ac:dyDescent="0.15">
      <c r="A210" s="3">
        <f>lista_registro!A210</f>
        <v>688433</v>
      </c>
      <c r="B210" s="17" t="str">
        <f>lista_registro!C210</f>
        <v>Repetidora Vhf 5w C/ Sistema Solar E Bateria 06 Unidades De Rádio Icv 8 Marca Icon Com Ptt Antena Telescópica Bateria Sobressalente</v>
      </c>
      <c r="C210" s="18" t="str">
        <f>IFERROR(VLOOKUP(lista_registro!A210,'pag1'!B:G,3,0),"Não encontrado")</f>
        <v>E0076 SALA 13</v>
      </c>
      <c r="D210" s="3" t="str">
        <f>IFERROR(VLOOKUP(lista_registro!A210,'pag1'!B:E,4,0),"Não encontrado")</f>
        <v>Separado para descarga</v>
      </c>
      <c r="E210" s="19" t="str">
        <f>IF(COUNTIF('pag1'!B$2:B$1663,A210)&gt;1,"Sim","Não")</f>
        <v>Não</v>
      </c>
    </row>
    <row r="211" spans="1:5" ht="14" x14ac:dyDescent="0.15">
      <c r="A211" s="3">
        <f>lista_registro!A211</f>
        <v>688434</v>
      </c>
      <c r="B211" s="17" t="str">
        <f>lista_registro!C211</f>
        <v>Rádio Portátil Mod Vx 210 Av Standard Marca Vertex</v>
      </c>
      <c r="C211" s="18" t="str">
        <f>IFERROR(VLOOKUP(lista_registro!A211,'pag1'!B:G,3,0),"Não encontrado")</f>
        <v>E0044 LAPM-SC</v>
      </c>
      <c r="D211" s="3" t="str">
        <f>IFERROR(VLOOKUP(lista_registro!A211,'pag1'!B:E,4,0),"Não encontrado")</f>
        <v>Em utilização</v>
      </c>
      <c r="E211" s="19" t="str">
        <f>IF(COUNTIF('pag1'!B$2:B$1663,A211)&gt;1,"Sim","Não")</f>
        <v>Não</v>
      </c>
    </row>
    <row r="212" spans="1:5" ht="14" x14ac:dyDescent="0.15">
      <c r="A212" s="3">
        <f>lista_registro!A212</f>
        <v>688435</v>
      </c>
      <c r="B212" s="17" t="str">
        <f>lista_registro!C212</f>
        <v>Rádio Portátil Mod Vx 210 Av Standard Marca Vertex</v>
      </c>
      <c r="C212" s="18" t="str">
        <f>IFERROR(VLOOKUP(lista_registro!A212,'pag1'!B:G,3,0),"Não encontrado")</f>
        <v>E0044 LAPM-SC</v>
      </c>
      <c r="D212" s="3" t="str">
        <f>IFERROR(VLOOKUP(lista_registro!A212,'pag1'!B:E,4,0),"Não encontrado")</f>
        <v>Em utilização</v>
      </c>
      <c r="E212" s="19" t="str">
        <f>IF(COUNTIF('pag1'!B$2:B$1663,A212)&gt;1,"Sim","Não")</f>
        <v>Não</v>
      </c>
    </row>
    <row r="213" spans="1:5" ht="14" x14ac:dyDescent="0.15">
      <c r="A213" s="3">
        <f>lista_registro!A213</f>
        <v>689068</v>
      </c>
      <c r="B213" s="17" t="str">
        <f>lista_registro!C213</f>
        <v>Aparelho Telefônico Mod. Premium Intelbrás.</v>
      </c>
      <c r="C213" s="18" t="str">
        <f>IFERROR(VLOOKUP(lista_registro!A213,'pag1'!B:G,3,0),"Não encontrado")</f>
        <v>E0076 SALA 112</v>
      </c>
      <c r="D213" s="3" t="str">
        <f>IFERROR(VLOOKUP(lista_registro!A213,'pag1'!B:E,4,0),"Não encontrado")</f>
        <v>Em utilização</v>
      </c>
      <c r="E213" s="19" t="str">
        <f>IF(COUNTIF('pag1'!B$2:B$1663,A213)&gt;1,"Sim","Não")</f>
        <v>Não</v>
      </c>
    </row>
    <row r="214" spans="1:5" ht="14" x14ac:dyDescent="0.15">
      <c r="A214" s="3">
        <f>lista_registro!A214</f>
        <v>689069</v>
      </c>
      <c r="B214" s="17" t="str">
        <f>lista_registro!C214</f>
        <v>Aparelho Telefônico Mod. Premium Intelbrás.</v>
      </c>
      <c r="C214" s="18" t="str">
        <f>IFERROR(VLOOKUP(lista_registro!A214,'pag1'!B:G,3,0),"Não encontrado")</f>
        <v>E0037 SALA 07</v>
      </c>
      <c r="D214" s="3" t="str">
        <f>IFERROR(VLOOKUP(lista_registro!A214,'pag1'!B:E,4,0),"Não encontrado")</f>
        <v>Em utilização</v>
      </c>
      <c r="E214" s="19" t="str">
        <f>IF(COUNTIF('pag1'!B$2:B$1663,A214)&gt;1,"Sim","Não")</f>
        <v>Não</v>
      </c>
    </row>
    <row r="215" spans="1:5" ht="14" x14ac:dyDescent="0.15">
      <c r="A215" s="3">
        <f>lista_registro!A215</f>
        <v>689070</v>
      </c>
      <c r="B215" s="17" t="str">
        <f>lista_registro!C215</f>
        <v>Aparelho Telefônico Mod. Premium Intelbrás.</v>
      </c>
      <c r="C215" s="18" t="str">
        <f>IFERROR(VLOOKUP(lista_registro!A215,'pag1'!B:G,3,0),"Não encontrado")</f>
        <v>E0053</v>
      </c>
      <c r="D215" s="3" t="str">
        <f>IFERROR(VLOOKUP(lista_registro!A215,'pag1'!B:E,4,0),"Não encontrado")</f>
        <v>Em utilização</v>
      </c>
      <c r="E215" s="19" t="str">
        <f>IF(COUNTIF('pag1'!B$2:B$1663,A215)&gt;1,"Sim","Não")</f>
        <v>Não</v>
      </c>
    </row>
    <row r="216" spans="1:5" ht="14" x14ac:dyDescent="0.15">
      <c r="A216" s="3">
        <f>lista_registro!A216</f>
        <v>689071</v>
      </c>
      <c r="B216" s="17" t="str">
        <f>lista_registro!C216</f>
        <v>Aparelho Telefônico Mod. Premium Intelbrás.</v>
      </c>
      <c r="C216" s="18" t="str">
        <f>IFERROR(VLOOKUP(lista_registro!A216,'pag1'!B:G,3,0),"Não encontrado")</f>
        <v>E0031 SALA 02</v>
      </c>
      <c r="D216" s="3" t="str">
        <f>IFERROR(VLOOKUP(lista_registro!A216,'pag1'!B:E,4,0),"Não encontrado")</f>
        <v>Em utilização</v>
      </c>
      <c r="E216" s="19" t="str">
        <f>IF(COUNTIF('pag1'!B$2:B$1663,A216)&gt;1,"Sim","Não")</f>
        <v>Não</v>
      </c>
    </row>
    <row r="217" spans="1:5" ht="14" x14ac:dyDescent="0.15">
      <c r="A217" s="3">
        <f>lista_registro!A217</f>
        <v>689488</v>
      </c>
      <c r="B217" s="17" t="str">
        <f>lista_registro!C217</f>
        <v>Radio Talk About Marca Motorola Mod T6500 Com Carregador</v>
      </c>
      <c r="C217" s="18" t="str">
        <f>IFERROR(VLOOKUP(lista_registro!A217,'pag1'!B:G,3,0),"Não encontrado")</f>
        <v>E0031 BOX 05</v>
      </c>
      <c r="D217" s="3" t="str">
        <f>IFERROR(VLOOKUP(lista_registro!A217,'pag1'!B:E,4,0),"Não encontrado")</f>
        <v>Separado para descarga</v>
      </c>
      <c r="E217" s="19" t="str">
        <f>IF(COUNTIF('pag1'!B$2:B$1663,A217)&gt;1,"Sim","Não")</f>
        <v>Não</v>
      </c>
    </row>
    <row r="218" spans="1:5" ht="28" x14ac:dyDescent="0.15">
      <c r="A218" s="3">
        <f>lista_registro!A218</f>
        <v>690141</v>
      </c>
      <c r="B218" s="17" t="str">
        <f>lista_registro!C218</f>
        <v>Aparelho Telefone Sem Fio Com 2.4 Ghz Com Secretaria Eletronica/Ident Chamadas Marca Panasonic</v>
      </c>
      <c r="C218" s="18" t="str">
        <f>IFERROR(VLOOKUP(lista_registro!A218,'pag1'!B:G,3,0),"Não encontrado")</f>
        <v>E0076 SALA 13</v>
      </c>
      <c r="D218" s="3" t="str">
        <f>IFERROR(VLOOKUP(lista_registro!A218,'pag1'!B:E,4,0),"Não encontrado")</f>
        <v>Separado para descarga</v>
      </c>
      <c r="E218" s="19" t="str">
        <f>IF(COUNTIF('pag1'!B$2:B$1663,A218)&gt;1,"Sim","Não")</f>
        <v>Não</v>
      </c>
    </row>
    <row r="219" spans="1:5" ht="28" x14ac:dyDescent="0.15">
      <c r="A219" s="3">
        <f>lista_registro!A219</f>
        <v>690142</v>
      </c>
      <c r="B219" s="17" t="str">
        <f>lista_registro!C219</f>
        <v>Aparelho Telefone Sem Fio Com 2.4 Ghz Com Secretaria Eletronica/Ident Chamadas Marca Panasonic</v>
      </c>
      <c r="C219" s="18" t="str">
        <f>IFERROR(VLOOKUP(lista_registro!A219,'pag1'!B:G,3,0),"Não encontrado")</f>
        <v>E0076 SALA 13</v>
      </c>
      <c r="D219" s="3" t="str">
        <f>IFERROR(VLOOKUP(lista_registro!A219,'pag1'!B:E,4,0),"Não encontrado")</f>
        <v>Separado para descarga</v>
      </c>
      <c r="E219" s="19" t="str">
        <f>IF(COUNTIF('pag1'!B$2:B$1663,A219)&gt;1,"Sim","Não")</f>
        <v>Não</v>
      </c>
    </row>
    <row r="220" spans="1:5" ht="14" x14ac:dyDescent="0.15">
      <c r="A220" s="3">
        <f>lista_registro!A220</f>
        <v>690148</v>
      </c>
      <c r="B220" s="17" t="str">
        <f>lista_registro!C220</f>
        <v>Telefone Sem Fio 2.4 Ghz Preto Marca Panasonic</v>
      </c>
      <c r="C220" s="18" t="str">
        <f>IFERROR(VLOOKUP(lista_registro!A220,'pag1'!B:G,3,0),"Não encontrado")</f>
        <v>E0076 SALA 13</v>
      </c>
      <c r="D220" s="3" t="str">
        <f>IFERROR(VLOOKUP(lista_registro!A220,'pag1'!B:E,4,0),"Não encontrado")</f>
        <v>Separado para descarga</v>
      </c>
      <c r="E220" s="19" t="str">
        <f>IF(COUNTIF('pag1'!B$2:B$1663,A220)&gt;1,"Sim","Não")</f>
        <v>Não</v>
      </c>
    </row>
    <row r="221" spans="1:5" ht="14" x14ac:dyDescent="0.15">
      <c r="A221" s="3">
        <f>lista_registro!A221</f>
        <v>1715731</v>
      </c>
      <c r="B221" s="17" t="str">
        <f>lista_registro!C221</f>
        <v>Telefone Pleno Grafite-Preto, Marca Intelbras, Ns: Nsud471171715.</v>
      </c>
      <c r="C221" s="18" t="str">
        <f>IFERROR(VLOOKUP(lista_registro!A221,'pag1'!B:G,3,0),"Não encontrado")</f>
        <v>E0077 Sala 7</v>
      </c>
      <c r="D221" s="3" t="str">
        <f>IFERROR(VLOOKUP(lista_registro!A221,'pag1'!B:E,4,0),"Não encontrado")</f>
        <v>Em utilização</v>
      </c>
      <c r="E221" s="19" t="str">
        <f>IF(COUNTIF('pag1'!B$2:B$1663,A221)&gt;1,"Sim","Não")</f>
        <v>Não</v>
      </c>
    </row>
    <row r="222" spans="1:5" ht="14" x14ac:dyDescent="0.15">
      <c r="A222" s="3">
        <f>lista_registro!A222</f>
        <v>1716196</v>
      </c>
      <c r="B222" s="17" t="str">
        <f>lista_registro!C222</f>
        <v>Telefone Pleno Grafite-Preto, Marca Intelbras, Ns:Nsud4709937pm.</v>
      </c>
      <c r="C222" s="18" t="str">
        <f>IFERROR(VLOOKUP(lista_registro!A222,'pag1'!B:G,3,0),"Não encontrado")</f>
        <v>E0077 Sala 110</v>
      </c>
      <c r="D222" s="3" t="str">
        <f>IFERROR(VLOOKUP(lista_registro!A222,'pag1'!B:E,4,0),"Não encontrado")</f>
        <v>Em utilização</v>
      </c>
      <c r="E222" s="19" t="str">
        <f>IF(COUNTIF('pag1'!B$2:B$1663,A222)&gt;1,"Sim","Não")</f>
        <v>Não</v>
      </c>
    </row>
    <row r="223" spans="1:5" ht="14" x14ac:dyDescent="0.15">
      <c r="A223" s="3">
        <f>lista_registro!A223</f>
        <v>1718066</v>
      </c>
      <c r="B223" s="17" t="str">
        <f>lista_registro!C223</f>
        <v>Telefone Pleno Grafite-Preto, Marca Intelbras, Ns: Nsud47136253z.</v>
      </c>
      <c r="C223" s="18" t="str">
        <f>IFERROR(VLOOKUP(lista_registro!A223,'pag1'!B:G,3,0),"Não encontrado")</f>
        <v>E0077 sala 106</v>
      </c>
      <c r="D223" s="3" t="str">
        <f>IFERROR(VLOOKUP(lista_registro!A223,'pag1'!B:E,4,0),"Não encontrado")</f>
        <v>Em utilização</v>
      </c>
      <c r="E223" s="19" t="str">
        <f>IF(COUNTIF('pag1'!B$2:B$1663,A223)&gt;1,"Sim","Não")</f>
        <v>Não</v>
      </c>
    </row>
    <row r="224" spans="1:5" ht="14" x14ac:dyDescent="0.15">
      <c r="A224" s="3">
        <f>lista_registro!A224</f>
        <v>1718127</v>
      </c>
      <c r="B224" s="17" t="str">
        <f>lista_registro!C224</f>
        <v>.Telefone Pleno Grafite-Preto, Marca Intelbras, Ns: Nsud470894478.</v>
      </c>
      <c r="C224" s="18" t="str">
        <f>IFERROR(VLOOKUP(lista_registro!A224,'pag1'!B:G,3,0),"Não encontrado")</f>
        <v>E0033 lame</v>
      </c>
      <c r="D224" s="3" t="str">
        <f>IFERROR(VLOOKUP(lista_registro!A224,'pag1'!B:E,4,0),"Não encontrado")</f>
        <v>Em utilização</v>
      </c>
      <c r="E224" s="19" t="str">
        <f>IF(COUNTIF('pag1'!B$2:B$1663,A224)&gt;1,"Sim","Não")</f>
        <v>Não</v>
      </c>
    </row>
    <row r="225" spans="1:5" ht="14" x14ac:dyDescent="0.15">
      <c r="A225" s="3">
        <f>lista_registro!A225</f>
        <v>686103</v>
      </c>
      <c r="B225" s="17" t="str">
        <f>lista_registro!C225</f>
        <v>Botijão De Gás 26kg</v>
      </c>
      <c r="C225" s="18" t="str">
        <f>IFERROR(VLOOKUP(lista_registro!A225,'pag1'!B:G,3,0),"Não encontrado")</f>
        <v>E0076 ÁREA EXTERNA</v>
      </c>
      <c r="D225" s="3" t="str">
        <f>IFERROR(VLOOKUP(lista_registro!A225,'pag1'!B:E,4,0),"Não encontrado")</f>
        <v>Em utilização</v>
      </c>
      <c r="E225" s="19" t="str">
        <f>IF(COUNTIF('pag1'!B$2:B$1663,A225)&gt;1,"Sim","Não")</f>
        <v>Não</v>
      </c>
    </row>
    <row r="226" spans="1:5" ht="14" x14ac:dyDescent="0.15">
      <c r="A226" s="3">
        <f>lista_registro!A226</f>
        <v>686104</v>
      </c>
      <c r="B226" s="17" t="str">
        <f>lista_registro!C226</f>
        <v>Botijão De Gás 26kg</v>
      </c>
      <c r="C226" s="18" t="str">
        <f>IFERROR(VLOOKUP(lista_registro!A226,'pag1'!B:G,3,0),"Não encontrado")</f>
        <v xml:space="preserve">E0076 ÁREA EXTERNA </v>
      </c>
      <c r="D226" s="3" t="str">
        <f>IFERROR(VLOOKUP(lista_registro!A226,'pag1'!B:E,4,0),"Não encontrado")</f>
        <v>Em utilização</v>
      </c>
      <c r="E226" s="19" t="str">
        <f>IF(COUNTIF('pag1'!B$2:B$1663,A226)&gt;1,"Sim","Não")</f>
        <v>Não</v>
      </c>
    </row>
    <row r="227" spans="1:5" ht="14" x14ac:dyDescent="0.15">
      <c r="A227" s="3">
        <f>lista_registro!A227</f>
        <v>686412</v>
      </c>
      <c r="B227" s="17" t="str">
        <f>lista_registro!C227</f>
        <v>Refrigerador Marca Consul Mod Ec-2853 Cap 280 Litros</v>
      </c>
      <c r="C227" s="18" t="str">
        <f>IFERROR(VLOOKUP(lista_registro!A227,'pag1'!B:G,3,0),"Não encontrado")</f>
        <v>E0043 LAPM-SC</v>
      </c>
      <c r="D227" s="3" t="str">
        <f>IFERROR(VLOOKUP(lista_registro!A227,'pag1'!B:E,4,0),"Não encontrado")</f>
        <v>Em utilização</v>
      </c>
      <c r="E227" s="19" t="str">
        <f>IF(COUNTIF('pag1'!B$2:B$1663,A227)&gt;1,"Sim","Não")</f>
        <v>Não</v>
      </c>
    </row>
    <row r="228" spans="1:5" ht="14" x14ac:dyDescent="0.15">
      <c r="A228" s="3">
        <f>lista_registro!A228</f>
        <v>686413</v>
      </c>
      <c r="B228" s="17" t="str">
        <f>lista_registro!C228</f>
        <v>Refrigerador Marca Consul Mod Ec-2853 Cap 280 Litros</v>
      </c>
      <c r="C228" s="18" t="str">
        <f>IFERROR(VLOOKUP(lista_registro!A228,'pag1'!B:G,3,0),"Não encontrado")</f>
        <v>E0076 SALA 15</v>
      </c>
      <c r="D228" s="3" t="str">
        <f>IFERROR(VLOOKUP(lista_registro!A228,'pag1'!B:E,4,0),"Não encontrado")</f>
        <v>Separado para descarga</v>
      </c>
      <c r="E228" s="19" t="str">
        <f>IF(COUNTIF('pag1'!B$2:B$1663,A228)&gt;1,"Sim","Não")</f>
        <v>Não</v>
      </c>
    </row>
    <row r="229" spans="1:5" ht="14" x14ac:dyDescent="0.15">
      <c r="A229" s="3">
        <f>lista_registro!A229</f>
        <v>686417</v>
      </c>
      <c r="B229" s="17" t="str">
        <f>lista_registro!C229</f>
        <v>Refrigerador Movel Marca Mecalor Para Reproduçao De Agua Gelada .</v>
      </c>
      <c r="C229" s="18" t="str">
        <f>IFERROR(VLOOKUP(lista_registro!A229,'pag1'!B:G,3,0),"Não encontrado")</f>
        <v>E0031 COPA</v>
      </c>
      <c r="D229" s="3" t="str">
        <f>IFERROR(VLOOKUP(lista_registro!A229,'pag1'!B:E,4,0),"Não encontrado")</f>
        <v>Em utilização</v>
      </c>
      <c r="E229" s="19" t="str">
        <f>IF(COUNTIF('pag1'!B$2:B$1663,A229)&gt;1,"Sim","Não")</f>
        <v>Não</v>
      </c>
    </row>
    <row r="230" spans="1:5" ht="14" x14ac:dyDescent="0.15">
      <c r="A230" s="3">
        <f>lista_registro!A230</f>
        <v>686748</v>
      </c>
      <c r="B230" s="17" t="str">
        <f>lista_registro!C230</f>
        <v>Refrigerador, Marca Consul, Mod. 2854lx, Capacidade 285 Litros.</v>
      </c>
      <c r="C230" s="18" t="str">
        <f>IFERROR(VLOOKUP(lista_registro!A230,'pag1'!B:G,3,0),"Não encontrado")</f>
        <v>E0053</v>
      </c>
      <c r="D230" s="3" t="str">
        <f>IFERROR(VLOOKUP(lista_registro!A230,'pag1'!B:E,4,0),"Não encontrado")</f>
        <v>Em utilização</v>
      </c>
      <c r="E230" s="19" t="str">
        <f>IF(COUNTIF('pag1'!B$2:B$1663,A230)&gt;1,"Sim","Não")</f>
        <v>Não</v>
      </c>
    </row>
    <row r="231" spans="1:5" ht="14" x14ac:dyDescent="0.15">
      <c r="A231" s="3">
        <f>lista_registro!A231</f>
        <v>686755</v>
      </c>
      <c r="B231" s="17" t="str">
        <f>lista_registro!C231</f>
        <v>Grill 220v Dimensoes Minimas 37,5x 15,5x 35 Cm</v>
      </c>
      <c r="C231" s="18" t="str">
        <f>IFERROR(VLOOKUP(lista_registro!A231,'pag1'!B:G,3,0),"Não encontrado")</f>
        <v>E0044 LAPM-SC</v>
      </c>
      <c r="D231" s="3" t="str">
        <f>IFERROR(VLOOKUP(lista_registro!A231,'pag1'!B:E,4,0),"Não encontrado")</f>
        <v>Em utilização</v>
      </c>
      <c r="E231" s="19" t="str">
        <f>IF(COUNTIF('pag1'!B$2:B$1663,A231)&gt;1,"Sim","Não")</f>
        <v>Não</v>
      </c>
    </row>
    <row r="232" spans="1:5" ht="14" x14ac:dyDescent="0.15">
      <c r="A232" s="3">
        <f>lista_registro!A232</f>
        <v>686756</v>
      </c>
      <c r="B232" s="17" t="str">
        <f>lista_registro!C232</f>
        <v>Freezer Horizontal Com Duas Tampas Cor Branca 500 L 220v Modelo H500 Eletrolux</v>
      </c>
      <c r="C232" s="18" t="str">
        <f>IFERROR(VLOOKUP(lista_registro!A232,'pag1'!B:G,3,0),"Não encontrado")</f>
        <v>E0053</v>
      </c>
      <c r="D232" s="3" t="str">
        <f>IFERROR(VLOOKUP(lista_registro!A232,'pag1'!B:E,4,0),"Não encontrado")</f>
        <v>Em utilização</v>
      </c>
      <c r="E232" s="19" t="str">
        <f>IF(COUNTIF('pag1'!B$2:B$1663,A232)&gt;1,"Sim","Não")</f>
        <v>Não</v>
      </c>
    </row>
    <row r="233" spans="1:5" ht="14" x14ac:dyDescent="0.15">
      <c r="A233" s="3">
        <f>lista_registro!A233</f>
        <v>687104</v>
      </c>
      <c r="B233" s="17" t="str">
        <f>lista_registro!C233</f>
        <v>Freezer Horizontal 220 V 447 Ltros Mod H 500 Cor Branco Com 2 Tampas Dupla Açao</v>
      </c>
      <c r="C233" s="18" t="str">
        <f>IFERROR(VLOOKUP(lista_registro!A233,'pag1'!B:G,3,0),"Não encontrado")</f>
        <v>E0077 Sala 13</v>
      </c>
      <c r="D233" s="3" t="str">
        <f>IFERROR(VLOOKUP(lista_registro!A233,'pag1'!B:E,4,0),"Não encontrado")</f>
        <v>Em utilização</v>
      </c>
      <c r="E233" s="19" t="str">
        <f>IF(COUNTIF('pag1'!B$2:B$1663,A233)&gt;1,"Sim","Não")</f>
        <v>Não</v>
      </c>
    </row>
    <row r="234" spans="1:5" ht="14" x14ac:dyDescent="0.15">
      <c r="A234" s="3">
        <f>lista_registro!A234</f>
        <v>687106</v>
      </c>
      <c r="B234" s="17" t="str">
        <f>lista_registro!C234</f>
        <v>Refrigerador Consul Mod Crm45adbna</v>
      </c>
      <c r="C234" s="18" t="str">
        <f>IFERROR(VLOOKUP(lista_registro!A234,'pag1'!B:G,3,0),"Não encontrado")</f>
        <v>E0076 SALA 101</v>
      </c>
      <c r="D234" s="3" t="str">
        <f>IFERROR(VLOOKUP(lista_registro!A234,'pag1'!B:E,4,0),"Não encontrado")</f>
        <v>Em utilização</v>
      </c>
      <c r="E234" s="19" t="str">
        <f>IF(COUNTIF('pag1'!B$2:B$1663,A234)&gt;1,"Sim","Não")</f>
        <v>Não</v>
      </c>
    </row>
    <row r="235" spans="1:5" ht="14" x14ac:dyDescent="0.15">
      <c r="A235" s="3">
        <f>lista_registro!A235</f>
        <v>687107</v>
      </c>
      <c r="B235" s="17" t="str">
        <f>lista_registro!C235</f>
        <v>Freezer Horizontal 310 Marca Consul Mod Cha31cbana</v>
      </c>
      <c r="C235" s="18" t="str">
        <f>IFERROR(VLOOKUP(lista_registro!A235,'pag1'!B:G,3,0),"Não encontrado")</f>
        <v>E0076 SALA 101</v>
      </c>
      <c r="D235" s="3" t="str">
        <f>IFERROR(VLOOKUP(lista_registro!A235,'pag1'!B:E,4,0),"Não encontrado")</f>
        <v>Em utilização</v>
      </c>
      <c r="E235" s="19" t="str">
        <f>IF(COUNTIF('pag1'!B$2:B$1663,A235)&gt;1,"Sim","Não")</f>
        <v>Não</v>
      </c>
    </row>
    <row r="236" spans="1:5" ht="14" x14ac:dyDescent="0.15">
      <c r="A236" s="3">
        <f>lista_registro!A236</f>
        <v>687440</v>
      </c>
      <c r="B236" s="17" t="str">
        <f>lista_registro!C236</f>
        <v>Condicionador De Ar Split Trame 18000 Btu</v>
      </c>
      <c r="C236" s="18" t="str">
        <f>IFERROR(VLOOKUP(lista_registro!A236,'pag1'!B:G,3,0),"Não encontrado")</f>
        <v>E0077 Sala 15</v>
      </c>
      <c r="D236" s="3" t="str">
        <f>IFERROR(VLOOKUP(lista_registro!A236,'pag1'!B:E,4,0),"Não encontrado")</f>
        <v>Em utilização</v>
      </c>
      <c r="E236" s="19" t="str">
        <f>IF(COUNTIF('pag1'!B$2:B$1663,A236)&gt;1,"Sim","Não")</f>
        <v>Não</v>
      </c>
    </row>
    <row r="237" spans="1:5" ht="14" x14ac:dyDescent="0.15">
      <c r="A237" s="3">
        <f>lista_registro!A237</f>
        <v>687441</v>
      </c>
      <c r="B237" s="17" t="str">
        <f>lista_registro!C237</f>
        <v>Condicionador De Ar Split Trame 18000 Btu</v>
      </c>
      <c r="C237" s="18" t="str">
        <f>IFERROR(VLOOKUP(lista_registro!A237,'pag1'!B:G,3,0),"Não encontrado")</f>
        <v>E0077 Sala 15</v>
      </c>
      <c r="D237" s="3" t="str">
        <f>IFERROR(VLOOKUP(lista_registro!A237,'pag1'!B:E,4,0),"Não encontrado")</f>
        <v>Em utilização</v>
      </c>
      <c r="E237" s="19" t="str">
        <f>IF(COUNTIF('pag1'!B$2:B$1663,A237)&gt;1,"Sim","Não")</f>
        <v>Não</v>
      </c>
    </row>
    <row r="238" spans="1:5" ht="14" x14ac:dyDescent="0.15">
      <c r="A238" s="3">
        <f>lista_registro!A238</f>
        <v>687452</v>
      </c>
      <c r="B238" s="17" t="str">
        <f>lista_registro!C238</f>
        <v>Condicionador De Ar 12.000 Só Frio Com Controle.</v>
      </c>
      <c r="C238" s="18" t="str">
        <f>IFERROR(VLOOKUP(lista_registro!A238,'pag1'!B:G,3,0),"Não encontrado")</f>
        <v>E0042 SALA DE ESTOCAGEM - PISO SUPERIOR</v>
      </c>
      <c r="D238" s="3" t="str">
        <f>IFERROR(VLOOKUP(lista_registro!A238,'pag1'!B:E,4,0),"Não encontrado")</f>
        <v>Em utilização</v>
      </c>
      <c r="E238" s="19" t="str">
        <f>IF(COUNTIF('pag1'!B$2:B$1663,A238)&gt;1,"Sim","Não")</f>
        <v>Não</v>
      </c>
    </row>
    <row r="239" spans="1:5" ht="14" x14ac:dyDescent="0.15">
      <c r="A239" s="3">
        <f>lista_registro!A239</f>
        <v>687453</v>
      </c>
      <c r="B239" s="17" t="str">
        <f>lista_registro!C239</f>
        <v>Condicionador De Ar 12.000 Só Frio Com Controle.</v>
      </c>
      <c r="C239" s="18" t="str">
        <f>IFERROR(VLOOKUP(lista_registro!A239,'pag1'!B:G,3,0),"Não encontrado")</f>
        <v>E0042 SALA DE ESTOCAGEM - PISO SUPERIOR</v>
      </c>
      <c r="D239" s="3" t="str">
        <f>IFERROR(VLOOKUP(lista_registro!A239,'pag1'!B:E,4,0),"Não encontrado")</f>
        <v>Em utilização</v>
      </c>
      <c r="E239" s="19" t="str">
        <f>IF(COUNTIF('pag1'!B$2:B$1663,A239)&gt;1,"Sim","Não")</f>
        <v>Não</v>
      </c>
    </row>
    <row r="240" spans="1:5" ht="14" x14ac:dyDescent="0.15">
      <c r="A240" s="3">
        <f>lista_registro!A240</f>
        <v>687454</v>
      </c>
      <c r="B240" s="17" t="str">
        <f>lista_registro!C240</f>
        <v>Condicionador De Ar 12.000 Só Frio Com Controle.</v>
      </c>
      <c r="C240" s="18" t="str">
        <f>IFERROR(VLOOKUP(lista_registro!A240,'pag1'!B:G,3,0),"Não encontrado")</f>
        <v>E0076 SALA 19</v>
      </c>
      <c r="D240" s="3" t="str">
        <f>IFERROR(VLOOKUP(lista_registro!A240,'pag1'!B:E,4,0),"Não encontrado")</f>
        <v>Separado para descarga</v>
      </c>
      <c r="E240" s="19" t="str">
        <f>IF(COUNTIF('pag1'!B$2:B$1663,A240)&gt;1,"Sim","Não")</f>
        <v>Não</v>
      </c>
    </row>
    <row r="241" spans="1:5" ht="14" x14ac:dyDescent="0.15">
      <c r="A241" s="3">
        <f>lista_registro!A241</f>
        <v>687504</v>
      </c>
      <c r="B241" s="17" t="str">
        <f>lista_registro!C241</f>
        <v>Aspirador Industrial Compacto Basculante 70 L 380v Mod. Cr8 - Aspó</v>
      </c>
      <c r="C241" s="18" t="str">
        <f>IFERROR(VLOOKUP(lista_registro!A241,'pag1'!B:G,3,0),"Não encontrado")</f>
        <v>E0050 Sala 10</v>
      </c>
      <c r="D241" s="3" t="str">
        <f>IFERROR(VLOOKUP(lista_registro!A241,'pag1'!B:E,4,0),"Não encontrado")</f>
        <v>Em utilização</v>
      </c>
      <c r="E241" s="19" t="str">
        <f>IF(COUNTIF('pag1'!B$2:B$1663,A241)&gt;1,"Sim","Não")</f>
        <v>Não</v>
      </c>
    </row>
    <row r="242" spans="1:5" ht="14" x14ac:dyDescent="0.15">
      <c r="A242" s="3">
        <f>lista_registro!A242</f>
        <v>687505</v>
      </c>
      <c r="B242" s="17" t="str">
        <f>lista_registro!C242</f>
        <v>Aspirador Industrial Compacto Basculante 70 L 220v Mod. Cr2 - Aspó.</v>
      </c>
      <c r="C242" s="18" t="str">
        <f>IFERROR(VLOOKUP(lista_registro!A242,'pag1'!B:G,3,0),"Não encontrado")</f>
        <v>E0033 lame</v>
      </c>
      <c r="D242" s="3" t="str">
        <f>IFERROR(VLOOKUP(lista_registro!A242,'pag1'!B:E,4,0),"Não encontrado")</f>
        <v>Em utilização</v>
      </c>
      <c r="E242" s="19" t="str">
        <f>IF(COUNTIF('pag1'!B$2:B$1663,A242)&gt;1,"Sim","Não")</f>
        <v>Não</v>
      </c>
    </row>
    <row r="243" spans="1:5" ht="28" x14ac:dyDescent="0.15">
      <c r="A243" s="3">
        <f>lista_registro!A243</f>
        <v>687778</v>
      </c>
      <c r="B243" s="17" t="str">
        <f>lista_registro!C243</f>
        <v>Aparelho De Ar Condicionado Capacidade 7500 Btu Mod Air Master Ccf-07a So Frio 220v Marca Consul</v>
      </c>
      <c r="C243" s="18" t="str">
        <f>IFERROR(VLOOKUP(lista_registro!A243,'pag1'!B:G,3,0),"Não encontrado")</f>
        <v>E0031 SALA 01</v>
      </c>
      <c r="D243" s="3" t="str">
        <f>IFERROR(VLOOKUP(lista_registro!A243,'pag1'!B:E,4,0),"Não encontrado")</f>
        <v>Em utilização</v>
      </c>
      <c r="E243" s="19" t="str">
        <f>IF(COUNTIF('pag1'!B$2:B$1663,A243)&gt;1,"Sim","Não")</f>
        <v>Não</v>
      </c>
    </row>
    <row r="244" spans="1:5" ht="14" x14ac:dyDescent="0.15">
      <c r="A244" s="3">
        <f>lista_registro!A244</f>
        <v>687791</v>
      </c>
      <c r="B244" s="17" t="str">
        <f>lista_registro!C244</f>
        <v>Condicionador De Ar 12000 Btus Marca Consul</v>
      </c>
      <c r="C244" s="18" t="str">
        <f>IFERROR(VLOOKUP(lista_registro!A244,'pag1'!B:G,3,0),"Não encontrado")</f>
        <v xml:space="preserve">E0031 SALA 02 </v>
      </c>
      <c r="D244" s="3" t="str">
        <f>IFERROR(VLOOKUP(lista_registro!A244,'pag1'!B:E,4,0),"Não encontrado")</f>
        <v>Em utilização</v>
      </c>
      <c r="E244" s="19" t="str">
        <f>IF(COUNTIF('pag1'!B$2:B$1663,A244)&gt;1,"Sim","Não")</f>
        <v>Não</v>
      </c>
    </row>
    <row r="245" spans="1:5" ht="14" x14ac:dyDescent="0.15">
      <c r="A245" s="3">
        <f>lista_registro!A245</f>
        <v>687792</v>
      </c>
      <c r="B245" s="17" t="str">
        <f>lista_registro!C245</f>
        <v>Condicionador De Ar 12000 Btus Marca Consul</v>
      </c>
      <c r="C245" s="18" t="str">
        <f>IFERROR(VLOOKUP(lista_registro!A245,'pag1'!B:G,3,0),"Não encontrado")</f>
        <v xml:space="preserve">E0031 SALA 01 </v>
      </c>
      <c r="D245" s="3" t="str">
        <f>IFERROR(VLOOKUP(lista_registro!A245,'pag1'!B:E,4,0),"Não encontrado")</f>
        <v>Em utilização</v>
      </c>
      <c r="E245" s="19" t="str">
        <f>IF(COUNTIF('pag1'!B$2:B$1663,A245)&gt;1,"Sim","Não")</f>
        <v>Não</v>
      </c>
    </row>
    <row r="246" spans="1:5" ht="14" x14ac:dyDescent="0.15">
      <c r="A246" s="3">
        <f>lista_registro!A246</f>
        <v>687822</v>
      </c>
      <c r="B246" s="17" t="str">
        <f>lista_registro!C246</f>
        <v>Aspirador De Pó Industrial Marca Aspó Mod. Cr8x.</v>
      </c>
      <c r="C246" s="18" t="str">
        <f>IFERROR(VLOOKUP(lista_registro!A246,'pag1'!B:G,3,0),"Não encontrado")</f>
        <v>E0043 LAPM-SC</v>
      </c>
      <c r="D246" s="3" t="str">
        <f>IFERROR(VLOOKUP(lista_registro!A246,'pag1'!B:E,4,0),"Não encontrado")</f>
        <v>Em utilização</v>
      </c>
      <c r="E246" s="19" t="str">
        <f>IF(COUNTIF('pag1'!B$2:B$1663,A246)&gt;1,"Sim","Não")</f>
        <v>Não</v>
      </c>
    </row>
    <row r="247" spans="1:5" ht="14" x14ac:dyDescent="0.15">
      <c r="A247" s="3">
        <f>lista_registro!A247</f>
        <v>690589</v>
      </c>
      <c r="B247" s="17" t="str">
        <f>lista_registro!C247</f>
        <v>Ar Condicionado De 9000 Btus Tipo Split Marca Rheem</v>
      </c>
      <c r="C247" s="18" t="str">
        <f>IFERROR(VLOOKUP(lista_registro!A247,'pag1'!B:G,3,0),"Não encontrado")</f>
        <v>E0042 Sala 2</v>
      </c>
      <c r="D247" s="3" t="str">
        <f>IFERROR(VLOOKUP(lista_registro!A247,'pag1'!B:E,4,0),"Não encontrado")</f>
        <v>Em utilização</v>
      </c>
      <c r="E247" s="19" t="str">
        <f>IF(COUNTIF('pag1'!B$2:B$1663,A247)&gt;1,"Sim","Não")</f>
        <v>Não</v>
      </c>
    </row>
    <row r="248" spans="1:5" ht="14" x14ac:dyDescent="0.15">
      <c r="A248" s="3">
        <f>lista_registro!A248</f>
        <v>690590</v>
      </c>
      <c r="B248" s="17" t="str">
        <f>lista_registro!C248</f>
        <v>Ar Condicionado De 9000 Btus Tipo Split Marca Elgin</v>
      </c>
      <c r="C248" s="18" t="str">
        <f>IFERROR(VLOOKUP(lista_registro!A248,'pag1'!B:G,3,0),"Não encontrado")</f>
        <v>E0076 Sala do servidor</v>
      </c>
      <c r="D248" s="3" t="str">
        <f>IFERROR(VLOOKUP(lista_registro!A248,'pag1'!B:E,4,0),"Não encontrado")</f>
        <v>Em utilização</v>
      </c>
      <c r="E248" s="19" t="str">
        <f>IF(COUNTIF('pag1'!B$2:B$1663,A248)&gt;1,"Sim","Não")</f>
        <v>Não</v>
      </c>
    </row>
    <row r="249" spans="1:5" ht="14" x14ac:dyDescent="0.15">
      <c r="A249" s="3">
        <f>lista_registro!A249</f>
        <v>690591</v>
      </c>
      <c r="B249" s="17" t="str">
        <f>lista_registro!C249</f>
        <v>Ar Condicionado De 9000 Btus Tipo Split Marca Rheem</v>
      </c>
      <c r="C249" s="18" t="str">
        <f>IFERROR(VLOOKUP(lista_registro!A249,'pag1'!B:G,3,0),"Não encontrado")</f>
        <v>E0053</v>
      </c>
      <c r="D249" s="3" t="str">
        <f>IFERROR(VLOOKUP(lista_registro!A249,'pag1'!B:E,4,0),"Não encontrado")</f>
        <v>Em utilização</v>
      </c>
      <c r="E249" s="19" t="str">
        <f>IF(COUNTIF('pag1'!B$2:B$1663,A249)&gt;1,"Sim","Não")</f>
        <v>Não</v>
      </c>
    </row>
    <row r="250" spans="1:5" ht="14" x14ac:dyDescent="0.15">
      <c r="A250" s="3">
        <f>lista_registro!A250</f>
        <v>690592</v>
      </c>
      <c r="B250" s="17" t="str">
        <f>lista_registro!C250</f>
        <v>Ar Condicionado De 18000 Btus Do Tipo Split Marca Rheem</v>
      </c>
      <c r="C250" s="18" t="str">
        <f>IFERROR(VLOOKUP(lista_registro!A250,'pag1'!B:G,3,0),"Não encontrado")</f>
        <v>E0077 Sala 116</v>
      </c>
      <c r="D250" s="3" t="str">
        <f>IFERROR(VLOOKUP(lista_registro!A250,'pag1'!B:E,4,0),"Não encontrado")</f>
        <v>Em utilização</v>
      </c>
      <c r="E250" s="19" t="str">
        <f>IF(COUNTIF('pag1'!B$2:B$1663,A250)&gt;1,"Sim","Não")</f>
        <v>Não</v>
      </c>
    </row>
    <row r="251" spans="1:5" ht="14" x14ac:dyDescent="0.15">
      <c r="A251" s="3">
        <f>lista_registro!A251</f>
        <v>690593</v>
      </c>
      <c r="B251" s="17" t="str">
        <f>lista_registro!C251</f>
        <v>Ar Condicionado De 18000 Btus Tipo Split Marca Rheem</v>
      </c>
      <c r="C251" s="18" t="str">
        <f>IFERROR(VLOOKUP(lista_registro!A251,'pag1'!B:G,3,0),"Não encontrado")</f>
        <v>E0053</v>
      </c>
      <c r="D251" s="3" t="str">
        <f>IFERROR(VLOOKUP(lista_registro!A251,'pag1'!B:E,4,0),"Não encontrado")</f>
        <v>Em utilização</v>
      </c>
      <c r="E251" s="19" t="str">
        <f>IF(COUNTIF('pag1'!B$2:B$1663,A251)&gt;1,"Sim","Não")</f>
        <v>Não</v>
      </c>
    </row>
    <row r="252" spans="1:5" ht="14" x14ac:dyDescent="0.15">
      <c r="A252" s="3">
        <f>lista_registro!A252</f>
        <v>690594</v>
      </c>
      <c r="B252" s="17" t="str">
        <f>lista_registro!C252</f>
        <v>Ar Condicionado 12000 Btu Tipo Split Marca Rheem</v>
      </c>
      <c r="C252" s="18" t="str">
        <f>IFERROR(VLOOKUP(lista_registro!A252,'pag1'!B:G,3,0),"Não encontrado")</f>
        <v>E0053</v>
      </c>
      <c r="D252" s="3" t="str">
        <f>IFERROR(VLOOKUP(lista_registro!A252,'pag1'!B:E,4,0),"Não encontrado")</f>
        <v>Em utilização</v>
      </c>
      <c r="E252" s="19" t="str">
        <f>IF(COUNTIF('pag1'!B$2:B$1663,A252)&gt;1,"Sim","Não")</f>
        <v>Não</v>
      </c>
    </row>
    <row r="253" spans="1:5" ht="14" x14ac:dyDescent="0.15">
      <c r="A253" s="3">
        <f>lista_registro!A253</f>
        <v>690596</v>
      </c>
      <c r="B253" s="17" t="str">
        <f>lista_registro!C253</f>
        <v>Ar Condicionado 12000 Btu Do Tipo Split Marca Komeco</v>
      </c>
      <c r="C253" s="18" t="str">
        <f>IFERROR(VLOOKUP(lista_registro!A253,'pag1'!B:G,3,0),"Não encontrado")</f>
        <v>E0033 lame</v>
      </c>
      <c r="D253" s="3" t="str">
        <f>IFERROR(VLOOKUP(lista_registro!A253,'pag1'!B:E,4,0),"Não encontrado")</f>
        <v>Em utilização</v>
      </c>
      <c r="E253" s="19" t="str">
        <f>IF(COUNTIF('pag1'!B$2:B$1663,A253)&gt;1,"Sim","Não")</f>
        <v>Não</v>
      </c>
    </row>
    <row r="254" spans="1:5" ht="14" x14ac:dyDescent="0.15">
      <c r="A254" s="3">
        <f>lista_registro!A254</f>
        <v>690909</v>
      </c>
      <c r="B254" s="17" t="str">
        <f>lista_registro!C254</f>
        <v>Condensador Mod Trae050c132 Trane 220 V</v>
      </c>
      <c r="C254" s="18" t="str">
        <f>IFERROR(VLOOKUP(lista_registro!A254,'pag1'!B:G,3,0),"Não encontrado")</f>
        <v xml:space="preserve">E0076 ÁREA EXTERNA </v>
      </c>
      <c r="D254" s="3" t="str">
        <f>IFERROR(VLOOKUP(lista_registro!A254,'pag1'!B:E,4,0),"Não encontrado")</f>
        <v>Em utilização</v>
      </c>
      <c r="E254" s="19" t="str">
        <f>IF(COUNTIF('pag1'!B$2:B$1663,A254)&gt;1,"Sim","Não")</f>
        <v>Não</v>
      </c>
    </row>
    <row r="255" spans="1:5" ht="14" x14ac:dyDescent="0.15">
      <c r="A255" s="3">
        <f>lista_registro!A255</f>
        <v>690910</v>
      </c>
      <c r="B255" s="17" t="str">
        <f>lista_registro!C255</f>
        <v>Condensadora Mod Ttk512 Trane Frio 220 V</v>
      </c>
      <c r="C255" s="18" t="str">
        <f>IFERROR(VLOOKUP(lista_registro!A255,'pag1'!B:G,3,0),"Não encontrado")</f>
        <v xml:space="preserve">E0076 ÁREA EXTERNA </v>
      </c>
      <c r="D255" s="3" t="str">
        <f>IFERROR(VLOOKUP(lista_registro!A255,'pag1'!B:E,4,0),"Não encontrado")</f>
        <v>Em utilização</v>
      </c>
      <c r="E255" s="19" t="str">
        <f>IF(COUNTIF('pag1'!B$2:B$1663,A255)&gt;1,"Sim","Não")</f>
        <v>Não</v>
      </c>
    </row>
    <row r="256" spans="1:5" ht="14" x14ac:dyDescent="0.15">
      <c r="A256" s="3">
        <f>lista_registro!A256</f>
        <v>690912</v>
      </c>
      <c r="B256" s="17" t="str">
        <f>lista_registro!C256</f>
        <v>Evaporadora Mod Mcx048e10rca Trane Frio</v>
      </c>
      <c r="C256" s="18" t="str">
        <f>IFERROR(VLOOKUP(lista_registro!A256,'pag1'!B:G,3,0),"Não encontrado")</f>
        <v>E0076 Sala 10</v>
      </c>
      <c r="D256" s="3" t="str">
        <f>IFERROR(VLOOKUP(lista_registro!A256,'pag1'!B:E,4,0),"Não encontrado")</f>
        <v>Em utilização</v>
      </c>
      <c r="E256" s="19" t="str">
        <f>IF(COUNTIF('pag1'!B$2:B$1663,A256)&gt;1,"Sim","Não")</f>
        <v>Não</v>
      </c>
    </row>
    <row r="257" spans="1:5" ht="14" x14ac:dyDescent="0.15">
      <c r="A257" s="3">
        <f>lista_registro!A257</f>
        <v>690913</v>
      </c>
      <c r="B257" s="17" t="str">
        <f>lista_registro!C257</f>
        <v>Evaporadora Mod Mcx512 Trane Frio</v>
      </c>
      <c r="C257" s="18" t="str">
        <f>IFERROR(VLOOKUP(lista_registro!A257,'pag1'!B:G,3,0),"Não encontrado")</f>
        <v>E0076 Sala 10</v>
      </c>
      <c r="D257" s="3" t="str">
        <f>IFERROR(VLOOKUP(lista_registro!A257,'pag1'!B:E,4,0),"Não encontrado")</f>
        <v>Em utilização</v>
      </c>
      <c r="E257" s="19" t="str">
        <f>IF(COUNTIF('pag1'!B$2:B$1663,A257)&gt;1,"Sim","Não")</f>
        <v>Não</v>
      </c>
    </row>
    <row r="258" spans="1:5" ht="28" x14ac:dyDescent="0.15">
      <c r="A258" s="3">
        <f>lista_registro!A258</f>
        <v>1521757</v>
      </c>
      <c r="B258" s="17" t="str">
        <f>lista_registro!C258</f>
        <v>Aparelho De Ar Condicionado, 12.000 Btu, Tipo Split, Com Condensador N/S E Evaporadora, Marca Komeco.</v>
      </c>
      <c r="C258" s="18" t="str">
        <f>IFERROR(VLOOKUP(lista_registro!A258,'pag1'!B:G,3,0),"Não encontrado")</f>
        <v>E0077 Sala 118</v>
      </c>
      <c r="D258" s="3" t="str">
        <f>IFERROR(VLOOKUP(lista_registro!A258,'pag1'!B:E,4,0),"Não encontrado")</f>
        <v>Separado para descarga</v>
      </c>
      <c r="E258" s="19" t="str">
        <f>IF(COUNTIF('pag1'!B$2:B$1663,A258)&gt;1,"Sim","Não")</f>
        <v>Não</v>
      </c>
    </row>
    <row r="259" spans="1:5" ht="28" x14ac:dyDescent="0.15">
      <c r="A259" s="3">
        <f>lista_registro!A259</f>
        <v>1521760</v>
      </c>
      <c r="B259" s="17" t="str">
        <f>lista_registro!C259</f>
        <v>Aparelho De Ar Condicionado, 12.000 Btu, Tipo Split, Com Condensador N/S E Evaporadora, Marca Komeco.</v>
      </c>
      <c r="C259" s="18" t="str">
        <f>IFERROR(VLOOKUP(lista_registro!A259,'pag1'!B:G,3,0),"Não encontrado")</f>
        <v>E0077 Sala 112</v>
      </c>
      <c r="D259" s="3" t="str">
        <f>IFERROR(VLOOKUP(lista_registro!A259,'pag1'!B:E,4,0),"Não encontrado")</f>
        <v>Em utilização</v>
      </c>
      <c r="E259" s="19" t="str">
        <f>IF(COUNTIF('pag1'!B$2:B$1663,A259)&gt;1,"Sim","Não")</f>
        <v>Não</v>
      </c>
    </row>
    <row r="260" spans="1:5" ht="28" x14ac:dyDescent="0.15">
      <c r="A260" s="3">
        <f>lista_registro!A260</f>
        <v>1796676</v>
      </c>
      <c r="B260" s="17" t="str">
        <f>lista_registro!C260</f>
        <v>Ar Condicionado, Tipo Psoteto, Ciclo Frio, 48.000 Btu/H, Modelo Rb1pt48ac2cv25, Rb1pt48ac2cv2c, Marca Rheem.</v>
      </c>
      <c r="C260" s="18" t="str">
        <f>IFERROR(VLOOKUP(lista_registro!A260,'pag1'!B:G,3,0),"Não encontrado")</f>
        <v>E0076 SALA 101</v>
      </c>
      <c r="D260" s="3" t="str">
        <f>IFERROR(VLOOKUP(lista_registro!A260,'pag1'!B:E,4,0),"Não encontrado")</f>
        <v>Em utilização</v>
      </c>
      <c r="E260" s="19" t="str">
        <f>IF(COUNTIF('pag1'!B$2:B$1663,A260)&gt;1,"Sim","Não")</f>
        <v>Não</v>
      </c>
    </row>
    <row r="261" spans="1:5" ht="28" x14ac:dyDescent="0.15">
      <c r="A261" s="3">
        <f>lista_registro!A261</f>
        <v>1796687</v>
      </c>
      <c r="B261" s="17" t="str">
        <f>lista_registro!C261</f>
        <v>Ar Condicionado, Tipo Psoteto, Ciclo Frio, 48.000 Btu/H, Modelo Rb1pt48ac2cv25, Rb1pt48ac2cv2c, Marca Rheem.</v>
      </c>
      <c r="C261" s="18" t="str">
        <f>IFERROR(VLOOKUP(lista_registro!A261,'pag1'!B:G,3,0),"Não encontrado")</f>
        <v>E0076 SALA 101</v>
      </c>
      <c r="D261" s="3" t="str">
        <f>IFERROR(VLOOKUP(lista_registro!A261,'pag1'!B:E,4,0),"Não encontrado")</f>
        <v>Em utilização</v>
      </c>
      <c r="E261" s="19" t="str">
        <f>IF(COUNTIF('pag1'!B$2:B$1663,A261)&gt;1,"Sim","Não")</f>
        <v>Não</v>
      </c>
    </row>
    <row r="262" spans="1:5" ht="14" x14ac:dyDescent="0.15">
      <c r="A262" s="3">
        <f>lista_registro!A262</f>
        <v>1796933</v>
      </c>
      <c r="B262" s="17" t="str">
        <f>lista_registro!C262</f>
        <v>Ar Condicinado Tipo Piso-Teto, Ciclo Frio, 80.000 Btu/H, Marca Elgim.</v>
      </c>
      <c r="C262" s="18" t="str">
        <f>IFERROR(VLOOKUP(lista_registro!A262,'pag1'!B:G,3,0),"Não encontrado")</f>
        <v>E0050 Sala 10</v>
      </c>
      <c r="D262" s="3" t="str">
        <f>IFERROR(VLOOKUP(lista_registro!A262,'pag1'!B:E,4,0),"Não encontrado")</f>
        <v>Em utilização</v>
      </c>
      <c r="E262" s="19" t="str">
        <f>IF(COUNTIF('pag1'!B$2:B$1663,A262)&gt;1,"Sim","Não")</f>
        <v>Não</v>
      </c>
    </row>
    <row r="263" spans="1:5" ht="14" x14ac:dyDescent="0.15">
      <c r="A263" s="3">
        <f>lista_registro!A263</f>
        <v>1796934</v>
      </c>
      <c r="B263" s="17" t="str">
        <f>lista_registro!C263</f>
        <v>Ar Condicinado Tipo Piso-Teto, Ciclo Frio, 80.000 Btu/H, Marca Elgim.</v>
      </c>
      <c r="C263" s="18" t="str">
        <f>IFERROR(VLOOKUP(lista_registro!A263,'pag1'!B:G,3,0),"Não encontrado")</f>
        <v>E0077 Sala 8</v>
      </c>
      <c r="D263" s="3" t="str">
        <f>IFERROR(VLOOKUP(lista_registro!A263,'pag1'!B:E,4,0),"Não encontrado")</f>
        <v>Em utilização</v>
      </c>
      <c r="E263" s="19" t="str">
        <f>IF(COUNTIF('pag1'!B$2:B$1663,A263)&gt;1,"Sim","Não")</f>
        <v>Não</v>
      </c>
    </row>
    <row r="264" spans="1:5" ht="14" x14ac:dyDescent="0.15">
      <c r="A264" s="3">
        <f>lista_registro!A264</f>
        <v>1796935</v>
      </c>
      <c r="B264" s="17" t="str">
        <f>lista_registro!C264</f>
        <v>Ar Condicinado Tipo Piso-Teto, Ciclo Frio, 80.000 Btu/H, Marca Elgim.</v>
      </c>
      <c r="C264" s="18" t="str">
        <f>IFERROR(VLOOKUP(lista_registro!A264,'pag1'!B:G,3,0),"Não encontrado")</f>
        <v>E0077 Sala 8</v>
      </c>
      <c r="D264" s="3" t="str">
        <f>IFERROR(VLOOKUP(lista_registro!A264,'pag1'!B:E,4,0),"Não encontrado")</f>
        <v>Em utilização</v>
      </c>
      <c r="E264" s="19" t="str">
        <f>IF(COUNTIF('pag1'!B$2:B$1663,A264)&gt;1,"Sim","Não")</f>
        <v>Não</v>
      </c>
    </row>
    <row r="265" spans="1:5" ht="14" x14ac:dyDescent="0.15">
      <c r="A265" s="3">
        <f>lista_registro!A265</f>
        <v>1797697</v>
      </c>
      <c r="B265" s="17" t="str">
        <f>lista_registro!C265</f>
        <v>Ar Condicionado Tipo Split Hi-Wall, 12.000btu/H, Marca Agrato, Modelo Ecs512fer4-02, 220v.</v>
      </c>
      <c r="C265" s="18" t="str">
        <f>IFERROR(VLOOKUP(lista_registro!A265,'pag1'!B:G,3,0),"Não encontrado")</f>
        <v>E0077 Sala 113</v>
      </c>
      <c r="D265" s="3" t="str">
        <f>IFERROR(VLOOKUP(lista_registro!A265,'pag1'!B:E,4,0),"Não encontrado")</f>
        <v>Em utilização</v>
      </c>
      <c r="E265" s="19" t="str">
        <f>IF(COUNTIF('pag1'!B$2:B$1663,A265)&gt;1,"Sim","Não")</f>
        <v>Não</v>
      </c>
    </row>
    <row r="266" spans="1:5" ht="14" x14ac:dyDescent="0.15">
      <c r="A266" s="3">
        <f>lista_registro!A266</f>
        <v>1797698</v>
      </c>
      <c r="B266" s="17" t="str">
        <f>lista_registro!C266</f>
        <v>Ar Condicionado Tipo Split Hi-Wall, 12.000btu/H, Marca Agrato, Modelo Ecs512fer4-02, 220v.</v>
      </c>
      <c r="C266" s="18" t="str">
        <f>IFERROR(VLOOKUP(lista_registro!A266,'pag1'!B:G,3,0),"Não encontrado")</f>
        <v>E0077 Sala 109</v>
      </c>
      <c r="D266" s="3" t="str">
        <f>IFERROR(VLOOKUP(lista_registro!A266,'pag1'!B:E,4,0),"Não encontrado")</f>
        <v>Em utilização</v>
      </c>
      <c r="E266" s="19" t="str">
        <f>IF(COUNTIF('pag1'!B$2:B$1663,A266)&gt;1,"Sim","Não")</f>
        <v>Não</v>
      </c>
    </row>
    <row r="267" spans="1:5" ht="14" x14ac:dyDescent="0.15">
      <c r="A267" s="3">
        <f>lista_registro!A267</f>
        <v>1808767</v>
      </c>
      <c r="B267" s="17" t="str">
        <f>lista_registro!C267</f>
        <v>Ar Condicionado Tipo Split Hi-Wall 9.000 Btu/H, Marca Springer Midea.</v>
      </c>
      <c r="C267" s="18" t="str">
        <f>IFERROR(VLOOKUP(lista_registro!A267,'pag1'!B:G,3,0),"Não encontrado")</f>
        <v>E0033 lame</v>
      </c>
      <c r="D267" s="3" t="str">
        <f>IFERROR(VLOOKUP(lista_registro!A267,'pag1'!B:E,4,0),"Não encontrado")</f>
        <v>Em utilização</v>
      </c>
      <c r="E267" s="19" t="str">
        <f>IF(COUNTIF('pag1'!B$2:B$1663,A267)&gt;1,"Sim","Não")</f>
        <v>Não</v>
      </c>
    </row>
    <row r="268" spans="1:5" ht="14" x14ac:dyDescent="0.15">
      <c r="A268" s="3">
        <f>lista_registro!A268</f>
        <v>1808768</v>
      </c>
      <c r="B268" s="17" t="str">
        <f>lista_registro!C268</f>
        <v>Ar Condicionado Tipo Split Hi-Wall 9.000 Btu/H, Marca Springer Midea.</v>
      </c>
      <c r="C268" s="18" t="str">
        <f>IFERROR(VLOOKUP(lista_registro!A268,'pag1'!B:G,3,0),"Não encontrado")</f>
        <v>E0076 Sala 121</v>
      </c>
      <c r="D268" s="3" t="str">
        <f>IFERROR(VLOOKUP(lista_registro!A268,'pag1'!B:E,4,0),"Não encontrado")</f>
        <v>Em utilização</v>
      </c>
      <c r="E268" s="19" t="str">
        <f>IF(COUNTIF('pag1'!B$2:B$1663,A268)&gt;1,"Sim","Não")</f>
        <v>Não</v>
      </c>
    </row>
    <row r="269" spans="1:5" ht="14" x14ac:dyDescent="0.15">
      <c r="A269" s="3">
        <f>lista_registro!A269</f>
        <v>1808769</v>
      </c>
      <c r="B269" s="17" t="str">
        <f>lista_registro!C269</f>
        <v>Ar Condicionado Tipo Split Hi-Wall 9.000 Btu/H, Marca Springer Midea.</v>
      </c>
      <c r="C269" s="18" t="str">
        <f>IFERROR(VLOOKUP(lista_registro!A269,'pag1'!B:G,3,0),"Não encontrado")</f>
        <v>E0076 SALA 112</v>
      </c>
      <c r="D269" s="3" t="str">
        <f>IFERROR(VLOOKUP(lista_registro!A269,'pag1'!B:E,4,0),"Não encontrado")</f>
        <v>Em utilização</v>
      </c>
      <c r="E269" s="19" t="str">
        <f>IF(COUNTIF('pag1'!B$2:B$1663,A269)&gt;1,"Sim","Não")</f>
        <v>Não</v>
      </c>
    </row>
    <row r="270" spans="1:5" ht="14" x14ac:dyDescent="0.15">
      <c r="A270" s="3">
        <f>lista_registro!A270</f>
        <v>1808770</v>
      </c>
      <c r="B270" s="17" t="str">
        <f>lista_registro!C270</f>
        <v>Ar Condicionado Tipo Split Hi-Wall 9.000 Btu/H, Marca Springer Midea.</v>
      </c>
      <c r="C270" s="18" t="str">
        <f>IFERROR(VLOOKUP(lista_registro!A270,'pag1'!B:G,3,0),"Não encontrado")</f>
        <v>E0077 Sala 2</v>
      </c>
      <c r="D270" s="3" t="str">
        <f>IFERROR(VLOOKUP(lista_registro!A270,'pag1'!B:E,4,0),"Não encontrado")</f>
        <v>Em utilização</v>
      </c>
      <c r="E270" s="19" t="str">
        <f>IF(COUNTIF('pag1'!B$2:B$1663,A270)&gt;1,"Sim","Não")</f>
        <v>Não</v>
      </c>
    </row>
    <row r="271" spans="1:5" ht="14" x14ac:dyDescent="0.15">
      <c r="A271" s="3">
        <f>lista_registro!A271</f>
        <v>1808771</v>
      </c>
      <c r="B271" s="17" t="str">
        <f>lista_registro!C271</f>
        <v>Ar Condicionado Tipo Split Hi-Wall 9.000 Btu/H, Marca Springer Midea.</v>
      </c>
      <c r="C271" s="18" t="str">
        <f>IFERROR(VLOOKUP(lista_registro!A271,'pag1'!B:G,3,0),"Não encontrado")</f>
        <v>E0076 SALA 16</v>
      </c>
      <c r="D271" s="3" t="str">
        <f>IFERROR(VLOOKUP(lista_registro!A271,'pag1'!B:E,4,0),"Não encontrado")</f>
        <v>Em utilização</v>
      </c>
      <c r="E271" s="19" t="str">
        <f>IF(COUNTIF('pag1'!B$2:B$1663,A271)&gt;1,"Sim","Não")</f>
        <v>Não</v>
      </c>
    </row>
    <row r="272" spans="1:5" ht="14" x14ac:dyDescent="0.15">
      <c r="A272" s="3">
        <f>lista_registro!A272</f>
        <v>1808772</v>
      </c>
      <c r="B272" s="17" t="str">
        <f>lista_registro!C272</f>
        <v>Ar Condicionado Tipo Split Hi-Wall 9.000 Btu/H, Marca Springer Midea.</v>
      </c>
      <c r="C272" s="18" t="str">
        <f>IFERROR(VLOOKUP(lista_registro!A272,'pag1'!B:G,3,0),"Não encontrado")</f>
        <v>E0077 Sala 110</v>
      </c>
      <c r="D272" s="3" t="str">
        <f>IFERROR(VLOOKUP(lista_registro!A272,'pag1'!B:E,4,0),"Não encontrado")</f>
        <v>Em utilização</v>
      </c>
      <c r="E272" s="19" t="str">
        <f>IF(COUNTIF('pag1'!B$2:B$1663,A272)&gt;1,"Sim","Não")</f>
        <v>Não</v>
      </c>
    </row>
    <row r="273" spans="1:5" ht="14" x14ac:dyDescent="0.15">
      <c r="A273" s="3">
        <f>lista_registro!A273</f>
        <v>1808773</v>
      </c>
      <c r="B273" s="17" t="str">
        <f>lista_registro!C273</f>
        <v>Ar Condicionado Tipo Split Hi-Wall 9.000 Btu/H, Marca Springer Midea.</v>
      </c>
      <c r="C273" s="18" t="str">
        <f>IFERROR(VLOOKUP(lista_registro!A273,'pag1'!B:G,3,0),"Não encontrado")</f>
        <v>E0077 sala 106</v>
      </c>
      <c r="D273" s="3" t="str">
        <f>IFERROR(VLOOKUP(lista_registro!A273,'pag1'!B:E,4,0),"Não encontrado")</f>
        <v>Em utilização</v>
      </c>
      <c r="E273" s="19" t="str">
        <f>IF(COUNTIF('pag1'!B$2:B$1663,A273)&gt;1,"Sim","Não")</f>
        <v>Não</v>
      </c>
    </row>
    <row r="274" spans="1:5" ht="14" x14ac:dyDescent="0.15">
      <c r="A274" s="3">
        <f>lista_registro!A274</f>
        <v>1808774</v>
      </c>
      <c r="B274" s="17" t="str">
        <f>lista_registro!C274</f>
        <v>Ar Condicionado Tipo Split Hi-Wall 9.000 Btu/H, Marca Springer Midea.</v>
      </c>
      <c r="C274" s="18" t="str">
        <f>IFERROR(VLOOKUP(lista_registro!A274,'pag1'!B:G,3,0),"Não encontrado")</f>
        <v>E0077 Sala 123</v>
      </c>
      <c r="D274" s="3" t="str">
        <f>IFERROR(VLOOKUP(lista_registro!A274,'pag1'!B:E,4,0),"Não encontrado")</f>
        <v>Em utilização</v>
      </c>
      <c r="E274" s="19" t="str">
        <f>IF(COUNTIF('pag1'!B$2:B$1663,A274)&gt;1,"Sim","Não")</f>
        <v>Não</v>
      </c>
    </row>
    <row r="275" spans="1:5" ht="14" x14ac:dyDescent="0.15">
      <c r="A275" s="3">
        <f>lista_registro!A275</f>
        <v>1808775</v>
      </c>
      <c r="B275" s="17" t="str">
        <f>lista_registro!C275</f>
        <v>Ar Condicionado Tipo Split Hi-Wall 9.000 Btu/H, Marca Springer Midea.</v>
      </c>
      <c r="C275" s="18" t="str">
        <f>IFERROR(VLOOKUP(lista_registro!A275,'pag1'!B:G,3,0),"Não encontrado")</f>
        <v>E0037 SALA 03</v>
      </c>
      <c r="D275" s="3" t="str">
        <f>IFERROR(VLOOKUP(lista_registro!A275,'pag1'!B:E,4,0),"Não encontrado")</f>
        <v>Em utilização</v>
      </c>
      <c r="E275" s="19" t="str">
        <f>IF(COUNTIF('pag1'!B$2:B$1663,A275)&gt;1,"Sim","Não")</f>
        <v>Não</v>
      </c>
    </row>
    <row r="276" spans="1:5" ht="14" x14ac:dyDescent="0.15">
      <c r="A276" s="3">
        <f>lista_registro!A276</f>
        <v>1808776</v>
      </c>
      <c r="B276" s="17" t="str">
        <f>lista_registro!C276</f>
        <v>Ar Condicionado Tipo Split Hi-Wall 9.000 Btu/H, Marca Springer Midea.</v>
      </c>
      <c r="C276" s="18" t="str">
        <f>IFERROR(VLOOKUP(lista_registro!A276,'pag1'!B:G,3,0),"Não encontrado")</f>
        <v>E0037 SALA 04</v>
      </c>
      <c r="D276" s="3" t="str">
        <f>IFERROR(VLOOKUP(lista_registro!A276,'pag1'!B:E,4,0),"Não encontrado")</f>
        <v>Em utilização</v>
      </c>
      <c r="E276" s="19" t="str">
        <f>IF(COUNTIF('pag1'!B$2:B$1663,A276)&gt;1,"Sim","Não")</f>
        <v>Não</v>
      </c>
    </row>
    <row r="277" spans="1:5" ht="14" x14ac:dyDescent="0.15">
      <c r="A277" s="3">
        <f>lista_registro!A277</f>
        <v>1808777</v>
      </c>
      <c r="B277" s="17" t="str">
        <f>lista_registro!C277</f>
        <v>Ar Condicionado Tipo Split Hi-Wall 9.000 Btu/H, Marca Springer Midea.</v>
      </c>
      <c r="C277" s="18" t="str">
        <f>IFERROR(VLOOKUP(lista_registro!A277,'pag1'!B:G,3,0),"Não encontrado")</f>
        <v>E0037 Sala 07</v>
      </c>
      <c r="D277" s="3" t="str">
        <f>IFERROR(VLOOKUP(lista_registro!A277,'pag1'!B:E,4,0),"Não encontrado")</f>
        <v>Em utilização</v>
      </c>
      <c r="E277" s="19" t="str">
        <f>IF(COUNTIF('pag1'!B$2:B$1663,A277)&gt;1,"Sim","Não")</f>
        <v>Não</v>
      </c>
    </row>
    <row r="278" spans="1:5" ht="14" x14ac:dyDescent="0.15">
      <c r="A278" s="3">
        <f>lista_registro!A278</f>
        <v>1808778</v>
      </c>
      <c r="B278" s="17" t="str">
        <f>lista_registro!C278</f>
        <v>Ar Condicionado Tipo Split Hi-Wall 9.000 Btu/H, Marca Springer Midea.</v>
      </c>
      <c r="C278" s="18" t="str">
        <f>IFERROR(VLOOKUP(lista_registro!A278,'pag1'!B:G,3,0),"Não encontrado")</f>
        <v>E0033 lame</v>
      </c>
      <c r="D278" s="3" t="str">
        <f>IFERROR(VLOOKUP(lista_registro!A278,'pag1'!B:E,4,0),"Não encontrado")</f>
        <v>Em utilização</v>
      </c>
      <c r="E278" s="19" t="str">
        <f>IF(COUNTIF('pag1'!B$2:B$1663,A278)&gt;1,"Sim","Não")</f>
        <v>Não</v>
      </c>
    </row>
    <row r="279" spans="1:5" ht="14" x14ac:dyDescent="0.15">
      <c r="A279" s="3">
        <f>lista_registro!A279</f>
        <v>1808792</v>
      </c>
      <c r="B279" s="17" t="str">
        <f>lista_registro!C279</f>
        <v>Ar Condicionado Tipo Split Hi-Wall 18.000 Btu/H, Marca Springer Midea.</v>
      </c>
      <c r="C279" s="18" t="str">
        <f>IFERROR(VLOOKUP(lista_registro!A279,'pag1'!B:G,3,0),"Não encontrado")</f>
        <v>E0076 Sala 11</v>
      </c>
      <c r="D279" s="3" t="str">
        <f>IFERROR(VLOOKUP(lista_registro!A279,'pag1'!B:E,4,0),"Não encontrado")</f>
        <v>Em utilização</v>
      </c>
      <c r="E279" s="19" t="str">
        <f>IF(COUNTIF('pag1'!B$2:B$1663,A279)&gt;1,"Sim","Não")</f>
        <v>Não</v>
      </c>
    </row>
    <row r="280" spans="1:5" ht="14" x14ac:dyDescent="0.15">
      <c r="A280" s="3">
        <f>lista_registro!A280</f>
        <v>1808795</v>
      </c>
      <c r="B280" s="17" t="str">
        <f>lista_registro!C280</f>
        <v>Ar Condicionado Tipo Split Hi-Wall 24.000 Btu/H, Marca Samsung</v>
      </c>
      <c r="C280" s="18" t="str">
        <f>IFERROR(VLOOKUP(lista_registro!A280,'pag1'!B:G,3,0),"Não encontrado")</f>
        <v>E0051 Sala 1</v>
      </c>
      <c r="D280" s="3" t="str">
        <f>IFERROR(VLOOKUP(lista_registro!A280,'pag1'!B:E,4,0),"Não encontrado")</f>
        <v>Em utilização</v>
      </c>
      <c r="E280" s="19" t="str">
        <f>IF(COUNTIF('pag1'!B$2:B$1663,A280)&gt;1,"Sim","Não")</f>
        <v>Não</v>
      </c>
    </row>
    <row r="281" spans="1:5" ht="14" x14ac:dyDescent="0.15">
      <c r="A281" s="3">
        <f>lista_registro!A281</f>
        <v>1835145</v>
      </c>
      <c r="B281" s="17" t="str">
        <f>lista_registro!C281</f>
        <v>Lavadora De Pressão, Marca Tekna.</v>
      </c>
      <c r="C281" s="18" t="str">
        <f>IFERROR(VLOOKUP(lista_registro!A281,'pag1'!B:G,3,0),"Não encontrado")</f>
        <v>E0051 Sala 1</v>
      </c>
      <c r="D281" s="3" t="str">
        <f>IFERROR(VLOOKUP(lista_registro!A281,'pag1'!B:E,4,0),"Não encontrado")</f>
        <v>Em utilização</v>
      </c>
      <c r="E281" s="19" t="str">
        <f>IF(COUNTIF('pag1'!B$2:B$1663,A281)&gt;1,"Sim","Não")</f>
        <v>Não</v>
      </c>
    </row>
    <row r="282" spans="1:5" ht="28" x14ac:dyDescent="0.15">
      <c r="A282" s="3">
        <f>lista_registro!A282</f>
        <v>1858335</v>
      </c>
      <c r="B282" s="17" t="str">
        <f>lista_registro!C282</f>
        <v>Ventilador Elétrico, 110v, 60hz, Tipo Coluna, Hélice De 6(Seis) Pás Em Plástico, Marca Ventisol, Sem Nº De Série.</v>
      </c>
      <c r="C282" s="18" t="str">
        <f>IFERROR(VLOOKUP(lista_registro!A282,'pag1'!B:G,3,0),"Não encontrado")</f>
        <v>E0076 SALA 16</v>
      </c>
      <c r="D282" s="3" t="str">
        <f>IFERROR(VLOOKUP(lista_registro!A282,'pag1'!B:E,4,0),"Não encontrado")</f>
        <v>Em utilização</v>
      </c>
      <c r="E282" s="19" t="str">
        <f>IF(COUNTIF('pag1'!B$2:B$1663,A282)&gt;1,"Sim","Não")</f>
        <v>Não</v>
      </c>
    </row>
    <row r="283" spans="1:5" ht="28" x14ac:dyDescent="0.15">
      <c r="A283" s="3">
        <f>lista_registro!A283</f>
        <v>1858336</v>
      </c>
      <c r="B283" s="17" t="str">
        <f>lista_registro!C283</f>
        <v>Ventilador Elétrico, 110v, 60hz, Tipo Coluna, Hélice De 6(Seis) Pás Em Plástico, Marca Ventisol, Sem Nº De Série.</v>
      </c>
      <c r="C283" s="18" t="str">
        <f>IFERROR(VLOOKUP(lista_registro!A283,'pag1'!B:G,3,0),"Não encontrado")</f>
        <v>E0077 Sala 7</v>
      </c>
      <c r="D283" s="3" t="str">
        <f>IFERROR(VLOOKUP(lista_registro!A283,'pag1'!B:E,4,0),"Não encontrado")</f>
        <v>Em utilização</v>
      </c>
      <c r="E283" s="19" t="str">
        <f>IF(COUNTIF('pag1'!B$2:B$1663,A283)&gt;1,"Sim","Não")</f>
        <v>Não</v>
      </c>
    </row>
    <row r="284" spans="1:5" ht="28" x14ac:dyDescent="0.15">
      <c r="A284" s="3">
        <f>lista_registro!A284</f>
        <v>1858337</v>
      </c>
      <c r="B284" s="17" t="str">
        <f>lista_registro!C284</f>
        <v>Ventilador Elétrico, 110v, 60hz, Tipo Coluna, Hélice De 6(Seis) Pás Em Plástico, Marca Ventisol, Sem Nº De Série.</v>
      </c>
      <c r="C284" s="18" t="str">
        <f>IFERROR(VLOOKUP(lista_registro!A284,'pag1'!B:G,3,0),"Não encontrado")</f>
        <v>E0076 Sala 2</v>
      </c>
      <c r="D284" s="3" t="str">
        <f>IFERROR(VLOOKUP(lista_registro!A284,'pag1'!B:E,4,0),"Não encontrado")</f>
        <v>Separado para descarga</v>
      </c>
      <c r="E284" s="19" t="str">
        <f>IF(COUNTIF('pag1'!B$2:B$1663,A284)&gt;1,"Sim","Não")</f>
        <v>Não</v>
      </c>
    </row>
    <row r="285" spans="1:5" ht="28" x14ac:dyDescent="0.15">
      <c r="A285" s="3">
        <f>lista_registro!A285</f>
        <v>1866157</v>
      </c>
      <c r="B285" s="17" t="str">
        <f>lista_registro!C285</f>
        <v>Fogão A Gás Tipo Doméstico, 04(Quatro) Bocas, Com Funções Automáticas, Bivolt, Cor Branca, Marca Atlas.</v>
      </c>
      <c r="C285" s="18" t="str">
        <f>IFERROR(VLOOKUP(lista_registro!A285,'pag1'!B:G,3,0),"Não encontrado")</f>
        <v>E0076 SALA 07 (COPA)</v>
      </c>
      <c r="D285" s="3" t="str">
        <f>IFERROR(VLOOKUP(lista_registro!A285,'pag1'!B:E,4,0),"Não encontrado")</f>
        <v>Em utilização</v>
      </c>
      <c r="E285" s="19" t="str">
        <f>IF(COUNTIF('pag1'!B$2:B$1663,A285)&gt;1,"Sim","Não")</f>
        <v>Não</v>
      </c>
    </row>
    <row r="286" spans="1:5" ht="14" x14ac:dyDescent="0.15">
      <c r="A286" s="3">
        <f>lista_registro!A286</f>
        <v>1913461</v>
      </c>
      <c r="B286" s="17" t="str">
        <f>lista_registro!C286</f>
        <v>Refrigerador, Marca Consul Crn43nk, Cor Inox</v>
      </c>
      <c r="C286" s="18" t="str">
        <f>IFERROR(VLOOKUP(lista_registro!A286,'pag1'!B:G,3,0),"Não encontrado")</f>
        <v>E0076 SALA 07 (COPA)</v>
      </c>
      <c r="D286" s="3" t="str">
        <f>IFERROR(VLOOKUP(lista_registro!A286,'pag1'!B:E,4,0),"Não encontrado")</f>
        <v>Em utilização</v>
      </c>
      <c r="E286" s="19" t="str">
        <f>IF(COUNTIF('pag1'!B$2:B$1663,A286)&gt;1,"Sim","Não")</f>
        <v>Não</v>
      </c>
    </row>
    <row r="287" spans="1:5" ht="28" x14ac:dyDescent="0.15">
      <c r="A287" s="3">
        <f>lista_registro!A287</f>
        <v>2135220</v>
      </c>
      <c r="B287" s="17" t="str">
        <f>lista_registro!C287</f>
        <v>Aparelho De Ar Condicionado Split Capacidade Refrigeração 9.000 Btu, Vazão De Ar 354mh 220v</v>
      </c>
      <c r="C287" s="18" t="str">
        <f>IFERROR(VLOOKUP(lista_registro!A287,'pag1'!B:G,3,0),"Não encontrado")</f>
        <v>E0077 Sala 121</v>
      </c>
      <c r="D287" s="3" t="str">
        <f>IFERROR(VLOOKUP(lista_registro!A287,'pag1'!B:E,4,0),"Não encontrado")</f>
        <v>Em utilização</v>
      </c>
      <c r="E287" s="19" t="str">
        <f>IF(COUNTIF('pag1'!B$2:B$1663,A287)&gt;1,"Sim","Não")</f>
        <v>Não</v>
      </c>
    </row>
    <row r="288" spans="1:5" ht="28" x14ac:dyDescent="0.15">
      <c r="A288" s="3">
        <f>lista_registro!A288</f>
        <v>2135221</v>
      </c>
      <c r="B288" s="17" t="str">
        <f>lista_registro!C288</f>
        <v>Aparelho De Ar Condicionado Split Capacidade Refrigeração 9.000 Btu, Vazão De Ar 354mh 220v</v>
      </c>
      <c r="C288" s="18" t="str">
        <f>IFERROR(VLOOKUP(lista_registro!A288,'pag1'!B:G,3,0),"Não encontrado")</f>
        <v>E0077 Sala 102</v>
      </c>
      <c r="D288" s="3" t="str">
        <f>IFERROR(VLOOKUP(lista_registro!A288,'pag1'!B:E,4,0),"Não encontrado")</f>
        <v>Em utilização</v>
      </c>
      <c r="E288" s="19" t="str">
        <f>IF(COUNTIF('pag1'!B$2:B$1663,A288)&gt;1,"Sim","Não")</f>
        <v>Não</v>
      </c>
    </row>
    <row r="289" spans="1:5" ht="28" x14ac:dyDescent="0.15">
      <c r="A289" s="3">
        <f>lista_registro!A289</f>
        <v>2135222</v>
      </c>
      <c r="B289" s="17" t="str">
        <f>lista_registro!C289</f>
        <v>Aparelho De Ar Condicionado Split Capacidade Refrigeração 9.000 Btu, Vazão De Ar 354mh 220v</v>
      </c>
      <c r="C289" s="18" t="str">
        <f>IFERROR(VLOOKUP(lista_registro!A289,'pag1'!B:G,3,0),"Não encontrado")</f>
        <v>E0076 Sala 117</v>
      </c>
      <c r="D289" s="3" t="str">
        <f>IFERROR(VLOOKUP(lista_registro!A289,'pag1'!B:E,4,0),"Não encontrado")</f>
        <v>Em utilização</v>
      </c>
      <c r="E289" s="19" t="str">
        <f>IF(COUNTIF('pag1'!B$2:B$1663,A289)&gt;1,"Sim","Não")</f>
        <v>Não</v>
      </c>
    </row>
    <row r="290" spans="1:5" ht="14" x14ac:dyDescent="0.15">
      <c r="A290" s="3">
        <f>lista_registro!A290</f>
        <v>2135276</v>
      </c>
      <c r="B290" s="17" t="str">
        <f>lista_registro!C290</f>
        <v>Aparelho De Ar Condicionado Split 12.000btu/H, 220v.</v>
      </c>
      <c r="C290" s="18" t="str">
        <f>IFERROR(VLOOKUP(lista_registro!A290,'pag1'!B:G,3,0),"Não encontrado")</f>
        <v>E0077 Sala 109</v>
      </c>
      <c r="D290" s="3" t="str">
        <f>IFERROR(VLOOKUP(lista_registro!A290,'pag1'!B:E,4,0),"Não encontrado")</f>
        <v>Em utilização</v>
      </c>
      <c r="E290" s="19" t="str">
        <f>IF(COUNTIF('pag1'!B$2:B$1663,A290)&gt;1,"Sim","Não")</f>
        <v>Não</v>
      </c>
    </row>
    <row r="291" spans="1:5" ht="42" x14ac:dyDescent="0.15">
      <c r="A291" s="3">
        <f>lista_registro!A291</f>
        <v>2160998</v>
      </c>
      <c r="B291" s="17" t="str">
        <f>lista_registro!C291</f>
        <v>Condicionador De Ar Marca Philco De 30.000 Btu/H, Contedo: Condesmsadora Hw Convencional Philco De 30.000 Btu/H, 220w, Evaporadora Hw Convencional Philco De 30.000 Btu/H, 220w</v>
      </c>
      <c r="C291" s="18" t="str">
        <f>IFERROR(VLOOKUP(lista_registro!A291,'pag1'!B:G,3,0),"Não encontrado")</f>
        <v>E0077 Sala 112</v>
      </c>
      <c r="D291" s="3" t="str">
        <f>IFERROR(VLOOKUP(lista_registro!A291,'pag1'!B:E,4,0),"Não encontrado")</f>
        <v>Em utilização</v>
      </c>
      <c r="E291" s="19" t="str">
        <f>IF(COUNTIF('pag1'!B$2:B$1663,A291)&gt;1,"Sim","Não")</f>
        <v>Não</v>
      </c>
    </row>
    <row r="292" spans="1:5" ht="14" x14ac:dyDescent="0.15">
      <c r="A292" s="3">
        <f>lista_registro!A292</f>
        <v>2163091</v>
      </c>
      <c r="B292" s="17" t="str">
        <f>lista_registro!C292</f>
        <v>Condicionador De Ar, Tipo Split, De 12.000 Btu, Marca Agratto</v>
      </c>
      <c r="C292" s="18" t="str">
        <f>IFERROR(VLOOKUP(lista_registro!A292,'pag1'!B:G,3,0),"Não encontrado")</f>
        <v>E0077 Sala 112</v>
      </c>
      <c r="D292" s="3" t="str">
        <f>IFERROR(VLOOKUP(lista_registro!A292,'pag1'!B:E,4,0),"Não encontrado")</f>
        <v>Em utilização</v>
      </c>
      <c r="E292" s="19" t="str">
        <f>IF(COUNTIF('pag1'!B$2:B$1663,A292)&gt;1,"Sim","Não")</f>
        <v>Não</v>
      </c>
    </row>
    <row r="293" spans="1:5" ht="14" x14ac:dyDescent="0.15">
      <c r="A293" s="3">
        <f>lista_registro!A293</f>
        <v>2163098</v>
      </c>
      <c r="B293" s="17" t="str">
        <f>lista_registro!C293</f>
        <v>Condicionador De Ar, Tipo Split, De 18.000 Btu, Marca Agratto</v>
      </c>
      <c r="C293" s="18" t="str">
        <f>IFERROR(VLOOKUP(lista_registro!A293,'pag1'!B:G,3,0),"Não encontrado")</f>
        <v>E0077 Sala 112</v>
      </c>
      <c r="D293" s="3" t="str">
        <f>IFERROR(VLOOKUP(lista_registro!A293,'pag1'!B:E,4,0),"Não encontrado")</f>
        <v>Em utilização</v>
      </c>
      <c r="E293" s="19" t="str">
        <f>IF(COUNTIF('pag1'!B$2:B$1663,A293)&gt;1,"Sim","Não")</f>
        <v>Não</v>
      </c>
    </row>
    <row r="294" spans="1:5" ht="14" x14ac:dyDescent="0.15">
      <c r="A294" s="3">
        <f>lista_registro!A294</f>
        <v>2163099</v>
      </c>
      <c r="B294" s="17" t="str">
        <f>lista_registro!C294</f>
        <v>Condicionador De Ar, Tipo Split, De 18.000 Btu, Marca Agratto</v>
      </c>
      <c r="C294" s="18" t="str">
        <f>IFERROR(VLOOKUP(lista_registro!A294,'pag1'!B:G,3,0),"Não encontrado")</f>
        <v>E0077 Sala 112</v>
      </c>
      <c r="D294" s="3" t="str">
        <f>IFERROR(VLOOKUP(lista_registro!A294,'pag1'!B:E,4,0),"Não encontrado")</f>
        <v>Em utilização</v>
      </c>
      <c r="E294" s="19" t="str">
        <f>IF(COUNTIF('pag1'!B$2:B$1663,A294)&gt;1,"Sim","Não")</f>
        <v>Não</v>
      </c>
    </row>
    <row r="295" spans="1:5" ht="14" x14ac:dyDescent="0.15">
      <c r="A295" s="3">
        <f>lista_registro!A295</f>
        <v>2211255</v>
      </c>
      <c r="B295" s="17" t="str">
        <f>lista_registro!C295</f>
        <v>Purificador De Agua Refrigerado, Bivolt.</v>
      </c>
      <c r="C295" s="18" t="str">
        <f>IFERROR(VLOOKUP(lista_registro!A295,'pag1'!B:G,3,0),"Não encontrado")</f>
        <v>E0050 Sala 8 - Copa</v>
      </c>
      <c r="D295" s="3" t="str">
        <f>IFERROR(VLOOKUP(lista_registro!A295,'pag1'!B:E,4,0),"Não encontrado")</f>
        <v>Em utilização</v>
      </c>
      <c r="E295" s="19" t="str">
        <f>IF(COUNTIF('pag1'!B$2:B$1663,A295)&gt;1,"Sim","Não")</f>
        <v>Não</v>
      </c>
    </row>
    <row r="296" spans="1:5" ht="14" x14ac:dyDescent="0.15">
      <c r="A296" s="3">
        <f>lista_registro!A296</f>
        <v>2211262</v>
      </c>
      <c r="B296" s="17" t="str">
        <f>lista_registro!C296</f>
        <v>Purificador De Agua Refrigerado, Bivolt</v>
      </c>
      <c r="C296" s="18" t="str">
        <f>IFERROR(VLOOKUP(lista_registro!A296,'pag1'!B:G,3,0),"Não encontrado")</f>
        <v>E0076 SALA 07 (COPA)</v>
      </c>
      <c r="D296" s="3" t="str">
        <f>IFERROR(VLOOKUP(lista_registro!A296,'pag1'!B:E,4,0),"Não encontrado")</f>
        <v>Em utilização</v>
      </c>
      <c r="E296" s="19" t="str">
        <f>IF(COUNTIF('pag1'!B$2:B$1663,A296)&gt;1,"Sim","Não")</f>
        <v>Não</v>
      </c>
    </row>
    <row r="297" spans="1:5" ht="14" x14ac:dyDescent="0.15">
      <c r="A297" s="3">
        <f>lista_registro!A297</f>
        <v>2212758</v>
      </c>
      <c r="B297" s="17" t="str">
        <f>lista_registro!C297</f>
        <v>Forno De Microondas, Capacidade 31 Litros ,Cor Branca,220 Volts, Eletrolux.</v>
      </c>
      <c r="C297" s="18" t="str">
        <f>IFERROR(VLOOKUP(lista_registro!A297,'pag1'!B:G,3,0),"Não encontrado")</f>
        <v>E0076 SALA 07 (COPA)</v>
      </c>
      <c r="D297" s="3" t="str">
        <f>IFERROR(VLOOKUP(lista_registro!A297,'pag1'!B:E,4,0),"Não encontrado")</f>
        <v>Em utilização</v>
      </c>
      <c r="E297" s="19" t="str">
        <f>IF(COUNTIF('pag1'!B$2:B$1663,A297)&gt;1,"Sim","Não")</f>
        <v>Não</v>
      </c>
    </row>
    <row r="298" spans="1:5" ht="14" x14ac:dyDescent="0.15">
      <c r="A298" s="3">
        <f>lista_registro!A298</f>
        <v>2216601</v>
      </c>
      <c r="B298" s="17" t="str">
        <f>lista_registro!C298</f>
        <v>Forno De Microondas, Capacidade 30 Litros , Cor Branca, Marca Eletrolux.</v>
      </c>
      <c r="C298" s="18" t="str">
        <f>IFERROR(VLOOKUP(lista_registro!A298,'pag1'!B:G,3,0),"Não encontrado")</f>
        <v>E0077 Sala 120 (Copa)</v>
      </c>
      <c r="D298" s="3" t="str">
        <f>IFERROR(VLOOKUP(lista_registro!A298,'pag1'!B:E,4,0),"Não encontrado")</f>
        <v>Em utilização</v>
      </c>
      <c r="E298" s="19" t="str">
        <f>IF(COUNTIF('pag1'!B$2:B$1663,A298)&gt;1,"Sim","Não")</f>
        <v>Não</v>
      </c>
    </row>
    <row r="299" spans="1:5" ht="14" x14ac:dyDescent="0.15">
      <c r="A299" s="3">
        <f>lista_registro!A299</f>
        <v>2218041</v>
      </c>
      <c r="B299" s="17" t="str">
        <f>lista_registro!C299</f>
        <v>Ducha Eletrônica , Marca Hidra</v>
      </c>
      <c r="C299" s="18" t="str">
        <f>IFERROR(VLOOKUP(lista_registro!A299,'pag1'!B:G,3,0),"Não encontrado")</f>
        <v>E0050 WC MASCULINO</v>
      </c>
      <c r="D299" s="3" t="str">
        <f>IFERROR(VLOOKUP(lista_registro!A299,'pag1'!B:E,4,0),"Não encontrado")</f>
        <v>Em utilização</v>
      </c>
      <c r="E299" s="19" t="str">
        <f>IF(COUNTIF('pag1'!B$2:B$1663,A299)&gt;1,"Sim","Não")</f>
        <v>Não</v>
      </c>
    </row>
    <row r="300" spans="1:5" ht="28" x14ac:dyDescent="0.15">
      <c r="A300" s="3">
        <f>lista_registro!A300</f>
        <v>2271395</v>
      </c>
      <c r="B300" s="17" t="str">
        <f>lista_registro!C300</f>
        <v>Ar Condicionado Split Inverter 9.000 Btu Modelo Ma 3554612 E Motor Modelo Nº Série 3554681</v>
      </c>
      <c r="C300" s="18" t="str">
        <f>IFERROR(VLOOKUP(lista_registro!A300,'pag1'!B:G,3,0),"Não encontrado")</f>
        <v xml:space="preserve">E0076 SALA 119 </v>
      </c>
      <c r="D300" s="3" t="str">
        <f>IFERROR(VLOOKUP(lista_registro!A300,'pag1'!B:E,4,0),"Não encontrado")</f>
        <v>Em utilização</v>
      </c>
      <c r="E300" s="19" t="str">
        <f>IF(COUNTIF('pag1'!B$2:B$1663,A300)&gt;1,"Sim","Não")</f>
        <v>Não</v>
      </c>
    </row>
    <row r="301" spans="1:5" ht="28" x14ac:dyDescent="0.15">
      <c r="A301" s="3">
        <f>lista_registro!A301</f>
        <v>2271397</v>
      </c>
      <c r="B301" s="17" t="str">
        <f>lista_registro!C301</f>
        <v>Ar Condicionado Split Inverter 9.000 Btu Modelo Ma 3597435 E Motor Modelo Nº Série 3596586</v>
      </c>
      <c r="C301" s="18" t="str">
        <f>IFERROR(VLOOKUP(lista_registro!A301,'pag1'!B:G,3,0),"Não encontrado")</f>
        <v xml:space="preserve">E0076 SALA 115 </v>
      </c>
      <c r="D301" s="3" t="str">
        <f>IFERROR(VLOOKUP(lista_registro!A301,'pag1'!B:E,4,0),"Não encontrado")</f>
        <v>Em utilização</v>
      </c>
      <c r="E301" s="19" t="str">
        <f>IF(COUNTIF('pag1'!B$2:B$1663,A301)&gt;1,"Sim","Não")</f>
        <v>Não</v>
      </c>
    </row>
    <row r="302" spans="1:5" ht="14" x14ac:dyDescent="0.15">
      <c r="A302" s="3">
        <f>lista_registro!A302</f>
        <v>2275716</v>
      </c>
      <c r="B302" s="17" t="str">
        <f>lista_registro!C302</f>
        <v>Ar Condicionado 24000 Btus Split Hiwall Quente E Frio 220v</v>
      </c>
      <c r="C302" s="18" t="str">
        <f>IFERROR(VLOOKUP(lista_registro!A302,'pag1'!B:G,3,0),"Não encontrado")</f>
        <v>E0077 SALA 15</v>
      </c>
      <c r="D302" s="3" t="str">
        <f>IFERROR(VLOOKUP(lista_registro!A302,'pag1'!B:E,4,0),"Não encontrado")</f>
        <v>Em utilização</v>
      </c>
      <c r="E302" s="19" t="str">
        <f>IF(COUNTIF('pag1'!B$2:B$1663,A302)&gt;1,"Sim","Não")</f>
        <v>Não</v>
      </c>
    </row>
    <row r="303" spans="1:5" ht="14" x14ac:dyDescent="0.15">
      <c r="A303" s="3">
        <f>lista_registro!A303</f>
        <v>2275717</v>
      </c>
      <c r="B303" s="17" t="str">
        <f>lista_registro!C303</f>
        <v>Ar Condicionado 24000 Btus Split Hiwall Quente E Frio 220v</v>
      </c>
      <c r="C303" s="18" t="str">
        <f>IFERROR(VLOOKUP(lista_registro!A303,'pag1'!B:G,3,0),"Não encontrado")</f>
        <v>E0077 SALA 15</v>
      </c>
      <c r="D303" s="3" t="str">
        <f>IFERROR(VLOOKUP(lista_registro!A303,'pag1'!B:E,4,0),"Não encontrado")</f>
        <v>Em utilização</v>
      </c>
      <c r="E303" s="19" t="str">
        <f>IF(COUNTIF('pag1'!B$2:B$1663,A303)&gt;1,"Sim","Não")</f>
        <v>Não</v>
      </c>
    </row>
    <row r="304" spans="1:5" ht="14" x14ac:dyDescent="0.15">
      <c r="A304" s="3">
        <f>lista_registro!A304</f>
        <v>2278976</v>
      </c>
      <c r="B304" s="17" t="str">
        <f>lista_registro!C304</f>
        <v>Ar Condicionado 9000 Btus, Split Hiwall Quente E Frio, Marca Consul, Modelo Cbr09cbxna</v>
      </c>
      <c r="C304" s="18" t="str">
        <f>IFERROR(VLOOKUP(lista_registro!A304,'pag1'!B:G,3,0),"Não encontrado")</f>
        <v>E0043 LAPM-SC</v>
      </c>
      <c r="D304" s="3" t="str">
        <f>IFERROR(VLOOKUP(lista_registro!A304,'pag1'!B:E,4,0),"Não encontrado")</f>
        <v>Em utilização</v>
      </c>
      <c r="E304" s="19" t="str">
        <f>IF(COUNTIF('pag1'!B$2:B$1663,A304)&gt;1,"Sim","Não")</f>
        <v>Não</v>
      </c>
    </row>
    <row r="305" spans="1:5" ht="28" x14ac:dyDescent="0.15">
      <c r="A305" s="3">
        <f>lista_registro!A305</f>
        <v>688465</v>
      </c>
      <c r="B305" s="17" t="str">
        <f>lista_registro!C305</f>
        <v>Maca De Lona Dobravel Med 50 Cm X 1,90 M Peso Max 6 Kg Cap De Carga 100 Kg Na Cor Verde</v>
      </c>
      <c r="C305" s="18" t="str">
        <f>IFERROR(VLOOKUP(lista_registro!A305,'pag1'!B:G,3,0),"Não encontrado")</f>
        <v>E0044 LAPM-SC</v>
      </c>
      <c r="D305" s="3" t="str">
        <f>IFERROR(VLOOKUP(lista_registro!A305,'pag1'!B:E,4,0),"Não encontrado")</f>
        <v>Em utilização</v>
      </c>
      <c r="E305" s="19" t="str">
        <f>IF(COUNTIF('pag1'!B$2:B$1663,A305)&gt;1,"Sim","Não")</f>
        <v>Não</v>
      </c>
    </row>
    <row r="306" spans="1:5" ht="28" x14ac:dyDescent="0.15">
      <c r="A306" s="3">
        <f>lista_registro!A306</f>
        <v>688466</v>
      </c>
      <c r="B306" s="17" t="str">
        <f>lista_registro!C306</f>
        <v>Maca De Lona Dobravel Med 50 Cm X 1,90 M Peso Max 6 Kg Cap De Carga 100 Kg Na Cor Verde</v>
      </c>
      <c r="C306" s="18" t="str">
        <f>IFERROR(VLOOKUP(lista_registro!A306,'pag1'!B:G,3,0),"Não encontrado")</f>
        <v>E0076 CORREDOR SUPERIOR</v>
      </c>
      <c r="D306" s="3" t="str">
        <f>IFERROR(VLOOKUP(lista_registro!A306,'pag1'!B:E,4,0),"Não encontrado")</f>
        <v>Em utilização</v>
      </c>
      <c r="E306" s="19" t="str">
        <f>IF(COUNTIF('pag1'!B$2:B$1663,A306)&gt;1,"Sim","Não")</f>
        <v>Não</v>
      </c>
    </row>
    <row r="307" spans="1:5" ht="28" x14ac:dyDescent="0.15">
      <c r="A307" s="3">
        <f>lista_registro!A307</f>
        <v>688467</v>
      </c>
      <c r="B307" s="17" t="str">
        <f>lista_registro!C307</f>
        <v>Maca De Lona Dobravel Med 50 Cm X 1,90 M Peso Max 6 Kg Cap De Carga 100 Kg Na Cor Verde</v>
      </c>
      <c r="C307" s="18" t="str">
        <f>IFERROR(VLOOKUP(lista_registro!A307,'pag1'!B:G,3,0),"Não encontrado")</f>
        <v>E0053</v>
      </c>
      <c r="D307" s="3" t="str">
        <f>IFERROR(VLOOKUP(lista_registro!A307,'pag1'!B:E,4,0),"Não encontrado")</f>
        <v>Em utilização</v>
      </c>
      <c r="E307" s="19" t="str">
        <f>IF(COUNTIF('pag1'!B$2:B$1663,A307)&gt;1,"Sim","Não")</f>
        <v>Não</v>
      </c>
    </row>
    <row r="308" spans="1:5" ht="28" x14ac:dyDescent="0.15">
      <c r="A308" s="3">
        <f>lista_registro!A308</f>
        <v>688468</v>
      </c>
      <c r="B308" s="17" t="str">
        <f>lista_registro!C308</f>
        <v>Maca De Lona Dobravel Med 50 Cm X 1,90 M Peso Max 6 Kg Cap De Carga 100 Kg Na Cor Verde</v>
      </c>
      <c r="C308" s="18" t="str">
        <f>IFERROR(VLOOKUP(lista_registro!A308,'pag1'!B:G,3,0),"Não encontrado")</f>
        <v>E0077 SALA 15</v>
      </c>
      <c r="D308" s="3" t="str">
        <f>IFERROR(VLOOKUP(lista_registro!A308,'pag1'!B:E,4,0),"Não encontrado")</f>
        <v>Em utilização</v>
      </c>
      <c r="E308" s="19" t="str">
        <f>IF(COUNTIF('pag1'!B$2:B$1663,A308)&gt;1,"Sim","Não")</f>
        <v>Não</v>
      </c>
    </row>
    <row r="309" spans="1:5" ht="28" x14ac:dyDescent="0.15">
      <c r="A309" s="3">
        <f>lista_registro!A309</f>
        <v>690599</v>
      </c>
      <c r="B309" s="17" t="str">
        <f>lista_registro!C309</f>
        <v>Porteiro Eletrônico Com Sistema Cftv Teclado Fonte Vídeo Câmera Fechadura Mola Sinaleira Abraçadeiras Tubulação Galvanizado</v>
      </c>
      <c r="C309" s="18" t="str">
        <f>IFERROR(VLOOKUP(lista_registro!A309,'pag1'!B:G,3,0),"Não encontrado")</f>
        <v>E0045 001</v>
      </c>
      <c r="D309" s="3" t="str">
        <f>IFERROR(VLOOKUP(lista_registro!A309,'pag1'!B:E,4,0),"Não encontrado")</f>
        <v>Em utilização</v>
      </c>
      <c r="E309" s="19" t="str">
        <f>IF(COUNTIF('pag1'!B$2:B$1663,A309)&gt;1,"Sim","Não")</f>
        <v>Não</v>
      </c>
    </row>
    <row r="310" spans="1:5" ht="14" x14ac:dyDescent="0.15">
      <c r="A310" s="3">
        <f>lista_registro!A310</f>
        <v>690606</v>
      </c>
      <c r="B310" s="17" t="str">
        <f>lista_registro!C310</f>
        <v>Camera Digital Ccd 1/4 Com 480 Linhas 0,01 Lux E Zoom 220 X Marca Sony</v>
      </c>
      <c r="C310" s="18" t="str">
        <f>IFERROR(VLOOKUP(lista_registro!A310,'pag1'!B:G,3,0),"Não encontrado")</f>
        <v>Não encontrado</v>
      </c>
      <c r="D310" s="3" t="str">
        <f>IFERROR(VLOOKUP(lista_registro!A310,'pag1'!B:E,4,0),"Não encontrado")</f>
        <v>Não encontrado</v>
      </c>
      <c r="E310" s="19" t="str">
        <f>IF(COUNTIF('pag1'!B$2:B$1663,A310)&gt;1,"Sim","Não")</f>
        <v>Não</v>
      </c>
    </row>
    <row r="311" spans="1:5" ht="14" x14ac:dyDescent="0.15">
      <c r="A311" s="3">
        <f>lista_registro!A311</f>
        <v>578122</v>
      </c>
      <c r="B311" s="17" t="str">
        <f>lista_registro!C311</f>
        <v>Gás Cromatógrafo</v>
      </c>
      <c r="C311" s="18" t="str">
        <f>IFERROR(VLOOKUP(lista_registro!A311,'pag1'!B:G,3,0),"Não encontrado")</f>
        <v>E0076 Sala 2</v>
      </c>
      <c r="D311" s="3" t="str">
        <f>IFERROR(VLOOKUP(lista_registro!A311,'pag1'!B:E,4,0),"Não encontrado")</f>
        <v>Separado para descarga</v>
      </c>
      <c r="E311" s="19" t="str">
        <f>IF(COUNTIF('pag1'!B$2:B$1663,A311)&gt;1,"Sim","Não")</f>
        <v>Não</v>
      </c>
    </row>
    <row r="312" spans="1:5" ht="14" x14ac:dyDescent="0.15">
      <c r="A312" s="3">
        <f>lista_registro!A312</f>
        <v>686819</v>
      </c>
      <c r="B312" s="17" t="str">
        <f>lista_registro!C312</f>
        <v>Exaustor Centrifugo Marca Weg Mod Et 00239</v>
      </c>
      <c r="C312" s="18" t="str">
        <f>IFERROR(VLOOKUP(lista_registro!A312,'pag1'!B:G,3,0),"Não encontrado")</f>
        <v>E0077 Sala 8</v>
      </c>
      <c r="D312" s="3" t="str">
        <f>IFERROR(VLOOKUP(lista_registro!A312,'pag1'!B:E,4,0),"Não encontrado")</f>
        <v>Em utilização</v>
      </c>
      <c r="E312" s="19" t="str">
        <f>IF(COUNTIF('pag1'!B$2:B$1663,A312)&gt;1,"Sim","Não")</f>
        <v>Não</v>
      </c>
    </row>
    <row r="313" spans="1:5" ht="14" x14ac:dyDescent="0.15">
      <c r="A313" s="3">
        <f>lista_registro!A313</f>
        <v>686820</v>
      </c>
      <c r="B313" s="17" t="str">
        <f>lista_registro!C313</f>
        <v>Lavadora De Alta Pressao Mod. Jacto</v>
      </c>
      <c r="C313" s="18" t="str">
        <f>IFERROR(VLOOKUP(lista_registro!A313,'pag1'!B:G,3,0),"Não encontrado")</f>
        <v>E0053</v>
      </c>
      <c r="D313" s="3" t="str">
        <f>IFERROR(VLOOKUP(lista_registro!A313,'pag1'!B:E,4,0),"Não encontrado")</f>
        <v>Em utilização</v>
      </c>
      <c r="E313" s="19" t="str">
        <f>IF(COUNTIF('pag1'!B$2:B$1663,A313)&gt;1,"Sim","Não")</f>
        <v>Não</v>
      </c>
    </row>
    <row r="314" spans="1:5" ht="14" x14ac:dyDescent="0.15">
      <c r="A314" s="3">
        <f>lista_registro!A314</f>
        <v>686821</v>
      </c>
      <c r="B314" s="17" t="str">
        <f>lista_registro!C314</f>
        <v>Bomba De Alto Vacuo, Marca Edwards, Marca Edwards, Modelo E2m30.</v>
      </c>
      <c r="C314" s="18" t="str">
        <f>IFERROR(VLOOKUP(lista_registro!A314,'pag1'!B:G,3,0),"Não encontrado")</f>
        <v>E0045 001</v>
      </c>
      <c r="D314" s="3" t="str">
        <f>IFERROR(VLOOKUP(lista_registro!A314,'pag1'!B:E,4,0),"Não encontrado")</f>
        <v>Em utilização</v>
      </c>
      <c r="E314" s="19" t="str">
        <f>IF(COUNTIF('pag1'!B$2:B$1663,A314)&gt;1,"Sim","Não")</f>
        <v>Não</v>
      </c>
    </row>
    <row r="315" spans="1:5" ht="14" x14ac:dyDescent="0.15">
      <c r="A315" s="3">
        <f>lista_registro!A315</f>
        <v>686829</v>
      </c>
      <c r="B315" s="17" t="str">
        <f>lista_registro!C315</f>
        <v>Aspirador De Po Profissional E Liquido 220v - Marca Eletrolux</v>
      </c>
      <c r="C315" s="18" t="str">
        <f>IFERROR(VLOOKUP(lista_registro!A315,'pag1'!B:G,3,0),"Não encontrado")</f>
        <v>E0053</v>
      </c>
      <c r="D315" s="3" t="str">
        <f>IFERROR(VLOOKUP(lista_registro!A315,'pag1'!B:E,4,0),"Não encontrado")</f>
        <v>Em utilização</v>
      </c>
      <c r="E315" s="19" t="str">
        <f>IF(COUNTIF('pag1'!B$2:B$1663,A315)&gt;1,"Sim","Não")</f>
        <v>Não</v>
      </c>
    </row>
    <row r="316" spans="1:5" ht="14" x14ac:dyDescent="0.15">
      <c r="A316" s="3">
        <f>lista_registro!A316</f>
        <v>687180</v>
      </c>
      <c r="B316" s="17" t="str">
        <f>lista_registro!C316</f>
        <v>Agitador De Peneiras Com Batida Intermitente (Rotap) Ma 750</v>
      </c>
      <c r="C316" s="18" t="str">
        <f>IFERROR(VLOOKUP(lista_registro!A316,'pag1'!B:G,3,0),"Não encontrado")</f>
        <v>E0033 lame</v>
      </c>
      <c r="D316" s="3" t="str">
        <f>IFERROR(VLOOKUP(lista_registro!A316,'pag1'!B:E,4,0),"Não encontrado")</f>
        <v>Em utilização</v>
      </c>
      <c r="E316" s="19" t="str">
        <f>IF(COUNTIF('pag1'!B$2:B$1663,A316)&gt;1,"Sim","Não")</f>
        <v>Não</v>
      </c>
    </row>
    <row r="317" spans="1:5" ht="42" x14ac:dyDescent="0.15">
      <c r="A317" s="3">
        <f>lista_registro!A317</f>
        <v>687508</v>
      </c>
      <c r="B317" s="17" t="str">
        <f>lista_registro!C317</f>
        <v>Sistema De Reator Batelada Syris Composto De Dois Reatores Encamisados Com Isolamento Por Vacuo (05, E 2,0 Litros) E Sistema De Reator De Fundo Redondo Para Aplic Quimicas Um Sitema Controlado E Agitaçao E Controle De Reaçao Com Monitoramento De Temperatu</v>
      </c>
      <c r="C317" s="18" t="str">
        <f>IFERROR(VLOOKUP(lista_registro!A317,'pag1'!B:G,3,0),"Não encontrado")</f>
        <v>E0033 lame</v>
      </c>
      <c r="D317" s="3" t="str">
        <f>IFERROR(VLOOKUP(lista_registro!A317,'pag1'!B:E,4,0),"Não encontrado")</f>
        <v>Em utilização</v>
      </c>
      <c r="E317" s="19" t="str">
        <f>IF(COUNTIF('pag1'!B$2:B$1663,A317)&gt;1,"Sim","Não")</f>
        <v>Não</v>
      </c>
    </row>
    <row r="318" spans="1:5" ht="14" x14ac:dyDescent="0.15">
      <c r="A318" s="3">
        <f>lista_registro!A318</f>
        <v>687513</v>
      </c>
      <c r="B318" s="17" t="str">
        <f>lista_registro!C318</f>
        <v>Mesa De Pesagem Portátil Tg 45</v>
      </c>
      <c r="C318" s="18" t="str">
        <f>IFERROR(VLOOKUP(lista_registro!A318,'pag1'!B:G,3,0),"Não encontrado")</f>
        <v>E0051 Sala 2</v>
      </c>
      <c r="D318" s="3" t="str">
        <f>IFERROR(VLOOKUP(lista_registro!A318,'pag1'!B:E,4,0),"Não encontrado")</f>
        <v>Em utilização</v>
      </c>
      <c r="E318" s="19" t="str">
        <f>IF(COUNTIF('pag1'!B$2:B$1663,A318)&gt;1,"Sim","Não")</f>
        <v>Não</v>
      </c>
    </row>
    <row r="319" spans="1:5" ht="14" x14ac:dyDescent="0.15">
      <c r="A319" s="3">
        <f>lista_registro!A319</f>
        <v>687516</v>
      </c>
      <c r="B319" s="17" t="str">
        <f>lista_registro!C319</f>
        <v>Aspirador De Pó Industrial , Marca Alfa-Clean , Mod. Nortech Ii ``S´´ .</v>
      </c>
      <c r="C319" s="18" t="str">
        <f>IFERROR(VLOOKUP(lista_registro!A319,'pag1'!B:G,3,0),"Não encontrado")</f>
        <v>E0076 SALA 13</v>
      </c>
      <c r="D319" s="3" t="str">
        <f>IFERROR(VLOOKUP(lista_registro!A319,'pag1'!B:E,4,0),"Não encontrado")</f>
        <v>Separado para descarga</v>
      </c>
      <c r="E319" s="19" t="str">
        <f>IF(COUNTIF('pag1'!B$2:B$1663,A319)&gt;1,"Sim","Não")</f>
        <v>Não</v>
      </c>
    </row>
    <row r="320" spans="1:5" ht="28" x14ac:dyDescent="0.15">
      <c r="A320" s="3">
        <f>lista_registro!A320</f>
        <v>687523</v>
      </c>
      <c r="B320" s="17" t="str">
        <f>lista_registro!C320</f>
        <v>Aspirador De Po Industrial A Prova De Explosao C/ Bomba Vacuo Trifasico 7,5 Hp 220x380x440v Basculante Cap 150 Lt Cor Branco</v>
      </c>
      <c r="C320" s="18" t="str">
        <f>IFERROR(VLOOKUP(lista_registro!A320,'pag1'!B:G,3,0),"Não encontrado")</f>
        <v>E0077 Sala 8</v>
      </c>
      <c r="D320" s="3" t="str">
        <f>IFERROR(VLOOKUP(lista_registro!A320,'pag1'!B:E,4,0),"Não encontrado")</f>
        <v>Em utilização</v>
      </c>
      <c r="E320" s="19" t="str">
        <f>IF(COUNTIF('pag1'!B$2:B$1663,A320)&gt;1,"Sim","Não")</f>
        <v>Não</v>
      </c>
    </row>
    <row r="321" spans="1:5" ht="28" x14ac:dyDescent="0.15">
      <c r="A321" s="3">
        <f>lista_registro!A321</f>
        <v>1350346</v>
      </c>
      <c r="B321" s="17" t="str">
        <f>lista_registro!C321</f>
        <v>Estufa De Esterilização/Secagem Digital, Mod Sx1.3dtme, 1000w, Cap 85 Litros, Até 200 Graus, Bivolt</v>
      </c>
      <c r="C321" s="18" t="str">
        <f>IFERROR(VLOOKUP(lista_registro!A321,'pag1'!B:G,3,0),"Não encontrado")</f>
        <v>E0076 Sala 117</v>
      </c>
      <c r="D321" s="3" t="str">
        <f>IFERROR(VLOOKUP(lista_registro!A321,'pag1'!B:E,4,0),"Não encontrado")</f>
        <v>Em utilização</v>
      </c>
      <c r="E321" s="19" t="str">
        <f>IF(COUNTIF('pag1'!B$2:B$1663,A321)&gt;1,"Sim","Não")</f>
        <v>Não</v>
      </c>
    </row>
    <row r="322" spans="1:5" ht="28" x14ac:dyDescent="0.15">
      <c r="A322" s="3">
        <f>lista_registro!A322</f>
        <v>686497</v>
      </c>
      <c r="B322" s="17" t="str">
        <f>lista_registro!C322</f>
        <v>Aquecedor Eletrico De Circulação Para Agua Mod 80081 Marca Treu Motor Eletrico Marca Bufalo Nº A9342 60hz Trifasico 220/380/440/760v Com Bomba Centrifuga Marca Bernet</v>
      </c>
      <c r="C322" s="18" t="str">
        <f>IFERROR(VLOOKUP(lista_registro!A322,'pag1'!B:G,3,0),"Não encontrado")</f>
        <v>E0045 001</v>
      </c>
      <c r="D322" s="3" t="str">
        <f>IFERROR(VLOOKUP(lista_registro!A322,'pag1'!B:E,4,0),"Não encontrado")</f>
        <v>Em utilização</v>
      </c>
      <c r="E322" s="19" t="str">
        <f>IF(COUNTIF('pag1'!B$2:B$1663,A322)&gt;1,"Sim","Não")</f>
        <v>Não</v>
      </c>
    </row>
    <row r="323" spans="1:5" ht="14" x14ac:dyDescent="0.15">
      <c r="A323" s="3">
        <f>lista_registro!A323</f>
        <v>686848</v>
      </c>
      <c r="B323" s="17" t="str">
        <f>lista_registro!C323</f>
        <v>Estabilizador Eletrônico De Tensão Alternada Modelo 5000 Tr-1a/I</v>
      </c>
      <c r="C323" s="18" t="str">
        <f>IFERROR(VLOOKUP(lista_registro!A323,'pag1'!B:G,3,0),"Não encontrado")</f>
        <v>E0037 CORREDOR</v>
      </c>
      <c r="D323" s="3" t="str">
        <f>IFERROR(VLOOKUP(lista_registro!A323,'pag1'!B:E,4,0),"Não encontrado")</f>
        <v>Em utilização</v>
      </c>
      <c r="E323" s="19" t="str">
        <f>IF(COUNTIF('pag1'!B$2:B$1663,A323)&gt;1,"Sim","Não")</f>
        <v>Não</v>
      </c>
    </row>
    <row r="324" spans="1:5" ht="14" x14ac:dyDescent="0.15">
      <c r="A324" s="3">
        <f>lista_registro!A324</f>
        <v>688192</v>
      </c>
      <c r="B324" s="17" t="str">
        <f>lista_registro!C324</f>
        <v>Condicionador De Ar Marca Springer Mod 51fxr211-B761-62 21000 Btu</v>
      </c>
      <c r="C324" s="18" t="str">
        <f>IFERROR(VLOOKUP(lista_registro!A324,'pag1'!B:G,3,0),"Não encontrado")</f>
        <v>E0077 Sala 120 (Copa)</v>
      </c>
      <c r="D324" s="3" t="str">
        <f>IFERROR(VLOOKUP(lista_registro!A324,'pag1'!B:E,4,0),"Não encontrado")</f>
        <v>Em utilização</v>
      </c>
      <c r="E324" s="19" t="str">
        <f>IF(COUNTIF('pag1'!B$2:B$1663,A324)&gt;1,"Sim","Não")</f>
        <v>Não</v>
      </c>
    </row>
    <row r="325" spans="1:5" ht="14" x14ac:dyDescent="0.15">
      <c r="A325" s="3">
        <f>lista_registro!A325</f>
        <v>688193</v>
      </c>
      <c r="B325" s="17" t="str">
        <f>lista_registro!C325</f>
        <v>Condicionador De Ar Marca Springer Mod 51fxr211-B761-62 21000 Btu</v>
      </c>
      <c r="C325" s="18" t="str">
        <f>IFERROR(VLOOKUP(lista_registro!A325,'pag1'!B:G,3,0),"Não encontrado")</f>
        <v>E0077 Sala 120 (Copa)</v>
      </c>
      <c r="D325" s="3" t="str">
        <f>IFERROR(VLOOKUP(lista_registro!A325,'pag1'!B:E,4,0),"Não encontrado")</f>
        <v>Separado para descarga</v>
      </c>
      <c r="E325" s="19" t="str">
        <f>IF(COUNTIF('pag1'!B$2:B$1663,A325)&gt;1,"Sim","Não")</f>
        <v>Não</v>
      </c>
    </row>
    <row r="326" spans="1:5" ht="14" x14ac:dyDescent="0.15">
      <c r="A326" s="3">
        <f>lista_registro!A326</f>
        <v>688899</v>
      </c>
      <c r="B326" s="17" t="str">
        <f>lista_registro!C326</f>
        <v>Condicionador De Ar , Marca Philco , Modelo F25c31 , 2.500 Kcal/H</v>
      </c>
      <c r="C326" s="18" t="str">
        <f>IFERROR(VLOOKUP(lista_registro!A326,'pag1'!B:G,3,0),"Não encontrado")</f>
        <v>E0076 SALA 07 (COPA)</v>
      </c>
      <c r="D326" s="3" t="str">
        <f>IFERROR(VLOOKUP(lista_registro!A326,'pag1'!B:E,4,0),"Não encontrado")</f>
        <v>Separado para descarga</v>
      </c>
      <c r="E326" s="19" t="str">
        <f>IF(COUNTIF('pag1'!B$2:B$1663,A326)&gt;1,"Sim","Não")</f>
        <v>Não</v>
      </c>
    </row>
    <row r="327" spans="1:5" ht="14" x14ac:dyDescent="0.15">
      <c r="A327" s="3">
        <f>lista_registro!A327</f>
        <v>697409</v>
      </c>
      <c r="B327" s="17" t="str">
        <f>lista_registro!C327</f>
        <v>Estabilizador De Tensão 10.000 Trv-3h/15.</v>
      </c>
      <c r="C327" s="18" t="str">
        <f>IFERROR(VLOOKUP(lista_registro!A327,'pag1'!B:G,3,0),"Não encontrado")</f>
        <v>E0077 Sala 15</v>
      </c>
      <c r="D327" s="3" t="str">
        <f>IFERROR(VLOOKUP(lista_registro!A327,'pag1'!B:E,4,0),"Não encontrado")</f>
        <v>Em utilização</v>
      </c>
      <c r="E327" s="19" t="str">
        <f>IF(COUNTIF('pag1'!B$2:B$1663,A327)&gt;1,"Sim","Não")</f>
        <v>Não</v>
      </c>
    </row>
    <row r="328" spans="1:5" ht="14" x14ac:dyDescent="0.15">
      <c r="A328" s="3">
        <f>lista_registro!A328</f>
        <v>697821</v>
      </c>
      <c r="B328" s="17" t="str">
        <f>lista_registro!C328</f>
        <v>Estabilizador 3200 Va</v>
      </c>
      <c r="C328" s="18" t="str">
        <f>IFERROR(VLOOKUP(lista_registro!A328,'pag1'!B:G,3,0),"Não encontrado")</f>
        <v>E0076 SALA 13</v>
      </c>
      <c r="D328" s="3" t="str">
        <f>IFERROR(VLOOKUP(lista_registro!A328,'pag1'!B:E,4,0),"Não encontrado")</f>
        <v>Separado para descarga</v>
      </c>
      <c r="E328" s="19" t="str">
        <f>IF(COUNTIF('pag1'!B$2:B$1663,A328)&gt;1,"Sim","Não")</f>
        <v>Não</v>
      </c>
    </row>
    <row r="329" spans="1:5" ht="14" x14ac:dyDescent="0.15">
      <c r="A329" s="3">
        <f>lista_registro!A329</f>
        <v>698115</v>
      </c>
      <c r="B329" s="17" t="str">
        <f>lista_registro!C329</f>
        <v>Estabilizador 1 Kva Ent 110/220 V Saida 110 V Marca Sms Mod Progressive Ii</v>
      </c>
      <c r="C329" s="18" t="str">
        <f>IFERROR(VLOOKUP(lista_registro!A329,'pag1'!B:G,3,0),"Não encontrado")</f>
        <v>E0077 Sala 110</v>
      </c>
      <c r="D329" s="3" t="str">
        <f>IFERROR(VLOOKUP(lista_registro!A329,'pag1'!B:E,4,0),"Não encontrado")</f>
        <v>Em utilização</v>
      </c>
      <c r="E329" s="19" t="str">
        <f>IF(COUNTIF('pag1'!B$2:B$1663,A329)&gt;1,"Sim","Não")</f>
        <v>Não</v>
      </c>
    </row>
    <row r="330" spans="1:5" ht="14" x14ac:dyDescent="0.15">
      <c r="A330" s="3">
        <f>lista_registro!A330</f>
        <v>698116</v>
      </c>
      <c r="B330" s="17" t="str">
        <f>lista_registro!C330</f>
        <v>Estabilizador 1 Kva Ent 110/220 V Saida 110 V Marca Sms Mod Progressive Ii</v>
      </c>
      <c r="C330" s="18" t="str">
        <f>IFERROR(VLOOKUP(lista_registro!A330,'pag1'!B:G,3,0),"Não encontrado")</f>
        <v>E0033 lame</v>
      </c>
      <c r="D330" s="3" t="str">
        <f>IFERROR(VLOOKUP(lista_registro!A330,'pag1'!B:E,4,0),"Não encontrado")</f>
        <v>Em utilização</v>
      </c>
      <c r="E330" s="19" t="str">
        <f>IF(COUNTIF('pag1'!B$2:B$1663,A330)&gt;1,"Sim","Não")</f>
        <v>Não</v>
      </c>
    </row>
    <row r="331" spans="1:5" ht="14" x14ac:dyDescent="0.15">
      <c r="A331" s="3">
        <f>lista_registro!A331</f>
        <v>698117</v>
      </c>
      <c r="B331" s="17" t="str">
        <f>lista_registro!C331</f>
        <v>Estabilizador 1 Kva Ent 110/220 V Saida 110 V Marca Sms Mod Progressive Ii</v>
      </c>
      <c r="C331" s="18" t="str">
        <f>IFERROR(VLOOKUP(lista_registro!A331,'pag1'!B:G,3,0),"Não encontrado")</f>
        <v>E0050 SALA 02</v>
      </c>
      <c r="D331" s="3" t="str">
        <f>IFERROR(VLOOKUP(lista_registro!A331,'pag1'!B:E,4,0),"Não encontrado")</f>
        <v>Em utilização</v>
      </c>
      <c r="E331" s="19" t="str">
        <f>IF(COUNTIF('pag1'!B$2:B$1663,A331)&gt;1,"Sim","Não")</f>
        <v>Não</v>
      </c>
    </row>
    <row r="332" spans="1:5" ht="14" x14ac:dyDescent="0.15">
      <c r="A332" s="3">
        <f>lista_registro!A332</f>
        <v>698118</v>
      </c>
      <c r="B332" s="17" t="str">
        <f>lista_registro!C332</f>
        <v>Estabilizador 1 Kva Ent 110/220 V Saida 110 V Marca Sms Mod Progressive Ii</v>
      </c>
      <c r="C332" s="18" t="str">
        <f>IFERROR(VLOOKUP(lista_registro!A332,'pag1'!B:G,3,0),"Não encontrado")</f>
        <v>E0076 SALA 13</v>
      </c>
      <c r="D332" s="3" t="str">
        <f>IFERROR(VLOOKUP(lista_registro!A332,'pag1'!B:E,4,0),"Não encontrado")</f>
        <v>Separado para descarga</v>
      </c>
      <c r="E332" s="19" t="str">
        <f>IF(COUNTIF('pag1'!B$2:B$1663,A332)&gt;1,"Sim","Não")</f>
        <v>Não</v>
      </c>
    </row>
    <row r="333" spans="1:5" ht="14" x14ac:dyDescent="0.15">
      <c r="A333" s="3">
        <f>lista_registro!A333</f>
        <v>698181</v>
      </c>
      <c r="B333" s="17" t="str">
        <f>lista_registro!C333</f>
        <v>Estabilizador 1600 Va</v>
      </c>
      <c r="C333" s="18" t="str">
        <f>IFERROR(VLOOKUP(lista_registro!A333,'pag1'!B:G,3,0),"Não encontrado")</f>
        <v>E0076 SALA 13</v>
      </c>
      <c r="D333" s="3" t="str">
        <f>IFERROR(VLOOKUP(lista_registro!A333,'pag1'!B:E,4,0),"Não encontrado")</f>
        <v>Separado para descarga</v>
      </c>
      <c r="E333" s="19" t="str">
        <f>IF(COUNTIF('pag1'!B$2:B$1663,A333)&gt;1,"Sim","Não")</f>
        <v>Não</v>
      </c>
    </row>
    <row r="334" spans="1:5" ht="14" x14ac:dyDescent="0.15">
      <c r="A334" s="3">
        <f>lista_registro!A334</f>
        <v>698182</v>
      </c>
      <c r="B334" s="17" t="str">
        <f>lista_registro!C334</f>
        <v>Estabilizador 1600 Va</v>
      </c>
      <c r="C334" s="18" t="str">
        <f>IFERROR(VLOOKUP(lista_registro!A334,'pag1'!B:G,3,0),"Não encontrado")</f>
        <v>E0076 SALA 13</v>
      </c>
      <c r="D334" s="3" t="str">
        <f>IFERROR(VLOOKUP(lista_registro!A334,'pag1'!B:E,4,0),"Não encontrado")</f>
        <v>Separado para descarga</v>
      </c>
      <c r="E334" s="19" t="str">
        <f>IF(COUNTIF('pag1'!B$2:B$1663,A334)&gt;1,"Sim","Não")</f>
        <v>Não</v>
      </c>
    </row>
    <row r="335" spans="1:5" ht="14" x14ac:dyDescent="0.15">
      <c r="A335" s="3">
        <f>lista_registro!A335</f>
        <v>698566</v>
      </c>
      <c r="B335" s="17" t="str">
        <f>lista_registro!C335</f>
        <v>Livro Identificacao De Plasticos, Borrachase Fibras</v>
      </c>
      <c r="C335" s="18" t="str">
        <f>IFERROR(VLOOKUP(lista_registro!A335,'pag1'!B:G,3,0),"Não encontrado")</f>
        <v>Não encontrado</v>
      </c>
      <c r="D335" s="3" t="str">
        <f>IFERROR(VLOOKUP(lista_registro!A335,'pag1'!B:E,4,0),"Não encontrado")</f>
        <v>Não encontrado</v>
      </c>
      <c r="E335" s="19" t="str">
        <f>IF(COUNTIF('pag1'!B$2:B$1663,A335)&gt;1,"Sim","Não")</f>
        <v>Não</v>
      </c>
    </row>
    <row r="336" spans="1:5" ht="14" x14ac:dyDescent="0.15">
      <c r="A336" s="3">
        <f>lista_registro!A336</f>
        <v>698888</v>
      </c>
      <c r="B336" s="17" t="str">
        <f>lista_registro!C336</f>
        <v>Fonte Digital 30v 3 A Display De 3 Digitos Marca Minipa Mod Mps 303d</v>
      </c>
      <c r="C336" s="18" t="str">
        <f>IFERROR(VLOOKUP(lista_registro!A336,'pag1'!B:G,3,0),"Não encontrado")</f>
        <v>E0031 SALA 01</v>
      </c>
      <c r="D336" s="3" t="str">
        <f>IFERROR(VLOOKUP(lista_registro!A336,'pag1'!B:E,4,0),"Não encontrado")</f>
        <v>Em utilização</v>
      </c>
      <c r="E336" s="19" t="str">
        <f>IF(COUNTIF('pag1'!B$2:B$1663,A336)&gt;1,"Sim","Não")</f>
        <v>Não</v>
      </c>
    </row>
    <row r="337" spans="1:5" ht="14" x14ac:dyDescent="0.15">
      <c r="A337" s="3">
        <f>lista_registro!A337</f>
        <v>698889</v>
      </c>
      <c r="B337" s="17" t="str">
        <f>lista_registro!C337</f>
        <v>Fonte Digital 30v 3 A Display De 3 Digitos Marca Minipa Mod Mps 303d</v>
      </c>
      <c r="C337" s="18" t="str">
        <f>IFERROR(VLOOKUP(lista_registro!A337,'pag1'!B:G,3,0),"Não encontrado")</f>
        <v>E0031 SALA 01</v>
      </c>
      <c r="D337" s="3" t="str">
        <f>IFERROR(VLOOKUP(lista_registro!A337,'pag1'!B:E,4,0),"Não encontrado")</f>
        <v>Em utilização</v>
      </c>
      <c r="E337" s="19" t="str">
        <f>IF(COUNTIF('pag1'!B$2:B$1663,A337)&gt;1,"Sim","Não")</f>
        <v>Não</v>
      </c>
    </row>
    <row r="338" spans="1:5" ht="14" x14ac:dyDescent="0.15">
      <c r="A338" s="3">
        <f>lista_registro!A338</f>
        <v>699158</v>
      </c>
      <c r="B338" s="17" t="str">
        <f>lista_registro!C338</f>
        <v>Adaptador Marca Xp Power Preto Entrada De 220 Va C Saida 3 Vd C 100 Ma</v>
      </c>
      <c r="C338" s="18" t="str">
        <f>IFERROR(VLOOKUP(lista_registro!A338,'pag1'!B:G,3,0),"Não encontrado")</f>
        <v>E0076 SALA 13</v>
      </c>
      <c r="D338" s="3" t="str">
        <f>IFERROR(VLOOKUP(lista_registro!A338,'pag1'!B:E,4,0),"Não encontrado")</f>
        <v>Separado para descarga</v>
      </c>
      <c r="E338" s="19" t="str">
        <f>IF(COUNTIF('pag1'!B$2:B$1663,A338)&gt;1,"Sim","Não")</f>
        <v>Não</v>
      </c>
    </row>
    <row r="339" spans="1:5" ht="14" x14ac:dyDescent="0.15">
      <c r="A339" s="3">
        <f>lista_registro!A339</f>
        <v>699167</v>
      </c>
      <c r="B339" s="17" t="str">
        <f>lista_registro!C339</f>
        <v>Adaptador Marca Xp Power Preto Entrada De 220 Va C Saida 3 Vd C 100 Ma</v>
      </c>
      <c r="C339" s="18" t="str">
        <f>IFERROR(VLOOKUP(lista_registro!A339,'pag1'!B:G,3,0),"Não encontrado")</f>
        <v>E0076 SALA 13</v>
      </c>
      <c r="D339" s="3" t="str">
        <f>IFERROR(VLOOKUP(lista_registro!A339,'pag1'!B:E,4,0),"Não encontrado")</f>
        <v>Separado para descarga</v>
      </c>
      <c r="E339" s="19" t="str">
        <f>IF(COUNTIF('pag1'!B$2:B$1663,A339)&gt;1,"Sim","Não")</f>
        <v>Não</v>
      </c>
    </row>
    <row r="340" spans="1:5" ht="14" x14ac:dyDescent="0.15">
      <c r="A340" s="3">
        <f>lista_registro!A340</f>
        <v>699168</v>
      </c>
      <c r="B340" s="17" t="str">
        <f>lista_registro!C340</f>
        <v>Adaptador Marca Xp Power Preto Entrada De 220 Va C Saida 3 Vd C 100 Ma</v>
      </c>
      <c r="C340" s="18" t="str">
        <f>IFERROR(VLOOKUP(lista_registro!A340,'pag1'!B:G,3,0),"Não encontrado")</f>
        <v>E0076 SALA 13</v>
      </c>
      <c r="D340" s="3" t="str">
        <f>IFERROR(VLOOKUP(lista_registro!A340,'pag1'!B:E,4,0),"Não encontrado")</f>
        <v>Separado para descarga</v>
      </c>
      <c r="E340" s="19" t="str">
        <f>IF(COUNTIF('pag1'!B$2:B$1663,A340)&gt;1,"Sim","Não")</f>
        <v>Não</v>
      </c>
    </row>
    <row r="341" spans="1:5" ht="28" x14ac:dyDescent="0.15">
      <c r="A341" s="3">
        <f>lista_registro!A341</f>
        <v>699194</v>
      </c>
      <c r="B341" s="17" t="str">
        <f>lista_registro!C341</f>
        <v>Estabilizador De Tensao Marca Tectrol Monofasico De 5,0 Kva Mod 5000 Trv /B/15 C/ Ent De 220 E Saida 110 V</v>
      </c>
      <c r="C341" s="18" t="str">
        <f>IFERROR(VLOOKUP(lista_registro!A341,'pag1'!B:G,3,0),"Não encontrado")</f>
        <v>E0077 Sala 119</v>
      </c>
      <c r="D341" s="3" t="str">
        <f>IFERROR(VLOOKUP(lista_registro!A341,'pag1'!B:E,4,0),"Não encontrado")</f>
        <v>Em utilização</v>
      </c>
      <c r="E341" s="19" t="str">
        <f>IF(COUNTIF('pag1'!B$2:B$1663,A341)&gt;1,"Sim","Não")</f>
        <v>Não</v>
      </c>
    </row>
    <row r="342" spans="1:5" ht="28" x14ac:dyDescent="0.15">
      <c r="A342" s="3">
        <f>lista_registro!A342</f>
        <v>699195</v>
      </c>
      <c r="B342" s="17" t="str">
        <f>lista_registro!C342</f>
        <v>Estabilizador De Tensao Marca Tectrol Monofasico De 5,0 Kva Mod 5000 Trv /B/15 C/ Ent De 220 E Saida 110 V</v>
      </c>
      <c r="C342" s="18" t="str">
        <f>IFERROR(VLOOKUP(lista_registro!A342,'pag1'!B:G,3,0),"Não encontrado")</f>
        <v>E0077 Sala 121</v>
      </c>
      <c r="D342" s="3" t="str">
        <f>IFERROR(VLOOKUP(lista_registro!A342,'pag1'!B:E,4,0),"Não encontrado")</f>
        <v>Em utilização</v>
      </c>
      <c r="E342" s="19" t="str">
        <f>IF(COUNTIF('pag1'!B$2:B$1663,A342)&gt;1,"Sim","Não")</f>
        <v>Não</v>
      </c>
    </row>
    <row r="343" spans="1:5" ht="28" x14ac:dyDescent="0.15">
      <c r="A343" s="3">
        <f>lista_registro!A343</f>
        <v>699196</v>
      </c>
      <c r="B343" s="17" t="str">
        <f>lista_registro!C343</f>
        <v>Estabilizador De Tensao Marca Tectrol Monofasico De 5,0 Kva Mod 5000 Trv /B/15 C/ Ent De 220 E Saida 110 V</v>
      </c>
      <c r="C343" s="18" t="str">
        <f>IFERROR(VLOOKUP(lista_registro!A343,'pag1'!B:G,3,0),"Não encontrado")</f>
        <v>E0077 Sala 119</v>
      </c>
      <c r="D343" s="3" t="str">
        <f>IFERROR(VLOOKUP(lista_registro!A343,'pag1'!B:E,4,0),"Não encontrado")</f>
        <v>Em utilização</v>
      </c>
      <c r="E343" s="19" t="str">
        <f>IF(COUNTIF('pag1'!B$2:B$1663,A343)&gt;1,"Sim","Não")</f>
        <v>Não</v>
      </c>
    </row>
    <row r="344" spans="1:5" ht="14" x14ac:dyDescent="0.15">
      <c r="A344" s="3">
        <f>lista_registro!A344</f>
        <v>699553</v>
      </c>
      <c r="B344" s="17" t="str">
        <f>lista_registro!C344</f>
        <v>Estabilizador De Voltagem Mod Ml 100011 Marca Bmi 115/115 V</v>
      </c>
      <c r="C344" s="18" t="str">
        <f>IFERROR(VLOOKUP(lista_registro!A344,'pag1'!B:G,3,0),"Não encontrado")</f>
        <v>E0077 Sala 119</v>
      </c>
      <c r="D344" s="3" t="str">
        <f>IFERROR(VLOOKUP(lista_registro!A344,'pag1'!B:E,4,0),"Não encontrado")</f>
        <v>Em utilização</v>
      </c>
      <c r="E344" s="19" t="str">
        <f>IF(COUNTIF('pag1'!B$2:B$1663,A344)&gt;1,"Sim","Não")</f>
        <v>Não</v>
      </c>
    </row>
    <row r="345" spans="1:5" ht="14" x14ac:dyDescent="0.15">
      <c r="A345" s="3">
        <f>lista_registro!A345</f>
        <v>699554</v>
      </c>
      <c r="B345" s="17" t="str">
        <f>lista_registro!C345</f>
        <v>Estabilizador De Voltagem Mod Ml 100011 Marca Bmi 115/115 V</v>
      </c>
      <c r="C345" s="18" t="str">
        <f>IFERROR(VLOOKUP(lista_registro!A345,'pag1'!B:G,3,0),"Não encontrado")</f>
        <v>E0076 Sala 102</v>
      </c>
      <c r="D345" s="3" t="str">
        <f>IFERROR(VLOOKUP(lista_registro!A345,'pag1'!B:E,4,0),"Não encontrado")</f>
        <v>Em utilização</v>
      </c>
      <c r="E345" s="19" t="str">
        <f>IF(COUNTIF('pag1'!B$2:B$1663,A345)&gt;1,"Sim","Não")</f>
        <v>Não</v>
      </c>
    </row>
    <row r="346" spans="1:5" ht="14" x14ac:dyDescent="0.15">
      <c r="A346" s="3">
        <f>lista_registro!A346</f>
        <v>699555</v>
      </c>
      <c r="B346" s="17" t="str">
        <f>lista_registro!C346</f>
        <v>Estabilizador De Voltagem Mod Ml 100011 Marca Bmi 115/115 V</v>
      </c>
      <c r="C346" s="18" t="str">
        <f>IFERROR(VLOOKUP(lista_registro!A346,'pag1'!B:G,3,0),"Não encontrado")</f>
        <v>E0076 SALA 13</v>
      </c>
      <c r="D346" s="3" t="str">
        <f>IFERROR(VLOOKUP(lista_registro!A346,'pag1'!B:E,4,0),"Não encontrado")</f>
        <v>Separado para descarga</v>
      </c>
      <c r="E346" s="19" t="str">
        <f>IF(COUNTIF('pag1'!B$2:B$1663,A346)&gt;1,"Sim","Não")</f>
        <v>Não</v>
      </c>
    </row>
    <row r="347" spans="1:5" ht="14" x14ac:dyDescent="0.15">
      <c r="A347" s="3">
        <f>lista_registro!A347</f>
        <v>699556</v>
      </c>
      <c r="B347" s="17" t="str">
        <f>lista_registro!C347</f>
        <v>Estabilizador De Voltagem Mod Ml 100011 Marca Bmi 115/115 V</v>
      </c>
      <c r="C347" s="18" t="str">
        <f>IFERROR(VLOOKUP(lista_registro!A347,'pag1'!B:G,3,0),"Não encontrado")</f>
        <v>E0076 SALA 101</v>
      </c>
      <c r="D347" s="3" t="str">
        <f>IFERROR(VLOOKUP(lista_registro!A347,'pag1'!B:E,4,0),"Não encontrado")</f>
        <v>Em utilização</v>
      </c>
      <c r="E347" s="19" t="str">
        <f>IF(COUNTIF('pag1'!B$2:B$1663,A347)&gt;1,"Sim","Não")</f>
        <v>Não</v>
      </c>
    </row>
    <row r="348" spans="1:5" ht="14" x14ac:dyDescent="0.15">
      <c r="A348" s="3">
        <f>lista_registro!A348</f>
        <v>699557</v>
      </c>
      <c r="B348" s="17" t="str">
        <f>lista_registro!C348</f>
        <v>Estabilizador De Voltagem Mod Ml 100011 Marca Bmi 115/115 V</v>
      </c>
      <c r="C348" s="18" t="str">
        <f>IFERROR(VLOOKUP(lista_registro!A348,'pag1'!B:G,3,0),"Não encontrado")</f>
        <v>E0077 Sala 2</v>
      </c>
      <c r="D348" s="3" t="str">
        <f>IFERROR(VLOOKUP(lista_registro!A348,'pag1'!B:E,4,0),"Não encontrado")</f>
        <v>Em utilização</v>
      </c>
      <c r="E348" s="19" t="str">
        <f>IF(COUNTIF('pag1'!B$2:B$1663,A348)&gt;1,"Sim","Não")</f>
        <v>Não</v>
      </c>
    </row>
    <row r="349" spans="1:5" ht="14" x14ac:dyDescent="0.15">
      <c r="A349" s="3">
        <f>lista_registro!A349</f>
        <v>699558</v>
      </c>
      <c r="B349" s="17" t="str">
        <f>lista_registro!C349</f>
        <v>Estabilizador De Voltagem Mod Ml 100011 Marca Bmi 115/115 V</v>
      </c>
      <c r="C349" s="18" t="str">
        <f>IFERROR(VLOOKUP(lista_registro!A349,'pag1'!B:G,3,0),"Não encontrado")</f>
        <v>E0076 SALA 13</v>
      </c>
      <c r="D349" s="3" t="str">
        <f>IFERROR(VLOOKUP(lista_registro!A349,'pag1'!B:E,4,0),"Não encontrado")</f>
        <v>Separado para descarga</v>
      </c>
      <c r="E349" s="19" t="str">
        <f>IF(COUNTIF('pag1'!B$2:B$1663,A349)&gt;1,"Sim","Não")</f>
        <v>Não</v>
      </c>
    </row>
    <row r="350" spans="1:5" ht="14" x14ac:dyDescent="0.15">
      <c r="A350" s="3">
        <f>lista_registro!A350</f>
        <v>699579</v>
      </c>
      <c r="B350" s="17" t="str">
        <f>lista_registro!C350</f>
        <v>Manta De Aquecimento Para Balao De 100ml</v>
      </c>
      <c r="C350" s="18" t="str">
        <f>IFERROR(VLOOKUP(lista_registro!A350,'pag1'!B:G,3,0),"Não encontrado")</f>
        <v>E0076 SALA 13</v>
      </c>
      <c r="D350" s="3" t="str">
        <f>IFERROR(VLOOKUP(lista_registro!A350,'pag1'!B:E,4,0),"Não encontrado")</f>
        <v>Separado para descarga</v>
      </c>
      <c r="E350" s="19" t="str">
        <f>IF(COUNTIF('pag1'!B$2:B$1663,A350)&gt;1,"Sim","Não")</f>
        <v>Não</v>
      </c>
    </row>
    <row r="351" spans="1:5" ht="14" x14ac:dyDescent="0.15">
      <c r="A351" s="3">
        <f>lista_registro!A351</f>
        <v>699580</v>
      </c>
      <c r="B351" s="17" t="str">
        <f>lista_registro!C351</f>
        <v>Manta De Aquecimento Para Balao De 100ml</v>
      </c>
      <c r="C351" s="18" t="str">
        <f>IFERROR(VLOOKUP(lista_registro!A351,'pag1'!B:G,3,0),"Não encontrado")</f>
        <v>E0076 SALA 13</v>
      </c>
      <c r="D351" s="3" t="str">
        <f>IFERROR(VLOOKUP(lista_registro!A351,'pag1'!B:E,4,0),"Não encontrado")</f>
        <v>Separado para descarga</v>
      </c>
      <c r="E351" s="19" t="str">
        <f>IF(COUNTIF('pag1'!B$2:B$1663,A351)&gt;1,"Sim","Não")</f>
        <v>Não</v>
      </c>
    </row>
    <row r="352" spans="1:5" ht="14" x14ac:dyDescent="0.15">
      <c r="A352" s="3">
        <f>lista_registro!A352</f>
        <v>699581</v>
      </c>
      <c r="B352" s="17" t="str">
        <f>lista_registro!C352</f>
        <v>Manta De Aquecimento Para Balao De 100ml</v>
      </c>
      <c r="C352" s="18" t="str">
        <f>IFERROR(VLOOKUP(lista_registro!A352,'pag1'!B:G,3,0),"Não encontrado")</f>
        <v>E0076 SALA 13</v>
      </c>
      <c r="D352" s="3" t="str">
        <f>IFERROR(VLOOKUP(lista_registro!A352,'pag1'!B:E,4,0),"Não encontrado")</f>
        <v>Separado para descarga</v>
      </c>
      <c r="E352" s="19" t="str">
        <f>IF(COUNTIF('pag1'!B$2:B$1663,A352)&gt;1,"Sim","Não")</f>
        <v>Não</v>
      </c>
    </row>
    <row r="353" spans="1:5" ht="14" x14ac:dyDescent="0.15">
      <c r="A353" s="3">
        <f>lista_registro!A353</f>
        <v>699896</v>
      </c>
      <c r="B353" s="17" t="str">
        <f>lista_registro!C353</f>
        <v>Nobreak 1400 Va</v>
      </c>
      <c r="C353" s="18" t="str">
        <f>IFERROR(VLOOKUP(lista_registro!A353,'pag1'!B:G,3,0),"Não encontrado")</f>
        <v>E0077 Sala 111</v>
      </c>
      <c r="D353" s="3" t="str">
        <f>IFERROR(VLOOKUP(lista_registro!A353,'pag1'!B:E,4,0),"Não encontrado")</f>
        <v>Em utilização</v>
      </c>
      <c r="E353" s="19" t="str">
        <f>IF(COUNTIF('pag1'!B$2:B$1663,A353)&gt;1,"Sim","Não")</f>
        <v>Não</v>
      </c>
    </row>
    <row r="354" spans="1:5" ht="14" x14ac:dyDescent="0.15">
      <c r="A354" s="3">
        <f>lista_registro!A354</f>
        <v>699897</v>
      </c>
      <c r="B354" s="17" t="str">
        <f>lista_registro!C354</f>
        <v>Nobreak 1400 Va</v>
      </c>
      <c r="C354" s="18" t="str">
        <f>IFERROR(VLOOKUP(lista_registro!A354,'pag1'!B:G,3,0),"Não encontrado")</f>
        <v>E0077 Sala 109</v>
      </c>
      <c r="D354" s="3" t="str">
        <f>IFERROR(VLOOKUP(lista_registro!A354,'pag1'!B:E,4,0),"Não encontrado")</f>
        <v>Em utilização</v>
      </c>
      <c r="E354" s="19" t="str">
        <f>IF(COUNTIF('pag1'!B$2:B$1663,A354)&gt;1,"Sim","Não")</f>
        <v>Não</v>
      </c>
    </row>
    <row r="355" spans="1:5" ht="14" x14ac:dyDescent="0.15">
      <c r="A355" s="3">
        <f>lista_registro!A355</f>
        <v>699898</v>
      </c>
      <c r="B355" s="17" t="str">
        <f>lista_registro!C355</f>
        <v>Nobreak 1400 Va</v>
      </c>
      <c r="C355" s="18" t="str">
        <f>IFERROR(VLOOKUP(lista_registro!A355,'pag1'!B:G,3,0),"Não encontrado")</f>
        <v>E0077 Sala 109</v>
      </c>
      <c r="D355" s="3" t="str">
        <f>IFERROR(VLOOKUP(lista_registro!A355,'pag1'!B:E,4,0),"Não encontrado")</f>
        <v>Em utilização</v>
      </c>
      <c r="E355" s="19" t="str">
        <f>IF(COUNTIF('pag1'!B$2:B$1663,A355)&gt;1,"Sim","Não")</f>
        <v>Não</v>
      </c>
    </row>
    <row r="356" spans="1:5" ht="14" x14ac:dyDescent="0.15">
      <c r="A356" s="3">
        <f>lista_registro!A356</f>
        <v>699899</v>
      </c>
      <c r="B356" s="17" t="str">
        <f>lista_registro!C356</f>
        <v>Nobreak 1400 Va</v>
      </c>
      <c r="C356" s="18" t="str">
        <f>IFERROR(VLOOKUP(lista_registro!A356,'pag1'!B:G,3,0),"Não encontrado")</f>
        <v>E0077 Sala 109</v>
      </c>
      <c r="D356" s="3" t="str">
        <f>IFERROR(VLOOKUP(lista_registro!A356,'pag1'!B:E,4,0),"Não encontrado")</f>
        <v>Em utilização</v>
      </c>
      <c r="E356" s="19" t="str">
        <f>IF(COUNTIF('pag1'!B$2:B$1663,A356)&gt;1,"Sim","Não")</f>
        <v>Não</v>
      </c>
    </row>
    <row r="357" spans="1:5" ht="14" x14ac:dyDescent="0.15">
      <c r="A357" s="3">
        <f>lista_registro!A357</f>
        <v>699901</v>
      </c>
      <c r="B357" s="17" t="str">
        <f>lista_registro!C357</f>
        <v>Nobreak 1400 Va</v>
      </c>
      <c r="C357" s="18" t="str">
        <f>IFERROR(VLOOKUP(lista_registro!A357,'pag1'!B:G,3,0),"Não encontrado")</f>
        <v>E0077 Sala 119</v>
      </c>
      <c r="D357" s="3" t="str">
        <f>IFERROR(VLOOKUP(lista_registro!A357,'pag1'!B:E,4,0),"Não encontrado")</f>
        <v>Em utilização</v>
      </c>
      <c r="E357" s="19" t="str">
        <f>IF(COUNTIF('pag1'!B$2:B$1663,A357)&gt;1,"Sim","Não")</f>
        <v>Não</v>
      </c>
    </row>
    <row r="358" spans="1:5" ht="14" x14ac:dyDescent="0.15">
      <c r="A358" s="3">
        <f>lista_registro!A358</f>
        <v>699904</v>
      </c>
      <c r="B358" s="17" t="str">
        <f>lista_registro!C358</f>
        <v>Nobreak 1400 Va</v>
      </c>
      <c r="C358" s="18" t="str">
        <f>IFERROR(VLOOKUP(lista_registro!A358,'pag1'!B:G,3,0),"Não encontrado")</f>
        <v>E0076 SALA 106</v>
      </c>
      <c r="D358" s="3" t="str">
        <f>IFERROR(VLOOKUP(lista_registro!A358,'pag1'!B:E,4,0),"Não encontrado")</f>
        <v>Em utilização</v>
      </c>
      <c r="E358" s="19" t="str">
        <f>IF(COUNTIF('pag1'!B$2:B$1663,A358)&gt;1,"Sim","Não")</f>
        <v>Não</v>
      </c>
    </row>
    <row r="359" spans="1:5" ht="14" x14ac:dyDescent="0.15">
      <c r="A359" s="3">
        <f>lista_registro!A359</f>
        <v>2082868</v>
      </c>
      <c r="B359" s="17" t="str">
        <f>lista_registro!C359</f>
        <v>Grupo Gerador</v>
      </c>
      <c r="C359" s="18" t="str">
        <f>IFERROR(VLOOKUP(lista_registro!A359,'pag1'!B:G,3,0),"Não encontrado")</f>
        <v>E0042 ÁREA EXTERNA</v>
      </c>
      <c r="D359" s="3" t="str">
        <f>IFERROR(VLOOKUP(lista_registro!A359,'pag1'!B:E,4,0),"Não encontrado")</f>
        <v>Em utilização</v>
      </c>
      <c r="E359" s="19" t="str">
        <f>IF(COUNTIF('pag1'!B$2:B$1663,A359)&gt;1,"Sim","Não")</f>
        <v>Não</v>
      </c>
    </row>
    <row r="360" spans="1:5" ht="14" x14ac:dyDescent="0.15">
      <c r="A360" s="3">
        <f>lista_registro!A360</f>
        <v>697889</v>
      </c>
      <c r="B360" s="17" t="str">
        <f>lista_registro!C360</f>
        <v>Mesa De Aço Para Video Marca Fiel Com Tampo De Formica Med 076 X 100 X 074 M</v>
      </c>
      <c r="C360" s="18" t="str">
        <f>IFERROR(VLOOKUP(lista_registro!A360,'pag1'!B:G,3,0),"Não encontrado")</f>
        <v>E0076 SALA 19</v>
      </c>
      <c r="D360" s="3" t="str">
        <f>IFERROR(VLOOKUP(lista_registro!A360,'pag1'!B:E,4,0),"Não encontrado")</f>
        <v>Separado para descarga</v>
      </c>
      <c r="E360" s="19" t="str">
        <f>IF(COUNTIF('pag1'!B$2:B$1663,A360)&gt;1,"Sim","Não")</f>
        <v>Não</v>
      </c>
    </row>
    <row r="361" spans="1:5" ht="28" x14ac:dyDescent="0.15">
      <c r="A361" s="3">
        <f>lista_registro!A361</f>
        <v>699984</v>
      </c>
      <c r="B361" s="17" t="str">
        <f>lista_registro!C361</f>
        <v>Ghilhotina Simplex 14 S-36 C/ Regua De 30 Cm Marca Krause 396x217 Mm S-36 Peso 2350 Kg Plataforma Cinza Cabo De Corte Preto</v>
      </c>
      <c r="C361" s="18" t="str">
        <f>IFERROR(VLOOKUP(lista_registro!A361,'pag1'!B:G,3,0),"Não encontrado")</f>
        <v>E0076 Sala 11</v>
      </c>
      <c r="D361" s="3" t="str">
        <f>IFERROR(VLOOKUP(lista_registro!A361,'pag1'!B:E,4,0),"Não encontrado")</f>
        <v>Em utilização</v>
      </c>
      <c r="E361" s="19" t="str">
        <f>IF(COUNTIF('pag1'!B$2:B$1663,A361)&gt;1,"Sim","Não")</f>
        <v>Não</v>
      </c>
    </row>
    <row r="362" spans="1:5" ht="14" x14ac:dyDescent="0.15">
      <c r="A362" s="3">
        <f>lista_registro!A362</f>
        <v>697588</v>
      </c>
      <c r="B362" s="17" t="str">
        <f>lista_registro!C362</f>
        <v>Maquina Fotografica Sony 7.2 Mega Pixel</v>
      </c>
      <c r="C362" s="18" t="str">
        <f>IFERROR(VLOOKUP(lista_registro!A362,'pag1'!B:G,3,0),"Não encontrado")</f>
        <v>E0076 SALA 13</v>
      </c>
      <c r="D362" s="3" t="str">
        <f>IFERROR(VLOOKUP(lista_registro!A362,'pag1'!B:E,4,0),"Não encontrado")</f>
        <v>Separado para descarga</v>
      </c>
      <c r="E362" s="19" t="str">
        <f>IF(COUNTIF('pag1'!B$2:B$1663,A362)&gt;1,"Sim","Não")</f>
        <v>Não</v>
      </c>
    </row>
    <row r="363" spans="1:5" ht="14" x14ac:dyDescent="0.15">
      <c r="A363" s="3">
        <f>lista_registro!A363</f>
        <v>697589</v>
      </c>
      <c r="B363" s="17" t="str">
        <f>lista_registro!C363</f>
        <v>Maquina Fotografica Sony 7.2 Mega Pixel</v>
      </c>
      <c r="C363" s="18" t="str">
        <f>IFERROR(VLOOKUP(lista_registro!A363,'pag1'!B:G,3,0),"Não encontrado")</f>
        <v>E0076 SALA 13</v>
      </c>
      <c r="D363" s="3" t="str">
        <f>IFERROR(VLOOKUP(lista_registro!A363,'pag1'!B:E,4,0),"Não encontrado")</f>
        <v>Separado para descarga</v>
      </c>
      <c r="E363" s="19" t="str">
        <f>IF(COUNTIF('pag1'!B$2:B$1663,A363)&gt;1,"Sim","Não")</f>
        <v>Não</v>
      </c>
    </row>
    <row r="364" spans="1:5" ht="14" x14ac:dyDescent="0.15">
      <c r="A364" s="3">
        <f>lista_registro!A364</f>
        <v>697615</v>
      </c>
      <c r="B364" s="17" t="str">
        <f>lista_registro!C364</f>
        <v>Televisor 14 Colorido Marca Panasonic</v>
      </c>
      <c r="C364" s="18" t="str">
        <f>IFERROR(VLOOKUP(lista_registro!A364,'pag1'!B:G,3,0),"Não encontrado")</f>
        <v>E0044 LAPM-SC</v>
      </c>
      <c r="D364" s="3" t="str">
        <f>IFERROR(VLOOKUP(lista_registro!A364,'pag1'!B:E,4,0),"Não encontrado")</f>
        <v>Em utilização</v>
      </c>
      <c r="E364" s="19" t="str">
        <f>IF(COUNTIF('pag1'!B$2:B$1663,A364)&gt;1,"Sim","Não")</f>
        <v>Não</v>
      </c>
    </row>
    <row r="365" spans="1:5" ht="14" x14ac:dyDescent="0.15">
      <c r="A365" s="3">
        <f>lista_registro!A365</f>
        <v>697616</v>
      </c>
      <c r="B365" s="17" t="str">
        <f>lista_registro!C365</f>
        <v>Videocassete 7 Cabeças Bivolt Estéreo Ref Mv-Hv 60 Lb-S Marca Panasonic</v>
      </c>
      <c r="C365" s="18" t="str">
        <f>IFERROR(VLOOKUP(lista_registro!A365,'pag1'!B:G,3,0),"Não encontrado")</f>
        <v>E0044 LAPM-SC</v>
      </c>
      <c r="D365" s="3" t="str">
        <f>IFERROR(VLOOKUP(lista_registro!A365,'pag1'!B:E,4,0),"Não encontrado")</f>
        <v>Em utilização</v>
      </c>
      <c r="E365" s="19" t="str">
        <f>IF(COUNTIF('pag1'!B$2:B$1663,A365)&gt;1,"Sim","Não")</f>
        <v>Não</v>
      </c>
    </row>
    <row r="366" spans="1:5" ht="14" x14ac:dyDescent="0.15">
      <c r="A366" s="3">
        <f>lista_registro!A366</f>
        <v>697617</v>
      </c>
      <c r="B366" s="17" t="str">
        <f>lista_registro!C366</f>
        <v>Televisor Phiiips . 29 Tela Plana</v>
      </c>
      <c r="C366" s="18" t="str">
        <f>IFERROR(VLOOKUP(lista_registro!A366,'pag1'!B:G,3,0),"Não encontrado")</f>
        <v>E0076 Sala 13</v>
      </c>
      <c r="D366" s="3" t="str">
        <f>IFERROR(VLOOKUP(lista_registro!A366,'pag1'!B:E,4,0),"Não encontrado")</f>
        <v>Separado para descarga</v>
      </c>
      <c r="E366" s="19" t="str">
        <f>IF(COUNTIF('pag1'!B$2:B$1663,A366)&gt;1,"Sim","Não")</f>
        <v>Não</v>
      </c>
    </row>
    <row r="367" spans="1:5" ht="14" x14ac:dyDescent="0.15">
      <c r="A367" s="3">
        <f>lista_registro!A367</f>
        <v>697619</v>
      </c>
      <c r="B367" s="17" t="str">
        <f>lista_registro!C367</f>
        <v>Vídeo Cassete Modelo : Vc X 798 Marca Gradiente</v>
      </c>
      <c r="C367" s="18" t="str">
        <f>IFERROR(VLOOKUP(lista_registro!A367,'pag1'!B:G,3,0),"Não encontrado")</f>
        <v>E0076 SALA 13</v>
      </c>
      <c r="D367" s="3" t="str">
        <f>IFERROR(VLOOKUP(lista_registro!A367,'pag1'!B:E,4,0),"Não encontrado")</f>
        <v>Separado para descarga</v>
      </c>
      <c r="E367" s="19" t="str">
        <f>IF(COUNTIF('pag1'!B$2:B$1663,A367)&gt;1,"Sim","Não")</f>
        <v>Não</v>
      </c>
    </row>
    <row r="368" spans="1:5" ht="14" x14ac:dyDescent="0.15">
      <c r="A368" s="3">
        <f>lista_registro!A368</f>
        <v>697951</v>
      </c>
      <c r="B368" s="17" t="str">
        <f>lista_registro!C368</f>
        <v>Televisor Colorido De 20 Com Controle Remoto Marca Lg.</v>
      </c>
      <c r="C368" s="18" t="str">
        <f>IFERROR(VLOOKUP(lista_registro!A368,'pag1'!B:G,3,0),"Não encontrado")</f>
        <v>E0076 Sala 13</v>
      </c>
      <c r="D368" s="3" t="str">
        <f>IFERROR(VLOOKUP(lista_registro!A368,'pag1'!B:E,4,0),"Não encontrado")</f>
        <v>Separado para descarga</v>
      </c>
      <c r="E368" s="19" t="str">
        <f>IF(COUNTIF('pag1'!B$2:B$1663,A368)&gt;1,"Sim","Não")</f>
        <v>Não</v>
      </c>
    </row>
    <row r="369" spans="1:5" ht="14" x14ac:dyDescent="0.15">
      <c r="A369" s="3">
        <f>lista_registro!A369</f>
        <v>697952</v>
      </c>
      <c r="B369" s="17" t="str">
        <f>lista_registro!C369</f>
        <v>Vídeo-Cassete Com 4 Cabeças Stereo Compatível Com A Tv Marca Lg.</v>
      </c>
      <c r="C369" s="18" t="str">
        <f>IFERROR(VLOOKUP(lista_registro!A369,'pag1'!B:G,3,0),"Não encontrado")</f>
        <v>E0076 SALA 13</v>
      </c>
      <c r="D369" s="3" t="str">
        <f>IFERROR(VLOOKUP(lista_registro!A369,'pag1'!B:E,4,0),"Não encontrado")</f>
        <v>Separado para descarga</v>
      </c>
      <c r="E369" s="19" t="str">
        <f>IF(COUNTIF('pag1'!B$2:B$1663,A369)&gt;1,"Sim","Não")</f>
        <v>Não</v>
      </c>
    </row>
    <row r="370" spans="1:5" ht="14" x14ac:dyDescent="0.15">
      <c r="A370" s="3">
        <f>lista_registro!A370</f>
        <v>698250</v>
      </c>
      <c r="B370" s="17" t="str">
        <f>lista_registro!C370</f>
        <v>Sistema De Recepção Via Satélite Com Controle Remoto, Marca Century</v>
      </c>
      <c r="C370" s="18" t="str">
        <f>IFERROR(VLOOKUP(lista_registro!A370,'pag1'!B:G,3,0),"Não encontrado")</f>
        <v>E0076 SALA 13</v>
      </c>
      <c r="D370" s="3" t="str">
        <f>IFERROR(VLOOKUP(lista_registro!A370,'pag1'!B:E,4,0),"Não encontrado")</f>
        <v>Separado para descarga</v>
      </c>
      <c r="E370" s="19" t="str">
        <f>IF(COUNTIF('pag1'!B$2:B$1663,A370)&gt;1,"Sim","Não")</f>
        <v>Não</v>
      </c>
    </row>
    <row r="371" spans="1:5" ht="14" x14ac:dyDescent="0.15">
      <c r="A371" s="3">
        <f>lista_registro!A371</f>
        <v>698633</v>
      </c>
      <c r="B371" s="17" t="str">
        <f>lista_registro!C371</f>
        <v>Projetor Sony Vpl Es4</v>
      </c>
      <c r="C371" s="18" t="str">
        <f>IFERROR(VLOOKUP(lista_registro!A371,'pag1'!B:G,3,0),"Não encontrado")</f>
        <v>E0076 Sala 10</v>
      </c>
      <c r="D371" s="3" t="str">
        <f>IFERROR(VLOOKUP(lista_registro!A371,'pag1'!B:E,4,0),"Não encontrado")</f>
        <v>Em utilização</v>
      </c>
      <c r="E371" s="19" t="str">
        <f>IF(COUNTIF('pag1'!B$2:B$1663,A371)&gt;1,"Sim","Não")</f>
        <v>Não</v>
      </c>
    </row>
    <row r="372" spans="1:5" ht="14" x14ac:dyDescent="0.15">
      <c r="A372" s="3">
        <f>lista_registro!A372</f>
        <v>698634</v>
      </c>
      <c r="B372" s="17" t="str">
        <f>lista_registro!C372</f>
        <v>Projetor Sony Vpl Es4</v>
      </c>
      <c r="C372" s="18" t="str">
        <f>IFERROR(VLOOKUP(lista_registro!A372,'pag1'!B:G,3,0),"Não encontrado")</f>
        <v>E0076 SALA 13</v>
      </c>
      <c r="D372" s="3" t="str">
        <f>IFERROR(VLOOKUP(lista_registro!A372,'pag1'!B:E,4,0),"Não encontrado")</f>
        <v>Separado para descarga</v>
      </c>
      <c r="E372" s="19" t="str">
        <f>IF(COUNTIF('pag1'!B$2:B$1663,A372)&gt;1,"Sim","Não")</f>
        <v>Não</v>
      </c>
    </row>
    <row r="373" spans="1:5" ht="14" x14ac:dyDescent="0.15">
      <c r="A373" s="3">
        <f>lista_registro!A373</f>
        <v>698635</v>
      </c>
      <c r="B373" s="17" t="str">
        <f>lista_registro!C373</f>
        <v>Projetor Sony Vpl Es4</v>
      </c>
      <c r="C373" s="18" t="str">
        <f>IFERROR(VLOOKUP(lista_registro!A373,'pag1'!B:G,3,0),"Não encontrado")</f>
        <v>E0076 SALA 13</v>
      </c>
      <c r="D373" s="3" t="str">
        <f>IFERROR(VLOOKUP(lista_registro!A373,'pag1'!B:E,4,0),"Não encontrado")</f>
        <v>Separado para descarga</v>
      </c>
      <c r="E373" s="19" t="str">
        <f>IF(COUNTIF('pag1'!B$2:B$1663,A373)&gt;1,"Sim","Não")</f>
        <v>Não</v>
      </c>
    </row>
    <row r="374" spans="1:5" ht="14" x14ac:dyDescent="0.15">
      <c r="A374" s="3">
        <f>lista_registro!A374</f>
        <v>699292</v>
      </c>
      <c r="B374" s="17" t="str">
        <f>lista_registro!C374</f>
        <v>Desumidificador B 296 230 V 50/6</v>
      </c>
      <c r="C374" s="18" t="str">
        <f>IFERROR(VLOOKUP(lista_registro!A374,'pag1'!B:G,3,0),"Não encontrado")</f>
        <v>E0033 lame</v>
      </c>
      <c r="D374" s="3" t="str">
        <f>IFERROR(VLOOKUP(lista_registro!A374,'pag1'!B:E,4,0),"Não encontrado")</f>
        <v>Em utilização</v>
      </c>
      <c r="E374" s="19" t="str">
        <f>IF(COUNTIF('pag1'!B$2:B$1663,A374)&gt;1,"Sim","Não")</f>
        <v>Não</v>
      </c>
    </row>
    <row r="375" spans="1:5" ht="14" x14ac:dyDescent="0.15">
      <c r="A375" s="3">
        <f>lista_registro!A375</f>
        <v>700349</v>
      </c>
      <c r="B375" s="17" t="str">
        <f>lista_registro!C375</f>
        <v>Câmera Digital Fotográfica, Marca Sony, Modelo Mvc-Fd71.</v>
      </c>
      <c r="C375" s="18" t="str">
        <f>IFERROR(VLOOKUP(lista_registro!A375,'pag1'!B:G,3,0),"Não encontrado")</f>
        <v>E0076 SALA 13</v>
      </c>
      <c r="D375" s="3" t="str">
        <f>IFERROR(VLOOKUP(lista_registro!A375,'pag1'!B:E,4,0),"Não encontrado")</f>
        <v>Separado para descarga</v>
      </c>
      <c r="E375" s="19" t="str">
        <f>IF(COUNTIF('pag1'!B$2:B$1663,A375)&gt;1,"Sim","Não")</f>
        <v>Não</v>
      </c>
    </row>
    <row r="376" spans="1:5" ht="14" x14ac:dyDescent="0.15">
      <c r="A376" s="3">
        <f>lista_registro!A376</f>
        <v>700360</v>
      </c>
      <c r="B376" s="17" t="str">
        <f>lista_registro!C376</f>
        <v>Camera Digital Sony Dsc S700 Com Carregador De Bateria Sony + 4 Baterias</v>
      </c>
      <c r="C376" s="18" t="str">
        <f>IFERROR(VLOOKUP(lista_registro!A376,'pag1'!B:G,3,0),"Não encontrado")</f>
        <v>E0076 SALA 13</v>
      </c>
      <c r="D376" s="3" t="str">
        <f>IFERROR(VLOOKUP(lista_registro!A376,'pag1'!B:E,4,0),"Não encontrado")</f>
        <v>Separado para descarga</v>
      </c>
      <c r="E376" s="19" t="str">
        <f>IF(COUNTIF('pag1'!B$2:B$1663,A376)&gt;1,"Sim","Não")</f>
        <v>Não</v>
      </c>
    </row>
    <row r="377" spans="1:5" ht="42" x14ac:dyDescent="0.15">
      <c r="A377" s="3">
        <f>lista_registro!A377</f>
        <v>1769702</v>
      </c>
      <c r="B377" s="17" t="str">
        <f>lista_registro!C377</f>
        <v>Central De Monitoramento(Cftv), Composto De:01(Um) Dvr Intelbras N/S:9kdhds100888r5 01(Um) Hd 500gb 04(Quatro) Câmeras Infravermelho 04(Quatro) Fontes 12v 240 Metros De Cabo Bipolar 4mm 08(Oito) Conectores E 01(Um) Monitor 19" Lg N/S:607spvhoa151</v>
      </c>
      <c r="C377" s="18" t="str">
        <f>IFERROR(VLOOKUP(lista_registro!A377,'pag1'!B:G,3,0),"Não encontrado")</f>
        <v>E0044 LAPM-SC</v>
      </c>
      <c r="D377" s="3" t="str">
        <f>IFERROR(VLOOKUP(lista_registro!A377,'pag1'!B:E,4,0),"Não encontrado")</f>
        <v>Em utilização</v>
      </c>
      <c r="E377" s="19" t="str">
        <f>IF(COUNTIF('pag1'!B$2:B$1663,A377)&gt;1,"Sim","Não")</f>
        <v>Não</v>
      </c>
    </row>
    <row r="378" spans="1:5" ht="14" x14ac:dyDescent="0.15">
      <c r="A378" s="3">
        <f>lista_registro!A378</f>
        <v>169868</v>
      </c>
      <c r="B378" s="17" t="str">
        <f>lista_registro!C378</f>
        <v>Battery Power Supply</v>
      </c>
      <c r="C378" s="18" t="str">
        <f>IFERROR(VLOOKUP(lista_registro!A378,'pag1'!B:G,3,0),"Não encontrado")</f>
        <v>E0077 Sala 119</v>
      </c>
      <c r="D378" s="3" t="str">
        <f>IFERROR(VLOOKUP(lista_registro!A378,'pag1'!B:E,4,0),"Não encontrado")</f>
        <v>Em utilização</v>
      </c>
      <c r="E378" s="19" t="str">
        <f>IF(COUNTIF('pag1'!B$2:B$1663,A378)&gt;1,"Sim","Não")</f>
        <v>Não</v>
      </c>
    </row>
    <row r="379" spans="1:5" ht="14" x14ac:dyDescent="0.15">
      <c r="A379" s="3">
        <f>lista_registro!A379</f>
        <v>616706</v>
      </c>
      <c r="B379" s="17" t="str">
        <f>lista_registro!C379</f>
        <v>Power Supply,Uninterruptible</v>
      </c>
      <c r="C379" s="18" t="str">
        <f>IFERROR(VLOOKUP(lista_registro!A379,'pag1'!B:G,3,0),"Não encontrado")</f>
        <v>E0077 Sala 119</v>
      </c>
      <c r="D379" s="3" t="str">
        <f>IFERROR(VLOOKUP(lista_registro!A379,'pag1'!B:E,4,0),"Não encontrado")</f>
        <v>Em utilização</v>
      </c>
      <c r="E379" s="19" t="str">
        <f>IF(COUNTIF('pag1'!B$2:B$1663,A379)&gt;1,"Sim","Não")</f>
        <v>Não</v>
      </c>
    </row>
    <row r="380" spans="1:5" ht="14" x14ac:dyDescent="0.15">
      <c r="A380" s="3">
        <f>lista_registro!A380</f>
        <v>675575</v>
      </c>
      <c r="B380" s="17" t="str">
        <f>lista_registro!C380</f>
        <v>Desumificador De Ar - Marca Arsec - Serie 0202072502f.</v>
      </c>
      <c r="C380" s="18" t="str">
        <f>IFERROR(VLOOKUP(lista_registro!A380,'pag1'!B:G,3,0),"Não encontrado")</f>
        <v>E0043 LAPM-SC</v>
      </c>
      <c r="D380" s="3" t="str">
        <f>IFERROR(VLOOKUP(lista_registro!A380,'pag1'!B:E,4,0),"Não encontrado")</f>
        <v>Em utilização</v>
      </c>
      <c r="E380" s="19" t="str">
        <f>IF(COUNTIF('pag1'!B$2:B$1663,A380)&gt;1,"Sim","Não")</f>
        <v>Não</v>
      </c>
    </row>
    <row r="381" spans="1:5" ht="14" x14ac:dyDescent="0.15">
      <c r="A381" s="3">
        <f>lista_registro!A381</f>
        <v>675828</v>
      </c>
      <c r="B381" s="17" t="str">
        <f>lista_registro!C381</f>
        <v>Macerador Vertical Planetron, Marca Ika, Mod. 1,4hkvj, Série 2000.</v>
      </c>
      <c r="C381" s="18" t="str">
        <f>IFERROR(VLOOKUP(lista_registro!A381,'pag1'!B:G,3,0),"Não encontrado")</f>
        <v>E0053</v>
      </c>
      <c r="D381" s="3" t="str">
        <f>IFERROR(VLOOKUP(lista_registro!A381,'pag1'!B:E,4,0),"Não encontrado")</f>
        <v>Em utilização</v>
      </c>
      <c r="E381" s="19" t="str">
        <f>IF(COUNTIF('pag1'!B$2:B$1663,A381)&gt;1,"Sim","Não")</f>
        <v>Não</v>
      </c>
    </row>
    <row r="382" spans="1:5" ht="14" x14ac:dyDescent="0.15">
      <c r="A382" s="3">
        <f>lista_registro!A382</f>
        <v>675836</v>
      </c>
      <c r="B382" s="17" t="str">
        <f>lista_registro!C382</f>
        <v>Estufa Marca Power Mod S40 Med 500 X 225 X 220mm</v>
      </c>
      <c r="C382" s="18" t="str">
        <f>IFERROR(VLOOKUP(lista_registro!A382,'pag1'!B:G,3,0),"Não encontrado")</f>
        <v>E0042 LATERAL (área estufa segregada)</v>
      </c>
      <c r="D382" s="3" t="str">
        <f>IFERROR(VLOOKUP(lista_registro!A382,'pag1'!B:E,4,0),"Não encontrado")</f>
        <v>Separado para descarga</v>
      </c>
      <c r="E382" s="19" t="str">
        <f>IF(COUNTIF('pag1'!B$2:B$1663,A382)&gt;1,"Sim","Não")</f>
        <v>Não</v>
      </c>
    </row>
    <row r="383" spans="1:5" ht="14" x14ac:dyDescent="0.15">
      <c r="A383" s="3">
        <f>lista_registro!A383</f>
        <v>675839</v>
      </c>
      <c r="B383" s="17" t="str">
        <f>lista_registro!C383</f>
        <v>Agitador Magnetico Marca Toyo Mod Ms16 110v 60 Ciclos</v>
      </c>
      <c r="C383" s="18" t="str">
        <f>IFERROR(VLOOKUP(lista_registro!A383,'pag1'!B:G,3,0),"Não encontrado")</f>
        <v>E0076 Sala 117</v>
      </c>
      <c r="D383" s="3" t="str">
        <f>IFERROR(VLOOKUP(lista_registro!A383,'pag1'!B:E,4,0),"Não encontrado")</f>
        <v>Em utilização</v>
      </c>
      <c r="E383" s="19" t="str">
        <f>IF(COUNTIF('pag1'!B$2:B$1663,A383)&gt;1,"Sim","Não")</f>
        <v>Não</v>
      </c>
    </row>
    <row r="384" spans="1:5" ht="28" x14ac:dyDescent="0.15">
      <c r="A384" s="3">
        <f>lista_registro!A384</f>
        <v>675844</v>
      </c>
      <c r="B384" s="17" t="str">
        <f>lista_registro!C384</f>
        <v>Estufa Retangular A Vacuo A Oleo E Eletrica Marca Treu Mod 71129 Cap Para 36 Libras Temp Max 100ºC 2000w 220v</v>
      </c>
      <c r="C384" s="18" t="str">
        <f>IFERROR(VLOOKUP(lista_registro!A384,'pag1'!B:G,3,0),"Não encontrado")</f>
        <v>E0053</v>
      </c>
      <c r="D384" s="3" t="str">
        <f>IFERROR(VLOOKUP(lista_registro!A384,'pag1'!B:E,4,0),"Não encontrado")</f>
        <v>Em utilização</v>
      </c>
      <c r="E384" s="19" t="str">
        <f>IF(COUNTIF('pag1'!B$2:B$1663,A384)&gt;1,"Sim","Não")</f>
        <v>Não</v>
      </c>
    </row>
    <row r="385" spans="1:5" ht="14" x14ac:dyDescent="0.15">
      <c r="A385" s="3">
        <f>lista_registro!A385</f>
        <v>675871</v>
      </c>
      <c r="B385" s="17" t="str">
        <f>lista_registro!C385</f>
        <v>Desumidificador De Ar Marca Arsec Mod 200m</v>
      </c>
      <c r="C385" s="18" t="str">
        <f>IFERROR(VLOOKUP(lista_registro!A385,'pag1'!B:G,3,0),"Não encontrado")</f>
        <v>E0076 SALA 13</v>
      </c>
      <c r="D385" s="3" t="str">
        <f>IFERROR(VLOOKUP(lista_registro!A385,'pag1'!B:E,4,0),"Não encontrado")</f>
        <v>Separado para descarga</v>
      </c>
      <c r="E385" s="19" t="str">
        <f>IF(COUNTIF('pag1'!B$2:B$1663,A385)&gt;1,"Sim","Não")</f>
        <v>Não</v>
      </c>
    </row>
    <row r="386" spans="1:5" ht="14" x14ac:dyDescent="0.15">
      <c r="A386" s="3">
        <f>lista_registro!A386</f>
        <v>675884</v>
      </c>
      <c r="B386" s="17" t="str">
        <f>lista_registro!C386</f>
        <v>Enceradeira E Lavadora De Pisos Marca Bandeirantes 2 Escovas Mod Titan</v>
      </c>
      <c r="C386" s="18" t="str">
        <f>IFERROR(VLOOKUP(lista_registro!A386,'pag1'!B:G,3,0),"Não encontrado")</f>
        <v>E0045 001</v>
      </c>
      <c r="D386" s="3" t="str">
        <f>IFERROR(VLOOKUP(lista_registro!A386,'pag1'!B:E,4,0),"Não encontrado")</f>
        <v>Em utilização</v>
      </c>
      <c r="E386" s="19" t="str">
        <f>IF(COUNTIF('pag1'!B$2:B$1663,A386)&gt;1,"Sim","Não")</f>
        <v>Não</v>
      </c>
    </row>
    <row r="387" spans="1:5" ht="14" x14ac:dyDescent="0.15">
      <c r="A387" s="3">
        <f>lista_registro!A387</f>
        <v>675891</v>
      </c>
      <c r="B387" s="17" t="str">
        <f>lista_registro!C387</f>
        <v>Garrafão Cryogênico, Marca Cryometal, Mod Gnl-3, Capacidade 3 L, Série Ipi - 8101, Nº 134.</v>
      </c>
      <c r="C387" s="18" t="str">
        <f>IFERROR(VLOOKUP(lista_registro!A387,'pag1'!B:G,3,0),"Não encontrado")</f>
        <v>E0077 Sala 111</v>
      </c>
      <c r="D387" s="3" t="str">
        <f>IFERROR(VLOOKUP(lista_registro!A387,'pag1'!B:E,4,0),"Não encontrado")</f>
        <v>Em utilização</v>
      </c>
      <c r="E387" s="19" t="str">
        <f>IF(COUNTIF('pag1'!B$2:B$1663,A387)&gt;1,"Sim","Não")</f>
        <v>Não</v>
      </c>
    </row>
    <row r="388" spans="1:5" ht="14" x14ac:dyDescent="0.15">
      <c r="A388" s="3">
        <f>lista_registro!A388</f>
        <v>675892</v>
      </c>
      <c r="B388" s="17" t="str">
        <f>lista_registro!C388</f>
        <v>Carro Em Aço Para Transporte De Cilindro, Marca Cryometal, Mod Tuc 8210.</v>
      </c>
      <c r="C388" s="18" t="str">
        <f>IFERROR(VLOOKUP(lista_registro!A388,'pag1'!B:G,3,0),"Não encontrado")</f>
        <v>E0077 Sala 15</v>
      </c>
      <c r="D388" s="3" t="str">
        <f>IFERROR(VLOOKUP(lista_registro!A388,'pag1'!B:E,4,0),"Não encontrado")</f>
        <v>Em utilização</v>
      </c>
      <c r="E388" s="19" t="str">
        <f>IF(COUNTIF('pag1'!B$2:B$1663,A388)&gt;1,"Sim","Não")</f>
        <v>Não</v>
      </c>
    </row>
    <row r="389" spans="1:5" ht="56" x14ac:dyDescent="0.15">
      <c r="A389" s="3">
        <f>lista_registro!A389</f>
        <v>676149</v>
      </c>
      <c r="B389" s="17" t="str">
        <f>lista_registro!C389</f>
        <v>Maquina Universal De Ensaio De Bancada Mod 3367 Cap 30 Km Com Todas As Caract Padronizadas Inclusas Com Os Seguintes Acessorios: 3367 Painel Lingua Portuguesa 3367 B2 Interface Computador 3367 C2 Opçao De Cor Cinza 3367 Di Tensao De Oper 120v 3367 22 Max</v>
      </c>
      <c r="C389" s="18" t="str">
        <f>IFERROR(VLOOKUP(lista_registro!A389,'pag1'!B:G,3,0),"Não encontrado")</f>
        <v>E0077 Sala 15</v>
      </c>
      <c r="D389" s="3" t="str">
        <f>IFERROR(VLOOKUP(lista_registro!A389,'pag1'!B:E,4,0),"Não encontrado")</f>
        <v>Em utilização</v>
      </c>
      <c r="E389" s="19" t="str">
        <f>IF(COUNTIF('pag1'!B$2:B$1663,A389)&gt;1,"Sim","Não")</f>
        <v>Não</v>
      </c>
    </row>
    <row r="390" spans="1:5" ht="14" x14ac:dyDescent="0.15">
      <c r="A390" s="3">
        <f>lista_registro!A390</f>
        <v>676159</v>
      </c>
      <c r="B390" s="17" t="str">
        <f>lista_registro!C390</f>
        <v>Equipamento De Microfotografia Com Xassis Polaroid Adaptavel Polaroid</v>
      </c>
      <c r="C390" s="18" t="str">
        <f>IFERROR(VLOOKUP(lista_registro!A390,'pag1'!B:G,3,0),"Não encontrado")</f>
        <v>E0076 SALA 13</v>
      </c>
      <c r="D390" s="3" t="str">
        <f>IFERROR(VLOOKUP(lista_registro!A390,'pag1'!B:E,4,0),"Não encontrado")</f>
        <v>Separado para descarga</v>
      </c>
      <c r="E390" s="19" t="str">
        <f>IF(COUNTIF('pag1'!B$2:B$1663,A390)&gt;1,"Sim","Não")</f>
        <v>Não</v>
      </c>
    </row>
    <row r="391" spans="1:5" ht="14" x14ac:dyDescent="0.15">
      <c r="A391" s="3">
        <f>lista_registro!A391</f>
        <v>676467</v>
      </c>
      <c r="B391" s="17" t="str">
        <f>lista_registro!C391</f>
        <v>Microscopio Mod Standard 044 Br Marca Carls Zeiss</v>
      </c>
      <c r="C391" s="18" t="str">
        <f>IFERROR(VLOOKUP(lista_registro!A391,'pag1'!B:G,3,0),"Não encontrado")</f>
        <v>E0077 Sala 111</v>
      </c>
      <c r="D391" s="3" t="str">
        <f>IFERROR(VLOOKUP(lista_registro!A391,'pag1'!B:E,4,0),"Não encontrado")</f>
        <v>Em utilização</v>
      </c>
      <c r="E391" s="19" t="str">
        <f>IF(COUNTIF('pag1'!B$2:B$1663,A391)&gt;1,"Sim","Não")</f>
        <v>Não</v>
      </c>
    </row>
    <row r="392" spans="1:5" ht="14" x14ac:dyDescent="0.15">
      <c r="A392" s="3">
        <f>lista_registro!A392</f>
        <v>676720</v>
      </c>
      <c r="B392" s="17" t="str">
        <f>lista_registro!C392</f>
        <v>Autoclave Para Vulcanização De Borracha E Cura De Materiais Compostos Marca Ferlex</v>
      </c>
      <c r="C392" s="18" t="str">
        <f>IFERROR(VLOOKUP(lista_registro!A392,'pag1'!B:G,3,0),"Não encontrado")</f>
        <v>E0077 Sala 8</v>
      </c>
      <c r="D392" s="3" t="str">
        <f>IFERROR(VLOOKUP(lista_registro!A392,'pag1'!B:E,4,0),"Não encontrado")</f>
        <v>Em utilização</v>
      </c>
      <c r="E392" s="19" t="str">
        <f>IF(COUNTIF('pag1'!B$2:B$1663,A392)&gt;1,"Sim","Não")</f>
        <v>Não</v>
      </c>
    </row>
    <row r="393" spans="1:5" ht="14" x14ac:dyDescent="0.15">
      <c r="A393" s="3">
        <f>lista_registro!A393</f>
        <v>676721</v>
      </c>
      <c r="B393" s="17" t="str">
        <f>lista_registro!C393</f>
        <v>Agitador Magnético Com Placa De Aquecimento Mod 752 A 230 V Marca Fisaton</v>
      </c>
      <c r="C393" s="18" t="str">
        <f>IFERROR(VLOOKUP(lista_registro!A393,'pag1'!B:G,3,0),"Não encontrado")</f>
        <v>E0076 Sala 117</v>
      </c>
      <c r="D393" s="3" t="str">
        <f>IFERROR(VLOOKUP(lista_registro!A393,'pag1'!B:E,4,0),"Não encontrado")</f>
        <v>Em utilização</v>
      </c>
      <c r="E393" s="19" t="str">
        <f>IF(COUNTIF('pag1'!B$2:B$1663,A393)&gt;1,"Sim","Não")</f>
        <v>Não</v>
      </c>
    </row>
    <row r="394" spans="1:5" ht="28" x14ac:dyDescent="0.15">
      <c r="A394" s="3">
        <f>lista_registro!A394</f>
        <v>676742</v>
      </c>
      <c r="B394" s="17" t="str">
        <f>lista_registro!C394</f>
        <v>Balança Tipo Faixa De Embutir Marca Toledo Mod 2151 Mostrador 200 Kg X 200g Cap 2250 Kg Plataforma De 183x122, Meia Armação</v>
      </c>
      <c r="C394" s="18" t="str">
        <f>IFERROR(VLOOKUP(lista_registro!A394,'pag1'!B:G,3,0),"Não encontrado")</f>
        <v>E0076 SALA 13</v>
      </c>
      <c r="D394" s="3" t="str">
        <f>IFERROR(VLOOKUP(lista_registro!A394,'pag1'!B:E,4,0),"Não encontrado")</f>
        <v>Separado para descarga</v>
      </c>
      <c r="E394" s="19" t="str">
        <f>IF(COUNTIF('pag1'!B$2:B$1663,A394)&gt;1,"Sim","Não")</f>
        <v>Não</v>
      </c>
    </row>
    <row r="395" spans="1:5" ht="14" x14ac:dyDescent="0.15">
      <c r="A395" s="3">
        <f>lista_registro!A395</f>
        <v>677024</v>
      </c>
      <c r="B395" s="17" t="str">
        <f>lista_registro!C395</f>
        <v>Prensa Manual Hidráulica Marca Carver Mod. C.</v>
      </c>
      <c r="C395" s="18" t="str">
        <f>IFERROR(VLOOKUP(lista_registro!A395,'pag1'!B:G,3,0),"Não encontrado")</f>
        <v>E0077 Sala 115</v>
      </c>
      <c r="D395" s="3" t="str">
        <f>IFERROR(VLOOKUP(lista_registro!A395,'pag1'!B:E,4,0),"Não encontrado")</f>
        <v>Em utilização</v>
      </c>
      <c r="E395" s="19" t="str">
        <f>IF(COUNTIF('pag1'!B$2:B$1663,A395)&gt;1,"Sim","Não")</f>
        <v>Não</v>
      </c>
    </row>
    <row r="396" spans="1:5" ht="14" x14ac:dyDescent="0.15">
      <c r="A396" s="3">
        <f>lista_registro!A396</f>
        <v>677301</v>
      </c>
      <c r="B396" s="17" t="str">
        <f>lista_registro!C396</f>
        <v>Misturador Horizontal Marca Inco Tipo Sigma Cap 6 Litros</v>
      </c>
      <c r="C396" s="18" t="str">
        <f>IFERROR(VLOOKUP(lista_registro!A396,'pag1'!B:G,3,0),"Não encontrado")</f>
        <v>E0053</v>
      </c>
      <c r="D396" s="3" t="str">
        <f>IFERROR(VLOOKUP(lista_registro!A396,'pag1'!B:E,4,0),"Não encontrado")</f>
        <v>Emprestado</v>
      </c>
      <c r="E396" s="19" t="str">
        <f>IF(COUNTIF('pag1'!B$2:B$1663,A396)&gt;1,"Sim","Não")</f>
        <v>Não</v>
      </c>
    </row>
    <row r="397" spans="1:5" ht="14" x14ac:dyDescent="0.15">
      <c r="A397" s="3">
        <f>lista_registro!A397</f>
        <v>677303</v>
      </c>
      <c r="B397" s="17" t="str">
        <f>lista_registro!C397</f>
        <v>Misturador Horizontal Marca Inco Tipo Sigma Cap 70 Litros</v>
      </c>
      <c r="C397" s="18" t="str">
        <f>IFERROR(VLOOKUP(lista_registro!A397,'pag1'!B:G,3,0),"Não encontrado")</f>
        <v>E0045 001</v>
      </c>
      <c r="D397" s="3" t="str">
        <f>IFERROR(VLOOKUP(lista_registro!A397,'pag1'!B:E,4,0),"Não encontrado")</f>
        <v>Em utilização</v>
      </c>
      <c r="E397" s="19" t="str">
        <f>IF(COUNTIF('pag1'!B$2:B$1663,A397)&gt;1,"Sim","Não")</f>
        <v>Não</v>
      </c>
    </row>
    <row r="398" spans="1:5" ht="28" x14ac:dyDescent="0.15">
      <c r="A398" s="3">
        <f>lista_registro!A398</f>
        <v>677326</v>
      </c>
      <c r="B398" s="17" t="str">
        <f>lista_registro!C398</f>
        <v>Macerador Para 2,5 Kg De Propelente Marca Ika 220/380v Tipo Hkd 2,5 Vhv, 1,1kw, 5,7/3, 3a E 60hz.</v>
      </c>
      <c r="C398" s="18" t="str">
        <f>IFERROR(VLOOKUP(lista_registro!A398,'pag1'!B:G,3,0),"Não encontrado")</f>
        <v>E0053</v>
      </c>
      <c r="D398" s="3" t="str">
        <f>IFERROR(VLOOKUP(lista_registro!A398,'pag1'!B:E,4,0),"Não encontrado")</f>
        <v>Em utilização</v>
      </c>
      <c r="E398" s="19" t="str">
        <f>IF(COUNTIF('pag1'!B$2:B$1663,A398)&gt;1,"Sim","Não")</f>
        <v>Não</v>
      </c>
    </row>
    <row r="399" spans="1:5" ht="28" x14ac:dyDescent="0.15">
      <c r="A399" s="3">
        <f>lista_registro!A399</f>
        <v>677327</v>
      </c>
      <c r="B399" s="17" t="str">
        <f>lista_registro!C399</f>
        <v>Macerador Para 300g De Propelente Marca Ika Tipo Hkd 0,75vhv, Com Motor Marca Bauer 220/380v Tipo Dk 5407/143l, 0,15cv, 093/0,54a E 60hz.</v>
      </c>
      <c r="C399" s="18" t="str">
        <f>IFERROR(VLOOKUP(lista_registro!A399,'pag1'!B:G,3,0),"Não encontrado")</f>
        <v>E0053</v>
      </c>
      <c r="D399" s="3" t="str">
        <f>IFERROR(VLOOKUP(lista_registro!A399,'pag1'!B:E,4,0),"Não encontrado")</f>
        <v>Em utilização</v>
      </c>
      <c r="E399" s="19" t="str">
        <f>IF(COUNTIF('pag1'!B$2:B$1663,A399)&gt;1,"Sim","Não")</f>
        <v>Não</v>
      </c>
    </row>
    <row r="400" spans="1:5" ht="14" x14ac:dyDescent="0.15">
      <c r="A400" s="3">
        <f>lista_registro!A400</f>
        <v>677588</v>
      </c>
      <c r="B400" s="17" t="str">
        <f>lista_registro!C400</f>
        <v>Placa De Aquecimento Com Agitação Marca Thermolyne , Mod. Spa-1020-B .</v>
      </c>
      <c r="C400" s="18" t="str">
        <f>IFERROR(VLOOKUP(lista_registro!A400,'pag1'!B:G,3,0),"Não encontrado")</f>
        <v>E0076 SALA 13</v>
      </c>
      <c r="D400" s="3" t="str">
        <f>IFERROR(VLOOKUP(lista_registro!A400,'pag1'!B:E,4,0),"Não encontrado")</f>
        <v>Separado para descarga</v>
      </c>
      <c r="E400" s="19" t="str">
        <f>IF(COUNTIF('pag1'!B$2:B$1663,A400)&gt;1,"Sim","Não")</f>
        <v>Não</v>
      </c>
    </row>
    <row r="401" spans="1:5" ht="28" x14ac:dyDescent="0.15">
      <c r="A401" s="3">
        <f>lista_registro!A401</f>
        <v>677603</v>
      </c>
      <c r="B401" s="17" t="str">
        <f>lista_registro!C401</f>
        <v>Misturador Planetário A Vácuo, Marca Semco, Mod Mpdl 15, Cap. 15 Litros, Com Motor Weg, Mod Py4141355, 220/ Série NºS P15075 E P15076.</v>
      </c>
      <c r="C401" s="18" t="str">
        <f>IFERROR(VLOOKUP(lista_registro!A401,'pag1'!B:G,3,0),"Não encontrado")</f>
        <v>E0045 001</v>
      </c>
      <c r="D401" s="3" t="str">
        <f>IFERROR(VLOOKUP(lista_registro!A401,'pag1'!B:E,4,0),"Não encontrado")</f>
        <v>Em utilização</v>
      </c>
      <c r="E401" s="19" t="str">
        <f>IF(COUNTIF('pag1'!B$2:B$1663,A401)&gt;1,"Sim","Não")</f>
        <v>Não</v>
      </c>
    </row>
    <row r="402" spans="1:5" ht="28" x14ac:dyDescent="0.15">
      <c r="A402" s="3">
        <f>lista_registro!A402</f>
        <v>677873</v>
      </c>
      <c r="B402" s="17" t="str">
        <f>lista_registro!C402</f>
        <v>Misturador Planetário A Vácuo, Marca Semco, Mod Mpdl 15, Cap. 15 Litros, Com Motor Weg, Mod Py4141355, 220/ Série NºS P15075 E P15076.</v>
      </c>
      <c r="C402" s="18" t="str">
        <f>IFERROR(VLOOKUP(lista_registro!A402,'pag1'!B:G,3,0),"Não encontrado")</f>
        <v>E0045 001</v>
      </c>
      <c r="D402" s="3" t="str">
        <f>IFERROR(VLOOKUP(lista_registro!A402,'pag1'!B:E,4,0),"Não encontrado")</f>
        <v>Em utilização</v>
      </c>
      <c r="E402" s="19" t="str">
        <f>IF(COUNTIF('pag1'!B$2:B$1663,A402)&gt;1,"Sim","Não")</f>
        <v>Não</v>
      </c>
    </row>
    <row r="403" spans="1:5" ht="42" x14ac:dyDescent="0.15">
      <c r="A403" s="3">
        <f>lista_registro!A403</f>
        <v>677882</v>
      </c>
      <c r="B403" s="17" t="str">
        <f>lista_registro!C403</f>
        <v>Kit De Conversão Eletrônico Digital Para Área Classificada Contendo Célula E Módulo Indicador Digital Intrinsecamente Seguro A Ser Instalado Nos Prédios De Eparação De Perclorato De Amônio Da Usina Cel Abner, Marca Toledo Do Brasil.</v>
      </c>
      <c r="C403" s="18" t="str">
        <f>IFERROR(VLOOKUP(lista_registro!A403,'pag1'!B:G,3,0),"Não encontrado")</f>
        <v>E0076 SALA 13</v>
      </c>
      <c r="D403" s="3" t="str">
        <f>IFERROR(VLOOKUP(lista_registro!A403,'pag1'!B:E,4,0),"Não encontrado")</f>
        <v>Separado para descarga</v>
      </c>
      <c r="E403" s="19" t="str">
        <f>IF(COUNTIF('pag1'!B$2:B$1663,A403)&gt;1,"Sim","Não")</f>
        <v>Não</v>
      </c>
    </row>
    <row r="404" spans="1:5" ht="14" x14ac:dyDescent="0.15">
      <c r="A404" s="3">
        <f>lista_registro!A404</f>
        <v>678177</v>
      </c>
      <c r="B404" s="17" t="str">
        <f>lista_registro!C404</f>
        <v>Maquina Vibratória, Marca Produtest, Mod. T, 110/220v - Monofásico 50/60 Ciclos</v>
      </c>
      <c r="C404" s="18" t="str">
        <f>IFERROR(VLOOKUP(lista_registro!A404,'pag1'!B:G,3,0),"Não encontrado")</f>
        <v>E0076 SALA 110</v>
      </c>
      <c r="D404" s="3" t="str">
        <f>IFERROR(VLOOKUP(lista_registro!A404,'pag1'!B:E,4,0),"Não encontrado")</f>
        <v>Em utilização</v>
      </c>
      <c r="E404" s="19" t="str">
        <f>IF(COUNTIF('pag1'!B$2:B$1663,A404)&gt;1,"Sim","Não")</f>
        <v>Não</v>
      </c>
    </row>
    <row r="405" spans="1:5" ht="14" x14ac:dyDescent="0.15">
      <c r="A405" s="3">
        <f>lista_registro!A405</f>
        <v>678210</v>
      </c>
      <c r="B405" s="17" t="str">
        <f>lista_registro!C405</f>
        <v>Estufa Para Secagem De Filmes, Marca Emb, 220v.</v>
      </c>
      <c r="C405" s="18" t="str">
        <f>IFERROR(VLOOKUP(lista_registro!A405,'pag1'!B:G,3,0),"Não encontrado")</f>
        <v>E0042 LATERAL (área estufa segregada)</v>
      </c>
      <c r="D405" s="3" t="str">
        <f>IFERROR(VLOOKUP(lista_registro!A405,'pag1'!B:E,4,0),"Não encontrado")</f>
        <v>Separado para descarga</v>
      </c>
      <c r="E405" s="19" t="str">
        <f>IF(COUNTIF('pag1'!B$2:B$1663,A405)&gt;1,"Sim","Não")</f>
        <v>Não</v>
      </c>
    </row>
    <row r="406" spans="1:5" ht="42" x14ac:dyDescent="0.15">
      <c r="A406" s="3">
        <f>lista_registro!A406</f>
        <v>678430</v>
      </c>
      <c r="B406" s="17" t="str">
        <f>lista_registro!C406</f>
        <v>Mesa De Pesagem Micronal , Fundida Em Granito , Com Duas Barras De Estabilização E Quatro Elementos , Amortecedores , Medindo A Tampa Aprox. 70 X 90 Cm , Altura Total 78 Cm , Aprox. Modelo Ba-114 .</v>
      </c>
      <c r="C406" s="18" t="str">
        <f>IFERROR(VLOOKUP(lista_registro!A406,'pag1'!B:G,3,0),"Não encontrado")</f>
        <v>E0077 Sala 115</v>
      </c>
      <c r="D406" s="3" t="str">
        <f>IFERROR(VLOOKUP(lista_registro!A406,'pag1'!B:E,4,0),"Não encontrado")</f>
        <v>Em utilização</v>
      </c>
      <c r="E406" s="19" t="str">
        <f>IF(COUNTIF('pag1'!B$2:B$1663,A406)&gt;1,"Sim","Não")</f>
        <v>Não</v>
      </c>
    </row>
    <row r="407" spans="1:5" ht="28" x14ac:dyDescent="0.15">
      <c r="A407" s="3">
        <f>lista_registro!A407</f>
        <v>678439</v>
      </c>
      <c r="B407" s="17" t="str">
        <f>lista_registro!C407</f>
        <v>Secador Duplo Cone A Vácuo Em Aço Inox Equipado Com Motor Blindado E Aquecedor Elétrico De Circulaçao 125/80 L, 9cw , Ct-970, Marca Treu.</v>
      </c>
      <c r="C407" s="18" t="str">
        <f>IFERROR(VLOOKUP(lista_registro!A407,'pag1'!B:G,3,0),"Não encontrado")</f>
        <v>E0033 lame</v>
      </c>
      <c r="D407" s="3" t="str">
        <f>IFERROR(VLOOKUP(lista_registro!A407,'pag1'!B:E,4,0),"Não encontrado")</f>
        <v>Em utilização</v>
      </c>
      <c r="E407" s="19" t="str">
        <f>IF(COUNTIF('pag1'!B$2:B$1663,A407)&gt;1,"Sim","Não")</f>
        <v>Não</v>
      </c>
    </row>
    <row r="408" spans="1:5" ht="28" x14ac:dyDescent="0.15">
      <c r="A408" s="3">
        <f>lista_registro!A408</f>
        <v>678452</v>
      </c>
      <c r="B408" s="17" t="str">
        <f>lista_registro!C408</f>
        <v>Estufa Para Secagem De Material Quimico A Vacuo Mod. 5861-8f0-7151, 60 Hz, 1500w, Marca National Appliange.</v>
      </c>
      <c r="C408" s="18" t="str">
        <f>IFERROR(VLOOKUP(lista_registro!A408,'pag1'!B:G,3,0),"Não encontrado")</f>
        <v>E0053</v>
      </c>
      <c r="D408" s="3" t="str">
        <f>IFERROR(VLOOKUP(lista_registro!A408,'pag1'!B:E,4,0),"Não encontrado")</f>
        <v>Em utilização</v>
      </c>
      <c r="E408" s="19" t="str">
        <f>IF(COUNTIF('pag1'!B$2:B$1663,A408)&gt;1,"Sim","Não")</f>
        <v>Não</v>
      </c>
    </row>
    <row r="409" spans="1:5" ht="28" x14ac:dyDescent="0.15">
      <c r="A409" s="3">
        <f>lista_registro!A409</f>
        <v>678453</v>
      </c>
      <c r="B409" s="17" t="str">
        <f>lista_registro!C409</f>
        <v>Estufa Para Secagem De Material Quimico A Vacuo Mod. 5861-8f0-7151, 60 Hz, 1500w, Marca National Appliange.</v>
      </c>
      <c r="C409" s="18" t="str">
        <f>IFERROR(VLOOKUP(lista_registro!A409,'pag1'!B:G,3,0),"Não encontrado")</f>
        <v>E0053</v>
      </c>
      <c r="D409" s="3" t="str">
        <f>IFERROR(VLOOKUP(lista_registro!A409,'pag1'!B:E,4,0),"Não encontrado")</f>
        <v>Em utilização</v>
      </c>
      <c r="E409" s="19" t="str">
        <f>IF(COUNTIF('pag1'!B$2:B$1663,A409)&gt;1,"Sim","Não")</f>
        <v>Não</v>
      </c>
    </row>
    <row r="410" spans="1:5" ht="28" x14ac:dyDescent="0.15">
      <c r="A410" s="3">
        <f>lista_registro!A410</f>
        <v>678454</v>
      </c>
      <c r="B410" s="17" t="str">
        <f>lista_registro!C410</f>
        <v>Estufa Para Secagem De Material Quimico A Vacuo Mod. 5861-8f0-7151, 60 Hz, 1500w, Marca National Appliange.</v>
      </c>
      <c r="C410" s="18" t="str">
        <f>IFERROR(VLOOKUP(lista_registro!A410,'pag1'!B:G,3,0),"Não encontrado")</f>
        <v>E0076 SALA 101</v>
      </c>
      <c r="D410" s="3" t="str">
        <f>IFERROR(VLOOKUP(lista_registro!A410,'pag1'!B:E,4,0),"Não encontrado")</f>
        <v>Em utilização</v>
      </c>
      <c r="E410" s="19" t="str">
        <f>IF(COUNTIF('pag1'!B$2:B$1663,A410)&gt;1,"Sim","Não")</f>
        <v>Não</v>
      </c>
    </row>
    <row r="411" spans="1:5" ht="28" x14ac:dyDescent="0.15">
      <c r="A411" s="3">
        <f>lista_registro!A411</f>
        <v>678455</v>
      </c>
      <c r="B411" s="17" t="str">
        <f>lista_registro!C411</f>
        <v>Estufa Para Secagem De Material Quimico A Vacuo Mod. 5851 120v, 60hz-1000w Marca National Appliange.</v>
      </c>
      <c r="C411" s="18" t="str">
        <f>IFERROR(VLOOKUP(lista_registro!A411,'pag1'!B:G,3,0),"Não encontrado")</f>
        <v>E0053</v>
      </c>
      <c r="D411" s="3" t="str">
        <f>IFERROR(VLOOKUP(lista_registro!A411,'pag1'!B:E,4,0),"Não encontrado")</f>
        <v>Em utilização</v>
      </c>
      <c r="E411" s="19" t="str">
        <f>IF(COUNTIF('pag1'!B$2:B$1663,A411)&gt;1,"Sim","Não")</f>
        <v>Não</v>
      </c>
    </row>
    <row r="412" spans="1:5" ht="14" x14ac:dyDescent="0.15">
      <c r="A412" s="3">
        <f>lista_registro!A412</f>
        <v>678674</v>
      </c>
      <c r="B412" s="17" t="str">
        <f>lista_registro!C412</f>
        <v>Misturador Sigma Em Aço Inox 560/400 L Completa</v>
      </c>
      <c r="C412" s="18" t="str">
        <f>IFERROR(VLOOKUP(lista_registro!A412,'pag1'!B:G,3,0),"Não encontrado")</f>
        <v>E0045 001</v>
      </c>
      <c r="D412" s="3" t="str">
        <f>IFERROR(VLOOKUP(lista_registro!A412,'pag1'!B:E,4,0),"Não encontrado")</f>
        <v>Em utilização</v>
      </c>
      <c r="E412" s="19" t="str">
        <f>IF(COUNTIF('pag1'!B$2:B$1663,A412)&gt;1,"Sim","Não")</f>
        <v>Não</v>
      </c>
    </row>
    <row r="413" spans="1:5" ht="42" x14ac:dyDescent="0.15">
      <c r="A413" s="3">
        <f>lista_registro!A413</f>
        <v>678692</v>
      </c>
      <c r="B413" s="17" t="str">
        <f>lista_registro!C413</f>
        <v>Estufa Para Esterilizaçao E Secagem , Med. 50 X 40 X 50 Cm , Temperatura Até 200ºC Equipada Com Termostato Regulável Em Tres Posiçoes ,Modelo 315-Se , Marca Fanem , 220v .</v>
      </c>
      <c r="C413" s="18" t="str">
        <f>IFERROR(VLOOKUP(lista_registro!A413,'pag1'!B:G,3,0),"Não encontrado")</f>
        <v>E0077 Sala 113</v>
      </c>
      <c r="D413" s="3" t="str">
        <f>IFERROR(VLOOKUP(lista_registro!A413,'pag1'!B:E,4,0),"Não encontrado")</f>
        <v>Em utilização</v>
      </c>
      <c r="E413" s="19" t="str">
        <f>IF(COUNTIF('pag1'!B$2:B$1663,A413)&gt;1,"Sim","Não")</f>
        <v>Não</v>
      </c>
    </row>
    <row r="414" spans="1:5" ht="42" x14ac:dyDescent="0.15">
      <c r="A414" s="3">
        <f>lista_registro!A414</f>
        <v>678698</v>
      </c>
      <c r="B414" s="17" t="str">
        <f>lista_registro!C414</f>
        <v>Estufa Marca Fanem Mod. 320/5 Para Esterilização E Secagem Com Circulação De Ar Temperatura De 50º A 200ºC, Equipada Com Termostado Eletronico Proporcional De Estado Solido, Para Temperatura Dté 200ºC Ref. 320.004.90f.</v>
      </c>
      <c r="C414" s="18" t="str">
        <f>IFERROR(VLOOKUP(lista_registro!A414,'pag1'!B:G,3,0),"Não encontrado")</f>
        <v>E0031 BOX 05</v>
      </c>
      <c r="D414" s="3" t="str">
        <f>IFERROR(VLOOKUP(lista_registro!A414,'pag1'!B:E,4,0),"Não encontrado")</f>
        <v>Separado para descarga</v>
      </c>
      <c r="E414" s="19" t="str">
        <f>IF(COUNTIF('pag1'!B$2:B$1663,A414)&gt;1,"Sim","Não")</f>
        <v>Não</v>
      </c>
    </row>
    <row r="415" spans="1:5" ht="28" x14ac:dyDescent="0.15">
      <c r="A415" s="3">
        <f>lista_registro!A415</f>
        <v>678723</v>
      </c>
      <c r="B415" s="17" t="str">
        <f>lista_registro!C415</f>
        <v>Aparelho Para Coletar Amostras De Gases Composto De 1 Adapatador Para Frasco De Midge Impinger E Idi 1 Conjunto Conectador Para Frasco 1 Maleta De Courvim Preta</v>
      </c>
      <c r="C415" s="18" t="str">
        <f>IFERROR(VLOOKUP(lista_registro!A415,'pag1'!B:G,3,0),"Não encontrado")</f>
        <v>E0076 SALA 13</v>
      </c>
      <c r="D415" s="3" t="str">
        <f>IFERROR(VLOOKUP(lista_registro!A415,'pag1'!B:E,4,0),"Não encontrado")</f>
        <v>Em utilização</v>
      </c>
      <c r="E415" s="19" t="str">
        <f>IF(COUNTIF('pag1'!B$2:B$1663,A415)&gt;1,"Sim","Não")</f>
        <v>Não</v>
      </c>
    </row>
    <row r="416" spans="1:5" ht="28" x14ac:dyDescent="0.15">
      <c r="A416" s="3">
        <f>lista_registro!A416</f>
        <v>678726</v>
      </c>
      <c r="B416" s="17" t="str">
        <f>lista_registro!C416</f>
        <v>Tacometro Digital Controle De Rotacao Linear C/ Conversor De Frequencia Hastes E Heliceem Aco Inox Marca Marconi</v>
      </c>
      <c r="C416" s="18" t="str">
        <f>IFERROR(VLOOKUP(lista_registro!A416,'pag1'!B:G,3,0),"Não encontrado")</f>
        <v>E0076 SALA 101</v>
      </c>
      <c r="D416" s="3" t="str">
        <f>IFERROR(VLOOKUP(lista_registro!A416,'pag1'!B:E,4,0),"Não encontrado")</f>
        <v>Em utilização</v>
      </c>
      <c r="E416" s="19" t="str">
        <f>IF(COUNTIF('pag1'!B$2:B$1663,A416)&gt;1,"Sim","Não")</f>
        <v>Não</v>
      </c>
    </row>
    <row r="417" spans="1:5" ht="28" x14ac:dyDescent="0.15">
      <c r="A417" s="3">
        <f>lista_registro!A417</f>
        <v>678961</v>
      </c>
      <c r="B417" s="17" t="str">
        <f>lista_registro!C417</f>
        <v>Estufa Para Esterilização E Secagem Com Termoregulador E Uma Prateleira Com Temometro Mod Fanem 315/3 De 110v</v>
      </c>
      <c r="C417" s="18" t="str">
        <f>IFERROR(VLOOKUP(lista_registro!A417,'pag1'!B:G,3,0),"Não encontrado")</f>
        <v>E0077 Sala 113</v>
      </c>
      <c r="D417" s="3" t="str">
        <f>IFERROR(VLOOKUP(lista_registro!A417,'pag1'!B:E,4,0),"Não encontrado")</f>
        <v>Em utilização</v>
      </c>
      <c r="E417" s="19" t="str">
        <f>IF(COUNTIF('pag1'!B$2:B$1663,A417)&gt;1,"Sim","Não")</f>
        <v>Não</v>
      </c>
    </row>
    <row r="418" spans="1:5" ht="14" x14ac:dyDescent="0.15">
      <c r="A418" s="3">
        <f>lista_registro!A418</f>
        <v>678988</v>
      </c>
      <c r="B418" s="17" t="str">
        <f>lista_registro!C418</f>
        <v>Prensa Manual, Cap. Max Até 11 Ton , Marca Carver.Mod C, Sn: 32000-254</v>
      </c>
      <c r="C418" s="18" t="str">
        <f>IFERROR(VLOOKUP(lista_registro!A418,'pag1'!B:G,3,0),"Não encontrado")</f>
        <v>E0077 Sala 115</v>
      </c>
      <c r="D418" s="3" t="str">
        <f>IFERROR(VLOOKUP(lista_registro!A418,'pag1'!B:E,4,0),"Não encontrado")</f>
        <v>Em utilização</v>
      </c>
      <c r="E418" s="19" t="str">
        <f>IF(COUNTIF('pag1'!B$2:B$1663,A418)&gt;1,"Sim","Não")</f>
        <v>Não</v>
      </c>
    </row>
    <row r="419" spans="1:5" ht="28" x14ac:dyDescent="0.15">
      <c r="A419" s="3">
        <f>lista_registro!A419</f>
        <v>678992</v>
      </c>
      <c r="B419" s="17" t="str">
        <f>lista_registro!C419</f>
        <v>Tacho Misturador Em Aço Com Capacidade De Aproximadamente 100l (Para Cristalizaçao De Perclorato Amônio)</v>
      </c>
      <c r="C419" s="18" t="str">
        <f>IFERROR(VLOOKUP(lista_registro!A419,'pag1'!B:G,3,0),"Não encontrado")</f>
        <v>E0045 001</v>
      </c>
      <c r="D419" s="3" t="str">
        <f>IFERROR(VLOOKUP(lista_registro!A419,'pag1'!B:E,4,0),"Não encontrado")</f>
        <v>Em utilização</v>
      </c>
      <c r="E419" s="19" t="str">
        <f>IF(COUNTIF('pag1'!B$2:B$1663,A419)&gt;1,"Sim","Não")</f>
        <v>Não</v>
      </c>
    </row>
    <row r="420" spans="1:5" ht="28" x14ac:dyDescent="0.15">
      <c r="A420" s="3">
        <f>lista_registro!A420</f>
        <v>678994</v>
      </c>
      <c r="B420" s="17" t="str">
        <f>lista_registro!C420</f>
        <v>Bancada P/ Laboratorio Tipo 2d Marca Engelab Med. 3,40 X 0,70 X 0,95m Com 2 Módulos Mod.A, 1 Modulo B E 1 Modulo E..</v>
      </c>
      <c r="C420" s="18" t="str">
        <f>IFERROR(VLOOKUP(lista_registro!A420,'pag1'!B:G,3,0),"Não encontrado")</f>
        <v>E0053</v>
      </c>
      <c r="D420" s="3" t="str">
        <f>IFERROR(VLOOKUP(lista_registro!A420,'pag1'!B:E,4,0),"Não encontrado")</f>
        <v>Em utilização</v>
      </c>
      <c r="E420" s="19" t="str">
        <f>IF(COUNTIF('pag1'!B$2:B$1663,A420)&gt;1,"Sim","Não")</f>
        <v>Não</v>
      </c>
    </row>
    <row r="421" spans="1:5" ht="42" x14ac:dyDescent="0.15">
      <c r="A421" s="3">
        <f>lista_registro!A421</f>
        <v>678995</v>
      </c>
      <c r="B421" s="17" t="str">
        <f>lista_registro!C421</f>
        <v>Capela P/ Laboratorio Tipo 1 Marca Engelab Med. 1,90 X 0,90 X 2,80m, Com Instalação P/ Agua, Ar Comprimido E Força Elétrica C/ Balcão Em Aço Inox, Med. 1,60 X 0,64m, Porta De Suspender Com Visores De Vidro E Parte Inferior Fechada Com Portas De Abrir.</v>
      </c>
      <c r="C421" s="18" t="str">
        <f>IFERROR(VLOOKUP(lista_registro!A421,'pag1'!B:G,3,0),"Não encontrado")</f>
        <v>E0077 Sala 8</v>
      </c>
      <c r="D421" s="3" t="str">
        <f>IFERROR(VLOOKUP(lista_registro!A421,'pag1'!B:E,4,0),"Não encontrado")</f>
        <v>Em utilização</v>
      </c>
      <c r="E421" s="19" t="str">
        <f>IF(COUNTIF('pag1'!B$2:B$1663,A421)&gt;1,"Sim","Não")</f>
        <v>Não</v>
      </c>
    </row>
    <row r="422" spans="1:5" ht="14" x14ac:dyDescent="0.15">
      <c r="A422" s="3">
        <f>lista_registro!A422</f>
        <v>679266</v>
      </c>
      <c r="B422" s="17" t="str">
        <f>lista_registro!C422</f>
        <v>Moinho Micronizador Em Aço Inoxidavel 304 Tam 4 Completo</v>
      </c>
      <c r="C422" s="18" t="str">
        <f>IFERROR(VLOOKUP(lista_registro!A422,'pag1'!B:G,3,0),"Não encontrado")</f>
        <v>E0033 lame</v>
      </c>
      <c r="D422" s="3" t="str">
        <f>IFERROR(VLOOKUP(lista_registro!A422,'pag1'!B:E,4,0),"Não encontrado")</f>
        <v>Em utilização</v>
      </c>
      <c r="E422" s="19" t="str">
        <f>IF(COUNTIF('pag1'!B$2:B$1663,A422)&gt;1,"Sim","Não")</f>
        <v>Não</v>
      </c>
    </row>
    <row r="423" spans="1:5" ht="14" x14ac:dyDescent="0.15">
      <c r="A423" s="3">
        <f>lista_registro!A423</f>
        <v>679271</v>
      </c>
      <c r="B423" s="17" t="str">
        <f>lista_registro!C423</f>
        <v>Estufa Eletrica Marca Fabbe 110v Med 45 X 45 X 40cm</v>
      </c>
      <c r="C423" s="18" t="str">
        <f>IFERROR(VLOOKUP(lista_registro!A423,'pag1'!B:G,3,0),"Não encontrado")</f>
        <v>E0053</v>
      </c>
      <c r="D423" s="3" t="str">
        <f>IFERROR(VLOOKUP(lista_registro!A423,'pag1'!B:E,4,0),"Não encontrado")</f>
        <v>Em utilização</v>
      </c>
      <c r="E423" s="19" t="str">
        <f>IF(COUNTIF('pag1'!B$2:B$1663,A423)&gt;1,"Sim","Não")</f>
        <v>Não</v>
      </c>
    </row>
    <row r="424" spans="1:5" ht="28" x14ac:dyDescent="0.15">
      <c r="A424" s="3">
        <f>lista_registro!A424</f>
        <v>679282</v>
      </c>
      <c r="B424" s="17" t="str">
        <f>lista_registro!C424</f>
        <v>Aparelho Testador De Dureza Em Borracha, Tipo Jis-Standard, Ref. 250-181, Marca Shimadzu Seisakuscho, Com Um Conjunto Graduado E Um Conjunto Aplicador De Carga Ref. 250-201.</v>
      </c>
      <c r="C424" s="18" t="str">
        <f>IFERROR(VLOOKUP(lista_registro!A424,'pag1'!B:G,3,0),"Não encontrado")</f>
        <v>E0053</v>
      </c>
      <c r="D424" s="3" t="str">
        <f>IFERROR(VLOOKUP(lista_registro!A424,'pag1'!B:E,4,0),"Não encontrado")</f>
        <v>Em utilização</v>
      </c>
      <c r="E424" s="19" t="str">
        <f>IF(COUNTIF('pag1'!B$2:B$1663,A424)&gt;1,"Sim","Não")</f>
        <v>Não</v>
      </c>
    </row>
    <row r="425" spans="1:5" ht="42" x14ac:dyDescent="0.15">
      <c r="A425" s="3">
        <f>lista_registro!A425</f>
        <v>679323</v>
      </c>
      <c r="B425" s="17" t="str">
        <f>lista_registro!C425</f>
        <v>Dma Q 800 Controlador Ta 500 Incluindo: Kits Advantage Accessory Computer Accessory Comunicação 12 Port Ethernet Hub E Cabo 17 Monitor Color Svga Impressora Colorida Analizador Dinâmico Mecânico Kit 3 Point Bending Kit Tensão Filmes E Fibras Kit</v>
      </c>
      <c r="C425" s="18" t="str">
        <f>IFERROR(VLOOKUP(lista_registro!A425,'pag1'!B:G,3,0),"Não encontrado")</f>
        <v>E0077 Sala 121</v>
      </c>
      <c r="D425" s="3" t="str">
        <f>IFERROR(VLOOKUP(lista_registro!A425,'pag1'!B:E,4,0),"Não encontrado")</f>
        <v>Em utilização</v>
      </c>
      <c r="E425" s="19" t="str">
        <f>IF(COUNTIF('pag1'!B$2:B$1663,A425)&gt;1,"Sim","Não")</f>
        <v>Não</v>
      </c>
    </row>
    <row r="426" spans="1:5" ht="28" x14ac:dyDescent="0.15">
      <c r="A426" s="3">
        <f>lista_registro!A426</f>
        <v>679550</v>
      </c>
      <c r="B426" s="17" t="str">
        <f>lista_registro!C426</f>
        <v>Aparelho Para Teste De Resistencia De Materiais Ao Impacto Tipo Charpi, Com Cap De 0,3 Kg, Completo, Marca Shimadzu Seisakuscho, Ref. 250-211</v>
      </c>
      <c r="C426" s="18" t="str">
        <f>IFERROR(VLOOKUP(lista_registro!A426,'pag1'!B:G,3,0),"Não encontrado")</f>
        <v>E0077 Sala 15</v>
      </c>
      <c r="D426" s="3" t="str">
        <f>IFERROR(VLOOKUP(lista_registro!A426,'pag1'!B:E,4,0),"Não encontrado")</f>
        <v>Em utilização</v>
      </c>
      <c r="E426" s="19" t="str">
        <f>IF(COUNTIF('pag1'!B$2:B$1663,A426)&gt;1,"Sim","Não")</f>
        <v>Não</v>
      </c>
    </row>
    <row r="427" spans="1:5" ht="14" x14ac:dyDescent="0.15">
      <c r="A427" s="3">
        <f>lista_registro!A427</f>
        <v>679607</v>
      </c>
      <c r="B427" s="17" t="str">
        <f>lista_registro!C427</f>
        <v>Bomba Para Testar Manometros Marca Record</v>
      </c>
      <c r="C427" s="18" t="str">
        <f>IFERROR(VLOOKUP(lista_registro!A427,'pag1'!B:G,3,0),"Não encontrado")</f>
        <v>E0031 BOX 01</v>
      </c>
      <c r="D427" s="3" t="str">
        <f>IFERROR(VLOOKUP(lista_registro!A427,'pag1'!B:E,4,0),"Não encontrado")</f>
        <v>Em utilização</v>
      </c>
      <c r="E427" s="19" t="str">
        <f>IF(COUNTIF('pag1'!B$2:B$1663,A427)&gt;1,"Sim","Não")</f>
        <v>Não</v>
      </c>
    </row>
    <row r="428" spans="1:5" ht="14" x14ac:dyDescent="0.15">
      <c r="A428" s="3">
        <f>lista_registro!A428</f>
        <v>679617</v>
      </c>
      <c r="B428" s="17" t="str">
        <f>lista_registro!C428</f>
        <v>Desumidificador De Ar Com Cap/ De 300 M3 Cada Com Controle De Umidade</v>
      </c>
      <c r="C428" s="18" t="str">
        <f>IFERROR(VLOOKUP(lista_registro!A428,'pag1'!B:G,3,0),"Não encontrado")</f>
        <v>E0077 Sala 109</v>
      </c>
      <c r="D428" s="3" t="str">
        <f>IFERROR(VLOOKUP(lista_registro!A428,'pag1'!B:E,4,0),"Não encontrado")</f>
        <v>Em utilização</v>
      </c>
      <c r="E428" s="19" t="str">
        <f>IF(COUNTIF('pag1'!B$2:B$1663,A428)&gt;1,"Sim","Não")</f>
        <v>Não</v>
      </c>
    </row>
    <row r="429" spans="1:5" ht="14" x14ac:dyDescent="0.15">
      <c r="A429" s="3">
        <f>lista_registro!A429</f>
        <v>679863</v>
      </c>
      <c r="B429" s="17" t="str">
        <f>lista_registro!C429</f>
        <v>Estufa Marca Brasimet Mod. Bt-5050.</v>
      </c>
      <c r="C429" s="18" t="str">
        <f>IFERROR(VLOOKUP(lista_registro!A429,'pag1'!B:G,3,0),"Não encontrado")</f>
        <v>E0077 Sala 118</v>
      </c>
      <c r="D429" s="3" t="str">
        <f>IFERROR(VLOOKUP(lista_registro!A429,'pag1'!B:E,4,0),"Não encontrado")</f>
        <v>Separado para descarga</v>
      </c>
      <c r="E429" s="19" t="str">
        <f>IF(COUNTIF('pag1'!B$2:B$1663,A429)&gt;1,"Sim","Não")</f>
        <v>Não</v>
      </c>
    </row>
    <row r="430" spans="1:5" ht="14" x14ac:dyDescent="0.15">
      <c r="A430" s="3">
        <f>lista_registro!A430</f>
        <v>685705</v>
      </c>
      <c r="B430" s="17" t="str">
        <f>lista_registro!C430</f>
        <v>Xflash Detector 430-H Incluindo Amostra De Calibraçao</v>
      </c>
      <c r="C430" s="18" t="str">
        <f>IFERROR(VLOOKUP(lista_registro!A430,'pag1'!B:G,3,0),"Não encontrado")</f>
        <v>E0077 Sala 119</v>
      </c>
      <c r="D430" s="3" t="str">
        <f>IFERROR(VLOOKUP(lista_registro!A430,'pag1'!B:E,4,0),"Não encontrado")</f>
        <v>Em utilização</v>
      </c>
      <c r="E430" s="19" t="str">
        <f>IF(COUNTIF('pag1'!B$2:B$1663,A430)&gt;1,"Sim","Não")</f>
        <v>Não</v>
      </c>
    </row>
    <row r="431" spans="1:5" ht="28" x14ac:dyDescent="0.15">
      <c r="A431" s="3">
        <f>lista_registro!A431</f>
        <v>685706</v>
      </c>
      <c r="B431" s="17" t="str">
        <f>lista_registro!C431</f>
        <v>Vfc Lab Micro Purpose Bench Tofluid Bed System Incluindo Process Variable Printout E Reduced Capacity Mano Product Container</v>
      </c>
      <c r="C431" s="18" t="str">
        <f>IFERROR(VLOOKUP(lista_registro!A431,'pag1'!B:G,3,0),"Não encontrado")</f>
        <v>E0033 lame</v>
      </c>
      <c r="D431" s="3" t="str">
        <f>IFERROR(VLOOKUP(lista_registro!A431,'pag1'!B:E,4,0),"Não encontrado")</f>
        <v>Em utilização</v>
      </c>
      <c r="E431" s="19" t="str">
        <f>IF(COUNTIF('pag1'!B$2:B$1663,A431)&gt;1,"Sim","Não")</f>
        <v>Não</v>
      </c>
    </row>
    <row r="432" spans="1:5" ht="14" x14ac:dyDescent="0.15">
      <c r="A432" s="3">
        <f>lista_registro!A432</f>
        <v>685708</v>
      </c>
      <c r="B432" s="17" t="str">
        <f>lista_registro!C432</f>
        <v>Banho Termostatico Com Circ Bt/22 Acblabor</v>
      </c>
      <c r="C432" s="18" t="str">
        <f>IFERROR(VLOOKUP(lista_registro!A432,'pag1'!B:G,3,0),"Não encontrado")</f>
        <v>E0053</v>
      </c>
      <c r="D432" s="3" t="str">
        <f>IFERROR(VLOOKUP(lista_registro!A432,'pag1'!B:E,4,0),"Não encontrado")</f>
        <v>Emprestado</v>
      </c>
      <c r="E432" s="19" t="str">
        <f>IF(COUNTIF('pag1'!B$2:B$1663,A432)&gt;1,"Sim","Não")</f>
        <v>Não</v>
      </c>
    </row>
    <row r="433" spans="1:5" ht="42" x14ac:dyDescent="0.15">
      <c r="A433" s="3">
        <f>lista_registro!A433</f>
        <v>685714</v>
      </c>
      <c r="B433" s="17" t="str">
        <f>lista_registro!C433</f>
        <v>Microscópio Mev De Bancada Hitachi E Com Kit De Acessórios Básicos Para Iniciantes Em Sem Tm Pci Full , Software Operacional 5ie 0240 - Filamento 52e 6690, Objetivas 53s 1289, Lente Condensadora 50e 0527, Cartucho Whenelt 52e 6691 Anodo.</v>
      </c>
      <c r="C433" s="18" t="str">
        <f>IFERROR(VLOOKUP(lista_registro!A433,'pag1'!B:G,3,0),"Não encontrado")</f>
        <v>E0077 Sala 119</v>
      </c>
      <c r="D433" s="3" t="str">
        <f>IFERROR(VLOOKUP(lista_registro!A433,'pag1'!B:E,4,0),"Não encontrado")</f>
        <v>Em utilização</v>
      </c>
      <c r="E433" s="19" t="str">
        <f>IF(COUNTIF('pag1'!B$2:B$1663,A433)&gt;1,"Sim","Não")</f>
        <v>Não</v>
      </c>
    </row>
    <row r="434" spans="1:5" ht="28" x14ac:dyDescent="0.15">
      <c r="A434" s="3">
        <f>lista_registro!A434</f>
        <v>686063</v>
      </c>
      <c r="B434" s="17" t="str">
        <f>lista_registro!C434</f>
        <v>Sdt-Q 600/Controlador Ta5000 Incluindo 961000.901 / 924500.602 / 926402.902 / 960149.901 / 960070.901 . (It3209010is) .</v>
      </c>
      <c r="C434" s="18" t="str">
        <f>IFERROR(VLOOKUP(lista_registro!A434,'pag1'!B:G,3,0),"Não encontrado")</f>
        <v>E0077 Sala 121</v>
      </c>
      <c r="D434" s="3" t="str">
        <f>IFERROR(VLOOKUP(lista_registro!A434,'pag1'!B:E,4,0),"Não encontrado")</f>
        <v>Em utilização</v>
      </c>
      <c r="E434" s="19" t="str">
        <f>IF(COUNTIF('pag1'!B$2:B$1663,A434)&gt;1,"Sim","Não")</f>
        <v>Não</v>
      </c>
    </row>
    <row r="435" spans="1:5" ht="28" x14ac:dyDescent="0.15">
      <c r="A435" s="3">
        <f>lista_registro!A435</f>
        <v>686065</v>
      </c>
      <c r="B435" s="17" t="str">
        <f>lista_registro!C435</f>
        <v>Capela De Exaustao De Gases Com Porta De Videro Cap 10 M³/Min Tipo Guilhotina Dimensoes 112x66x95 Marca Sp Labor</v>
      </c>
      <c r="C435" s="18" t="str">
        <f>IFERROR(VLOOKUP(lista_registro!A435,'pag1'!B:G,3,0),"Não encontrado")</f>
        <v>E0033 lame</v>
      </c>
      <c r="D435" s="3" t="str">
        <f>IFERROR(VLOOKUP(lista_registro!A435,'pag1'!B:E,4,0),"Não encontrado")</f>
        <v>Em utilização</v>
      </c>
      <c r="E435" s="19" t="str">
        <f>IF(COUNTIF('pag1'!B$2:B$1663,A435)&gt;1,"Sim","Não")</f>
        <v>Não</v>
      </c>
    </row>
    <row r="436" spans="1:5" ht="14" x14ac:dyDescent="0.15">
      <c r="A436" s="3">
        <f>lista_registro!A436</f>
        <v>687431</v>
      </c>
      <c r="B436" s="17" t="str">
        <f>lista_registro!C436</f>
        <v>Bomba De Vácuo C/ Câmara Revestida Em Ptfe Marca Marconi Mod. Ma 057.</v>
      </c>
      <c r="C436" s="18" t="str">
        <f>IFERROR(VLOOKUP(lista_registro!A436,'pag1'!B:G,3,0),"Não encontrado")</f>
        <v>E0033 lame</v>
      </c>
      <c r="D436" s="3" t="str">
        <f>IFERROR(VLOOKUP(lista_registro!A436,'pag1'!B:E,4,0),"Não encontrado")</f>
        <v>Em utilização</v>
      </c>
      <c r="E436" s="19" t="str">
        <f>IF(COUNTIF('pag1'!B$2:B$1663,A436)&gt;1,"Sim","Não")</f>
        <v>Não</v>
      </c>
    </row>
    <row r="437" spans="1:5" ht="28" x14ac:dyDescent="0.15">
      <c r="A437" s="3">
        <f>lista_registro!A437</f>
        <v>687758</v>
      </c>
      <c r="B437" s="17" t="str">
        <f>lista_registro!C437</f>
        <v>Estufa De Secagem E Esterilização Com Circulação E Renovação De Ar Mod Ma035/5 Marca Marconi</v>
      </c>
      <c r="C437" s="18" t="str">
        <f>IFERROR(VLOOKUP(lista_registro!A437,'pag1'!B:G,3,0),"Não encontrado")</f>
        <v>E0042 Sala 3</v>
      </c>
      <c r="D437" s="3" t="str">
        <f>IFERROR(VLOOKUP(lista_registro!A437,'pag1'!B:E,4,0),"Não encontrado")</f>
        <v>Em utilização</v>
      </c>
      <c r="E437" s="19" t="str">
        <f>IF(COUNTIF('pag1'!B$2:B$1663,A437)&gt;1,"Sim","Não")</f>
        <v>Não</v>
      </c>
    </row>
    <row r="438" spans="1:5" ht="28" x14ac:dyDescent="0.15">
      <c r="A438" s="3">
        <f>lista_registro!A438</f>
        <v>687759</v>
      </c>
      <c r="B438" s="17" t="str">
        <f>lista_registro!C438</f>
        <v>Estufa De Secagem E Esterilização Com Circulação E Renovação De Ar Mod Ma035/5 Marca Marconi</v>
      </c>
      <c r="C438" s="18" t="str">
        <f>IFERROR(VLOOKUP(lista_registro!A438,'pag1'!B:G,3,0),"Não encontrado")</f>
        <v>E0042 Sala 3</v>
      </c>
      <c r="D438" s="3" t="str">
        <f>IFERROR(VLOOKUP(lista_registro!A438,'pag1'!B:E,4,0),"Não encontrado")</f>
        <v>Em utilização</v>
      </c>
      <c r="E438" s="19" t="str">
        <f>IF(COUNTIF('pag1'!B$2:B$1663,A438)&gt;1,"Sim","Não")</f>
        <v>Não</v>
      </c>
    </row>
    <row r="439" spans="1:5" ht="28" x14ac:dyDescent="0.15">
      <c r="A439" s="3">
        <f>lista_registro!A439</f>
        <v>687760</v>
      </c>
      <c r="B439" s="17" t="str">
        <f>lista_registro!C439</f>
        <v>Estufa De Secagem E Esterilização Com Circulação E Renovação De Ar Mod Ma035/5 Marca Marconi</v>
      </c>
      <c r="C439" s="18" t="str">
        <f>IFERROR(VLOOKUP(lista_registro!A439,'pag1'!B:G,3,0),"Não encontrado")</f>
        <v>E0042 Sala 3</v>
      </c>
      <c r="D439" s="3" t="str">
        <f>IFERROR(VLOOKUP(lista_registro!A439,'pag1'!B:E,4,0),"Não encontrado")</f>
        <v>Em utilização</v>
      </c>
      <c r="E439" s="19" t="str">
        <f>IF(COUNTIF('pag1'!B$2:B$1663,A439)&gt;1,"Sim","Não")</f>
        <v>Não</v>
      </c>
    </row>
    <row r="440" spans="1:5" ht="28" x14ac:dyDescent="0.15">
      <c r="A440" s="3">
        <f>lista_registro!A440</f>
        <v>687761</v>
      </c>
      <c r="B440" s="17" t="str">
        <f>lista_registro!C440</f>
        <v>Refratometro Digital Tipo Abbe Mod Bec 32400 Com Acessorios: Banho Termostatico Mod Ed 21 N/S 060502 Marca Lactea 13vlabo Modulo De Aquecimento/Agitaçao</v>
      </c>
      <c r="C440" s="18" t="str">
        <f>IFERROR(VLOOKUP(lista_registro!A440,'pag1'!B:G,3,0),"Não encontrado")</f>
        <v>E0076 Sala 117</v>
      </c>
      <c r="D440" s="3" t="str">
        <f>IFERROR(VLOOKUP(lista_registro!A440,'pag1'!B:E,4,0),"Não encontrado")</f>
        <v>Em utilização</v>
      </c>
      <c r="E440" s="19" t="str">
        <f>IF(COUNTIF('pag1'!B$2:B$1663,A440)&gt;1,"Sim","Não")</f>
        <v>Não</v>
      </c>
    </row>
    <row r="441" spans="1:5" ht="14" x14ac:dyDescent="0.15">
      <c r="A441" s="3">
        <f>lista_registro!A441</f>
        <v>687768</v>
      </c>
      <c r="B441" s="17" t="str">
        <f>lista_registro!C441</f>
        <v>Estufa A Vacuo Marca Nova Etica Mod 44002d</v>
      </c>
      <c r="C441" s="18" t="str">
        <f>IFERROR(VLOOKUP(lista_registro!A441,'pag1'!B:G,3,0),"Não encontrado")</f>
        <v>E0045 001</v>
      </c>
      <c r="D441" s="3" t="str">
        <f>IFERROR(VLOOKUP(lista_registro!A441,'pag1'!B:E,4,0),"Não encontrado")</f>
        <v>Em utilização</v>
      </c>
      <c r="E441" s="19" t="str">
        <f>IF(COUNTIF('pag1'!B$2:B$1663,A441)&gt;1,"Sim","Não")</f>
        <v>Não</v>
      </c>
    </row>
    <row r="442" spans="1:5" ht="14" x14ac:dyDescent="0.15">
      <c r="A442" s="3">
        <f>lista_registro!A442</f>
        <v>687773</v>
      </c>
      <c r="B442" s="17" t="str">
        <f>lista_registro!C442</f>
        <v>Aparelho Desumidificador Marca Arsec Mod 250</v>
      </c>
      <c r="C442" s="18" t="str">
        <f>IFERROR(VLOOKUP(lista_registro!A442,'pag1'!B:G,3,0),"Não encontrado")</f>
        <v>E0044 LAPM-SC</v>
      </c>
      <c r="D442" s="3" t="str">
        <f>IFERROR(VLOOKUP(lista_registro!A442,'pag1'!B:E,4,0),"Não encontrado")</f>
        <v>Em utilização</v>
      </c>
      <c r="E442" s="19" t="str">
        <f>IF(COUNTIF('pag1'!B$2:B$1663,A442)&gt;1,"Sim","Não")</f>
        <v>Não</v>
      </c>
    </row>
    <row r="443" spans="1:5" ht="14" x14ac:dyDescent="0.15">
      <c r="A443" s="3">
        <f>lista_registro!A443</f>
        <v>687777</v>
      </c>
      <c r="B443" s="17" t="str">
        <f>lista_registro!C443</f>
        <v>Destilador Gehaka Mod Dg4k 220v</v>
      </c>
      <c r="C443" s="18" t="str">
        <f>IFERROR(VLOOKUP(lista_registro!A443,'pag1'!B:G,3,0),"Não encontrado")</f>
        <v>E0076 Sala 117</v>
      </c>
      <c r="D443" s="3" t="str">
        <f>IFERROR(VLOOKUP(lista_registro!A443,'pag1'!B:E,4,0),"Não encontrado")</f>
        <v>Em utilização</v>
      </c>
      <c r="E443" s="19" t="str">
        <f>IF(COUNTIF('pag1'!B$2:B$1663,A443)&gt;1,"Sim","Não")</f>
        <v>Não</v>
      </c>
    </row>
    <row r="444" spans="1:5" ht="14" x14ac:dyDescent="0.15">
      <c r="A444" s="3">
        <f>lista_registro!A444</f>
        <v>688100</v>
      </c>
      <c r="B444" s="17" t="str">
        <f>lista_registro!C444</f>
        <v>Destilador De Agua Marca Quimis Mod Q341-25</v>
      </c>
      <c r="C444" s="18" t="str">
        <f>IFERROR(VLOOKUP(lista_registro!A444,'pag1'!B:G,3,0),"Não encontrado")</f>
        <v>E0033 lame</v>
      </c>
      <c r="D444" s="3" t="str">
        <f>IFERROR(VLOOKUP(lista_registro!A444,'pag1'!B:E,4,0),"Não encontrado")</f>
        <v>Em utilização</v>
      </c>
      <c r="E444" s="19" t="str">
        <f>IF(COUNTIF('pag1'!B$2:B$1663,A444)&gt;1,"Sim","Não")</f>
        <v>Não</v>
      </c>
    </row>
    <row r="445" spans="1:5" ht="28" x14ac:dyDescent="0.15">
      <c r="A445" s="3">
        <f>lista_registro!A445</f>
        <v>688102</v>
      </c>
      <c r="B445" s="17" t="str">
        <f>lista_registro!C445</f>
        <v>Parafusadeira De Impacto Mod Hp 1620 13 Mm 1/2 650 Watts Acompanha Maleta Plastica Co Compartimento Para Acessorios</v>
      </c>
      <c r="C445" s="18" t="str">
        <f>IFERROR(VLOOKUP(lista_registro!A445,'pag1'!B:G,3,0),"Não encontrado")</f>
        <v>Não encontrado</v>
      </c>
      <c r="D445" s="3" t="str">
        <f>IFERROR(VLOOKUP(lista_registro!A445,'pag1'!B:E,4,0),"Não encontrado")</f>
        <v>Não encontrado</v>
      </c>
      <c r="E445" s="19" t="str">
        <f>IF(COUNTIF('pag1'!B$2:B$1663,A445)&gt;1,"Sim","Não")</f>
        <v>Não</v>
      </c>
    </row>
    <row r="446" spans="1:5" ht="14" x14ac:dyDescent="0.15">
      <c r="A446" s="3">
        <f>lista_registro!A446</f>
        <v>688117</v>
      </c>
      <c r="B446" s="17" t="str">
        <f>lista_registro!C446</f>
        <v>01 Tanque Criogenico Nitrovet,Modelo Tnv-1000, Capacidade De 1000 Litros Na Cor Branca.</v>
      </c>
      <c r="C446" s="18" t="str">
        <f>IFERROR(VLOOKUP(lista_registro!A446,'pag1'!B:G,3,0),"Não encontrado")</f>
        <v>E0077 Área externa (ao lado do prédio da AIE)</v>
      </c>
      <c r="D446" s="3" t="str">
        <f>IFERROR(VLOOKUP(lista_registro!A446,'pag1'!B:E,4,0),"Não encontrado")</f>
        <v>Em utilização</v>
      </c>
      <c r="E446" s="19" t="str">
        <f>IF(COUNTIF('pag1'!B$2:B$1663,A446)&gt;1,"Sim","Não")</f>
        <v>Não</v>
      </c>
    </row>
    <row r="447" spans="1:5" ht="28" x14ac:dyDescent="0.15">
      <c r="A447" s="3">
        <f>lista_registro!A447</f>
        <v>688118</v>
      </c>
      <c r="B447" s="17" t="str">
        <f>lista_registro!C447</f>
        <v>Tanque Criogenico Cap 50 Lts Marca Nitrovet C/ Alça Superior Tampa Azul Com Isolamento De Valvula Na Cor Branca</v>
      </c>
      <c r="C447" s="18" t="str">
        <f>IFERROR(VLOOKUP(lista_registro!A447,'pag1'!B:G,3,0),"Não encontrado")</f>
        <v>E0077 Sala 111</v>
      </c>
      <c r="D447" s="3" t="str">
        <f>IFERROR(VLOOKUP(lista_registro!A447,'pag1'!B:E,4,0),"Não encontrado")</f>
        <v>Em utilização</v>
      </c>
      <c r="E447" s="19" t="str">
        <f>IF(COUNTIF('pag1'!B$2:B$1663,A447)&gt;1,"Sim","Não")</f>
        <v>Não</v>
      </c>
    </row>
    <row r="448" spans="1:5" ht="28" x14ac:dyDescent="0.15">
      <c r="A448" s="3">
        <f>lista_registro!A448</f>
        <v>688119</v>
      </c>
      <c r="B448" s="17" t="str">
        <f>lista_registro!C448</f>
        <v>Tanque Cap 30 Lts Na Cor Branca Com Tampa Azul E Com Isolamento De Valvuila E Com Alça Superior</v>
      </c>
      <c r="C448" s="18" t="str">
        <f>IFERROR(VLOOKUP(lista_registro!A448,'pag1'!B:G,3,0),"Não encontrado")</f>
        <v>E0077 Sala 111</v>
      </c>
      <c r="D448" s="3" t="str">
        <f>IFERROR(VLOOKUP(lista_registro!A448,'pag1'!B:E,4,0),"Não encontrado")</f>
        <v>Em utilização</v>
      </c>
      <c r="E448" s="19" t="str">
        <f>IF(COUNTIF('pag1'!B$2:B$1663,A448)&gt;1,"Sim","Não")</f>
        <v>Não</v>
      </c>
    </row>
    <row r="449" spans="1:5" ht="28" x14ac:dyDescent="0.15">
      <c r="A449" s="3">
        <f>lista_registro!A449</f>
        <v>688120</v>
      </c>
      <c r="B449" s="17" t="str">
        <f>lista_registro!C449</f>
        <v>Tanque Cap 30 Lts Na Cor Branca Com Tampa Azul E Com Isolamento De Valvuila E Com Alça Superior</v>
      </c>
      <c r="C449" s="18" t="str">
        <f>IFERROR(VLOOKUP(lista_registro!A449,'pag1'!B:G,3,0),"Não encontrado")</f>
        <v>E0077 Sala 111</v>
      </c>
      <c r="D449" s="3" t="str">
        <f>IFERROR(VLOOKUP(lista_registro!A449,'pag1'!B:E,4,0),"Não encontrado")</f>
        <v>Em utilização</v>
      </c>
      <c r="E449" s="19" t="str">
        <f>IF(COUNTIF('pag1'!B$2:B$1663,A449)&gt;1,"Sim","Não")</f>
        <v>Não</v>
      </c>
    </row>
    <row r="450" spans="1:5" ht="28" x14ac:dyDescent="0.15">
      <c r="A450" s="3">
        <f>lista_registro!A450</f>
        <v>688460</v>
      </c>
      <c r="B450" s="17" t="str">
        <f>lista_registro!C450</f>
        <v>Aparelho Pyrolyzer (Pirolizacao) C/ Capacidade Para 5 Tubos Conforme Amostra De Faiv=Xa De Trabalho De Temperatura Ambiente Ate 700 Estabilidade De Temperatura</v>
      </c>
      <c r="C450" s="18" t="str">
        <f>IFERROR(VLOOKUP(lista_registro!A450,'pag1'!B:G,3,0),"Não encontrado")</f>
        <v>E0077 Sala 113</v>
      </c>
      <c r="D450" s="3" t="str">
        <f>IFERROR(VLOOKUP(lista_registro!A450,'pag1'!B:E,4,0),"Não encontrado")</f>
        <v>Em utilização</v>
      </c>
      <c r="E450" s="19" t="str">
        <f>IF(COUNTIF('pag1'!B$2:B$1663,A450)&gt;1,"Sim","Não")</f>
        <v>Não</v>
      </c>
    </row>
    <row r="451" spans="1:5" ht="14" x14ac:dyDescent="0.15">
      <c r="A451" s="3">
        <f>lista_registro!A451</f>
        <v>688462</v>
      </c>
      <c r="B451" s="17" t="str">
        <f>lista_registro!C451</f>
        <v>Lavadora Ultrasonica Modelo Usc 1400a Marca Unique.</v>
      </c>
      <c r="C451" s="18" t="str">
        <f>IFERROR(VLOOKUP(lista_registro!A451,'pag1'!B:G,3,0),"Não encontrado")</f>
        <v>E0077 Sala 101</v>
      </c>
      <c r="D451" s="3" t="str">
        <f>IFERROR(VLOOKUP(lista_registro!A451,'pag1'!B:E,4,0),"Não encontrado")</f>
        <v>Em utilização</v>
      </c>
      <c r="E451" s="19" t="str">
        <f>IF(COUNTIF('pag1'!B$2:B$1663,A451)&gt;1,"Sim","Não")</f>
        <v>Não</v>
      </c>
    </row>
    <row r="452" spans="1:5" ht="14" x14ac:dyDescent="0.15">
      <c r="A452" s="3">
        <f>lista_registro!A452</f>
        <v>688816</v>
      </c>
      <c r="B452" s="17" t="str">
        <f>lista_registro!C452</f>
        <v>Banho Maria Retangular Mod.Cuba Em Inox Sem Solda 220v Marca Quimis</v>
      </c>
      <c r="C452" s="18" t="str">
        <f>IFERROR(VLOOKUP(lista_registro!A452,'pag1'!B:G,3,0),"Não encontrado")</f>
        <v>E0076 Sala 117</v>
      </c>
      <c r="D452" s="3" t="str">
        <f>IFERROR(VLOOKUP(lista_registro!A452,'pag1'!B:E,4,0),"Não encontrado")</f>
        <v>Em utilização</v>
      </c>
      <c r="E452" s="19" t="str">
        <f>IF(COUNTIF('pag1'!B$2:B$1663,A452)&gt;1,"Sim","Não")</f>
        <v>Não</v>
      </c>
    </row>
    <row r="453" spans="1:5" ht="14" x14ac:dyDescent="0.15">
      <c r="A453" s="3">
        <f>lista_registro!A453</f>
        <v>688817</v>
      </c>
      <c r="B453" s="17" t="str">
        <f>lista_registro!C453</f>
        <v>Kit De Instalaçao De Amostrador Automatico P/ Clarus 500</v>
      </c>
      <c r="C453" s="18" t="str">
        <f>IFERROR(VLOOKUP(lista_registro!A453,'pag1'!B:G,3,0),"Não encontrado")</f>
        <v>E0077 Sala 109</v>
      </c>
      <c r="D453" s="3" t="str">
        <f>IFERROR(VLOOKUP(lista_registro!A453,'pag1'!B:E,4,0),"Não encontrado")</f>
        <v>Em utilização</v>
      </c>
      <c r="E453" s="19" t="str">
        <f>IF(COUNTIF('pag1'!B$2:B$1663,A453)&gt;1,"Sim","Não")</f>
        <v>Não</v>
      </c>
    </row>
    <row r="454" spans="1:5" ht="14" x14ac:dyDescent="0.15">
      <c r="A454" s="3">
        <f>lista_registro!A454</f>
        <v>688818</v>
      </c>
      <c r="B454" s="17" t="str">
        <f>lista_registro!C454</f>
        <v>Grampo Para Filme ( It3210005is) .</v>
      </c>
      <c r="C454" s="18" t="str">
        <f>IFERROR(VLOOKUP(lista_registro!A454,'pag1'!B:G,3,0),"Não encontrado")</f>
        <v>E0076 SALA 13</v>
      </c>
      <c r="D454" s="3" t="str">
        <f>IFERROR(VLOOKUP(lista_registro!A454,'pag1'!B:E,4,0),"Não encontrado")</f>
        <v>Separado para descarga</v>
      </c>
      <c r="E454" s="19" t="str">
        <f>IF(COUNTIF('pag1'!B$2:B$1663,A454)&gt;1,"Sim","Não")</f>
        <v>Não</v>
      </c>
    </row>
    <row r="455" spans="1:5" ht="42" x14ac:dyDescent="0.15">
      <c r="A455" s="3">
        <f>lista_registro!A455</f>
        <v>688819</v>
      </c>
      <c r="B455" s="17" t="str">
        <f>lista_registro!C455</f>
        <v>Granulômetro Mastersizer 2000 De Bancada Optica Escala De Tamanho 0.02-200 Microns , Software De Aplicações Malvern , Com Unidade Hydro 2000s Automática De Pequeno Volume De Dispersão De Amostras ( Com Ultrasom ) E Alimentador Automático De Pó Seco Sciroc</v>
      </c>
      <c r="C455" s="18" t="str">
        <f>IFERROR(VLOOKUP(lista_registro!A455,'pag1'!B:G,3,0),"Não encontrado")</f>
        <v>E0076 SALA 2</v>
      </c>
      <c r="D455" s="3" t="str">
        <f>IFERROR(VLOOKUP(lista_registro!A455,'pag1'!B:E,4,0),"Não encontrado")</f>
        <v>Separado para descarga</v>
      </c>
      <c r="E455" s="19" t="str">
        <f>IF(COUNTIF('pag1'!B$2:B$1663,A455)&gt;1,"Sim","Não")</f>
        <v>Não</v>
      </c>
    </row>
    <row r="456" spans="1:5" ht="14" x14ac:dyDescent="0.15">
      <c r="A456" s="3">
        <f>lista_registro!A456</f>
        <v>688820</v>
      </c>
      <c r="B456" s="17" t="str">
        <f>lista_registro!C456</f>
        <v>Agulha Reta Da Micro Seringa . (It321002is)</v>
      </c>
      <c r="C456" s="18" t="str">
        <f>IFERROR(VLOOKUP(lista_registro!A456,'pag1'!B:G,3,0),"Não encontrado")</f>
        <v>E0077 Sala 11</v>
      </c>
      <c r="D456" s="3" t="str">
        <f>IFERROR(VLOOKUP(lista_registro!A456,'pag1'!B:E,4,0),"Não encontrado")</f>
        <v>Em utilização</v>
      </c>
      <c r="E456" s="19" t="str">
        <f>IF(COUNTIF('pag1'!B$2:B$1663,A456)&gt;1,"Sim","Não")</f>
        <v>Não</v>
      </c>
    </row>
    <row r="457" spans="1:5" ht="14" x14ac:dyDescent="0.15">
      <c r="A457" s="3">
        <f>lista_registro!A457</f>
        <v>688821</v>
      </c>
      <c r="B457" s="17" t="str">
        <f>lista_registro!C457</f>
        <v>Micro Seringa De Teflon E Barrilete De Vidro . (It321003is) .</v>
      </c>
      <c r="C457" s="18" t="str">
        <f>IFERROR(VLOOKUP(lista_registro!A457,'pag1'!B:G,3,0),"Não encontrado")</f>
        <v>E0077 Sala 11</v>
      </c>
      <c r="D457" s="3" t="str">
        <f>IFERROR(VLOOKUP(lista_registro!A457,'pag1'!B:E,4,0),"Não encontrado")</f>
        <v>Em utilização</v>
      </c>
      <c r="E457" s="19" t="str">
        <f>IF(COUNTIF('pag1'!B$2:B$1663,A457)&gt;1,"Sim","Não")</f>
        <v>Não</v>
      </c>
    </row>
    <row r="458" spans="1:5" ht="14" x14ac:dyDescent="0.15">
      <c r="A458" s="3">
        <f>lista_registro!A458</f>
        <v>688822</v>
      </c>
      <c r="B458" s="17" t="str">
        <f>lista_registro!C458</f>
        <v>Base Para Inclinação Do Sistema . (It3210007is) .</v>
      </c>
      <c r="C458" s="18" t="str">
        <f>IFERROR(VLOOKUP(lista_registro!A458,'pag1'!B:G,3,0),"Não encontrado")</f>
        <v>E0077 Sala 11</v>
      </c>
      <c r="D458" s="3" t="str">
        <f>IFERROR(VLOOKUP(lista_registro!A458,'pag1'!B:E,4,0),"Não encontrado")</f>
        <v>Em utilização</v>
      </c>
      <c r="E458" s="19" t="str">
        <f>IF(COUNTIF('pag1'!B$2:B$1663,A458)&gt;1,"Sim","Não")</f>
        <v>Não</v>
      </c>
    </row>
    <row r="459" spans="1:5" ht="14" x14ac:dyDescent="0.15">
      <c r="A459" s="3">
        <f>lista_registro!A459</f>
        <v>688823</v>
      </c>
      <c r="B459" s="17" t="str">
        <f>lista_registro!C459</f>
        <v>Unidade Dosadora Automatizada . (It3210004is)</v>
      </c>
      <c r="C459" s="18" t="str">
        <f>IFERROR(VLOOKUP(lista_registro!A459,'pag1'!B:G,3,0),"Não encontrado")</f>
        <v>E0077 Sala 11</v>
      </c>
      <c r="D459" s="3" t="str">
        <f>IFERROR(VLOOKUP(lista_registro!A459,'pag1'!B:E,4,0),"Não encontrado")</f>
        <v>Em utilização</v>
      </c>
      <c r="E459" s="19" t="str">
        <f>IF(COUNTIF('pag1'!B$2:B$1663,A459)&gt;1,"Sim","Não")</f>
        <v>Não</v>
      </c>
    </row>
    <row r="460" spans="1:5" ht="42" x14ac:dyDescent="0.15">
      <c r="A460" s="3">
        <f>lista_registro!A460</f>
        <v>689142</v>
      </c>
      <c r="B460" s="17" t="str">
        <f>lista_registro!C460</f>
        <v>Goniometro Com Análise De Imagem Para Ângulo De Contato Com Suporte Para Micro Seringa , Câmera Ccd De Alta Resolução , Computador Pentium De 266 Mhz Monitor 17 , Capturador De Imagens Instalado Software Para Ângulo De Contato E Iluminador De Fibra Ótica</v>
      </c>
      <c r="C460" s="18" t="str">
        <f>IFERROR(VLOOKUP(lista_registro!A460,'pag1'!B:G,3,0),"Não encontrado")</f>
        <v>E0077 Sala 11</v>
      </c>
      <c r="D460" s="3" t="str">
        <f>IFERROR(VLOOKUP(lista_registro!A460,'pag1'!B:E,4,0),"Não encontrado")</f>
        <v>Em utilização</v>
      </c>
      <c r="E460" s="19" t="str">
        <f>IF(COUNTIF('pag1'!B$2:B$1663,A460)&gt;1,"Sim","Não")</f>
        <v>Não</v>
      </c>
    </row>
    <row r="461" spans="1:5" ht="42" x14ac:dyDescent="0.15">
      <c r="A461" s="3">
        <f>lista_registro!A461</f>
        <v>689146</v>
      </c>
      <c r="B461" s="17" t="str">
        <f>lista_registro!C461</f>
        <v>Sistema Hplc Series 200 Perkinelmer Quaternario Deteror Uv Vis E Indice De Refraçao Forno E Software Incluis Os Seguintes Part Numbers N298-0412 - N515-0183 - 02721464 - S9000090 - N2601580 - N2910345 - N9301002 - 00890873 - 07110006 - 0 07110018 - 071100</v>
      </c>
      <c r="C461" s="18" t="str">
        <f>IFERROR(VLOOKUP(lista_registro!A461,'pag1'!B:G,3,0),"Não encontrado")</f>
        <v>E0077 Sala 118</v>
      </c>
      <c r="D461" s="3" t="str">
        <f>IFERROR(VLOOKUP(lista_registro!A461,'pag1'!B:E,4,0),"Não encontrado")</f>
        <v>Separado para descarga</v>
      </c>
      <c r="E461" s="19" t="str">
        <f>IF(COUNTIF('pag1'!B$2:B$1663,A461)&gt;1,"Sim","Não")</f>
        <v>Não</v>
      </c>
    </row>
    <row r="462" spans="1:5" ht="14" x14ac:dyDescent="0.15">
      <c r="A462" s="3">
        <f>lista_registro!A462</f>
        <v>689147</v>
      </c>
      <c r="B462" s="17" t="str">
        <f>lista_registro!C462</f>
        <v>Coluna Capilar Mod Plot Pe Alumina 30 Mm</v>
      </c>
      <c r="C462" s="18" t="str">
        <f>IFERROR(VLOOKUP(lista_registro!A462,'pag1'!B:G,3,0),"Não encontrado")</f>
        <v>E0076 SALA 2</v>
      </c>
      <c r="D462" s="3" t="str">
        <f>IFERROR(VLOOKUP(lista_registro!A462,'pag1'!B:E,4,0),"Não encontrado")</f>
        <v>Em utilização</v>
      </c>
      <c r="E462" s="19" t="str">
        <f>IF(COUNTIF('pag1'!B$2:B$1663,A462)&gt;1,"Sim","Não")</f>
        <v>Não</v>
      </c>
    </row>
    <row r="463" spans="1:5" ht="14" x14ac:dyDescent="0.15">
      <c r="A463" s="3">
        <f>lista_registro!A463</f>
        <v>689148</v>
      </c>
      <c r="B463" s="17" t="str">
        <f>lista_registro!C463</f>
        <v>Coluna Capilar Mod Col Elite 225 30 M 25 Um 32 Mm</v>
      </c>
      <c r="C463" s="18" t="str">
        <f>IFERROR(VLOOKUP(lista_registro!A463,'pag1'!B:G,3,0),"Não encontrado")</f>
        <v>E0076 SALA 2</v>
      </c>
      <c r="D463" s="3" t="str">
        <f>IFERROR(VLOOKUP(lista_registro!A463,'pag1'!B:E,4,0),"Não encontrado")</f>
        <v>Em utilização</v>
      </c>
      <c r="E463" s="19" t="str">
        <f>IF(COUNTIF('pag1'!B$2:B$1663,A463)&gt;1,"Sim","Não")</f>
        <v>Não</v>
      </c>
    </row>
    <row r="464" spans="1:5" ht="28" x14ac:dyDescent="0.15">
      <c r="A464" s="3">
        <f>lista_registro!A464</f>
        <v>689157</v>
      </c>
      <c r="B464" s="17" t="str">
        <f>lista_registro!C464</f>
        <v>Estufa De Secagem E Esterilização Com Circulação E Renovação De Ar 300 W 220 V Marca Marconi Mod. Ma 035/5.</v>
      </c>
      <c r="C464" s="18" t="str">
        <f>IFERROR(VLOOKUP(lista_registro!A464,'pag1'!B:G,3,0),"Não encontrado")</f>
        <v>E0033 lame</v>
      </c>
      <c r="D464" s="3" t="str">
        <f>IFERROR(VLOOKUP(lista_registro!A464,'pag1'!B:E,4,0),"Não encontrado")</f>
        <v>Em utilização</v>
      </c>
      <c r="E464" s="19" t="str">
        <f>IF(COUNTIF('pag1'!B$2:B$1663,A464)&gt;1,"Sim","Não")</f>
        <v>Não</v>
      </c>
    </row>
    <row r="465" spans="1:5" ht="28" x14ac:dyDescent="0.15">
      <c r="A465" s="3">
        <f>lista_registro!A465</f>
        <v>689158</v>
      </c>
      <c r="B465" s="17" t="str">
        <f>lista_registro!C465</f>
        <v>Dessecador Com Caixa Em Chapa Inox 1020 Com Tratamento Anticorrosivo E Pintura Eletrostática Com 3 Prateleiras Em Aço Inox 304 C/ 410x270 Mm Marca Marconi Mod. Ma 192.</v>
      </c>
      <c r="C465" s="18" t="str">
        <f>IFERROR(VLOOKUP(lista_registro!A465,'pag1'!B:G,3,0),"Não encontrado")</f>
        <v>E0044 LAPM-SC</v>
      </c>
      <c r="D465" s="3" t="str">
        <f>IFERROR(VLOOKUP(lista_registro!A465,'pag1'!B:E,4,0),"Não encontrado")</f>
        <v>Em utilização</v>
      </c>
      <c r="E465" s="19" t="str">
        <f>IF(COUNTIF('pag1'!B$2:B$1663,A465)&gt;1,"Sim","Não")</f>
        <v>Não</v>
      </c>
    </row>
    <row r="466" spans="1:5" ht="28" x14ac:dyDescent="0.15">
      <c r="A466" s="3">
        <f>lista_registro!A466</f>
        <v>689159</v>
      </c>
      <c r="B466" s="17" t="str">
        <f>lista_registro!C466</f>
        <v>Dessecador Com Caixa Em Chapa Inox 1020 Com Tratamento Anticorrosivo E Pintura Eletrostática Com 3 Prateleiras Em Aço Inox 304 C/ 410x270 Mm Marca Marconi Mod. Ma 192.</v>
      </c>
      <c r="C466" s="18" t="str">
        <f>IFERROR(VLOOKUP(lista_registro!A466,'pag1'!B:G,3,0),"Não encontrado")</f>
        <v>E0053</v>
      </c>
      <c r="D466" s="3" t="str">
        <f>IFERROR(VLOOKUP(lista_registro!A466,'pag1'!B:E,4,0),"Não encontrado")</f>
        <v>Em utilização</v>
      </c>
      <c r="E466" s="19" t="str">
        <f>IF(COUNTIF('pag1'!B$2:B$1663,A466)&gt;1,"Sim","Não")</f>
        <v>Não</v>
      </c>
    </row>
    <row r="467" spans="1:5" ht="14" x14ac:dyDescent="0.15">
      <c r="A467" s="3">
        <f>lista_registro!A467</f>
        <v>689494</v>
      </c>
      <c r="B467" s="17" t="str">
        <f>lista_registro!C467</f>
        <v>Mesa Agitadora 220v, Marca Fanem Mod. 255</v>
      </c>
      <c r="C467" s="18" t="str">
        <f>IFERROR(VLOOKUP(lista_registro!A467,'pag1'!B:G,3,0),"Não encontrado")</f>
        <v>E0076 Sala 2</v>
      </c>
      <c r="D467" s="3" t="str">
        <f>IFERROR(VLOOKUP(lista_registro!A467,'pag1'!B:E,4,0),"Não encontrado")</f>
        <v>Separado para descarga</v>
      </c>
      <c r="E467" s="19" t="str">
        <f>IF(COUNTIF('pag1'!B$2:B$1663,A467)&gt;1,"Sim","Não")</f>
        <v>Não</v>
      </c>
    </row>
    <row r="468" spans="1:5" ht="28" x14ac:dyDescent="0.15">
      <c r="A468" s="3">
        <f>lista_registro!A468</f>
        <v>689495</v>
      </c>
      <c r="B468" s="17" t="str">
        <f>lista_registro!C468</f>
        <v>Bomba De Vacuo Pressão Unidade De Monobloco Que Produza Altura Alternadamente Vácuo E Pressão Cap 1000 Ml 220v Marca Marconi Mod. Ma 058.</v>
      </c>
      <c r="C468" s="18" t="str">
        <f>IFERROR(VLOOKUP(lista_registro!A468,'pag1'!B:G,3,0),"Não encontrado")</f>
        <v>E0033 lame</v>
      </c>
      <c r="D468" s="3" t="str">
        <f>IFERROR(VLOOKUP(lista_registro!A468,'pag1'!B:E,4,0),"Não encontrado")</f>
        <v>Em utilização</v>
      </c>
      <c r="E468" s="19" t="str">
        <f>IF(COUNTIF('pag1'!B$2:B$1663,A468)&gt;1,"Sim","Não")</f>
        <v>Não</v>
      </c>
    </row>
    <row r="469" spans="1:5" ht="14" x14ac:dyDescent="0.15">
      <c r="A469" s="3">
        <f>lista_registro!A469</f>
        <v>689496</v>
      </c>
      <c r="B469" s="17" t="str">
        <f>lista_registro!C469</f>
        <v>Dessecador Mod Ma 192/Mini Marconi.</v>
      </c>
      <c r="C469" s="18" t="str">
        <f>IFERROR(VLOOKUP(lista_registro!A469,'pag1'!B:G,3,0),"Não encontrado")</f>
        <v>E0077 Sala 15</v>
      </c>
      <c r="D469" s="3" t="str">
        <f>IFERROR(VLOOKUP(lista_registro!A469,'pag1'!B:E,4,0),"Não encontrado")</f>
        <v>Em utilização</v>
      </c>
      <c r="E469" s="19" t="str">
        <f>IF(COUNTIF('pag1'!B$2:B$1663,A469)&gt;1,"Sim","Não")</f>
        <v>Não</v>
      </c>
    </row>
    <row r="470" spans="1:5" ht="14" x14ac:dyDescent="0.15">
      <c r="A470" s="3">
        <f>lista_registro!A470</f>
        <v>689497</v>
      </c>
      <c r="B470" s="17" t="str">
        <f>lista_registro!C470</f>
        <v>Dessecador Mod Ma 192/Mini Marconi.</v>
      </c>
      <c r="C470" s="18" t="str">
        <f>IFERROR(VLOOKUP(lista_registro!A470,'pag1'!B:G,3,0),"Não encontrado")</f>
        <v>E0077 Sala 15</v>
      </c>
      <c r="D470" s="3" t="str">
        <f>IFERROR(VLOOKUP(lista_registro!A470,'pag1'!B:E,4,0),"Não encontrado")</f>
        <v>Em utilização</v>
      </c>
      <c r="E470" s="19" t="str">
        <f>IF(COUNTIF('pag1'!B$2:B$1663,A470)&gt;1,"Sim","Não")</f>
        <v>Não</v>
      </c>
    </row>
    <row r="471" spans="1:5" ht="14" x14ac:dyDescent="0.15">
      <c r="A471" s="3">
        <f>lista_registro!A471</f>
        <v>689498</v>
      </c>
      <c r="B471" s="17" t="str">
        <f>lista_registro!C471</f>
        <v>Dessecador Mod Ma 192/Mini Marconi.</v>
      </c>
      <c r="C471" s="18" t="str">
        <f>IFERROR(VLOOKUP(lista_registro!A471,'pag1'!B:G,3,0),"Não encontrado")</f>
        <v>E0033 lame</v>
      </c>
      <c r="D471" s="3" t="str">
        <f>IFERROR(VLOOKUP(lista_registro!A471,'pag1'!B:E,4,0),"Não encontrado")</f>
        <v>Em utilização</v>
      </c>
      <c r="E471" s="19" t="str">
        <f>IF(COUNTIF('pag1'!B$2:B$1663,A471)&gt;1,"Sim","Não")</f>
        <v>Não</v>
      </c>
    </row>
    <row r="472" spans="1:5" ht="14" x14ac:dyDescent="0.15">
      <c r="A472" s="3">
        <f>lista_registro!A472</f>
        <v>689499</v>
      </c>
      <c r="B472" s="17" t="str">
        <f>lista_registro!C472</f>
        <v>Dessecador Mod Ma 192/Mini Marconi.</v>
      </c>
      <c r="C472" s="18" t="str">
        <f>IFERROR(VLOOKUP(lista_registro!A472,'pag1'!B:G,3,0),"Não encontrado")</f>
        <v>E0033 lame</v>
      </c>
      <c r="D472" s="3" t="str">
        <f>IFERROR(VLOOKUP(lista_registro!A472,'pag1'!B:E,4,0),"Não encontrado")</f>
        <v>Em utilização</v>
      </c>
      <c r="E472" s="19" t="str">
        <f>IF(COUNTIF('pag1'!B$2:B$1663,A472)&gt;1,"Sim","Não")</f>
        <v>Não</v>
      </c>
    </row>
    <row r="473" spans="1:5" ht="14" x14ac:dyDescent="0.15">
      <c r="A473" s="3">
        <f>lista_registro!A473</f>
        <v>689502</v>
      </c>
      <c r="B473" s="17" t="str">
        <f>lista_registro!C473</f>
        <v>Mesa Anti Vibratória Med 40x40x30 Cm Mod Portátil Tg 45</v>
      </c>
      <c r="C473" s="18" t="str">
        <f>IFERROR(VLOOKUP(lista_registro!A473,'pag1'!B:G,3,0),"Não encontrado")</f>
        <v>E0051 Sala 2</v>
      </c>
      <c r="D473" s="3" t="str">
        <f>IFERROR(VLOOKUP(lista_registro!A473,'pag1'!B:E,4,0),"Não encontrado")</f>
        <v>Em utilização</v>
      </c>
      <c r="E473" s="19" t="str">
        <f>IF(COUNTIF('pag1'!B$2:B$1663,A473)&gt;1,"Sim","Não")</f>
        <v>Não</v>
      </c>
    </row>
    <row r="474" spans="1:5" ht="14" x14ac:dyDescent="0.15">
      <c r="A474" s="3">
        <f>lista_registro!A474</f>
        <v>689503</v>
      </c>
      <c r="B474" s="17" t="str">
        <f>lista_registro!C474</f>
        <v>Mesa Anti Vibratória Med 40x40x30 Cm Mod Portátil Tg 45</v>
      </c>
      <c r="C474" s="18" t="str">
        <f>IFERROR(VLOOKUP(lista_registro!A474,'pag1'!B:G,3,0),"Não encontrado")</f>
        <v>E0033 lame</v>
      </c>
      <c r="D474" s="3" t="str">
        <f>IFERROR(VLOOKUP(lista_registro!A474,'pag1'!B:E,4,0),"Não encontrado")</f>
        <v>Em utilização</v>
      </c>
      <c r="E474" s="19" t="str">
        <f>IF(COUNTIF('pag1'!B$2:B$1663,A474)&gt;1,"Sim","Não")</f>
        <v>Não</v>
      </c>
    </row>
    <row r="475" spans="1:5" ht="14" x14ac:dyDescent="0.15">
      <c r="A475" s="3">
        <f>lista_registro!A475</f>
        <v>689504</v>
      </c>
      <c r="B475" s="17" t="str">
        <f>lista_registro!C475</f>
        <v>Mesa Anti Vibratória Med 40x40x30 Cm Mod Portátil Tg 45</v>
      </c>
      <c r="C475" s="18" t="str">
        <f>IFERROR(VLOOKUP(lista_registro!A475,'pag1'!B:G,3,0),"Não encontrado")</f>
        <v>E0033 lame</v>
      </c>
      <c r="D475" s="3" t="str">
        <f>IFERROR(VLOOKUP(lista_registro!A475,'pag1'!B:E,4,0),"Não encontrado")</f>
        <v>Em utilização</v>
      </c>
      <c r="E475" s="19" t="str">
        <f>IF(COUNTIF('pag1'!B$2:B$1663,A475)&gt;1,"Sim","Não")</f>
        <v>Não</v>
      </c>
    </row>
    <row r="476" spans="1:5" ht="14" x14ac:dyDescent="0.15">
      <c r="A476" s="3">
        <f>lista_registro!A476</f>
        <v>689507</v>
      </c>
      <c r="B476" s="17" t="str">
        <f>lista_registro!C476</f>
        <v>Dessecadores Com Porta De Vidro Nº Série 266121 Marca Labconco</v>
      </c>
      <c r="C476" s="18" t="str">
        <f>IFERROR(VLOOKUP(lista_registro!A476,'pag1'!B:G,3,0),"Não encontrado")</f>
        <v>E0076 Sala 117</v>
      </c>
      <c r="D476" s="3" t="str">
        <f>IFERROR(VLOOKUP(lista_registro!A476,'pag1'!B:E,4,0),"Não encontrado")</f>
        <v>Em utilização</v>
      </c>
      <c r="E476" s="19" t="str">
        <f>IF(COUNTIF('pag1'!B$2:B$1663,A476)&gt;1,"Sim","Não")</f>
        <v>Não</v>
      </c>
    </row>
    <row r="477" spans="1:5" ht="14" x14ac:dyDescent="0.15">
      <c r="A477" s="3">
        <f>lista_registro!A477</f>
        <v>689508</v>
      </c>
      <c r="B477" s="17" t="str">
        <f>lista_registro!C477</f>
        <v>Dessecadores Com Porta De Vidro Nº Série 258243 Marca Labconco</v>
      </c>
      <c r="C477" s="18" t="str">
        <f>IFERROR(VLOOKUP(lista_registro!A477,'pag1'!B:G,3,0),"Não encontrado")</f>
        <v>E0076 Sala 117</v>
      </c>
      <c r="D477" s="3" t="str">
        <f>IFERROR(VLOOKUP(lista_registro!A477,'pag1'!B:E,4,0),"Não encontrado")</f>
        <v>Em utilização</v>
      </c>
      <c r="E477" s="19" t="str">
        <f>IF(COUNTIF('pag1'!B$2:B$1663,A477)&gt;1,"Sim","Não")</f>
        <v>Não</v>
      </c>
    </row>
    <row r="478" spans="1:5" ht="14" x14ac:dyDescent="0.15">
      <c r="A478" s="3">
        <f>lista_registro!A478</f>
        <v>689511</v>
      </c>
      <c r="B478" s="17" t="str">
        <f>lista_registro!C478</f>
        <v>Placa Agitadora C/ Aquecimento</v>
      </c>
      <c r="C478" s="18" t="str">
        <f>IFERROR(VLOOKUP(lista_registro!A478,'pag1'!B:G,3,0),"Não encontrado")</f>
        <v>E0076 SALA 101</v>
      </c>
      <c r="D478" s="3" t="str">
        <f>IFERROR(VLOOKUP(lista_registro!A478,'pag1'!B:E,4,0),"Não encontrado")</f>
        <v>Em utilização</v>
      </c>
      <c r="E478" s="19" t="str">
        <f>IF(COUNTIF('pag1'!B$2:B$1663,A478)&gt;1,"Sim","Não")</f>
        <v>Não</v>
      </c>
    </row>
    <row r="479" spans="1:5" ht="14" x14ac:dyDescent="0.15">
      <c r="A479" s="3">
        <f>lista_registro!A479</f>
        <v>689513</v>
      </c>
      <c r="B479" s="17" t="str">
        <f>lista_registro!C479</f>
        <v>Pipetador Para Pipetas De Vidro Cap 1 A 100 Ml Marca Jencons</v>
      </c>
      <c r="C479" s="18" t="str">
        <f>IFERROR(VLOOKUP(lista_registro!A479,'pag1'!B:G,3,0),"Não encontrado")</f>
        <v>E0076 Sala 117</v>
      </c>
      <c r="D479" s="3" t="str">
        <f>IFERROR(VLOOKUP(lista_registro!A479,'pag1'!B:E,4,0),"Não encontrado")</f>
        <v>Em utilização</v>
      </c>
      <c r="E479" s="19" t="str">
        <f>IF(COUNTIF('pag1'!B$2:B$1663,A479)&gt;1,"Sim","Não")</f>
        <v>Não</v>
      </c>
    </row>
    <row r="480" spans="1:5" ht="14" x14ac:dyDescent="0.15">
      <c r="A480" s="3">
        <f>lista_registro!A480</f>
        <v>689514</v>
      </c>
      <c r="B480" s="17" t="str">
        <f>lista_registro!C480</f>
        <v>Pipetador Para Pipetas De Vidro Cap 1 A 100 Ml Marca Jencons</v>
      </c>
      <c r="C480" s="18" t="str">
        <f>IFERROR(VLOOKUP(lista_registro!A480,'pag1'!B:G,3,0),"Não encontrado")</f>
        <v>E0076 Sala 13</v>
      </c>
      <c r="D480" s="3" t="str">
        <f>IFERROR(VLOOKUP(lista_registro!A480,'pag1'!B:E,4,0),"Não encontrado")</f>
        <v>Separado para descarga</v>
      </c>
      <c r="E480" s="19" t="str">
        <f>IF(COUNTIF('pag1'!B$2:B$1663,A480)&gt;1,"Sim","Não")</f>
        <v>Não</v>
      </c>
    </row>
    <row r="481" spans="1:5" ht="14" x14ac:dyDescent="0.15">
      <c r="A481" s="3">
        <f>lista_registro!A481</f>
        <v>689847</v>
      </c>
      <c r="B481" s="17" t="str">
        <f>lista_registro!C481</f>
        <v>Dessecador Em Aco 1020 Marca Lactea Mod Lct 200</v>
      </c>
      <c r="C481" s="18" t="str">
        <f>IFERROR(VLOOKUP(lista_registro!A481,'pag1'!B:G,3,0),"Não encontrado")</f>
        <v>E0031 BOX 04</v>
      </c>
      <c r="D481" s="3" t="str">
        <f>IFERROR(VLOOKUP(lista_registro!A481,'pag1'!B:E,4,0),"Não encontrado")</f>
        <v>Em utilização</v>
      </c>
      <c r="E481" s="19" t="str">
        <f>IF(COUNTIF('pag1'!B$2:B$1663,A481)&gt;1,"Sim","Não")</f>
        <v>Não</v>
      </c>
    </row>
    <row r="482" spans="1:5" ht="14" x14ac:dyDescent="0.15">
      <c r="A482" s="3">
        <f>lista_registro!A482</f>
        <v>689848</v>
      </c>
      <c r="B482" s="17" t="str">
        <f>lista_registro!C482</f>
        <v>Dessecador Em Aco 1020 Marca Lactea Mod Lct 200</v>
      </c>
      <c r="C482" s="18" t="str">
        <f>IFERROR(VLOOKUP(lista_registro!A482,'pag1'!B:G,3,0),"Não encontrado")</f>
        <v>E0077 Sala 11</v>
      </c>
      <c r="D482" s="3" t="str">
        <f>IFERROR(VLOOKUP(lista_registro!A482,'pag1'!B:E,4,0),"Não encontrado")</f>
        <v>Em utilização</v>
      </c>
      <c r="E482" s="19" t="str">
        <f>IF(COUNTIF('pag1'!B$2:B$1663,A482)&gt;1,"Sim","Não")</f>
        <v>Não</v>
      </c>
    </row>
    <row r="483" spans="1:5" ht="14" x14ac:dyDescent="0.15">
      <c r="A483" s="3">
        <f>lista_registro!A483</f>
        <v>689849</v>
      </c>
      <c r="B483" s="17" t="str">
        <f>lista_registro!C483</f>
        <v>Dessecador Em Aco 1020 Marca Lactea Mod Lct 200</v>
      </c>
      <c r="C483" s="18" t="str">
        <f>IFERROR(VLOOKUP(lista_registro!A483,'pag1'!B:G,3,0),"Não encontrado")</f>
        <v>E0051 Sala 2</v>
      </c>
      <c r="D483" s="3" t="str">
        <f>IFERROR(VLOOKUP(lista_registro!A483,'pag1'!B:E,4,0),"Não encontrado")</f>
        <v>Em utilização</v>
      </c>
      <c r="E483" s="19" t="str">
        <f>IF(COUNTIF('pag1'!B$2:B$1663,A483)&gt;1,"Sim","Não")</f>
        <v>Não</v>
      </c>
    </row>
    <row r="484" spans="1:5" ht="14" x14ac:dyDescent="0.15">
      <c r="A484" s="3">
        <f>lista_registro!A484</f>
        <v>689850</v>
      </c>
      <c r="B484" s="17" t="str">
        <f>lista_registro!C484</f>
        <v>Dessecador Em Aco 1020 Marca Lactea Mod Lct 200</v>
      </c>
      <c r="C484" s="18" t="str">
        <f>IFERROR(VLOOKUP(lista_registro!A484,'pag1'!B:G,3,0),"Não encontrado")</f>
        <v>E0077 Sala 121</v>
      </c>
      <c r="D484" s="3" t="str">
        <f>IFERROR(VLOOKUP(lista_registro!A484,'pag1'!B:E,4,0),"Não encontrado")</f>
        <v>Em utilização</v>
      </c>
      <c r="E484" s="19" t="str">
        <f>IF(COUNTIF('pag1'!B$2:B$1663,A484)&gt;1,"Sim","Não")</f>
        <v>Não</v>
      </c>
    </row>
    <row r="485" spans="1:5" ht="14" x14ac:dyDescent="0.15">
      <c r="A485" s="3">
        <f>lista_registro!A485</f>
        <v>689851</v>
      </c>
      <c r="B485" s="17" t="str">
        <f>lista_registro!C485</f>
        <v>Dessecador Em Aco 1020 Marca Lactea Mod Lct 200</v>
      </c>
      <c r="C485" s="18" t="str">
        <f>IFERROR(VLOOKUP(lista_registro!A485,'pag1'!B:G,3,0),"Não encontrado")</f>
        <v>E0031 BOX 04</v>
      </c>
      <c r="D485" s="3" t="str">
        <f>IFERROR(VLOOKUP(lista_registro!A485,'pag1'!B:E,4,0),"Não encontrado")</f>
        <v>Em utilização</v>
      </c>
      <c r="E485" s="19" t="str">
        <f>IF(COUNTIF('pag1'!B$2:B$1663,A485)&gt;1,"Sim","Não")</f>
        <v>Não</v>
      </c>
    </row>
    <row r="486" spans="1:5" ht="14" x14ac:dyDescent="0.15">
      <c r="A486" s="3">
        <f>lista_registro!A486</f>
        <v>689852</v>
      </c>
      <c r="B486" s="17" t="str">
        <f>lista_registro!C486</f>
        <v>Dessecador Em Aco 1020 Marca Lactea Mod Lct 200</v>
      </c>
      <c r="C486" s="18" t="str">
        <f>IFERROR(VLOOKUP(lista_registro!A486,'pag1'!B:G,3,0),"Não encontrado")</f>
        <v>E0077 Sala 121</v>
      </c>
      <c r="D486" s="3" t="str">
        <f>IFERROR(VLOOKUP(lista_registro!A486,'pag1'!B:E,4,0),"Não encontrado")</f>
        <v>Em utilização</v>
      </c>
      <c r="E486" s="19" t="str">
        <f>IF(COUNTIF('pag1'!B$2:B$1663,A486)&gt;1,"Sim","Não")</f>
        <v>Não</v>
      </c>
    </row>
    <row r="487" spans="1:5" ht="14" x14ac:dyDescent="0.15">
      <c r="A487" s="3">
        <f>lista_registro!A487</f>
        <v>689853</v>
      </c>
      <c r="B487" s="17" t="str">
        <f>lista_registro!C487</f>
        <v>Dessecador Em Aco 1020 Marca Lactea Mod Lct 200</v>
      </c>
      <c r="C487" s="18" t="str">
        <f>IFERROR(VLOOKUP(lista_registro!A487,'pag1'!B:G,3,0),"Não encontrado")</f>
        <v>E0045 001</v>
      </c>
      <c r="D487" s="3" t="str">
        <f>IFERROR(VLOOKUP(lista_registro!A487,'pag1'!B:E,4,0),"Não encontrado")</f>
        <v>Em utilização</v>
      </c>
      <c r="E487" s="19" t="str">
        <f>IF(COUNTIF('pag1'!B$2:B$1663,A487)&gt;1,"Sim","Não")</f>
        <v>Não</v>
      </c>
    </row>
    <row r="488" spans="1:5" ht="14" x14ac:dyDescent="0.15">
      <c r="A488" s="3">
        <f>lista_registro!A488</f>
        <v>689854</v>
      </c>
      <c r="B488" s="17" t="str">
        <f>lista_registro!C488</f>
        <v>Dessecador Em Aco 1020 Marca Lactea Mod Lct 200</v>
      </c>
      <c r="C488" s="18" t="str">
        <f>IFERROR(VLOOKUP(lista_registro!A488,'pag1'!B:G,3,0),"Não encontrado")</f>
        <v>E0051 Sala 1</v>
      </c>
      <c r="D488" s="3" t="str">
        <f>IFERROR(VLOOKUP(lista_registro!A488,'pag1'!B:E,4,0),"Não encontrado")</f>
        <v>Emprestado para o Plínio</v>
      </c>
      <c r="E488" s="19" t="str">
        <f>IF(COUNTIF('pag1'!B$2:B$1663,A488)&gt;1,"Sim","Não")</f>
        <v>Não</v>
      </c>
    </row>
    <row r="489" spans="1:5" ht="14" x14ac:dyDescent="0.15">
      <c r="A489" s="3">
        <f>lista_registro!A489</f>
        <v>689855</v>
      </c>
      <c r="B489" s="17" t="str">
        <f>lista_registro!C489</f>
        <v>Dessecador Em Aco 1020 Marca Lactea Mod Lct 200</v>
      </c>
      <c r="C489" s="18" t="str">
        <f>IFERROR(VLOOKUP(lista_registro!A489,'pag1'!B:G,3,0),"Não encontrado")</f>
        <v>E0044 LAPM-SC</v>
      </c>
      <c r="D489" s="3" t="str">
        <f>IFERROR(VLOOKUP(lista_registro!A489,'pag1'!B:E,4,0),"Não encontrado")</f>
        <v>Em utilização</v>
      </c>
      <c r="E489" s="19" t="str">
        <f>IF(COUNTIF('pag1'!B$2:B$1663,A489)&gt;1,"Sim","Não")</f>
        <v>Não</v>
      </c>
    </row>
    <row r="490" spans="1:5" ht="14" x14ac:dyDescent="0.15">
      <c r="A490" s="3">
        <f>lista_registro!A490</f>
        <v>689856</v>
      </c>
      <c r="B490" s="17" t="str">
        <f>lista_registro!C490</f>
        <v>Dessecador Em Aco 1020 Marca Lactea Mod Lct 200</v>
      </c>
      <c r="C490" s="18" t="str">
        <f>IFERROR(VLOOKUP(lista_registro!A490,'pag1'!B:G,3,0),"Não encontrado")</f>
        <v>E0044 LAPM-SC</v>
      </c>
      <c r="D490" s="3" t="str">
        <f>IFERROR(VLOOKUP(lista_registro!A490,'pag1'!B:E,4,0),"Não encontrado")</f>
        <v>Em utilização</v>
      </c>
      <c r="E490" s="19" t="str">
        <f>IF(COUNTIF('pag1'!B$2:B$1663,A490)&gt;1,"Sim","Não")</f>
        <v>Não</v>
      </c>
    </row>
    <row r="491" spans="1:5" ht="14" x14ac:dyDescent="0.15">
      <c r="A491" s="3">
        <f>lista_registro!A491</f>
        <v>689857</v>
      </c>
      <c r="B491" s="17" t="str">
        <f>lista_registro!C491</f>
        <v>Reator De Mistura Em Aço Inox Marca Lactea Mod Rt 3000</v>
      </c>
      <c r="C491" s="18" t="str">
        <f>IFERROR(VLOOKUP(lista_registro!A491,'pag1'!B:G,3,0),"Não encontrado")</f>
        <v>E0051 Sala 1</v>
      </c>
      <c r="D491" s="3" t="str">
        <f>IFERROR(VLOOKUP(lista_registro!A491,'pag1'!B:E,4,0),"Não encontrado")</f>
        <v>Em utilização</v>
      </c>
      <c r="E491" s="19" t="str">
        <f>IF(COUNTIF('pag1'!B$2:B$1663,A491)&gt;1,"Sim","Não")</f>
        <v>Não</v>
      </c>
    </row>
    <row r="492" spans="1:5" ht="42" x14ac:dyDescent="0.15">
      <c r="A492" s="3">
        <f>lista_registro!A492</f>
        <v>689858</v>
      </c>
      <c r="B492" s="17" t="str">
        <f>lista_registro!C492</f>
        <v>Kit Composto De: Micropipeta C/ Ejetor Ponteiras Volume Fixo 5000ul Jencons/Usa Multi Dispensador C/ Adaptadores Para 25/50 Ml Mod Repette Jencons/Usa Ponteira Branca Cap 1-5 Ml Cx 300 Un Jencons/Usa Adaptador P/ Ponteira Seringa Cap 25 Ml E 50 Ml Pon</v>
      </c>
      <c r="C492" s="18" t="str">
        <f>IFERROR(VLOOKUP(lista_registro!A492,'pag1'!B:G,3,0),"Não encontrado")</f>
        <v>E0076 Sala 117</v>
      </c>
      <c r="D492" s="3" t="str">
        <f>IFERROR(VLOOKUP(lista_registro!A492,'pag1'!B:E,4,0),"Não encontrado")</f>
        <v>Em utilização</v>
      </c>
      <c r="E492" s="19" t="str">
        <f>IF(COUNTIF('pag1'!B$2:B$1663,A492)&gt;1,"Sim","Não")</f>
        <v>Não</v>
      </c>
    </row>
    <row r="493" spans="1:5" ht="14" x14ac:dyDescent="0.15">
      <c r="A493" s="3">
        <f>lista_registro!A493</f>
        <v>690177</v>
      </c>
      <c r="B493" s="17" t="str">
        <f>lista_registro!C493</f>
        <v>Dessecador Em Aco 1020 Marca Lactea Mod Lct 200</v>
      </c>
      <c r="C493" s="18" t="str">
        <f>IFERROR(VLOOKUP(lista_registro!A493,'pag1'!B:G,3,0),"Não encontrado")</f>
        <v>E0050 Sala 11</v>
      </c>
      <c r="D493" s="3" t="str">
        <f>IFERROR(VLOOKUP(lista_registro!A493,'pag1'!B:E,4,0),"Não encontrado")</f>
        <v>Em utilização</v>
      </c>
      <c r="E493" s="19" t="str">
        <f>IF(COUNTIF('pag1'!B$2:B$1663,A493)&gt;1,"Sim","Não")</f>
        <v>Não</v>
      </c>
    </row>
    <row r="494" spans="1:5" ht="14" x14ac:dyDescent="0.15">
      <c r="A494" s="3">
        <f>lista_registro!A494</f>
        <v>690178</v>
      </c>
      <c r="B494" s="17" t="str">
        <f>lista_registro!C494</f>
        <v>Dessecador Em Aco Marca Marconi</v>
      </c>
      <c r="C494" s="18" t="str">
        <f>IFERROR(VLOOKUP(lista_registro!A494,'pag1'!B:G,3,0),"Não encontrado")</f>
        <v>E0033 lame</v>
      </c>
      <c r="D494" s="3" t="str">
        <f>IFERROR(VLOOKUP(lista_registro!A494,'pag1'!B:E,4,0),"Não encontrado")</f>
        <v>Em utilização</v>
      </c>
      <c r="E494" s="19" t="str">
        <f>IF(COUNTIF('pag1'!B$2:B$1663,A494)&gt;1,"Sim","Não")</f>
        <v>Não</v>
      </c>
    </row>
    <row r="495" spans="1:5" ht="14" x14ac:dyDescent="0.15">
      <c r="A495" s="3">
        <f>lista_registro!A495</f>
        <v>690179</v>
      </c>
      <c r="B495" s="17" t="str">
        <f>lista_registro!C495</f>
        <v>Dessecador Em Aco 1020 Marca Lactea Mod Lct 200</v>
      </c>
      <c r="C495" s="18" t="str">
        <f>IFERROR(VLOOKUP(lista_registro!A495,'pag1'!B:G,3,0),"Não encontrado")</f>
        <v>E0076 SALA 110</v>
      </c>
      <c r="D495" s="3" t="str">
        <f>IFERROR(VLOOKUP(lista_registro!A495,'pag1'!B:E,4,0),"Não encontrado")</f>
        <v>Em utilização</v>
      </c>
      <c r="E495" s="19" t="str">
        <f>IF(COUNTIF('pag1'!B$2:B$1663,A495)&gt;1,"Sim","Não")</f>
        <v>Não</v>
      </c>
    </row>
    <row r="496" spans="1:5" ht="14" x14ac:dyDescent="0.15">
      <c r="A496" s="3">
        <f>lista_registro!A496</f>
        <v>690180</v>
      </c>
      <c r="B496" s="17" t="str">
        <f>lista_registro!C496</f>
        <v>Dessecador Em Aco 1020 Marca Lactea Mod Lct 200</v>
      </c>
      <c r="C496" s="18" t="str">
        <f>IFERROR(VLOOKUP(lista_registro!A496,'pag1'!B:G,3,0),"Não encontrado")</f>
        <v>E0042 Sala 2</v>
      </c>
      <c r="D496" s="3" t="str">
        <f>IFERROR(VLOOKUP(lista_registro!A496,'pag1'!B:E,4,0),"Não encontrado")</f>
        <v>Em utilização</v>
      </c>
      <c r="E496" s="19" t="str">
        <f>IF(COUNTIF('pag1'!B$2:B$1663,A496)&gt;1,"Sim","Não")</f>
        <v>Não</v>
      </c>
    </row>
    <row r="497" spans="1:5" ht="14" x14ac:dyDescent="0.15">
      <c r="A497" s="3">
        <f>lista_registro!A497</f>
        <v>690181</v>
      </c>
      <c r="B497" s="17" t="str">
        <f>lista_registro!C497</f>
        <v>Dessecador Em Aco 1020 Marca Lactea Mod Lct 200</v>
      </c>
      <c r="C497" s="18" t="str">
        <f>IFERROR(VLOOKUP(lista_registro!A497,'pag1'!B:G,3,0),"Não encontrado")</f>
        <v>E0077 Sala 113</v>
      </c>
      <c r="D497" s="3" t="str">
        <f>IFERROR(VLOOKUP(lista_registro!A497,'pag1'!B:E,4,0),"Não encontrado")</f>
        <v>Em utilização</v>
      </c>
      <c r="E497" s="19" t="str">
        <f>IF(COUNTIF('pag1'!B$2:B$1663,A497)&gt;1,"Sim","Não")</f>
        <v>Não</v>
      </c>
    </row>
    <row r="498" spans="1:5" ht="14" x14ac:dyDescent="0.15">
      <c r="A498" s="3">
        <f>lista_registro!A498</f>
        <v>690182</v>
      </c>
      <c r="B498" s="17" t="str">
        <f>lista_registro!C498</f>
        <v>Sistema De Adaptador P/ Pequenas Amostras P/ Medicao De Viscosidade De Fluidos</v>
      </c>
      <c r="C498" s="18" t="str">
        <f>IFERROR(VLOOKUP(lista_registro!A498,'pag1'!B:G,3,0),"Não encontrado")</f>
        <v>Não encontrado</v>
      </c>
      <c r="D498" s="3" t="str">
        <f>IFERROR(VLOOKUP(lista_registro!A498,'pag1'!B:E,4,0),"Não encontrado")</f>
        <v>Não encontrado</v>
      </c>
      <c r="E498" s="19" t="str">
        <f>IF(COUNTIF('pag1'!B$2:B$1663,A498)&gt;1,"Sim","Não")</f>
        <v>Não</v>
      </c>
    </row>
    <row r="499" spans="1:5" ht="14" x14ac:dyDescent="0.15">
      <c r="A499" s="3">
        <f>lista_registro!A499</f>
        <v>690183</v>
      </c>
      <c r="B499" s="17" t="str">
        <f>lista_registro!C499</f>
        <v>Cadinho C/ Tampa Em Platina Cap. 30ml</v>
      </c>
      <c r="C499" s="18" t="str">
        <f>IFERROR(VLOOKUP(lista_registro!A499,'pag1'!B:G,3,0),"Não encontrado")</f>
        <v>E0076 Sala 117</v>
      </c>
      <c r="D499" s="3" t="str">
        <f>IFERROR(VLOOKUP(lista_registro!A499,'pag1'!B:E,4,0),"Não encontrado")</f>
        <v>Em utilização</v>
      </c>
      <c r="E499" s="19" t="str">
        <f>IF(COUNTIF('pag1'!B$2:B$1663,A499)&gt;1,"Sim","Não")</f>
        <v>Não</v>
      </c>
    </row>
    <row r="500" spans="1:5" ht="14" x14ac:dyDescent="0.15">
      <c r="A500" s="3">
        <f>lista_registro!A500</f>
        <v>690184</v>
      </c>
      <c r="B500" s="17" t="str">
        <f>lista_registro!C500</f>
        <v>Cadinho C/ Tampa Em Platina Cap. 30ml</v>
      </c>
      <c r="C500" s="18" t="str">
        <f>IFERROR(VLOOKUP(lista_registro!A500,'pag1'!B:G,3,0),"Não encontrado")</f>
        <v>E0076 Sala 117</v>
      </c>
      <c r="D500" s="3" t="str">
        <f>IFERROR(VLOOKUP(lista_registro!A500,'pag1'!B:E,4,0),"Não encontrado")</f>
        <v>Em utilização</v>
      </c>
      <c r="E500" s="19" t="str">
        <f>IF(COUNTIF('pag1'!B$2:B$1663,A500)&gt;1,"Sim","Não")</f>
        <v>Não</v>
      </c>
    </row>
    <row r="501" spans="1:5" ht="14" x14ac:dyDescent="0.15">
      <c r="A501" s="3">
        <f>lista_registro!A501</f>
        <v>690186</v>
      </c>
      <c r="B501" s="17" t="str">
        <f>lista_registro!C501</f>
        <v>Estufa A Vacuo Temperatura 100 Grau 760 Mmhg Marca Lactea Modelo Ctva 125 2500w</v>
      </c>
      <c r="C501" s="18" t="str">
        <f>IFERROR(VLOOKUP(lista_registro!A501,'pag1'!B:G,3,0),"Não encontrado")</f>
        <v>E0051 Sala 5 - Almoxarifado</v>
      </c>
      <c r="D501" s="3" t="str">
        <f>IFERROR(VLOOKUP(lista_registro!A501,'pag1'!B:E,4,0),"Não encontrado")</f>
        <v>Em utilização</v>
      </c>
      <c r="E501" s="19" t="str">
        <f>IF(COUNTIF('pag1'!B$2:B$1663,A501)&gt;1,"Sim","Não")</f>
        <v>Não</v>
      </c>
    </row>
    <row r="502" spans="1:5" ht="14" x14ac:dyDescent="0.15">
      <c r="A502" s="3">
        <f>lista_registro!A502</f>
        <v>690188</v>
      </c>
      <c r="B502" s="17" t="str">
        <f>lista_registro!C502</f>
        <v>Estufa De Esterilizacao E Secagem Lct 230 Marca Lactea 3400w</v>
      </c>
      <c r="C502" s="18" t="str">
        <f>IFERROR(VLOOKUP(lista_registro!A502,'pag1'!B:G,3,0),"Não encontrado")</f>
        <v>E0042 LATERAL (área estufa segregada)</v>
      </c>
      <c r="D502" s="3" t="str">
        <f>IFERROR(VLOOKUP(lista_registro!A502,'pag1'!B:E,4,0),"Não encontrado")</f>
        <v>Separado para descarga</v>
      </c>
      <c r="E502" s="19" t="str">
        <f>IF(COUNTIF('pag1'!B$2:B$1663,A502)&gt;1,"Sim","Não")</f>
        <v>Não</v>
      </c>
    </row>
    <row r="503" spans="1:5" ht="14" x14ac:dyDescent="0.15">
      <c r="A503" s="3">
        <f>lista_registro!A503</f>
        <v>690192</v>
      </c>
      <c r="B503" s="17" t="str">
        <f>lista_registro!C503</f>
        <v>Estufa De Secagem E Esterilizacao Lct 210 Marca Lactea 1100w</v>
      </c>
      <c r="C503" s="18" t="str">
        <f>IFERROR(VLOOKUP(lista_registro!A503,'pag1'!B:G,3,0),"Não encontrado")</f>
        <v>E0051 Sala 5 - Almoxarifado</v>
      </c>
      <c r="D503" s="3" t="str">
        <f>IFERROR(VLOOKUP(lista_registro!A503,'pag1'!B:E,4,0),"Não encontrado")</f>
        <v>Em utilização</v>
      </c>
      <c r="E503" s="19" t="str">
        <f>IF(COUNTIF('pag1'!B$2:B$1663,A503)&gt;1,"Sim","Não")</f>
        <v>Não</v>
      </c>
    </row>
    <row r="504" spans="1:5" ht="14" x14ac:dyDescent="0.15">
      <c r="A504" s="3">
        <f>lista_registro!A504</f>
        <v>690194</v>
      </c>
      <c r="B504" s="17" t="str">
        <f>lista_registro!C504</f>
        <v>Placa De Aquecimento Quadrilatera Marca Firotom Modelo 50</v>
      </c>
      <c r="C504" s="18" t="str">
        <f>IFERROR(VLOOKUP(lista_registro!A504,'pag1'!B:G,3,0),"Não encontrado")</f>
        <v>E0076 Sala 117</v>
      </c>
      <c r="D504" s="3" t="str">
        <f>IFERROR(VLOOKUP(lista_registro!A504,'pag1'!B:E,4,0),"Não encontrado")</f>
        <v>Em utilização</v>
      </c>
      <c r="E504" s="19" t="str">
        <f>IF(COUNTIF('pag1'!B$2:B$1663,A504)&gt;1,"Sim","Não")</f>
        <v>Não</v>
      </c>
    </row>
    <row r="505" spans="1:5" ht="14" x14ac:dyDescent="0.15">
      <c r="A505" s="3">
        <f>lista_registro!A505</f>
        <v>690196</v>
      </c>
      <c r="B505" s="17" t="str">
        <f>lista_registro!C505</f>
        <v>Estufa Para Esterizacao E Secagem Marca Marconi Modelo Ma 033 3</v>
      </c>
      <c r="C505" s="18" t="str">
        <f>IFERROR(VLOOKUP(lista_registro!A505,'pag1'!B:G,3,0),"Não encontrado")</f>
        <v>E0077 Sala 8</v>
      </c>
      <c r="D505" s="3" t="str">
        <f>IFERROR(VLOOKUP(lista_registro!A505,'pag1'!B:E,4,0),"Não encontrado")</f>
        <v>Em utilização</v>
      </c>
      <c r="E505" s="19" t="str">
        <f>IF(COUNTIF('pag1'!B$2:B$1663,A505)&gt;1,"Sim","Não")</f>
        <v>Não</v>
      </c>
    </row>
    <row r="506" spans="1:5" ht="14" x14ac:dyDescent="0.15">
      <c r="A506" s="3">
        <f>lista_registro!A506</f>
        <v>690527</v>
      </c>
      <c r="B506" s="17" t="str">
        <f>lista_registro!C506</f>
        <v>Agitador Mecanico C/ Tacometro Digital Marca Marconi Mod Ma259</v>
      </c>
      <c r="C506" s="18" t="str">
        <f>IFERROR(VLOOKUP(lista_registro!A506,'pag1'!B:G,3,0),"Não encontrado")</f>
        <v>E0053</v>
      </c>
      <c r="D506" s="3" t="str">
        <f>IFERROR(VLOOKUP(lista_registro!A506,'pag1'!B:E,4,0),"Não encontrado")</f>
        <v>Emprestado</v>
      </c>
      <c r="E506" s="19" t="str">
        <f>IF(COUNTIF('pag1'!B$2:B$1663,A506)&gt;1,"Sim","Não")</f>
        <v>Não</v>
      </c>
    </row>
    <row r="507" spans="1:5" ht="14" x14ac:dyDescent="0.15">
      <c r="A507" s="3">
        <f>lista_registro!A507</f>
        <v>690528</v>
      </c>
      <c r="B507" s="17" t="str">
        <f>lista_registro!C507</f>
        <v>Dessecador C/ Caixa De Aço 1020 - Mod Ma 192 Marca Marconi</v>
      </c>
      <c r="C507" s="18" t="str">
        <f>IFERROR(VLOOKUP(lista_registro!A507,'pag1'!B:G,3,0),"Não encontrado")</f>
        <v>E0042 Sala 2</v>
      </c>
      <c r="D507" s="3" t="str">
        <f>IFERROR(VLOOKUP(lista_registro!A507,'pag1'!B:E,4,0),"Não encontrado")</f>
        <v>Em utilização</v>
      </c>
      <c r="E507" s="19" t="str">
        <f>IF(COUNTIF('pag1'!B$2:B$1663,A507)&gt;1,"Sim","Não")</f>
        <v>Não</v>
      </c>
    </row>
    <row r="508" spans="1:5" ht="14" x14ac:dyDescent="0.15">
      <c r="A508" s="3">
        <f>lista_registro!A508</f>
        <v>690529</v>
      </c>
      <c r="B508" s="17" t="str">
        <f>lista_registro!C508</f>
        <v>Dessecador C/ Caixa De Aço 1020 - Mod Ma 192 Marca Marconi</v>
      </c>
      <c r="C508" s="18" t="str">
        <f>IFERROR(VLOOKUP(lista_registro!A508,'pag1'!B:G,3,0),"Não encontrado")</f>
        <v>E0053</v>
      </c>
      <c r="D508" s="3" t="str">
        <f>IFERROR(VLOOKUP(lista_registro!A508,'pag1'!B:E,4,0),"Não encontrado")</f>
        <v>Em utilização</v>
      </c>
      <c r="E508" s="19" t="str">
        <f>IF(COUNTIF('pag1'!B$2:B$1663,A508)&gt;1,"Sim","Não")</f>
        <v>Não</v>
      </c>
    </row>
    <row r="509" spans="1:5" ht="28" x14ac:dyDescent="0.15">
      <c r="A509" s="3">
        <f>lista_registro!A509</f>
        <v>690530</v>
      </c>
      <c r="B509" s="17" t="str">
        <f>lista_registro!C509</f>
        <v>Estufa De Secagem C/ Convençao Natural De Ar Ref Ma 033/330 Marca Marconi Totalmente Lacrada Em Embalagem De Madeira De Pinos</v>
      </c>
      <c r="C509" s="18" t="str">
        <f>IFERROR(VLOOKUP(lista_registro!A509,'pag1'!B:G,3,0),"Não encontrado")</f>
        <v>E0033 lame</v>
      </c>
      <c r="D509" s="3" t="str">
        <f>IFERROR(VLOOKUP(lista_registro!A509,'pag1'!B:E,4,0),"Não encontrado")</f>
        <v>Em utilização</v>
      </c>
      <c r="E509" s="19" t="str">
        <f>IF(COUNTIF('pag1'!B$2:B$1663,A509)&gt;1,"Sim","Não")</f>
        <v>Não</v>
      </c>
    </row>
    <row r="510" spans="1:5" ht="28" x14ac:dyDescent="0.15">
      <c r="A510" s="3">
        <f>lista_registro!A510</f>
        <v>690531</v>
      </c>
      <c r="B510" s="17" t="str">
        <f>lista_registro!C510</f>
        <v>Estufa De Secagem Com Circulaçao E Renovaçao De Ar Ref Ma 035/2 Marconi Totalmente Lacrada Em Embalagem De Madeira De Pinos</v>
      </c>
      <c r="C510" s="18" t="str">
        <f>IFERROR(VLOOKUP(lista_registro!A510,'pag1'!B:G,3,0),"Não encontrado")</f>
        <v>E0042 Sala 3</v>
      </c>
      <c r="D510" s="3" t="str">
        <f>IFERROR(VLOOKUP(lista_registro!A510,'pag1'!B:E,4,0),"Não encontrado")</f>
        <v>Em utilização</v>
      </c>
      <c r="E510" s="19" t="str">
        <f>IF(COUNTIF('pag1'!B$2:B$1663,A510)&gt;1,"Sim","Não")</f>
        <v>Não</v>
      </c>
    </row>
    <row r="511" spans="1:5" ht="28" x14ac:dyDescent="0.15">
      <c r="A511" s="3">
        <f>lista_registro!A511</f>
        <v>690532</v>
      </c>
      <c r="B511" s="17" t="str">
        <f>lista_registro!C511</f>
        <v>Estufa De Secagem Com Circulaçao E Renovaçao De Ar Ref Ma 035/2 Marconi Totalmente Lacrada Em Embalagem De Madeira De Pinos</v>
      </c>
      <c r="C511" s="18" t="str">
        <f>IFERROR(VLOOKUP(lista_registro!A511,'pag1'!B:G,3,0),"Não encontrado")</f>
        <v>E0042 Sala 3</v>
      </c>
      <c r="D511" s="3" t="str">
        <f>IFERROR(VLOOKUP(lista_registro!A511,'pag1'!B:E,4,0),"Não encontrado")</f>
        <v>Em utilização</v>
      </c>
      <c r="E511" s="19" t="str">
        <f>IF(COUNTIF('pag1'!B$2:B$1663,A511)&gt;1,"Sim","Não")</f>
        <v>Não</v>
      </c>
    </row>
    <row r="512" spans="1:5" ht="14" x14ac:dyDescent="0.15">
      <c r="A512" s="3">
        <f>lista_registro!A512</f>
        <v>690536</v>
      </c>
      <c r="B512" s="17" t="str">
        <f>lista_registro!C512</f>
        <v>Conjunto Manifold Sistema Flexivel Linha De Nitrogenio Marca Bl</v>
      </c>
      <c r="C512" s="18" t="str">
        <f>IFERROR(VLOOKUP(lista_registro!A512,'pag1'!B:G,3,0),"Não encontrado")</f>
        <v>E0031 ÁREA EXTERNA</v>
      </c>
      <c r="D512" s="3" t="str">
        <f>IFERROR(VLOOKUP(lista_registro!A512,'pag1'!B:E,4,0),"Não encontrado")</f>
        <v>Em utilização</v>
      </c>
      <c r="E512" s="19" t="str">
        <f>IF(COUNTIF('pag1'!B$2:B$1663,A512)&gt;1,"Sim","Não")</f>
        <v>Não</v>
      </c>
    </row>
    <row r="513" spans="1:5" ht="42" x14ac:dyDescent="0.15">
      <c r="A513" s="3">
        <f>lista_registro!A513</f>
        <v>690543</v>
      </c>
      <c r="B513" s="17" t="str">
        <f>lista_registro!C513</f>
        <v>Conjunto De Analise Termica Consistindo Dos Seguintes Itens: 01 K-A101006824 Tga-Dta 6200 Tipo Padrao 1100 Graus Celsius 115v 01 K-A101002395 Sistema Operacional Exstar Muse Soft 01 K-A101000011 Unid De Controle De Gas Tg/Dta 02 K-A101001702 Braço Da B</v>
      </c>
      <c r="C513" s="18" t="str">
        <f>IFERROR(VLOOKUP(lista_registro!A513,'pag1'!B:G,3,0),"Não encontrado")</f>
        <v>E0077 Sala 119</v>
      </c>
      <c r="D513" s="3" t="str">
        <f>IFERROR(VLOOKUP(lista_registro!A513,'pag1'!B:E,4,0),"Não encontrado")</f>
        <v>Em utilização</v>
      </c>
      <c r="E513" s="19" t="str">
        <f>IF(COUNTIF('pag1'!B$2:B$1663,A513)&gt;1,"Sim","Não")</f>
        <v>Não</v>
      </c>
    </row>
    <row r="514" spans="1:5" ht="28" x14ac:dyDescent="0.15">
      <c r="A514" s="3">
        <f>lista_registro!A514</f>
        <v>690876</v>
      </c>
      <c r="B514" s="17" t="str">
        <f>lista_registro!C514</f>
        <v>Equipamento Para Fab De Borracha Misturador Aberto De Cilindro Mod Lab Mill 350-2v Marca Cope</v>
      </c>
      <c r="C514" s="18" t="str">
        <f>IFERROR(VLOOKUP(lista_registro!A514,'pag1'!B:G,3,0),"Não encontrado")</f>
        <v>E0077 Sala 8</v>
      </c>
      <c r="D514" s="3" t="str">
        <f>IFERROR(VLOOKUP(lista_registro!A514,'pag1'!B:E,4,0),"Não encontrado")</f>
        <v>Em utilização</v>
      </c>
      <c r="E514" s="19" t="str">
        <f>IF(COUNTIF('pag1'!B$2:B$1663,A514)&gt;1,"Sim","Não")</f>
        <v>Não</v>
      </c>
    </row>
    <row r="515" spans="1:5" ht="14" x14ac:dyDescent="0.15">
      <c r="A515" s="3">
        <f>lista_registro!A515</f>
        <v>690877</v>
      </c>
      <c r="B515" s="17" t="str">
        <f>lista_registro!C515</f>
        <v>Reator De Vidro Com Camisa De Refrig Sem Marca Sem N/S</v>
      </c>
      <c r="C515" s="18" t="str">
        <f>IFERROR(VLOOKUP(lista_registro!A515,'pag1'!B:G,3,0),"Não encontrado")</f>
        <v>E0033 lame</v>
      </c>
      <c r="D515" s="3" t="str">
        <f>IFERROR(VLOOKUP(lista_registro!A515,'pag1'!B:E,4,0),"Não encontrado")</f>
        <v>Em utilização</v>
      </c>
      <c r="E515" s="19" t="str">
        <f>IF(COUNTIF('pag1'!B$2:B$1663,A515)&gt;1,"Sim","Não")</f>
        <v>Não</v>
      </c>
    </row>
    <row r="516" spans="1:5" ht="14" x14ac:dyDescent="0.15">
      <c r="A516" s="3">
        <f>lista_registro!A516</f>
        <v>690880</v>
      </c>
      <c r="B516" s="17" t="str">
        <f>lista_registro!C516</f>
        <v>Agitador Magnetico Marca Fisatom Mod 754a</v>
      </c>
      <c r="C516" s="18" t="str">
        <f>IFERROR(VLOOKUP(lista_registro!A516,'pag1'!B:G,3,0),"Não encontrado")</f>
        <v>E0076 SALA 101</v>
      </c>
      <c r="D516" s="3" t="str">
        <f>IFERROR(VLOOKUP(lista_registro!A516,'pag1'!B:E,4,0),"Não encontrado")</f>
        <v>Em utilização</v>
      </c>
      <c r="E516" s="19" t="str">
        <f>IF(COUNTIF('pag1'!B$2:B$1663,A516)&gt;1,"Sim","Não")</f>
        <v>Não</v>
      </c>
    </row>
    <row r="517" spans="1:5" ht="14" x14ac:dyDescent="0.15">
      <c r="A517" s="3">
        <f>lista_registro!A517</f>
        <v>690881</v>
      </c>
      <c r="B517" s="17" t="str">
        <f>lista_registro!C517</f>
        <v>Controlador Fisatom Mod 411</v>
      </c>
      <c r="C517" s="18" t="str">
        <f>IFERROR(VLOOKUP(lista_registro!A517,'pag1'!B:G,3,0),"Não encontrado")</f>
        <v>E0076 SALA 101</v>
      </c>
      <c r="D517" s="3" t="str">
        <f>IFERROR(VLOOKUP(lista_registro!A517,'pag1'!B:E,4,0),"Não encontrado")</f>
        <v>Em utilização</v>
      </c>
      <c r="E517" s="19" t="str">
        <f>IF(COUNTIF('pag1'!B$2:B$1663,A517)&gt;1,"Sim","Não")</f>
        <v>Não</v>
      </c>
    </row>
    <row r="518" spans="1:5" ht="14" x14ac:dyDescent="0.15">
      <c r="A518" s="3">
        <f>lista_registro!A518</f>
        <v>690882</v>
      </c>
      <c r="B518" s="17" t="str">
        <f>lista_registro!C518</f>
        <v>Suporte Fixaçao Projetor Marca Fisatom</v>
      </c>
      <c r="C518" s="18" t="str">
        <f>IFERROR(VLOOKUP(lista_registro!A518,'pag1'!B:G,3,0),"Não encontrado")</f>
        <v>E0076 SALA 13</v>
      </c>
      <c r="D518" s="3" t="str">
        <f>IFERROR(VLOOKUP(lista_registro!A518,'pag1'!B:E,4,0),"Não encontrado")</f>
        <v>Separado para descarga</v>
      </c>
      <c r="E518" s="19" t="str">
        <f>IF(COUNTIF('pag1'!B$2:B$1663,A518)&gt;1,"Sim","Não")</f>
        <v>Não</v>
      </c>
    </row>
    <row r="519" spans="1:5" ht="42" x14ac:dyDescent="0.15">
      <c r="A519" s="3">
        <f>lista_registro!A519</f>
        <v>690884</v>
      </c>
      <c r="B519" s="17" t="str">
        <f>lista_registro!C519</f>
        <v>Sistema De Analise Termica Incluindo K-A 101006802 Tma/Ss6100 Tipo Padrao 115v K-A101003764 Sondade Expansao K-A101003813 Sonda De Penetraçao K-A101007495 Extar/ Muse Licença Adicional</v>
      </c>
      <c r="C519" s="18" t="str">
        <f>IFERROR(VLOOKUP(lista_registro!A519,'pag1'!B:G,3,0),"Não encontrado")</f>
        <v>E0077 Sala 119</v>
      </c>
      <c r="D519" s="3" t="str">
        <f>IFERROR(VLOOKUP(lista_registro!A519,'pag1'!B:E,4,0),"Não encontrado")</f>
        <v>Em utilização</v>
      </c>
      <c r="E519" s="19" t="str">
        <f>IF(COUNTIF('pag1'!B$2:B$1663,A519)&gt;1,"Sim","Não")</f>
        <v>Não</v>
      </c>
    </row>
    <row r="520" spans="1:5" ht="14" x14ac:dyDescent="0.15">
      <c r="A520" s="3">
        <f>lista_registro!A520</f>
        <v>690886</v>
      </c>
      <c r="B520" s="17" t="str">
        <f>lista_registro!C520</f>
        <v>Camara De Conservaçao Farmaceutica Assemalhado Mod Rc02d Mrca Indrel</v>
      </c>
      <c r="C520" s="18" t="str">
        <f>IFERROR(VLOOKUP(lista_registro!A520,'pag1'!B:G,3,0),"Não encontrado")</f>
        <v>E0033 lame</v>
      </c>
      <c r="D520" s="3" t="str">
        <f>IFERROR(VLOOKUP(lista_registro!A520,'pag1'!B:E,4,0),"Não encontrado")</f>
        <v>Em utilização</v>
      </c>
      <c r="E520" s="19" t="str">
        <f>IF(COUNTIF('pag1'!B$2:B$1663,A520)&gt;1,"Sim","Não")</f>
        <v>Não</v>
      </c>
    </row>
    <row r="521" spans="1:5" ht="14" x14ac:dyDescent="0.15">
      <c r="A521" s="3">
        <f>lista_registro!A521</f>
        <v>690890</v>
      </c>
      <c r="B521" s="17" t="str">
        <f>lista_registro!C521</f>
        <v>Estufa Mkod El402/8 Marca Eletrolab 220v</v>
      </c>
      <c r="C521" s="18" t="str">
        <f>IFERROR(VLOOKUP(lista_registro!A521,'pag1'!B:G,3,0),"Não encontrado")</f>
        <v>E0033 lame</v>
      </c>
      <c r="D521" s="3" t="str">
        <f>IFERROR(VLOOKUP(lista_registro!A521,'pag1'!B:E,4,0),"Não encontrado")</f>
        <v>Em utilização</v>
      </c>
      <c r="E521" s="19" t="str">
        <f>IF(COUNTIF('pag1'!B$2:B$1663,A521)&gt;1,"Sim","Não")</f>
        <v>Não</v>
      </c>
    </row>
    <row r="522" spans="1:5" ht="14" x14ac:dyDescent="0.15">
      <c r="A522" s="3">
        <f>lista_registro!A522</f>
        <v>697318</v>
      </c>
      <c r="B522" s="17" t="str">
        <f>lista_registro!C522</f>
        <v>Escada Paralela 3,5 Esart</v>
      </c>
      <c r="C522" s="18" t="str">
        <f>IFERROR(VLOOKUP(lista_registro!A522,'pag1'!B:G,3,0),"Não encontrado")</f>
        <v>E0076 SALA 19</v>
      </c>
      <c r="D522" s="3" t="str">
        <f>IFERROR(VLOOKUP(lista_registro!A522,'pag1'!B:E,4,0),"Não encontrado")</f>
        <v>Separado para descarga</v>
      </c>
      <c r="E522" s="19" t="str">
        <f>IF(COUNTIF('pag1'!B$2:B$1663,A522)&gt;1,"Sim","Não")</f>
        <v>Não</v>
      </c>
    </row>
    <row r="523" spans="1:5" ht="42" x14ac:dyDescent="0.15">
      <c r="A523" s="3">
        <f>lista_registro!A523</f>
        <v>697369</v>
      </c>
      <c r="B523" s="17" t="str">
        <f>lista_registro!C523</f>
        <v>Medidor De Condutividade Termica Mod Quickline 11 B P Pc3 Pr1 Incluindo Operaçao De Ambiente A 700º C Operaçao Software Operacional Windows E Analise De Dados Controlador Incluindo Windows Xp Pro Impressora Jato De Tinta Monitor De Lcd De 17 Celula Para</v>
      </c>
      <c r="C523" s="18" t="str">
        <f>IFERROR(VLOOKUP(lista_registro!A523,'pag1'!B:G,3,0),"Não encontrado")</f>
        <v>E0077 Sala 13</v>
      </c>
      <c r="D523" s="3" t="str">
        <f>IFERROR(VLOOKUP(lista_registro!A523,'pag1'!B:E,4,0),"Não encontrado")</f>
        <v>Em utilização</v>
      </c>
      <c r="E523" s="19" t="str">
        <f>IF(COUNTIF('pag1'!B$2:B$1663,A523)&gt;1,"Sim","Não")</f>
        <v>Não</v>
      </c>
    </row>
    <row r="524" spans="1:5" ht="14" x14ac:dyDescent="0.15">
      <c r="A524" s="3">
        <f>lista_registro!A524</f>
        <v>697372</v>
      </c>
      <c r="B524" s="17" t="str">
        <f>lista_registro!C524</f>
        <v>Camara Seca De Nitrogenio 2spl</v>
      </c>
      <c r="C524" s="18" t="str">
        <f>IFERROR(VLOOKUP(lista_registro!A524,'pag1'!B:G,3,0),"Não encontrado")</f>
        <v>E0033 lame</v>
      </c>
      <c r="D524" s="3" t="str">
        <f>IFERROR(VLOOKUP(lista_registro!A524,'pag1'!B:E,4,0),"Não encontrado")</f>
        <v>Em utilização</v>
      </c>
      <c r="E524" s="19" t="str">
        <f>IF(COUNTIF('pag1'!B$2:B$1663,A524)&gt;1,"Sim","Não")</f>
        <v>Não</v>
      </c>
    </row>
    <row r="525" spans="1:5" ht="14" x14ac:dyDescent="0.15">
      <c r="A525" s="3">
        <f>lista_registro!A525</f>
        <v>697405</v>
      </c>
      <c r="B525" s="17" t="str">
        <f>lista_registro!C525</f>
        <v>Peneira Vibratória Em Aço Inoxidável, Marca Mavi Uhde, Mod Rotopen 950.</v>
      </c>
      <c r="C525" s="18" t="str">
        <f>IFERROR(VLOOKUP(lista_registro!A525,'pag1'!B:G,3,0),"Não encontrado")</f>
        <v>E0033 lame</v>
      </c>
      <c r="D525" s="3" t="str">
        <f>IFERROR(VLOOKUP(lista_registro!A525,'pag1'!B:E,4,0),"Não encontrado")</f>
        <v>Em utilização</v>
      </c>
      <c r="E525" s="19" t="str">
        <f>IF(COUNTIF('pag1'!B$2:B$1663,A525)&gt;1,"Sim","Não")</f>
        <v>Não</v>
      </c>
    </row>
    <row r="526" spans="1:5" ht="28" x14ac:dyDescent="0.15">
      <c r="A526" s="3">
        <f>lista_registro!A526</f>
        <v>697623</v>
      </c>
      <c r="B526" s="17" t="str">
        <f>lista_registro!C526</f>
        <v>Bebedouro Tipo Torre 220v Com Vazão 40 Litros/Hora Para Água Gelada E Natural, Mod. Plus Júnior Marca Libell</v>
      </c>
      <c r="C526" s="18" t="str">
        <f>IFERROR(VLOOKUP(lista_registro!A526,'pag1'!B:G,3,0),"Não encontrado")</f>
        <v>E0077 Corredor</v>
      </c>
      <c r="D526" s="3" t="str">
        <f>IFERROR(VLOOKUP(lista_registro!A526,'pag1'!B:E,4,0),"Não encontrado")</f>
        <v>Em utilização</v>
      </c>
      <c r="E526" s="19" t="str">
        <f>IF(COUNTIF('pag1'!B$2:B$1663,A526)&gt;1,"Sim","Não")</f>
        <v>Não</v>
      </c>
    </row>
    <row r="527" spans="1:5" ht="28" x14ac:dyDescent="0.15">
      <c r="A527" s="3">
        <f>lista_registro!A527</f>
        <v>697624</v>
      </c>
      <c r="B527" s="17" t="str">
        <f>lista_registro!C527</f>
        <v>Bebedouro Tipo Torre 220v Com Vazão 40 Litros/Hora Para Água Gelada E Natural, Mod. Plus Júnior Marca Libell</v>
      </c>
      <c r="C527" s="18" t="str">
        <f>IFERROR(VLOOKUP(lista_registro!A527,'pag1'!B:G,3,0),"Não encontrado")</f>
        <v>E0077 Corredor</v>
      </c>
      <c r="D527" s="3" t="str">
        <f>IFERROR(VLOOKUP(lista_registro!A527,'pag1'!B:E,4,0),"Não encontrado")</f>
        <v>Em utilização</v>
      </c>
      <c r="E527" s="19" t="str">
        <f>IF(COUNTIF('pag1'!B$2:B$1663,A527)&gt;1,"Sim","Não")</f>
        <v>Não</v>
      </c>
    </row>
    <row r="528" spans="1:5" ht="14" x14ac:dyDescent="0.15">
      <c r="A528" s="3">
        <f>lista_registro!A528</f>
        <v>697716</v>
      </c>
      <c r="B528" s="17" t="str">
        <f>lista_registro!C528</f>
        <v>Aparelho Para Ponto De Fusao Tipo B-510k Marca Buchi 110 Volts</v>
      </c>
      <c r="C528" s="18" t="str">
        <f>IFERROR(VLOOKUP(lista_registro!A528,'pag1'!B:G,3,0),"Não encontrado")</f>
        <v>E0076 Sala 117</v>
      </c>
      <c r="D528" s="3" t="str">
        <f>IFERROR(VLOOKUP(lista_registro!A528,'pag1'!B:E,4,0),"Não encontrado")</f>
        <v>Em utilização</v>
      </c>
      <c r="E528" s="19" t="str">
        <f>IF(COUNTIF('pag1'!B$2:B$1663,A528)&gt;1,"Sim","Não")</f>
        <v>Não</v>
      </c>
    </row>
    <row r="529" spans="1:5" ht="14" x14ac:dyDescent="0.15">
      <c r="A529" s="3">
        <f>lista_registro!A529</f>
        <v>697751</v>
      </c>
      <c r="B529" s="17" t="str">
        <f>lista_registro!C529</f>
        <v>Agitador Magnético , Marca Thermolyne Corporation , Mod. Nuova Ii ,120 V , 60 Hz .</v>
      </c>
      <c r="C529" s="18" t="str">
        <f>IFERROR(VLOOKUP(lista_registro!A529,'pag1'!B:G,3,0),"Não encontrado")</f>
        <v>E0076 SALA 101</v>
      </c>
      <c r="D529" s="3" t="str">
        <f>IFERROR(VLOOKUP(lista_registro!A529,'pag1'!B:E,4,0),"Não encontrado")</f>
        <v>Em utilização</v>
      </c>
      <c r="E529" s="19" t="str">
        <f>IF(COUNTIF('pag1'!B$2:B$1663,A529)&gt;1,"Sim","Não")</f>
        <v>Não</v>
      </c>
    </row>
    <row r="530" spans="1:5" ht="14" x14ac:dyDescent="0.15">
      <c r="A530" s="3">
        <f>lista_registro!A530</f>
        <v>697752</v>
      </c>
      <c r="B530" s="17" t="str">
        <f>lista_registro!C530</f>
        <v>Agitador Magnético , Marca Thermolyne Corporation , Mod. Nuova Ii ,120 V , 60 Hz .</v>
      </c>
      <c r="C530" s="18" t="str">
        <f>IFERROR(VLOOKUP(lista_registro!A530,'pag1'!B:G,3,0),"Não encontrado")</f>
        <v>E0076 SALA 101</v>
      </c>
      <c r="D530" s="3" t="str">
        <f>IFERROR(VLOOKUP(lista_registro!A530,'pag1'!B:E,4,0),"Não encontrado")</f>
        <v>Em utilização</v>
      </c>
      <c r="E530" s="19" t="str">
        <f>IF(COUNTIF('pag1'!B$2:B$1663,A530)&gt;1,"Sim","Não")</f>
        <v>Não</v>
      </c>
    </row>
    <row r="531" spans="1:5" ht="28" x14ac:dyDescent="0.15">
      <c r="A531" s="3">
        <f>lista_registro!A531</f>
        <v>697760</v>
      </c>
      <c r="B531" s="17" t="str">
        <f>lista_registro!C531</f>
        <v>Dessecador A Vacuo Em Policarbonato E PolipropilenoDiâmetro Interno 230 Mm Cod A06514-30 Marca Cience Ware</v>
      </c>
      <c r="C531" s="18" t="str">
        <f>IFERROR(VLOOKUP(lista_registro!A531,'pag1'!B:G,3,0),"Não encontrado")</f>
        <v>E0076 Sala 117</v>
      </c>
      <c r="D531" s="3" t="str">
        <f>IFERROR(VLOOKUP(lista_registro!A531,'pag1'!B:E,4,0),"Não encontrado")</f>
        <v>Em utilização</v>
      </c>
      <c r="E531" s="19" t="str">
        <f>IF(COUNTIF('pag1'!B$2:B$1663,A531)&gt;1,"Sim","Não")</f>
        <v>Não</v>
      </c>
    </row>
    <row r="532" spans="1:5" ht="28" x14ac:dyDescent="0.15">
      <c r="A532" s="3">
        <f>lista_registro!A532</f>
        <v>697761</v>
      </c>
      <c r="B532" s="17" t="str">
        <f>lista_registro!C532</f>
        <v>Dessecador A Vacuo Em Policarbonato E PolipropilenoDiâmetro Interno 230 Mm Cod A06514-30 Marca Cience Ware</v>
      </c>
      <c r="C532" s="18" t="str">
        <f>IFERROR(VLOOKUP(lista_registro!A532,'pag1'!B:G,3,0),"Não encontrado")</f>
        <v>E0076 Sala 117</v>
      </c>
      <c r="D532" s="3" t="str">
        <f>IFERROR(VLOOKUP(lista_registro!A532,'pag1'!B:E,4,0),"Não encontrado")</f>
        <v>Em utilização</v>
      </c>
      <c r="E532" s="19" t="str">
        <f>IF(COUNTIF('pag1'!B$2:B$1663,A532)&gt;1,"Sim","Não")</f>
        <v>Não</v>
      </c>
    </row>
    <row r="533" spans="1:5" ht="28" x14ac:dyDescent="0.15">
      <c r="A533" s="3">
        <f>lista_registro!A533</f>
        <v>697762</v>
      </c>
      <c r="B533" s="17" t="str">
        <f>lista_registro!C533</f>
        <v>Dessecador À Vacuo Em Policarbonato E PolipropilenoUn Diâmetro Interno 190 Mm Cod A06514-20 Marca Cience Ware</v>
      </c>
      <c r="C533" s="18" t="str">
        <f>IFERROR(VLOOKUP(lista_registro!A533,'pag1'!B:G,3,0),"Não encontrado")</f>
        <v>E0076 Sala 117</v>
      </c>
      <c r="D533" s="3" t="str">
        <f>IFERROR(VLOOKUP(lista_registro!A533,'pag1'!B:E,4,0),"Não encontrado")</f>
        <v>Em utilização</v>
      </c>
      <c r="E533" s="19" t="str">
        <f>IF(COUNTIF('pag1'!B$2:B$1663,A533)&gt;1,"Sim","Não")</f>
        <v>Não</v>
      </c>
    </row>
    <row r="534" spans="1:5" ht="14" x14ac:dyDescent="0.15">
      <c r="A534" s="3">
        <f>lista_registro!A534</f>
        <v>697986</v>
      </c>
      <c r="B534" s="17" t="str">
        <f>lista_registro!C534</f>
        <v>Bebedouro De Piso Com Termostato E Garrafao Na Cor Branca Marca Libell Mod Cga</v>
      </c>
      <c r="C534" s="18" t="str">
        <f>IFERROR(VLOOKUP(lista_registro!A534,'pag1'!B:G,3,0),"Não encontrado")</f>
        <v>E0031 BOX 05</v>
      </c>
      <c r="D534" s="3" t="str">
        <f>IFERROR(VLOOKUP(lista_registro!A534,'pag1'!B:E,4,0),"Não encontrado")</f>
        <v>Separado para descarga</v>
      </c>
      <c r="E534" s="19" t="str">
        <f>IF(COUNTIF('pag1'!B$2:B$1663,A534)&gt;1,"Sim","Não")</f>
        <v>Não</v>
      </c>
    </row>
    <row r="535" spans="1:5" ht="28" x14ac:dyDescent="0.15">
      <c r="A535" s="3">
        <f>lista_registro!A535</f>
        <v>698059</v>
      </c>
      <c r="B535" s="17" t="str">
        <f>lista_registro!C535</f>
        <v>Prensa Hidráulica Para Moldagem De Plásticos E Borrachas, Marca Luxor, Tipo Laboratório, Mod 2532, Cap 6,5 Toneladas, 3cv, 220v.</v>
      </c>
      <c r="C535" s="18" t="str">
        <f>IFERROR(VLOOKUP(lista_registro!A535,'pag1'!B:G,3,0),"Não encontrado")</f>
        <v>E0077 Sala 8</v>
      </c>
      <c r="D535" s="3" t="str">
        <f>IFERROR(VLOOKUP(lista_registro!A535,'pag1'!B:E,4,0),"Não encontrado")</f>
        <v>Em utilização</v>
      </c>
      <c r="E535" s="19" t="str">
        <f>IF(COUNTIF('pag1'!B$2:B$1663,A535)&gt;1,"Sim","Não")</f>
        <v>Não</v>
      </c>
    </row>
    <row r="536" spans="1:5" ht="14" x14ac:dyDescent="0.15">
      <c r="A536" s="3">
        <f>lista_registro!A536</f>
        <v>698060</v>
      </c>
      <c r="B536" s="17" t="str">
        <f>lista_registro!C536</f>
        <v>Misturador Para Borracha, Marca Luxor, Tipo Moino, Mod Bml-150, 5cv, 220v.</v>
      </c>
      <c r="C536" s="18" t="str">
        <f>IFERROR(VLOOKUP(lista_registro!A536,'pag1'!B:G,3,0),"Não encontrado")</f>
        <v>E0077 Sala 8</v>
      </c>
      <c r="D536" s="3" t="str">
        <f>IFERROR(VLOOKUP(lista_registro!A536,'pag1'!B:E,4,0),"Não encontrado")</f>
        <v>Em utilização</v>
      </c>
      <c r="E536" s="19" t="str">
        <f>IF(COUNTIF('pag1'!B$2:B$1663,A536)&gt;1,"Sim","Não")</f>
        <v>Não</v>
      </c>
    </row>
    <row r="537" spans="1:5" ht="28" x14ac:dyDescent="0.15">
      <c r="A537" s="3">
        <f>lista_registro!A537</f>
        <v>698062</v>
      </c>
      <c r="B537" s="17" t="str">
        <f>lista_registro!C537</f>
        <v>Aquecedor De Fluido Termico Marca Luxor Mod Mk4545kw Ref Of-2634 , 3cv , 220v , 120a Com Painel De Controle</v>
      </c>
      <c r="C537" s="18" t="str">
        <f>IFERROR(VLOOKUP(lista_registro!A537,'pag1'!B:G,3,0),"Não encontrado")</f>
        <v>E0077 Sala 8</v>
      </c>
      <c r="D537" s="3" t="str">
        <f>IFERROR(VLOOKUP(lista_registro!A537,'pag1'!B:E,4,0),"Não encontrado")</f>
        <v>Em utilização</v>
      </c>
      <c r="E537" s="19" t="str">
        <f>IF(COUNTIF('pag1'!B$2:B$1663,A537)&gt;1,"Sim","Não")</f>
        <v>Não</v>
      </c>
    </row>
    <row r="538" spans="1:5" ht="14" x14ac:dyDescent="0.15">
      <c r="A538" s="3">
        <f>lista_registro!A538</f>
        <v>698095</v>
      </c>
      <c r="B538" s="17" t="str">
        <f>lista_registro!C538</f>
        <v>Estufa Para Esterelizaçao E Secagem Med 070 X 055 X 060m Mod 315-6 Marca Fanem 220v</v>
      </c>
      <c r="C538" s="18" t="str">
        <f>IFERROR(VLOOKUP(lista_registro!A538,'pag1'!B:G,3,0),"Não encontrado")</f>
        <v>E0053</v>
      </c>
      <c r="D538" s="3" t="str">
        <f>IFERROR(VLOOKUP(lista_registro!A538,'pag1'!B:E,4,0),"Não encontrado")</f>
        <v>Em utilização</v>
      </c>
      <c r="E538" s="19" t="str">
        <f>IF(COUNTIF('pag1'!B$2:B$1663,A538)&gt;1,"Sim","Não")</f>
        <v>Não</v>
      </c>
    </row>
    <row r="539" spans="1:5" ht="14" x14ac:dyDescent="0.15">
      <c r="A539" s="3">
        <f>lista_registro!A539</f>
        <v>698100</v>
      </c>
      <c r="B539" s="17" t="str">
        <f>lista_registro!C539</f>
        <v>Manta Eletrica Para Balao De 250mlmarca Quimis Mod 321-13,110v</v>
      </c>
      <c r="C539" s="18" t="str">
        <f>IFERROR(VLOOKUP(lista_registro!A539,'pag1'!B:G,3,0),"Não encontrado")</f>
        <v>E0053</v>
      </c>
      <c r="D539" s="3" t="str">
        <f>IFERROR(VLOOKUP(lista_registro!A539,'pag1'!B:E,4,0),"Não encontrado")</f>
        <v>Em utilização</v>
      </c>
      <c r="E539" s="19" t="str">
        <f>IF(COUNTIF('pag1'!B$2:B$1663,A539)&gt;1,"Sim","Não")</f>
        <v>Não</v>
      </c>
    </row>
    <row r="540" spans="1:5" ht="14" x14ac:dyDescent="0.15">
      <c r="A540" s="3">
        <f>lista_registro!A540</f>
        <v>698454</v>
      </c>
      <c r="B540" s="17" t="str">
        <f>lista_registro!C540</f>
        <v>Atomizador Automático Em Latão Cromado.</v>
      </c>
      <c r="C540" s="18" t="str">
        <f>IFERROR(VLOOKUP(lista_registro!A540,'pag1'!B:G,3,0),"Não encontrado")</f>
        <v>E0033 lame</v>
      </c>
      <c r="D540" s="3" t="str">
        <f>IFERROR(VLOOKUP(lista_registro!A540,'pag1'!B:E,4,0),"Não encontrado")</f>
        <v>Separado para descarga</v>
      </c>
      <c r="E540" s="19" t="str">
        <f>IF(COUNTIF('pag1'!B$2:B$1663,A540)&gt;1,"Sim","Não")</f>
        <v>Não</v>
      </c>
    </row>
    <row r="541" spans="1:5" ht="14" x14ac:dyDescent="0.15">
      <c r="A541" s="3">
        <f>lista_registro!A541</f>
        <v>698455</v>
      </c>
      <c r="B541" s="17" t="str">
        <f>lista_registro!C541</f>
        <v>Tanque Pressurizador Em Aço Inox 304 Com Revastimente Externo.</v>
      </c>
      <c r="C541" s="18" t="str">
        <f>IFERROR(VLOOKUP(lista_registro!A541,'pag1'!B:G,3,0),"Não encontrado")</f>
        <v>E0051 Sala 1</v>
      </c>
      <c r="D541" s="3" t="str">
        <f>IFERROR(VLOOKUP(lista_registro!A541,'pag1'!B:E,4,0),"Não encontrado")</f>
        <v>Em utilização</v>
      </c>
      <c r="E541" s="19" t="str">
        <f>IF(COUNTIF('pag1'!B$2:B$1663,A541)&gt;1,"Sim","Não")</f>
        <v>Não</v>
      </c>
    </row>
    <row r="542" spans="1:5" ht="14" x14ac:dyDescent="0.15">
      <c r="A542" s="3">
        <f>lista_registro!A542</f>
        <v>698674</v>
      </c>
      <c r="B542" s="17" t="str">
        <f>lista_registro!C542</f>
        <v>Ventilador De Pedestal Marca Loren Sid Bivolt Mod Turbo 50/60</v>
      </c>
      <c r="C542" s="18" t="str">
        <f>IFERROR(VLOOKUP(lista_registro!A542,'pag1'!B:G,3,0),"Não encontrado")</f>
        <v>E0031 BOX 05</v>
      </c>
      <c r="D542" s="3" t="str">
        <f>IFERROR(VLOOKUP(lista_registro!A542,'pag1'!B:E,4,0),"Não encontrado")</f>
        <v>Separado para descarga</v>
      </c>
      <c r="E542" s="19" t="str">
        <f>IF(COUNTIF('pag1'!B$2:B$1663,A542)&gt;1,"Sim","Não")</f>
        <v>Não</v>
      </c>
    </row>
    <row r="543" spans="1:5" ht="42" x14ac:dyDescent="0.15">
      <c r="A543" s="3">
        <f>lista_registro!A543</f>
        <v>698692</v>
      </c>
      <c r="B543" s="17" t="str">
        <f>lista_registro!C543</f>
        <v>Jogo De Soquetes De 3/8 , Contendo: 1 Catraca, 1 Extensao Curta, 1 Desandador T Corrediço E 10 Soquetes De: 1/4 , 5/16 , 3/8 , 7/16 , 1/2 , 9/16 ,5/8 , 11/16 , 3/4 E 19/32 , Ref. 11.800, Marca Belzer-Itma.</v>
      </c>
      <c r="C543" s="18" t="str">
        <f>IFERROR(VLOOKUP(lista_registro!A543,'pag1'!B:G,3,0),"Não encontrado")</f>
        <v>E0044 LAPM-SC</v>
      </c>
      <c r="D543" s="3" t="str">
        <f>IFERROR(VLOOKUP(lista_registro!A543,'pag1'!B:E,4,0),"Não encontrado")</f>
        <v>Em utilização</v>
      </c>
      <c r="E543" s="19" t="str">
        <f>IF(COUNTIF('pag1'!B$2:B$1663,A543)&gt;1,"Sim","Não")</f>
        <v>Não</v>
      </c>
    </row>
    <row r="544" spans="1:5" ht="14" x14ac:dyDescent="0.15">
      <c r="A544" s="3">
        <f>lista_registro!A544</f>
        <v>698715</v>
      </c>
      <c r="B544" s="17" t="str">
        <f>lista_registro!C544</f>
        <v>Amplificador De Carga Para (Piezo Eletrico) Marca Kistler Tipo 5007 , 110/220v , 50/60hz</v>
      </c>
      <c r="C544" s="18" t="str">
        <f>IFERROR(VLOOKUP(lista_registro!A544,'pag1'!B:G,3,0),"Não encontrado")</f>
        <v>E0031 SALA 02</v>
      </c>
      <c r="D544" s="3" t="str">
        <f>IFERROR(VLOOKUP(lista_registro!A544,'pag1'!B:E,4,0),"Não encontrado")</f>
        <v>Em utilização</v>
      </c>
      <c r="E544" s="19" t="str">
        <f>IF(COUNTIF('pag1'!B$2:B$1663,A544)&gt;1,"Sim","Não")</f>
        <v>Não</v>
      </c>
    </row>
    <row r="545" spans="1:5" ht="14" x14ac:dyDescent="0.15">
      <c r="A545" s="3">
        <f>lista_registro!A545</f>
        <v>698716</v>
      </c>
      <c r="B545" s="17" t="str">
        <f>lista_registro!C545</f>
        <v>Amplificador De Carga Para (Piezo Eletrico) Marca Kistler Tipo 5007 , 110/220v , 50/60hz</v>
      </c>
      <c r="C545" s="18" t="str">
        <f>IFERROR(VLOOKUP(lista_registro!A545,'pag1'!B:G,3,0),"Não encontrado")</f>
        <v>E0031 SALA 02</v>
      </c>
      <c r="D545" s="3" t="str">
        <f>IFERROR(VLOOKUP(lista_registro!A545,'pag1'!B:E,4,0),"Não encontrado")</f>
        <v>Em utilização</v>
      </c>
      <c r="E545" s="19" t="str">
        <f>IF(COUNTIF('pag1'!B$2:B$1663,A545)&gt;1,"Sim","Não")</f>
        <v>Não</v>
      </c>
    </row>
    <row r="546" spans="1:5" ht="14" x14ac:dyDescent="0.15">
      <c r="A546" s="3">
        <f>lista_registro!A546</f>
        <v>698717</v>
      </c>
      <c r="B546" s="17" t="str">
        <f>lista_registro!C546</f>
        <v>Amplificador De Carga Para (Piezo Eletrico) Marca Kistler Tipo 5007 , 110/220v , 50/60hz</v>
      </c>
      <c r="C546" s="18" t="str">
        <f>IFERROR(VLOOKUP(lista_registro!A546,'pag1'!B:G,3,0),"Não encontrado")</f>
        <v>E0031 SALA 02</v>
      </c>
      <c r="D546" s="3" t="str">
        <f>IFERROR(VLOOKUP(lista_registro!A546,'pag1'!B:E,4,0),"Não encontrado")</f>
        <v>Em utilização</v>
      </c>
      <c r="E546" s="19" t="str">
        <f>IF(COUNTIF('pag1'!B$2:B$1663,A546)&gt;1,"Sim","Não")</f>
        <v>Não</v>
      </c>
    </row>
    <row r="547" spans="1:5" ht="14" x14ac:dyDescent="0.15">
      <c r="A547" s="3">
        <f>lista_registro!A547</f>
        <v>698764</v>
      </c>
      <c r="B547" s="17" t="str">
        <f>lista_registro!C547</f>
        <v>Agitador Aquecedor Magnetico Marca Fanem Mod 258 220v 0,250kw</v>
      </c>
      <c r="C547" s="18" t="str">
        <f>IFERROR(VLOOKUP(lista_registro!A547,'pag1'!B:G,3,0),"Não encontrado")</f>
        <v>E0053</v>
      </c>
      <c r="D547" s="3" t="str">
        <f>IFERROR(VLOOKUP(lista_registro!A547,'pag1'!B:E,4,0),"Não encontrado")</f>
        <v>Em utilização</v>
      </c>
      <c r="E547" s="19" t="str">
        <f>IF(COUNTIF('pag1'!B$2:B$1663,A547)&gt;1,"Sim","Não")</f>
        <v>Não</v>
      </c>
    </row>
    <row r="548" spans="1:5" ht="14" x14ac:dyDescent="0.15">
      <c r="A548" s="3">
        <f>lista_registro!A548</f>
        <v>698765</v>
      </c>
      <c r="B548" s="17" t="str">
        <f>lista_registro!C548</f>
        <v>Agitador Aquecedor Magnetico Marca Fanem Mod 258 220v 0,250kw</v>
      </c>
      <c r="C548" s="18" t="str">
        <f>IFERROR(VLOOKUP(lista_registro!A548,'pag1'!B:G,3,0),"Não encontrado")</f>
        <v>E0053</v>
      </c>
      <c r="D548" s="3" t="str">
        <f>IFERROR(VLOOKUP(lista_registro!A548,'pag1'!B:E,4,0),"Não encontrado")</f>
        <v>Em utilização</v>
      </c>
      <c r="E548" s="19" t="str">
        <f>IF(COUNTIF('pag1'!B$2:B$1663,A548)&gt;1,"Sim","Não")</f>
        <v>Não</v>
      </c>
    </row>
    <row r="549" spans="1:5" ht="14" x14ac:dyDescent="0.15">
      <c r="A549" s="3">
        <f>lista_registro!A549</f>
        <v>698766</v>
      </c>
      <c r="B549" s="17" t="str">
        <f>lista_registro!C549</f>
        <v>Agitador Aquecedor Magnetico Marca Fanem Mod 258 220v 0,250kw</v>
      </c>
      <c r="C549" s="18" t="str">
        <f>IFERROR(VLOOKUP(lista_registro!A549,'pag1'!B:G,3,0),"Não encontrado")</f>
        <v>E0053</v>
      </c>
      <c r="D549" s="3" t="str">
        <f>IFERROR(VLOOKUP(lista_registro!A549,'pag1'!B:E,4,0),"Não encontrado")</f>
        <v>Em utilização</v>
      </c>
      <c r="E549" s="19" t="str">
        <f>IF(COUNTIF('pag1'!B$2:B$1663,A549)&gt;1,"Sim","Não")</f>
        <v>Não</v>
      </c>
    </row>
    <row r="550" spans="1:5" ht="14" x14ac:dyDescent="0.15">
      <c r="A550" s="3">
        <f>lista_registro!A550</f>
        <v>698769</v>
      </c>
      <c r="B550" s="17" t="str">
        <f>lista_registro!C550</f>
        <v>Agitador Magnetico Marca Fanem 220v 0,100kw</v>
      </c>
      <c r="C550" s="18" t="str">
        <f>IFERROR(VLOOKUP(lista_registro!A550,'pag1'!B:G,3,0),"Não encontrado")</f>
        <v>E0076 SALA 13</v>
      </c>
      <c r="D550" s="3" t="str">
        <f>IFERROR(VLOOKUP(lista_registro!A550,'pag1'!B:E,4,0),"Não encontrado")</f>
        <v>Separado para descarga</v>
      </c>
      <c r="E550" s="19" t="str">
        <f>IF(COUNTIF('pag1'!B$2:B$1663,A550)&gt;1,"Sim","Não")</f>
        <v>Não</v>
      </c>
    </row>
    <row r="551" spans="1:5" ht="14" x14ac:dyDescent="0.15">
      <c r="A551" s="3">
        <f>lista_registro!A551</f>
        <v>698773</v>
      </c>
      <c r="B551" s="17" t="str">
        <f>lista_registro!C551</f>
        <v>Agitador Magnético Com Aquecimento.</v>
      </c>
      <c r="C551" s="18" t="str">
        <f>IFERROR(VLOOKUP(lista_registro!A551,'pag1'!B:G,3,0),"Não encontrado")</f>
        <v>E0076 SALA 101</v>
      </c>
      <c r="D551" s="3" t="str">
        <f>IFERROR(VLOOKUP(lista_registro!A551,'pag1'!B:E,4,0),"Não encontrado")</f>
        <v>Em utilização</v>
      </c>
      <c r="E551" s="19" t="str">
        <f>IF(COUNTIF('pag1'!B$2:B$1663,A551)&gt;1,"Sim","Não")</f>
        <v>Não</v>
      </c>
    </row>
    <row r="552" spans="1:5" ht="14" x14ac:dyDescent="0.15">
      <c r="A552" s="3">
        <f>lista_registro!A552</f>
        <v>698774</v>
      </c>
      <c r="B552" s="17" t="str">
        <f>lista_registro!C552</f>
        <v>Agitador Magnético Com Aquecimento.</v>
      </c>
      <c r="C552" s="18" t="str">
        <f>IFERROR(VLOOKUP(lista_registro!A552,'pag1'!B:G,3,0),"Não encontrado")</f>
        <v>E0076 SALA 101</v>
      </c>
      <c r="D552" s="3" t="str">
        <f>IFERROR(VLOOKUP(lista_registro!A552,'pag1'!B:E,4,0),"Não encontrado")</f>
        <v>Em utilização</v>
      </c>
      <c r="E552" s="19" t="str">
        <f>IF(COUNTIF('pag1'!B$2:B$1663,A552)&gt;1,"Sim","Não")</f>
        <v>Não</v>
      </c>
    </row>
    <row r="553" spans="1:5" ht="14" x14ac:dyDescent="0.15">
      <c r="A553" s="3">
        <f>lista_registro!A553</f>
        <v>698985</v>
      </c>
      <c r="B553" s="17" t="str">
        <f>lista_registro!C553</f>
        <v>Esmiralhedeira Industrial Marca Bosch Gws 7 115 Profissional</v>
      </c>
      <c r="C553" s="18" t="str">
        <f>IFERROR(VLOOKUP(lista_registro!A553,'pag1'!B:G,3,0),"Não encontrado")</f>
        <v>E0050 Sala 10</v>
      </c>
      <c r="D553" s="3" t="str">
        <f>IFERROR(VLOOKUP(lista_registro!A553,'pag1'!B:E,4,0),"Não encontrado")</f>
        <v>Em utilização</v>
      </c>
      <c r="E553" s="19" t="str">
        <f>IF(COUNTIF('pag1'!B$2:B$1663,A553)&gt;1,"Sim","Não")</f>
        <v>Não</v>
      </c>
    </row>
    <row r="554" spans="1:5" ht="28" x14ac:dyDescent="0.15">
      <c r="A554" s="3">
        <f>lista_registro!A554</f>
        <v>699001</v>
      </c>
      <c r="B554" s="17" t="str">
        <f>lista_registro!C554</f>
        <v>Jogo De Soquete Marca Gedore Com 25 Peças Sendo 20 Soquetes Uma Extensão De 5 . Um Cabo T Ref. 1987. Uma Extensao De 10 E Uma Junta Universal Ref. D-19kmu</v>
      </c>
      <c r="C554" s="18" t="str">
        <f>IFERROR(VLOOKUP(lista_registro!A554,'pag1'!B:G,3,0),"Não encontrado")</f>
        <v>E0044 LAPM-SC</v>
      </c>
      <c r="D554" s="3" t="str">
        <f>IFERROR(VLOOKUP(lista_registro!A554,'pag1'!B:E,4,0),"Não encontrado")</f>
        <v>Em utilização</v>
      </c>
      <c r="E554" s="19" t="str">
        <f>IF(COUNTIF('pag1'!B$2:B$1663,A554)&gt;1,"Sim","Não")</f>
        <v>Não</v>
      </c>
    </row>
    <row r="555" spans="1:5" ht="28" x14ac:dyDescent="0.15">
      <c r="A555" s="3">
        <f>lista_registro!A555</f>
        <v>699040</v>
      </c>
      <c r="B555" s="17" t="str">
        <f>lista_registro!C555</f>
        <v>Estojo Metálico Marca Facom, Ref. J416v, Contendo 1 Cabo Com Ponta Articulada Ref. J140 5 Soquetes, Ref. J235 E 2 Soquetes Ref. 236.</v>
      </c>
      <c r="C555" s="18" t="str">
        <f>IFERROR(VLOOKUP(lista_registro!A555,'pag1'!B:G,3,0),"Não encontrado")</f>
        <v>E0045 001</v>
      </c>
      <c r="D555" s="3" t="str">
        <f>IFERROR(VLOOKUP(lista_registro!A555,'pag1'!B:E,4,0),"Não encontrado")</f>
        <v>Em utilização</v>
      </c>
      <c r="E555" s="19" t="str">
        <f>IF(COUNTIF('pag1'!B$2:B$1663,A555)&gt;1,"Sim","Não")</f>
        <v>Não</v>
      </c>
    </row>
    <row r="556" spans="1:5" ht="14" x14ac:dyDescent="0.15">
      <c r="A556" s="3">
        <f>lista_registro!A556</f>
        <v>699059</v>
      </c>
      <c r="B556" s="17" t="str">
        <f>lista_registro!C556</f>
        <v>Oscilografo Manual Honeywell Mod 1858 110/220v</v>
      </c>
      <c r="C556" s="18" t="str">
        <f>IFERROR(VLOOKUP(lista_registro!A556,'pag1'!B:G,3,0),"Não encontrado")</f>
        <v>Não encontrado</v>
      </c>
      <c r="D556" s="3" t="str">
        <f>IFERROR(VLOOKUP(lista_registro!A556,'pag1'!B:E,4,0),"Não encontrado")</f>
        <v>Não encontrado</v>
      </c>
      <c r="E556" s="19" t="str">
        <f>IF(COUNTIF('pag1'!B$2:B$1663,A556)&gt;1,"Sim","Não")</f>
        <v>Não</v>
      </c>
    </row>
    <row r="557" spans="1:5" ht="28" x14ac:dyDescent="0.15">
      <c r="A557" s="3">
        <f>lista_registro!A557</f>
        <v>699095</v>
      </c>
      <c r="B557" s="17" t="str">
        <f>lista_registro!C557</f>
        <v>Corpo De Ensaio De Dureza Shore A Nas Faixas De 30,40,50,60,70,80,90 C/ Certificado De Calibração.</v>
      </c>
      <c r="C557" s="18" t="str">
        <f>IFERROR(VLOOKUP(lista_registro!A557,'pag1'!B:G,3,0),"Não encontrado")</f>
        <v>E0077 Sala 15</v>
      </c>
      <c r="D557" s="3" t="str">
        <f>IFERROR(VLOOKUP(lista_registro!A557,'pag1'!B:E,4,0),"Não encontrado")</f>
        <v>Em utilização</v>
      </c>
      <c r="E557" s="19" t="str">
        <f>IF(COUNTIF('pag1'!B$2:B$1663,A557)&gt;1,"Sim","Não")</f>
        <v>Não</v>
      </c>
    </row>
    <row r="558" spans="1:5" ht="14" x14ac:dyDescent="0.15">
      <c r="A558" s="3">
        <f>lista_registro!A558</f>
        <v>699096</v>
      </c>
      <c r="B558" s="17" t="str">
        <f>lista_registro!C558</f>
        <v>Corpo De Ensaio De Dureza Shore D Na Faixa De 84 C/ Certificado De Calibração.</v>
      </c>
      <c r="C558" s="18" t="str">
        <f>IFERROR(VLOOKUP(lista_registro!A558,'pag1'!B:G,3,0),"Não encontrado")</f>
        <v>E0077 Sala 15</v>
      </c>
      <c r="D558" s="3" t="str">
        <f>IFERROR(VLOOKUP(lista_registro!A558,'pag1'!B:E,4,0),"Não encontrado")</f>
        <v>Em utilização</v>
      </c>
      <c r="E558" s="19" t="str">
        <f>IF(COUNTIF('pag1'!B$2:B$1663,A558)&gt;1,"Sim","Não")</f>
        <v>Não</v>
      </c>
    </row>
    <row r="559" spans="1:5" ht="28" x14ac:dyDescent="0.15">
      <c r="A559" s="3">
        <f>lista_registro!A559</f>
        <v>699127</v>
      </c>
      <c r="B559" s="17" t="str">
        <f>lista_registro!C559</f>
        <v>Misturador A Vácuo Capacidade 45l Mod 79181 Marca Treu Conjugado Com/ 1 Bomba Hidráulica Marca Freimar Acionada Por Motor Marca Búfalo Trifásico 220/380v 1670 Rpm 60 Hz</v>
      </c>
      <c r="C559" s="18" t="str">
        <f>IFERROR(VLOOKUP(lista_registro!A559,'pag1'!B:G,3,0),"Não encontrado")</f>
        <v>E0045 001</v>
      </c>
      <c r="D559" s="3" t="str">
        <f>IFERROR(VLOOKUP(lista_registro!A559,'pag1'!B:E,4,0),"Não encontrado")</f>
        <v>Em utilização</v>
      </c>
      <c r="E559" s="19" t="str">
        <f>IF(COUNTIF('pag1'!B$2:B$1663,A559)&gt;1,"Sim","Não")</f>
        <v>Não</v>
      </c>
    </row>
    <row r="560" spans="1:5" ht="14" x14ac:dyDescent="0.15">
      <c r="A560" s="3">
        <f>lista_registro!A560</f>
        <v>699350</v>
      </c>
      <c r="B560" s="17" t="str">
        <f>lista_registro!C560</f>
        <v>Seladora A Vacuo De Camara Mod De Mesa - West</v>
      </c>
      <c r="C560" s="18" t="str">
        <f>IFERROR(VLOOKUP(lista_registro!A560,'pag1'!B:G,3,0),"Não encontrado")</f>
        <v>E0042 Sala 1</v>
      </c>
      <c r="D560" s="3" t="str">
        <f>IFERROR(VLOOKUP(lista_registro!A560,'pag1'!B:E,4,0),"Não encontrado")</f>
        <v>Em utilização</v>
      </c>
      <c r="E560" s="19" t="str">
        <f>IF(COUNTIF('pag1'!B$2:B$1663,A560)&gt;1,"Sim","Não")</f>
        <v>Não</v>
      </c>
    </row>
    <row r="561" spans="1:5" ht="14" x14ac:dyDescent="0.15">
      <c r="A561" s="3">
        <f>lista_registro!A561</f>
        <v>699374</v>
      </c>
      <c r="B561" s="17" t="str">
        <f>lista_registro!C561</f>
        <v>Desumidificador De Ar, Marca Arsec, Mod. 160</v>
      </c>
      <c r="C561" s="18" t="str">
        <f>IFERROR(VLOOKUP(lista_registro!A561,'pag1'!B:G,3,0),"Não encontrado")</f>
        <v>E0077 Sala 121</v>
      </c>
      <c r="D561" s="3" t="str">
        <f>IFERROR(VLOOKUP(lista_registro!A561,'pag1'!B:E,4,0),"Não encontrado")</f>
        <v>Em utilização</v>
      </c>
      <c r="E561" s="19" t="str">
        <f>IF(COUNTIF('pag1'!B$2:B$1663,A561)&gt;1,"Sim","Não")</f>
        <v>Não</v>
      </c>
    </row>
    <row r="562" spans="1:5" ht="14" x14ac:dyDescent="0.15">
      <c r="A562" s="3">
        <f>lista_registro!A562</f>
        <v>699408</v>
      </c>
      <c r="B562" s="17" t="str">
        <f>lista_registro!C562</f>
        <v>Variador De Velocidade Eletronico, Marca Diacti, Com Motor De 220v.</v>
      </c>
      <c r="C562" s="18" t="str">
        <f>IFERROR(VLOOKUP(lista_registro!A562,'pag1'!B:G,3,0),"Não encontrado")</f>
        <v>E0076 SALA 15</v>
      </c>
      <c r="D562" s="3" t="str">
        <f>IFERROR(VLOOKUP(lista_registro!A562,'pag1'!B:E,4,0),"Não encontrado")</f>
        <v>Separado para descarga</v>
      </c>
      <c r="E562" s="19" t="str">
        <f>IF(COUNTIF('pag1'!B$2:B$1663,A562)&gt;1,"Sim","Não")</f>
        <v>Não</v>
      </c>
    </row>
    <row r="563" spans="1:5" ht="28" x14ac:dyDescent="0.15">
      <c r="A563" s="3">
        <f>lista_registro!A563</f>
        <v>699433</v>
      </c>
      <c r="B563" s="17" t="str">
        <f>lista_registro!C563</f>
        <v>Banho-Termostatico Com Circulaçao Para Aparelho De 30 A 120ºC Marca Etica Cap. 13 Litros Controlado Por Termometro Eletrico.</v>
      </c>
      <c r="C563" s="18" t="str">
        <f>IFERROR(VLOOKUP(lista_registro!A563,'pag1'!B:G,3,0),"Não encontrado")</f>
        <v>E0053</v>
      </c>
      <c r="D563" s="3" t="str">
        <f>IFERROR(VLOOKUP(lista_registro!A563,'pag1'!B:E,4,0),"Não encontrado")</f>
        <v>Em utilização</v>
      </c>
      <c r="E563" s="19" t="str">
        <f>IF(COUNTIF('pag1'!B$2:B$1663,A563)&gt;1,"Sim","Não")</f>
        <v>Não</v>
      </c>
    </row>
    <row r="564" spans="1:5" ht="28" x14ac:dyDescent="0.15">
      <c r="A564" s="3">
        <f>lista_registro!A564</f>
        <v>699691</v>
      </c>
      <c r="B564" s="17" t="str">
        <f>lista_registro!C564</f>
        <v>Carro De Transporte Com Roletes Livres Para Uso Na Estrutura De Secagem Croqui Fornecido, Marca Lifttech</v>
      </c>
      <c r="C564" s="18" t="str">
        <f>IFERROR(VLOOKUP(lista_registro!A564,'pag1'!B:G,3,0),"Não encontrado")</f>
        <v>E0033 lame</v>
      </c>
      <c r="D564" s="3" t="str">
        <f>IFERROR(VLOOKUP(lista_registro!A564,'pag1'!B:E,4,0),"Não encontrado")</f>
        <v>Em utilização</v>
      </c>
      <c r="E564" s="19" t="str">
        <f>IF(COUNTIF('pag1'!B$2:B$1663,A564)&gt;1,"Sim","Não")</f>
        <v>Não</v>
      </c>
    </row>
    <row r="565" spans="1:5" ht="28" x14ac:dyDescent="0.15">
      <c r="A565" s="3">
        <f>lista_registro!A565</f>
        <v>699692</v>
      </c>
      <c r="B565" s="17" t="str">
        <f>lista_registro!C565</f>
        <v>Carro De Transporte Com Roletes Livres Para Uso Na Estrutura De Secagem Croqui Fornecido, Marca Lifttech</v>
      </c>
      <c r="C565" s="18" t="str">
        <f>IFERROR(VLOOKUP(lista_registro!A565,'pag1'!B:G,3,0),"Não encontrado")</f>
        <v>E0045 001</v>
      </c>
      <c r="D565" s="3" t="str">
        <f>IFERROR(VLOOKUP(lista_registro!A565,'pag1'!B:E,4,0),"Não encontrado")</f>
        <v>Em utilização</v>
      </c>
      <c r="E565" s="19" t="str">
        <f>IF(COUNTIF('pag1'!B$2:B$1663,A565)&gt;1,"Sim","Não")</f>
        <v>Não</v>
      </c>
    </row>
    <row r="566" spans="1:5" ht="28" x14ac:dyDescent="0.15">
      <c r="A566" s="3">
        <f>lista_registro!A566</f>
        <v>699702</v>
      </c>
      <c r="B566" s="17" t="str">
        <f>lista_registro!C566</f>
        <v>Carro Com 2 Rodas Para Transporte De Cilindro De Oxigenio Hospitalar Marca Truckfort Mod 120-A</v>
      </c>
      <c r="C566" s="18" t="str">
        <f>IFERROR(VLOOKUP(lista_registro!A566,'pag1'!B:G,3,0),"Não encontrado")</f>
        <v>E0076 SALA 101</v>
      </c>
      <c r="D566" s="3" t="str">
        <f>IFERROR(VLOOKUP(lista_registro!A566,'pag1'!B:E,4,0),"Não encontrado")</f>
        <v>Em utilização</v>
      </c>
      <c r="E566" s="19" t="str">
        <f>IF(COUNTIF('pag1'!B$2:B$1663,A566)&gt;1,"Sim","Não")</f>
        <v>Não</v>
      </c>
    </row>
    <row r="567" spans="1:5" ht="28" x14ac:dyDescent="0.15">
      <c r="A567" s="3">
        <f>lista_registro!A567</f>
        <v>699707</v>
      </c>
      <c r="B567" s="17" t="str">
        <f>lista_registro!C567</f>
        <v>Empilhadeira Manual Tipo Monta-Ferramenta Marca Famasa Mod 0550-1 Capacidade De 750 Kg Elevação Total 1900mm Plataforma De 700 X 700 Mm</v>
      </c>
      <c r="C567" s="18" t="str">
        <f>IFERROR(VLOOKUP(lista_registro!A567,'pag1'!B:G,3,0),"Não encontrado")</f>
        <v>E0045 001</v>
      </c>
      <c r="D567" s="3" t="str">
        <f>IFERROR(VLOOKUP(lista_registro!A567,'pag1'!B:E,4,0),"Não encontrado")</f>
        <v>Em utilização</v>
      </c>
      <c r="E567" s="19" t="str">
        <f>IF(COUNTIF('pag1'!B$2:B$1663,A567)&gt;1,"Sim","Não")</f>
        <v>Não</v>
      </c>
    </row>
    <row r="568" spans="1:5" ht="28" x14ac:dyDescent="0.15">
      <c r="A568" s="3">
        <f>lista_registro!A568</f>
        <v>699732</v>
      </c>
      <c r="B568" s="17" t="str">
        <f>lista_registro!C568</f>
        <v>Termo-Higrometro Com Faixa De Temperatura De -10 A +50 Graus Com Faixa De Umidade Relativa Do Ar De 5 A 100%Marca Haenni.</v>
      </c>
      <c r="C568" s="18" t="str">
        <f>IFERROR(VLOOKUP(lista_registro!A568,'pag1'!B:G,3,0),"Não encontrado")</f>
        <v>E0077 Sala 109</v>
      </c>
      <c r="D568" s="3" t="str">
        <f>IFERROR(VLOOKUP(lista_registro!A568,'pag1'!B:E,4,0),"Não encontrado")</f>
        <v>Em utilização</v>
      </c>
      <c r="E568" s="19" t="str">
        <f>IF(COUNTIF('pag1'!B$2:B$1663,A568)&gt;1,"Sim","Não")</f>
        <v>Não</v>
      </c>
    </row>
    <row r="569" spans="1:5" ht="28" x14ac:dyDescent="0.15">
      <c r="A569" s="3">
        <f>lista_registro!A569</f>
        <v>699733</v>
      </c>
      <c r="B569" s="17" t="str">
        <f>lista_registro!C569</f>
        <v>Termo-Higrometro Com Faixa De Temperatura De -10 A +50 Graus Com Faixa De Umidade Relativa Do Ar De 5 A 100%Marca Haenni.</v>
      </c>
      <c r="C569" s="18" t="str">
        <f>IFERROR(VLOOKUP(lista_registro!A569,'pag1'!B:G,3,0),"Não encontrado")</f>
        <v>E0053</v>
      </c>
      <c r="D569" s="3" t="str">
        <f>IFERROR(VLOOKUP(lista_registro!A569,'pag1'!B:E,4,0),"Não encontrado")</f>
        <v>Em utilização</v>
      </c>
      <c r="E569" s="19" t="str">
        <f>IF(COUNTIF('pag1'!B$2:B$1663,A569)&gt;1,"Sim","Não")</f>
        <v>Não</v>
      </c>
    </row>
    <row r="570" spans="1:5" ht="28" x14ac:dyDescent="0.15">
      <c r="A570" s="3">
        <f>lista_registro!A570</f>
        <v>699744</v>
      </c>
      <c r="B570" s="17" t="str">
        <f>lista_registro!C570</f>
        <v>Container De Seguranca P/ Transporte De Liquidos C/ Capacidade De 2 Litros Equipado C/ Corta Chama - Modelo Jr7</v>
      </c>
      <c r="C570" s="18" t="str">
        <f>IFERROR(VLOOKUP(lista_registro!A570,'pag1'!B:G,3,0),"Não encontrado")</f>
        <v>E0051 Sala 5 - Almoxarifado</v>
      </c>
      <c r="D570" s="3" t="str">
        <f>IFERROR(VLOOKUP(lista_registro!A570,'pag1'!B:E,4,0),"Não encontrado")</f>
        <v>Em utilização</v>
      </c>
      <c r="E570" s="19" t="str">
        <f>IF(COUNTIF('pag1'!B$2:B$1663,A570)&gt;1,"Sim","Não")</f>
        <v>Não</v>
      </c>
    </row>
    <row r="571" spans="1:5" ht="28" x14ac:dyDescent="0.15">
      <c r="A571" s="3">
        <f>lista_registro!A571</f>
        <v>699745</v>
      </c>
      <c r="B571" s="17" t="str">
        <f>lista_registro!C571</f>
        <v>Container De Seguranca P/ Transporte De Líquidos C/ Capacidade De 20 Litros Equipado C/ Corta Chama - Modelo Jr7</v>
      </c>
      <c r="C571" s="18" t="str">
        <f>IFERROR(VLOOKUP(lista_registro!A571,'pag1'!B:G,3,0),"Não encontrado")</f>
        <v>E0051 Sala 5 - Almoxarifado</v>
      </c>
      <c r="D571" s="3" t="str">
        <f>IFERROR(VLOOKUP(lista_registro!A571,'pag1'!B:E,4,0),"Não encontrado")</f>
        <v>Em utilização</v>
      </c>
      <c r="E571" s="19" t="str">
        <f>IF(COUNTIF('pag1'!B$2:B$1663,A571)&gt;1,"Sim","Não")</f>
        <v>Não</v>
      </c>
    </row>
    <row r="572" spans="1:5" ht="28" x14ac:dyDescent="0.15">
      <c r="A572" s="3">
        <f>lista_registro!A572</f>
        <v>699746</v>
      </c>
      <c r="B572" s="17" t="str">
        <f>lista_registro!C572</f>
        <v>Container De Segurança P/ Armazenagem De Líquidos Inflamáveis C/ Capacidade De 10 Litros Com Corta Chamas - Modelo R1-02</v>
      </c>
      <c r="C572" s="18" t="str">
        <f>IFERROR(VLOOKUP(lista_registro!A572,'pag1'!B:G,3,0),"Não encontrado")</f>
        <v>E0051 Sala 5 - Almoxarifado</v>
      </c>
      <c r="D572" s="3" t="str">
        <f>IFERROR(VLOOKUP(lista_registro!A572,'pag1'!B:E,4,0),"Não encontrado")</f>
        <v>Em utilização</v>
      </c>
      <c r="E572" s="19" t="str">
        <f>IF(COUNTIF('pag1'!B$2:B$1663,A572)&gt;1,"Sim","Não")</f>
        <v>Não</v>
      </c>
    </row>
    <row r="573" spans="1:5" ht="28" x14ac:dyDescent="0.15">
      <c r="A573" s="3">
        <f>lista_registro!A573</f>
        <v>699747</v>
      </c>
      <c r="B573" s="17" t="str">
        <f>lista_registro!C573</f>
        <v>Container De Segurança P/ Armazenagem De Líquidos Inflamáveis C/ Capacidade De 20 Litros Com Corta Chamas - Modelo R1-02</v>
      </c>
      <c r="C573" s="18" t="str">
        <f>IFERROR(VLOOKUP(lista_registro!A573,'pag1'!B:G,3,0),"Não encontrado")</f>
        <v>E0051 Sala 5 - Almoxarifado</v>
      </c>
      <c r="D573" s="3" t="str">
        <f>IFERROR(VLOOKUP(lista_registro!A573,'pag1'!B:E,4,0),"Não encontrado")</f>
        <v>Em utilização</v>
      </c>
      <c r="E573" s="19" t="str">
        <f>IF(COUNTIF('pag1'!B$2:B$1663,A573)&gt;1,"Sim","Não")</f>
        <v>Não</v>
      </c>
    </row>
    <row r="574" spans="1:5" ht="28" x14ac:dyDescent="0.15">
      <c r="A574" s="3">
        <f>lista_registro!A574</f>
        <v>699748</v>
      </c>
      <c r="B574" s="17" t="str">
        <f>lista_registro!C574</f>
        <v>Container P/ Armazenamento De Inflamaveis C/ Valvula Dosadora Com Fechamento Automatico Capacidade 10 Litros- Modelo R5</v>
      </c>
      <c r="C574" s="18" t="str">
        <f>IFERROR(VLOOKUP(lista_registro!A574,'pag1'!B:G,3,0),"Não encontrado")</f>
        <v>E0051 Sala 5 - Almoxarifado</v>
      </c>
      <c r="D574" s="3" t="str">
        <f>IFERROR(VLOOKUP(lista_registro!A574,'pag1'!B:E,4,0),"Não encontrado")</f>
        <v>Em utilização</v>
      </c>
      <c r="E574" s="19" t="str">
        <f>IF(COUNTIF('pag1'!B$2:B$1663,A574)&gt;1,"Sim","Não")</f>
        <v>Não</v>
      </c>
    </row>
    <row r="575" spans="1:5" ht="28" x14ac:dyDescent="0.15">
      <c r="A575" s="3">
        <f>lista_registro!A575</f>
        <v>699749</v>
      </c>
      <c r="B575" s="17" t="str">
        <f>lista_registro!C575</f>
        <v>Container P/ Armazenamento De Inflamaveis C/ Valvula Dosadora Com Fechamento Automatico Capacidade 20 Litros-Modelo R5</v>
      </c>
      <c r="C575" s="18" t="str">
        <f>IFERROR(VLOOKUP(lista_registro!A575,'pag1'!B:G,3,0),"Não encontrado")</f>
        <v>E0051 Sala 5 - Almoxarifado</v>
      </c>
      <c r="D575" s="3" t="str">
        <f>IFERROR(VLOOKUP(lista_registro!A575,'pag1'!B:E,4,0),"Não encontrado")</f>
        <v>Em utilização</v>
      </c>
      <c r="E575" s="19" t="str">
        <f>IF(COUNTIF('pag1'!B$2:B$1663,A575)&gt;1,"Sim","Não")</f>
        <v>Não</v>
      </c>
    </row>
    <row r="576" spans="1:5" ht="14" x14ac:dyDescent="0.15">
      <c r="A576" s="3">
        <f>lista_registro!A576</f>
        <v>699821</v>
      </c>
      <c r="B576" s="17" t="str">
        <f>lista_registro!C576</f>
        <v>Estufa Para Esterelizaçao Marca Fanem Mod 320-Se , 220v</v>
      </c>
      <c r="C576" s="18" t="str">
        <f>IFERROR(VLOOKUP(lista_registro!A576,'pag1'!B:G,3,0),"Não encontrado")</f>
        <v>E0042 LATERAL (área estufa segregada)</v>
      </c>
      <c r="D576" s="3" t="str">
        <f>IFERROR(VLOOKUP(lista_registro!A576,'pag1'!B:E,4,0),"Não encontrado")</f>
        <v>Separado para descarga</v>
      </c>
      <c r="E576" s="19" t="str">
        <f>IF(COUNTIF('pag1'!B$2:B$1663,A576)&gt;1,"Sim","Não")</f>
        <v>Não</v>
      </c>
    </row>
    <row r="577" spans="1:5" ht="14" x14ac:dyDescent="0.15">
      <c r="A577" s="3">
        <f>lista_registro!A577</f>
        <v>699822</v>
      </c>
      <c r="B577" s="17" t="str">
        <f>lista_registro!C577</f>
        <v>Estufa Para Esterelizaçao Marca Fanem Mod 320-Se , 220v</v>
      </c>
      <c r="C577" s="18" t="str">
        <f>IFERROR(VLOOKUP(lista_registro!A577,'pag1'!B:G,3,0),"Não encontrado")</f>
        <v>E0042 LATERAL (área estufa segregada)</v>
      </c>
      <c r="D577" s="3" t="str">
        <f>IFERROR(VLOOKUP(lista_registro!A577,'pag1'!B:E,4,0),"Não encontrado")</f>
        <v>Separado para descarga</v>
      </c>
      <c r="E577" s="19" t="str">
        <f>IF(COUNTIF('pag1'!B$2:B$1663,A577)&gt;1,"Sim","Não")</f>
        <v>Não</v>
      </c>
    </row>
    <row r="578" spans="1:5" ht="14" x14ac:dyDescent="0.15">
      <c r="A578" s="3">
        <f>lista_registro!A578</f>
        <v>700060</v>
      </c>
      <c r="B578" s="17" t="str">
        <f>lista_registro!C578</f>
        <v>Talha Elétrica, Marca Pontemac, Tipo Com Cabo De Aço</v>
      </c>
      <c r="C578" s="18" t="str">
        <f>IFERROR(VLOOKUP(lista_registro!A578,'pag1'!B:G,3,0),"Não encontrado")</f>
        <v>E0045 001</v>
      </c>
      <c r="D578" s="3" t="str">
        <f>IFERROR(VLOOKUP(lista_registro!A578,'pag1'!B:E,4,0),"Não encontrado")</f>
        <v>Em utilização</v>
      </c>
      <c r="E578" s="19" t="str">
        <f>IF(COUNTIF('pag1'!B$2:B$1663,A578)&gt;1,"Sim","Não")</f>
        <v>Não</v>
      </c>
    </row>
    <row r="579" spans="1:5" ht="14" x14ac:dyDescent="0.15">
      <c r="A579" s="3">
        <f>lista_registro!A579</f>
        <v>700063</v>
      </c>
      <c r="B579" s="17" t="str">
        <f>lista_registro!C579</f>
        <v>Talha Elétrica, Marca Pontemac, Tipo Com Cabo De Aço</v>
      </c>
      <c r="C579" s="18" t="str">
        <f>IFERROR(VLOOKUP(lista_registro!A579,'pag1'!B:G,3,0),"Não encontrado")</f>
        <v>E0045 001</v>
      </c>
      <c r="D579" s="3" t="str">
        <f>IFERROR(VLOOKUP(lista_registro!A579,'pag1'!B:E,4,0),"Não encontrado")</f>
        <v>Em utilização</v>
      </c>
      <c r="E579" s="19" t="str">
        <f>IF(COUNTIF('pag1'!B$2:B$1663,A579)&gt;1,"Sim","Não")</f>
        <v>Não</v>
      </c>
    </row>
    <row r="580" spans="1:5" ht="14" x14ac:dyDescent="0.15">
      <c r="A580" s="3">
        <f>lista_registro!A580</f>
        <v>700163</v>
      </c>
      <c r="B580" s="17" t="str">
        <f>lista_registro!C580</f>
        <v>Estufa Palley E 245 12w 220v.</v>
      </c>
      <c r="C580" s="18" t="str">
        <f>IFERROR(VLOOKUP(lista_registro!A580,'pag1'!B:G,3,0),"Não encontrado")</f>
        <v>E0045 001</v>
      </c>
      <c r="D580" s="3" t="str">
        <f>IFERROR(VLOOKUP(lista_registro!A580,'pag1'!B:E,4,0),"Não encontrado")</f>
        <v>Em utilização</v>
      </c>
      <c r="E580" s="19" t="str">
        <f>IF(COUNTIF('pag1'!B$2:B$1663,A580)&gt;1,"Sim","Não")</f>
        <v>Não</v>
      </c>
    </row>
    <row r="581" spans="1:5" ht="42" x14ac:dyDescent="0.15">
      <c r="A581" s="3">
        <f>lista_registro!A581</f>
        <v>1335549</v>
      </c>
      <c r="B581" s="17" t="str">
        <f>lista_registro!C581</f>
        <v>Estufa Para Secagem, Esterilização, Com Circculação/Renovação De Ar, Contendo: Caixa Interna E Caixa Externa Em Chapa De Aço 1020 Com Tratamento Anticorrosivo E Pintura Eletrostática Em Epoxi Texturizado.</v>
      </c>
      <c r="C581" s="18" t="str">
        <f>IFERROR(VLOOKUP(lista_registro!A581,'pag1'!B:G,3,0),"Não encontrado")</f>
        <v>E0051 Sala 1</v>
      </c>
      <c r="D581" s="3" t="str">
        <f>IFERROR(VLOOKUP(lista_registro!A581,'pag1'!B:E,4,0),"Não encontrado")</f>
        <v>Em utilização</v>
      </c>
      <c r="E581" s="19" t="str">
        <f>IF(COUNTIF('pag1'!B$2:B$1663,A581)&gt;1,"Sim","Não")</f>
        <v>Não</v>
      </c>
    </row>
    <row r="582" spans="1:5" ht="42" x14ac:dyDescent="0.15">
      <c r="A582" s="3">
        <f>lista_registro!A582</f>
        <v>1335559</v>
      </c>
      <c r="B582" s="17" t="str">
        <f>lista_registro!C582</f>
        <v>Estufa Para Secagem, Esterilização, Com Circulação De Ar, Contendo: Caixa Interna E Caixa Externa Em Chapa De Aço 1020 Com Tratamento Anticorrosivo E Pintura Eletrostática Em Epoxi Texturizado.</v>
      </c>
      <c r="C582" s="18" t="str">
        <f>IFERROR(VLOOKUP(lista_registro!A582,'pag1'!B:G,3,0),"Não encontrado")</f>
        <v>E0051 Sala 1</v>
      </c>
      <c r="D582" s="3" t="str">
        <f>IFERROR(VLOOKUP(lista_registro!A582,'pag1'!B:E,4,0),"Não encontrado")</f>
        <v>Em utilização</v>
      </c>
      <c r="E582" s="19" t="str">
        <f>IF(COUNTIF('pag1'!B$2:B$1663,A582)&gt;1,"Sim","Não")</f>
        <v>Não</v>
      </c>
    </row>
    <row r="583" spans="1:5" ht="42" x14ac:dyDescent="0.15">
      <c r="A583" s="3">
        <f>lista_registro!A583</f>
        <v>1335566</v>
      </c>
      <c r="B583" s="17" t="str">
        <f>lista_registro!C583</f>
        <v>Estufa Para Secagem, Esterilização, Com Circulação/Renovação De Ar, Contendo: Caixa Interna E Caixa Externa Em Chapa De Aço 1020 Com Tratamento Anticorrosivo E Pintura Em Epoxi Texturizado.</v>
      </c>
      <c r="C583" s="18" t="str">
        <f>IFERROR(VLOOKUP(lista_registro!A583,'pag1'!B:G,3,0),"Não encontrado")</f>
        <v>E0050 Sala 10</v>
      </c>
      <c r="D583" s="3" t="str">
        <f>IFERROR(VLOOKUP(lista_registro!A583,'pag1'!B:E,4,0),"Não encontrado")</f>
        <v>Em utilização</v>
      </c>
      <c r="E583" s="19" t="str">
        <f>IF(COUNTIF('pag1'!B$2:B$1663,A583)&gt;1,"Sim","Não")</f>
        <v>Não</v>
      </c>
    </row>
    <row r="584" spans="1:5" ht="42" x14ac:dyDescent="0.15">
      <c r="A584" s="3">
        <f>lista_registro!A584</f>
        <v>1335571</v>
      </c>
      <c r="B584" s="17" t="str">
        <f>lista_registro!C584</f>
        <v>Estufa Para Secagem, Esterilização, Com Circulação/Renovação De Ar, Contendo: Caixainterna E Caixa Externa Em Chapa De Aço 1020 Com Tratamento Anticorrosivo E Pintura Em Epoxi Texturizado.</v>
      </c>
      <c r="C584" s="18" t="str">
        <f>IFERROR(VLOOKUP(lista_registro!A584,'pag1'!B:G,3,0),"Não encontrado")</f>
        <v>E0051 Sala 1</v>
      </c>
      <c r="D584" s="3" t="str">
        <f>IFERROR(VLOOKUP(lista_registro!A584,'pag1'!B:E,4,0),"Não encontrado")</f>
        <v xml:space="preserve">Transferido </v>
      </c>
      <c r="E584" s="19" t="str">
        <f>IF(COUNTIF('pag1'!B$2:B$1663,A584)&gt;1,"Sim","Não")</f>
        <v>Não</v>
      </c>
    </row>
    <row r="585" spans="1:5" ht="28" x14ac:dyDescent="0.15">
      <c r="A585" s="3">
        <f>lista_registro!A585</f>
        <v>1335577</v>
      </c>
      <c r="B585" s="17" t="str">
        <f>lista_registro!C585</f>
        <v>Estufa Para Secagem E Esterilização, Contendo: Caixa Interna E Caixa Externa Em Chapa De Aço 1020 Com Tratamento Anticorrosivo E Pintura Eletrostática Em Epoxi Texturizado.</v>
      </c>
      <c r="C585" s="18" t="str">
        <f>IFERROR(VLOOKUP(lista_registro!A585,'pag1'!B:G,3,0),"Não encontrado")</f>
        <v>E0051 Sala 1</v>
      </c>
      <c r="D585" s="3" t="str">
        <f>IFERROR(VLOOKUP(lista_registro!A585,'pag1'!B:E,4,0),"Não encontrado")</f>
        <v>Em utilização</v>
      </c>
      <c r="E585" s="19" t="str">
        <f>IF(COUNTIF('pag1'!B$2:B$1663,A585)&gt;1,"Sim","Não")</f>
        <v>Não</v>
      </c>
    </row>
    <row r="586" spans="1:5" ht="28" x14ac:dyDescent="0.15">
      <c r="A586" s="3">
        <f>lista_registro!A586</f>
        <v>1457931</v>
      </c>
      <c r="B586" s="17" t="str">
        <f>lista_registro!C586</f>
        <v>Dessecador Marca Cienlab Dry Box, Capacidade 60l, Modelo 160/6, Em Aço 1020 Com Tratamento Anticorrosivo E Pintura Eletrostática.</v>
      </c>
      <c r="C586" s="18" t="str">
        <f>IFERROR(VLOOKUP(lista_registro!A586,'pag1'!B:G,3,0),"Não encontrado")</f>
        <v>E0031 BOX 04</v>
      </c>
      <c r="D586" s="3" t="str">
        <f>IFERROR(VLOOKUP(lista_registro!A586,'pag1'!B:E,4,0),"Não encontrado")</f>
        <v>Em utilização</v>
      </c>
      <c r="E586" s="19" t="str">
        <f>IF(COUNTIF('pag1'!B$2:B$1663,A586)&gt;1,"Sim","Não")</f>
        <v>Não</v>
      </c>
    </row>
    <row r="587" spans="1:5" ht="28" x14ac:dyDescent="0.15">
      <c r="A587" s="3">
        <f>lista_registro!A587</f>
        <v>1457958</v>
      </c>
      <c r="B587" s="17" t="str">
        <f>lista_registro!C587</f>
        <v>Dessecador Marca Cienlab Dry Box, Capacidade 60l, Modelo 120/60, Em Aço 1020 Com Tratamento Anticorrosivo E Pintura Eletrostática.</v>
      </c>
      <c r="C587" s="18" t="str">
        <f>IFERROR(VLOOKUP(lista_registro!A587,'pag1'!B:G,3,0),"Não encontrado")</f>
        <v>E0031 BOX 04</v>
      </c>
      <c r="D587" s="3" t="str">
        <f>IFERROR(VLOOKUP(lista_registro!A587,'pag1'!B:E,4,0),"Não encontrado")</f>
        <v>Em utilização</v>
      </c>
      <c r="E587" s="19" t="str">
        <f>IF(COUNTIF('pag1'!B$2:B$1663,A587)&gt;1,"Sim","Não")</f>
        <v>Não</v>
      </c>
    </row>
    <row r="588" spans="1:5" ht="14" x14ac:dyDescent="0.15">
      <c r="A588" s="3">
        <f>lista_registro!A588</f>
        <v>1481887</v>
      </c>
      <c r="B588" s="17" t="str">
        <f>lista_registro!C588</f>
        <v>Estufa De Secagem Digital, Marca Solab, Modelo Sl-102/81.</v>
      </c>
      <c r="C588" s="18" t="str">
        <f>IFERROR(VLOOKUP(lista_registro!A588,'pag1'!B:G,3,0),"Não encontrado")</f>
        <v>E0031 BOX 03</v>
      </c>
      <c r="D588" s="3" t="str">
        <f>IFERROR(VLOOKUP(lista_registro!A588,'pag1'!B:E,4,0),"Não encontrado")</f>
        <v>Em utilização</v>
      </c>
      <c r="E588" s="19" t="str">
        <f>IF(COUNTIF('pag1'!B$2:B$1663,A588)&gt;1,"Sim","Não")</f>
        <v>Não</v>
      </c>
    </row>
    <row r="589" spans="1:5" ht="14" x14ac:dyDescent="0.15">
      <c r="A589" s="3">
        <f>lista_registro!A589</f>
        <v>1536223</v>
      </c>
      <c r="B589" s="17" t="str">
        <f>lista_registro!C589</f>
        <v>Câmara Climática, Marca Solab, Modelo Sl 206/150</v>
      </c>
      <c r="C589" s="18" t="str">
        <f>IFERROR(VLOOKUP(lista_registro!A589,'pag1'!B:G,3,0),"Não encontrado")</f>
        <v>E0031 BOX 03</v>
      </c>
      <c r="D589" s="3" t="str">
        <f>IFERROR(VLOOKUP(lista_registro!A589,'pag1'!B:E,4,0),"Não encontrado")</f>
        <v>Em utilização</v>
      </c>
      <c r="E589" s="19" t="str">
        <f>IF(COUNTIF('pag1'!B$2:B$1663,A589)&gt;1,"Sim","Não")</f>
        <v>Não</v>
      </c>
    </row>
    <row r="590" spans="1:5" ht="28" x14ac:dyDescent="0.15">
      <c r="A590" s="3">
        <f>lista_registro!A590</f>
        <v>1581028</v>
      </c>
      <c r="B590" s="17" t="str">
        <f>lista_registro!C590</f>
        <v>Espectrômetro De Infravermelho, Ftir, Selado De Laboratório, Para Utilização Com Sonda De Fibra.</v>
      </c>
      <c r="C590" s="18" t="str">
        <f>IFERROR(VLOOKUP(lista_registro!A590,'pag1'!B:G,3,0),"Não encontrado")</f>
        <v>E0033 lame</v>
      </c>
      <c r="D590" s="3" t="str">
        <f>IFERROR(VLOOKUP(lista_registro!A590,'pag1'!B:E,4,0),"Não encontrado")</f>
        <v>Em utilização</v>
      </c>
      <c r="E590" s="19" t="str">
        <f>IF(COUNTIF('pag1'!B$2:B$1663,A590)&gt;1,"Sim","Não")</f>
        <v>Não</v>
      </c>
    </row>
    <row r="591" spans="1:5" ht="42" x14ac:dyDescent="0.15">
      <c r="A591" s="3">
        <f>lista_registro!A591</f>
        <v>1664582</v>
      </c>
      <c r="B591" s="17" t="str">
        <f>lista_registro!C591</f>
        <v>Resfriador Para Destilação F-114 Buchi Pn 11056466 230v 50/60hz Com Capacidade Para Utilização Com Três Rotavapores Buchi De 1l, Faixa De Temperatura -10 Á 25º C E Capacidade De Resfriamento De 1400w Á 15ºC.</v>
      </c>
      <c r="C591" s="18" t="str">
        <f>IFERROR(VLOOKUP(lista_registro!A591,'pag1'!B:G,3,0),"Não encontrado")</f>
        <v>E0033 lame</v>
      </c>
      <c r="D591" s="3" t="str">
        <f>IFERROR(VLOOKUP(lista_registro!A591,'pag1'!B:E,4,0),"Não encontrado")</f>
        <v>Em utilização</v>
      </c>
      <c r="E591" s="19" t="str">
        <f>IF(COUNTIF('pag1'!B$2:B$1663,A591)&gt;1,"Sim","Não")</f>
        <v>Não</v>
      </c>
    </row>
    <row r="592" spans="1:5" ht="14" x14ac:dyDescent="0.15">
      <c r="A592" s="3">
        <f>lista_registro!A592</f>
        <v>1714429</v>
      </c>
      <c r="B592" s="17" t="str">
        <f>lista_registro!C592</f>
        <v>Agitador Magnético Com Aquecimento Gigital, Marca Solab, Modelo Sl-42, Ns 15023.</v>
      </c>
      <c r="C592" s="18" t="str">
        <f>IFERROR(VLOOKUP(lista_registro!A592,'pag1'!B:G,3,0),"Não encontrado")</f>
        <v>E0053</v>
      </c>
      <c r="D592" s="3" t="str">
        <f>IFERROR(VLOOKUP(lista_registro!A592,'pag1'!B:E,4,0),"Não encontrado")</f>
        <v>Em utilização</v>
      </c>
      <c r="E592" s="19" t="str">
        <f>IF(COUNTIF('pag1'!B$2:B$1663,A592)&gt;1,"Sim","Não")</f>
        <v>Não</v>
      </c>
    </row>
    <row r="593" spans="1:5" ht="14" x14ac:dyDescent="0.15">
      <c r="A593" s="3">
        <f>lista_registro!A593</f>
        <v>1714436</v>
      </c>
      <c r="B593" s="17" t="str">
        <f>lista_registro!C593</f>
        <v>Agitador Magnético Com Aquecimento Gigital, Marca Solab, Modelo Sl-42, Ns 15024.</v>
      </c>
      <c r="C593" s="18" t="str">
        <f>IFERROR(VLOOKUP(lista_registro!A593,'pag1'!B:G,3,0),"Não encontrado")</f>
        <v>E0053</v>
      </c>
      <c r="D593" s="3" t="str">
        <f>IFERROR(VLOOKUP(lista_registro!A593,'pag1'!B:E,4,0),"Não encontrado")</f>
        <v>Em utilização</v>
      </c>
      <c r="E593" s="19" t="str">
        <f>IF(COUNTIF('pag1'!B$2:B$1663,A593)&gt;1,"Sim","Não")</f>
        <v>Não</v>
      </c>
    </row>
    <row r="594" spans="1:5" ht="28" x14ac:dyDescent="0.15">
      <c r="A594" s="3">
        <f>lista_registro!A594</f>
        <v>1715133</v>
      </c>
      <c r="B594" s="17" t="str">
        <f>lista_registro!C594</f>
        <v>Lixeira De Polietileno De Alta Densidade, Com Capacidade De 240 Litros, Tipo Container, Em Pead,Cor Azul(Lixo Reciclável).</v>
      </c>
      <c r="C594" s="18" t="str">
        <f>IFERROR(VLOOKUP(lista_registro!A594,'pag1'!B:G,3,0),"Não encontrado")</f>
        <v>E0076 - SALA 19</v>
      </c>
      <c r="D594" s="3" t="str">
        <f>IFERROR(VLOOKUP(lista_registro!A594,'pag1'!B:E,4,0),"Não encontrado")</f>
        <v>Separado para descarga</v>
      </c>
      <c r="E594" s="19" t="str">
        <f>IF(COUNTIF('pag1'!B$2:B$1663,A594)&gt;1,"Sim","Não")</f>
        <v>Não</v>
      </c>
    </row>
    <row r="595" spans="1:5" ht="28" x14ac:dyDescent="0.15">
      <c r="A595" s="3">
        <f>lista_registro!A595</f>
        <v>1715134</v>
      </c>
      <c r="B595" s="17" t="str">
        <f>lista_registro!C595</f>
        <v>Lixeira De Polietileno De Alta Densidade, Com Capacidade De 240 Litros, Tipo Container, Em Pead,Cor Azul(Lixo Reciclável).</v>
      </c>
      <c r="C595" s="18" t="str">
        <f>IFERROR(VLOOKUP(lista_registro!A595,'pag1'!B:G,3,0),"Não encontrado")</f>
        <v>E0050 Corredor e Área Externa</v>
      </c>
      <c r="D595" s="3" t="str">
        <f>IFERROR(VLOOKUP(lista_registro!A595,'pag1'!B:E,4,0),"Não encontrado")</f>
        <v>Em utilização</v>
      </c>
      <c r="E595" s="19" t="str">
        <f>IF(COUNTIF('pag1'!B$2:B$1663,A595)&gt;1,"Sim","Não")</f>
        <v>Não</v>
      </c>
    </row>
    <row r="596" spans="1:5" ht="28" x14ac:dyDescent="0.15">
      <c r="A596" s="3">
        <f>lista_registro!A596</f>
        <v>1715135</v>
      </c>
      <c r="B596" s="17" t="str">
        <f>lista_registro!C596</f>
        <v>Lixeira De Polietileno De Alta Densidade, Com Capacidade De 240 Litros, Tipo Container, Em Pead,Cor Azul(Lixo Reciclável).</v>
      </c>
      <c r="C596" s="18" t="str">
        <f>IFERROR(VLOOKUP(lista_registro!A596,'pag1'!B:G,3,0),"Não encontrado")</f>
        <v>E0045 001</v>
      </c>
      <c r="D596" s="3" t="str">
        <f>IFERROR(VLOOKUP(lista_registro!A596,'pag1'!B:E,4,0),"Não encontrado")</f>
        <v>Em utilização</v>
      </c>
      <c r="E596" s="19" t="str">
        <f>IF(COUNTIF('pag1'!B$2:B$1663,A596)&gt;1,"Sim","Não")</f>
        <v>Não</v>
      </c>
    </row>
    <row r="597" spans="1:5" ht="28" x14ac:dyDescent="0.15">
      <c r="A597" s="3">
        <f>lista_registro!A597</f>
        <v>1715136</v>
      </c>
      <c r="B597" s="17" t="str">
        <f>lista_registro!C597</f>
        <v>Lixeira De Polietileno De Alta Densidade, Com Capacidade De 240 Litros, Tipo Container, Em Pead,Cor Azul(Lixo Reciclável).</v>
      </c>
      <c r="C597" s="18" t="str">
        <f>IFERROR(VLOOKUP(lista_registro!A597,'pag1'!B:G,3,0),"Não encontrado")</f>
        <v>E0031 BOX 05</v>
      </c>
      <c r="D597" s="3" t="str">
        <f>IFERROR(VLOOKUP(lista_registro!A597,'pag1'!B:E,4,0),"Não encontrado")</f>
        <v>Em utilização</v>
      </c>
      <c r="E597" s="19" t="str">
        <f>IF(COUNTIF('pag1'!B$2:B$1663,A597)&gt;1,"Sim","Não")</f>
        <v>Não</v>
      </c>
    </row>
    <row r="598" spans="1:5" ht="28" x14ac:dyDescent="0.15">
      <c r="A598" s="3">
        <f>lista_registro!A598</f>
        <v>1715137</v>
      </c>
      <c r="B598" s="17" t="str">
        <f>lista_registro!C598</f>
        <v>Lixeira De Polietileno De Alta Densidade, Com Capacidade De 240 Litros, Tipo Container, Em Pead,Cor Marron(Lixo Orgânico).</v>
      </c>
      <c r="C598" s="18" t="str">
        <f>IFERROR(VLOOKUP(lista_registro!A598,'pag1'!B:G,3,0),"Não encontrado")</f>
        <v>E0076 SALA 19</v>
      </c>
      <c r="D598" s="3" t="str">
        <f>IFERROR(VLOOKUP(lista_registro!A598,'pag1'!B:E,4,0),"Não encontrado")</f>
        <v>Separado para descarga</v>
      </c>
      <c r="E598" s="19" t="str">
        <f>IF(COUNTIF('pag1'!B$2:B$1663,A598)&gt;1,"Sim","Não")</f>
        <v>Não</v>
      </c>
    </row>
    <row r="599" spans="1:5" ht="28" x14ac:dyDescent="0.15">
      <c r="A599" s="3">
        <f>lista_registro!A599</f>
        <v>1715138</v>
      </c>
      <c r="B599" s="17" t="str">
        <f>lista_registro!C599</f>
        <v>Lixeira De Polietileno De Alta Densidade, Com Capacidade De 240 Litros, Tipo Container, Em Pead,Cor Marron(Lixo Orgânico).</v>
      </c>
      <c r="C599" s="18" t="str">
        <f>IFERROR(VLOOKUP(lista_registro!A599,'pag1'!B:G,3,0),"Não encontrado")</f>
        <v>E0031 ÁREA EXTERNA</v>
      </c>
      <c r="D599" s="3" t="str">
        <f>IFERROR(VLOOKUP(lista_registro!A599,'pag1'!B:E,4,0),"Não encontrado")</f>
        <v>Em utilização</v>
      </c>
      <c r="E599" s="19" t="str">
        <f>IF(COUNTIF('pag1'!B$2:B$1663,A599)&gt;1,"Sim","Não")</f>
        <v>Não</v>
      </c>
    </row>
    <row r="600" spans="1:5" ht="28" x14ac:dyDescent="0.15">
      <c r="A600" s="3">
        <f>lista_registro!A600</f>
        <v>1715139</v>
      </c>
      <c r="B600" s="17" t="str">
        <f>lista_registro!C600</f>
        <v>Lixeira De Polietileno De Alta Densidade, Com Capacidade De 240 Litros, Tipo Container, Em Pead,Cor Marron(Lixo Orgânico).</v>
      </c>
      <c r="C600" s="18" t="str">
        <f>IFERROR(VLOOKUP(lista_registro!A600,'pag1'!B:G,3,0),"Não encontrado")</f>
        <v>E0050 Corredor e Área Externa</v>
      </c>
      <c r="D600" s="3" t="str">
        <f>IFERROR(VLOOKUP(lista_registro!A600,'pag1'!B:E,4,0),"Não encontrado")</f>
        <v>Em utilização</v>
      </c>
      <c r="E600" s="19" t="str">
        <f>IF(COUNTIF('pag1'!B$2:B$1663,A600)&gt;1,"Sim","Não")</f>
        <v>Não</v>
      </c>
    </row>
    <row r="601" spans="1:5" ht="28" x14ac:dyDescent="0.15">
      <c r="A601" s="3">
        <f>lista_registro!A601</f>
        <v>1715140</v>
      </c>
      <c r="B601" s="17" t="str">
        <f>lista_registro!C601</f>
        <v>Lixeira De Polietileno De Alta Densidade, Com Capacidade De 240 Litros, Tipo Container, Em Pead,Cor Marron(Lixo Orgânico).</v>
      </c>
      <c r="C601" s="18" t="str">
        <f>IFERROR(VLOOKUP(lista_registro!A601,'pag1'!B:G,3,0),"Não encontrado")</f>
        <v>E0045 001</v>
      </c>
      <c r="D601" s="3" t="str">
        <f>IFERROR(VLOOKUP(lista_registro!A601,'pag1'!B:E,4,0),"Não encontrado")</f>
        <v>Em utilização</v>
      </c>
      <c r="E601" s="19" t="str">
        <f>IF(COUNTIF('pag1'!B$2:B$1663,A601)&gt;1,"Sim","Não")</f>
        <v>Não</v>
      </c>
    </row>
    <row r="602" spans="1:5" ht="28" x14ac:dyDescent="0.15">
      <c r="A602" s="3">
        <f>lista_registro!A602</f>
        <v>1749495</v>
      </c>
      <c r="B602" s="17" t="str">
        <f>lista_registro!C602</f>
        <v>Visiled Transilumination H, D=84mm(D) Para Campo De Luz Homogênea Com Diãmetro De 50mm E Alta Intensidade De Iluminação.</v>
      </c>
      <c r="C602" s="18" t="str">
        <f>IFERROR(VLOOKUP(lista_registro!A602,'pag1'!B:G,3,0),"Não encontrado")</f>
        <v>E0033 lame</v>
      </c>
      <c r="D602" s="3" t="str">
        <f>IFERROR(VLOOKUP(lista_registro!A602,'pag1'!B:E,4,0),"Não encontrado")</f>
        <v>Em utilização</v>
      </c>
      <c r="E602" s="19" t="str">
        <f>IF(COUNTIF('pag1'!B$2:B$1663,A602)&gt;1,"Sim","Não")</f>
        <v>Não</v>
      </c>
    </row>
    <row r="603" spans="1:5" ht="14" x14ac:dyDescent="0.15">
      <c r="A603" s="3">
        <f>lista_registro!A603</f>
        <v>1749496</v>
      </c>
      <c r="B603" s="17" t="str">
        <f>lista_registro!C603</f>
        <v>Objetiva Nosepiece S/Doc, 3fold, 6x Cod.</v>
      </c>
      <c r="C603" s="18" t="str">
        <f>IFERROR(VLOOKUP(lista_registro!A603,'pag1'!B:G,3,0),"Não encontrado")</f>
        <v>E0033 lame</v>
      </c>
      <c r="D603" s="3" t="str">
        <f>IFERROR(VLOOKUP(lista_registro!A603,'pag1'!B:E,4,0),"Não encontrado")</f>
        <v>Em utilização</v>
      </c>
      <c r="E603" s="19" t="str">
        <f>IF(COUNTIF('pag1'!B$2:B$1663,A603)&gt;1,"Sim","Não")</f>
        <v>Não</v>
      </c>
    </row>
    <row r="604" spans="1:5" ht="14" x14ac:dyDescent="0.15">
      <c r="A604" s="3">
        <f>lista_registro!A604</f>
        <v>1749497</v>
      </c>
      <c r="B604" s="17" t="str">
        <f>lista_registro!C604</f>
        <v>Placa De Vidro Transparente, D= 120mm.</v>
      </c>
      <c r="C604" s="18" t="str">
        <f>IFERROR(VLOOKUP(lista_registro!A604,'pag1'!B:G,3,0),"Não encontrado")</f>
        <v>E0033 lame</v>
      </c>
      <c r="D604" s="3" t="str">
        <f>IFERROR(VLOOKUP(lista_registro!A604,'pag1'!B:E,4,0),"Não encontrado")</f>
        <v>Separado para descarga</v>
      </c>
      <c r="E604" s="19" t="str">
        <f>IF(COUNTIF('pag1'!B$2:B$1663,A604)&gt;1,"Sim","Não")</f>
        <v>Não</v>
      </c>
    </row>
    <row r="605" spans="1:5" ht="14" x14ac:dyDescent="0.15">
      <c r="A605" s="3">
        <f>lista_registro!A605</f>
        <v>1749499</v>
      </c>
      <c r="B605" s="17" t="str">
        <f>lista_registro!C605</f>
        <v>Objetiva Plan Apo S2.3x Fwd 10mm(105 Mm Transfer Length).</v>
      </c>
      <c r="C605" s="18" t="str">
        <f>IFERROR(VLOOKUP(lista_registro!A605,'pag1'!B:G,3,0),"Não encontrado")</f>
        <v>E0033 lame</v>
      </c>
      <c r="D605" s="3" t="str">
        <f>IFERROR(VLOOKUP(lista_registro!A605,'pag1'!B:E,4,0),"Não encontrado")</f>
        <v>Em utilização</v>
      </c>
      <c r="E605" s="19" t="str">
        <f>IF(COUNTIF('pag1'!B$2:B$1663,A605)&gt;1,"Sim","Não")</f>
        <v>Não</v>
      </c>
    </row>
    <row r="606" spans="1:5" ht="14" x14ac:dyDescent="0.15">
      <c r="A606" s="3">
        <f>lista_registro!A606</f>
        <v>1749500</v>
      </c>
      <c r="B606" s="17" t="str">
        <f>lista_registro!C606</f>
        <v>Painelde Controle Do Sistema Sycop, Com Sem-2.</v>
      </c>
      <c r="C606" s="18" t="str">
        <f>IFERROR(VLOOKUP(lista_registro!A606,'pag1'!B:G,3,0),"Não encontrado")</f>
        <v>E0033 lame</v>
      </c>
      <c r="D606" s="3" t="str">
        <f>IFERROR(VLOOKUP(lista_registro!A606,'pag1'!B:E,4,0),"Não encontrado")</f>
        <v>Em utilização</v>
      </c>
      <c r="E606" s="19" t="str">
        <f>IF(COUNTIF('pag1'!B$2:B$1663,A606)&gt;1,"Sim","Não")</f>
        <v>Não</v>
      </c>
    </row>
    <row r="607" spans="1:5" ht="14" x14ac:dyDescent="0.15">
      <c r="A607" s="3">
        <f>lista_registro!A607</f>
        <v>1749669</v>
      </c>
      <c r="B607" s="17" t="str">
        <f>lista_registro!C607</f>
        <v>Espectômetro Ftir , Spectrum Frontier Mi 101262(Permanente).</v>
      </c>
      <c r="C607" s="18" t="str">
        <f>IFERROR(VLOOKUP(lista_registro!A607,'pag1'!B:G,3,0),"Não encontrado")</f>
        <v>E0077 Sala 109</v>
      </c>
      <c r="D607" s="3" t="str">
        <f>IFERROR(VLOOKUP(lista_registro!A607,'pag1'!B:E,4,0),"Não encontrado")</f>
        <v>Em utilização</v>
      </c>
      <c r="E607" s="19" t="str">
        <f>IF(COUNTIF('pag1'!B$2:B$1663,A607)&gt;1,"Sim","Não")</f>
        <v>Não</v>
      </c>
    </row>
    <row r="608" spans="1:5" ht="14" x14ac:dyDescent="0.15">
      <c r="A608" s="3">
        <f>lista_registro!A608</f>
        <v>1749670</v>
      </c>
      <c r="B608" s="17" t="str">
        <f>lista_registro!C608</f>
        <v>Acessórios Uatr De Uma Reflexão Para O Sppodl 15120919.</v>
      </c>
      <c r="C608" s="18" t="str">
        <f>IFERROR(VLOOKUP(lista_registro!A608,'pag1'!B:G,3,0),"Não encontrado")</f>
        <v>E0077 Sala 109</v>
      </c>
      <c r="D608" s="3" t="str">
        <f>IFERROR(VLOOKUP(lista_registro!A608,'pag1'!B:E,4,0),"Não encontrado")</f>
        <v>Em utilização</v>
      </c>
      <c r="E608" s="19" t="str">
        <f>IF(COUNTIF('pag1'!B$2:B$1663,A608)&gt;1,"Sim","Não")</f>
        <v>Não</v>
      </c>
    </row>
    <row r="609" spans="1:5" ht="14" x14ac:dyDescent="0.15">
      <c r="A609" s="3">
        <f>lista_registro!A609</f>
        <v>1749671</v>
      </c>
      <c r="B609" s="17" t="str">
        <f>lista_registro!C609</f>
        <v>Acessório De Reflectância Para Infravermelho Podl 16020323.</v>
      </c>
      <c r="C609" s="18" t="str">
        <f>IFERROR(VLOOKUP(lista_registro!A609,'pag1'!B:G,3,0),"Não encontrado")</f>
        <v>E0077 Sala 109</v>
      </c>
      <c r="D609" s="3" t="str">
        <f>IFERROR(VLOOKUP(lista_registro!A609,'pag1'!B:E,4,0),"Não encontrado")</f>
        <v>Em utilização</v>
      </c>
      <c r="E609" s="19" t="str">
        <f>IF(COUNTIF('pag1'!B$2:B$1663,A609)&gt;1,"Sim","Não")</f>
        <v>Não</v>
      </c>
    </row>
    <row r="610" spans="1:5" ht="14" x14ac:dyDescent="0.15">
      <c r="A610" s="3">
        <f>lista_registro!A610</f>
        <v>1749672</v>
      </c>
      <c r="B610" s="17" t="str">
        <f>lista_registro!C610</f>
        <v>Photoacoustic Pa301accy.</v>
      </c>
      <c r="C610" s="18" t="str">
        <f>IFERROR(VLOOKUP(lista_registro!A610,'pag1'!B:G,3,0),"Não encontrado")</f>
        <v>E0077 Sala 109</v>
      </c>
      <c r="D610" s="3" t="str">
        <f>IFERROR(VLOOKUP(lista_registro!A610,'pag1'!B:E,4,0),"Não encontrado")</f>
        <v>Em utilização</v>
      </c>
      <c r="E610" s="19" t="str">
        <f>IF(COUNTIF('pag1'!B$2:B$1663,A610)&gt;1,"Sim","Não")</f>
        <v>Não</v>
      </c>
    </row>
    <row r="611" spans="1:5" ht="14" x14ac:dyDescent="0.15">
      <c r="A611" s="3">
        <f>lista_registro!A611</f>
        <v>1834106</v>
      </c>
      <c r="B611" s="17" t="str">
        <f>lista_registro!C611</f>
        <v>Reator Em Batelada Automatizado, Marca Syrris.</v>
      </c>
      <c r="C611" s="18" t="str">
        <f>IFERROR(VLOOKUP(lista_registro!A611,'pag1'!B:G,3,0),"Não encontrado")</f>
        <v>E0053</v>
      </c>
      <c r="D611" s="3" t="str">
        <f>IFERROR(VLOOKUP(lista_registro!A611,'pag1'!B:E,4,0),"Não encontrado")</f>
        <v>Em utilização</v>
      </c>
      <c r="E611" s="19" t="str">
        <f>IF(COUNTIF('pag1'!B$2:B$1663,A611)&gt;1,"Sim","Não")</f>
        <v>Não</v>
      </c>
    </row>
    <row r="612" spans="1:5" ht="14" x14ac:dyDescent="0.15">
      <c r="A612" s="3">
        <f>lista_registro!A612</f>
        <v>1839284</v>
      </c>
      <c r="B612" s="17" t="str">
        <f>lista_registro!C612</f>
        <v>Agitador Magnetico Com Aquecimento 20 Litros Digital 220 Volts</v>
      </c>
      <c r="C612" s="18" t="str">
        <f>IFERROR(VLOOKUP(lista_registro!A612,'pag1'!B:G,3,0),"Não encontrado")</f>
        <v>E0076 Exclusão SIGAD 251769</v>
      </c>
      <c r="D612" s="3" t="str">
        <f>IFERROR(VLOOKUP(lista_registro!A612,'pag1'!B:E,4,0),"Não encontrado")</f>
        <v>Separado para descarga</v>
      </c>
      <c r="E612" s="19" t="str">
        <f>IF(COUNTIF('pag1'!B$2:B$1663,A612)&gt;1,"Sim","Não")</f>
        <v>Não</v>
      </c>
    </row>
    <row r="613" spans="1:5" ht="14" x14ac:dyDescent="0.15">
      <c r="A613" s="3">
        <f>lista_registro!A613</f>
        <v>1839285</v>
      </c>
      <c r="B613" s="17" t="str">
        <f>lista_registro!C613</f>
        <v>Agitador Magnetico Com Aquecimento 20 Litros Digital 220 Volts</v>
      </c>
      <c r="C613" s="18" t="str">
        <f>IFERROR(VLOOKUP(lista_registro!A613,'pag1'!B:G,3,0),"Não encontrado")</f>
        <v>E0076 Exclusão SIGAD 251769</v>
      </c>
      <c r="D613" s="3" t="str">
        <f>IFERROR(VLOOKUP(lista_registro!A613,'pag1'!B:E,4,0),"Não encontrado")</f>
        <v>Separado para descarga</v>
      </c>
      <c r="E613" s="19" t="str">
        <f>IF(COUNTIF('pag1'!B$2:B$1663,A613)&gt;1,"Sim","Não")</f>
        <v>Não</v>
      </c>
    </row>
    <row r="614" spans="1:5" ht="14" x14ac:dyDescent="0.15">
      <c r="A614" s="3">
        <f>lista_registro!A614</f>
        <v>1839286</v>
      </c>
      <c r="B614" s="17" t="str">
        <f>lista_registro!C614</f>
        <v>Agitador Magnetico Com Aquecimento 20 Litros Digital 220 Volts</v>
      </c>
      <c r="C614" s="18" t="str">
        <f>IFERROR(VLOOKUP(lista_registro!A614,'pag1'!B:G,3,0),"Não encontrado")</f>
        <v>E0076 Exclusão SIGAD 251769</v>
      </c>
      <c r="D614" s="3" t="str">
        <f>IFERROR(VLOOKUP(lista_registro!A614,'pag1'!B:E,4,0),"Não encontrado")</f>
        <v>Separado para descarga</v>
      </c>
      <c r="E614" s="19" t="str">
        <f>IF(COUNTIF('pag1'!B$2:B$1663,A614)&gt;1,"Sim","Não")</f>
        <v>Não</v>
      </c>
    </row>
    <row r="615" spans="1:5" ht="14" x14ac:dyDescent="0.15">
      <c r="A615" s="3">
        <f>lista_registro!A615</f>
        <v>1839287</v>
      </c>
      <c r="B615" s="17" t="str">
        <f>lista_registro!C615</f>
        <v>Agitador Magnetico Com Aquecimento 20 Litros Digital 220 Volts</v>
      </c>
      <c r="C615" s="18" t="str">
        <f>IFERROR(VLOOKUP(lista_registro!A615,'pag1'!B:G,3,0),"Não encontrado")</f>
        <v>E0076 Exclusão SIGAD 251769</v>
      </c>
      <c r="D615" s="3" t="str">
        <f>IFERROR(VLOOKUP(lista_registro!A615,'pag1'!B:E,4,0),"Não encontrado")</f>
        <v>Separado para descarga</v>
      </c>
      <c r="E615" s="19" t="str">
        <f>IF(COUNTIF('pag1'!B$2:B$1663,A615)&gt;1,"Sim","Não")</f>
        <v>Não</v>
      </c>
    </row>
    <row r="616" spans="1:5" ht="14" x14ac:dyDescent="0.15">
      <c r="A616" s="3">
        <f>lista_registro!A616</f>
        <v>1839288</v>
      </c>
      <c r="B616" s="17" t="str">
        <f>lista_registro!C616</f>
        <v>Agitador Magnetico Com Aquecimento 20 Litros Digital 220 Volts</v>
      </c>
      <c r="C616" s="18" t="str">
        <f>IFERROR(VLOOKUP(lista_registro!A616,'pag1'!B:G,3,0),"Não encontrado")</f>
        <v>E0076 Exclusão SIGAD 251769</v>
      </c>
      <c r="D616" s="3" t="str">
        <f>IFERROR(VLOOKUP(lista_registro!A616,'pag1'!B:E,4,0),"Não encontrado")</f>
        <v>Separado para descarga</v>
      </c>
      <c r="E616" s="19" t="str">
        <f>IF(COUNTIF('pag1'!B$2:B$1663,A616)&gt;1,"Sim","Não")</f>
        <v>Não</v>
      </c>
    </row>
    <row r="617" spans="1:5" ht="14" x14ac:dyDescent="0.15">
      <c r="A617" s="3">
        <f>lista_registro!A617</f>
        <v>1853105</v>
      </c>
      <c r="B617" s="17" t="str">
        <f>lista_registro!C617</f>
        <v>Agitador Magnético, Multiposições Com Aquecimento.</v>
      </c>
      <c r="C617" s="18" t="str">
        <f>IFERROR(VLOOKUP(lista_registro!A617,'pag1'!B:G,3,0),"Não encontrado")</f>
        <v>E0076 Sala 117</v>
      </c>
      <c r="D617" s="3" t="str">
        <f>IFERROR(VLOOKUP(lista_registro!A617,'pag1'!B:E,4,0),"Não encontrado")</f>
        <v>Em utilização</v>
      </c>
      <c r="E617" s="19" t="str">
        <f>IF(COUNTIF('pag1'!B$2:B$1663,A617)&gt;1,"Sim","Não")</f>
        <v>Não</v>
      </c>
    </row>
    <row r="618" spans="1:5" ht="28" x14ac:dyDescent="0.15">
      <c r="A618" s="3">
        <f>lista_registro!A618</f>
        <v>1864501</v>
      </c>
      <c r="B618" s="17" t="str">
        <f>lista_registro!C618</f>
        <v>Agitador Mecânico Da Fisotom Modelo 715 Birolf Para Agitação De Liquidos, Usando Hélices Com Rotação Regulavel.</v>
      </c>
      <c r="C618" s="18" t="str">
        <f>IFERROR(VLOOKUP(lista_registro!A618,'pag1'!B:G,3,0),"Não encontrado")</f>
        <v>E0077 Sala 8</v>
      </c>
      <c r="D618" s="3" t="str">
        <f>IFERROR(VLOOKUP(lista_registro!A618,'pag1'!B:E,4,0),"Não encontrado")</f>
        <v>Em utilização</v>
      </c>
      <c r="E618" s="19" t="str">
        <f>IF(COUNTIF('pag1'!B$2:B$1663,A618)&gt;1,"Sim","Não")</f>
        <v>Não</v>
      </c>
    </row>
    <row r="619" spans="1:5" ht="28" x14ac:dyDescent="0.15">
      <c r="A619" s="3">
        <f>lista_registro!A619</f>
        <v>1864502</v>
      </c>
      <c r="B619" s="17" t="str">
        <f>lista_registro!C619</f>
        <v>Agitador Mecânico Da Fisotom Modelo 715 Birolf Para Agitação De Liquidos, Usando Hélices Com Rotação Regulavel.</v>
      </c>
      <c r="C619" s="18" t="str">
        <f>IFERROR(VLOOKUP(lista_registro!A619,'pag1'!B:G,3,0),"Não encontrado")</f>
        <v>E0077 Sala 8</v>
      </c>
      <c r="D619" s="3" t="str">
        <f>IFERROR(VLOOKUP(lista_registro!A619,'pag1'!B:E,4,0),"Não encontrado")</f>
        <v>Em utilização</v>
      </c>
      <c r="E619" s="19" t="str">
        <f>IF(COUNTIF('pag1'!B$2:B$1663,A619)&gt;1,"Sim","Não")</f>
        <v>Não</v>
      </c>
    </row>
    <row r="620" spans="1:5" ht="28" x14ac:dyDescent="0.15">
      <c r="A620" s="3">
        <f>lista_registro!A620</f>
        <v>1864503</v>
      </c>
      <c r="B620" s="17" t="str">
        <f>lista_registro!C620</f>
        <v>Agitador Mecânico Da Fisotom Modelo 715 Birolf Para Agitação De Liquidos, Usando Hélices Com Rotação Regulavel.</v>
      </c>
      <c r="C620" s="18" t="str">
        <f>IFERROR(VLOOKUP(lista_registro!A620,'pag1'!B:G,3,0),"Não encontrado")</f>
        <v>E0051 Sala 2</v>
      </c>
      <c r="D620" s="3" t="str">
        <f>IFERROR(VLOOKUP(lista_registro!A620,'pag1'!B:E,4,0),"Não encontrado")</f>
        <v>Em utilização</v>
      </c>
      <c r="E620" s="19" t="str">
        <f>IF(COUNTIF('pag1'!B$2:B$1663,A620)&gt;1,"Sim","Não")</f>
        <v>Não</v>
      </c>
    </row>
    <row r="621" spans="1:5" ht="14" x14ac:dyDescent="0.15">
      <c r="A621" s="3">
        <f>lista_registro!A621</f>
        <v>1899543</v>
      </c>
      <c r="B621" s="17" t="str">
        <f>lista_registro!C621</f>
        <v>Estufa, Marca Solab, Modelo Sl-102/336, Com Circulação E Renovação Forçada De Ar</v>
      </c>
      <c r="C621" s="18" t="str">
        <f>IFERROR(VLOOKUP(lista_registro!A621,'pag1'!B:G,3,0),"Não encontrado")</f>
        <v>E0042 LAPR</v>
      </c>
      <c r="D621" s="3" t="str">
        <f>IFERROR(VLOOKUP(lista_registro!A621,'pag1'!B:E,4,0),"Não encontrado")</f>
        <v>Em utilização</v>
      </c>
      <c r="E621" s="19" t="str">
        <f>IF(COUNTIF('pag1'!B$2:B$1663,A621)&gt;1,"Sim","Não")</f>
        <v>Não</v>
      </c>
    </row>
    <row r="622" spans="1:5" ht="42" x14ac:dyDescent="0.15">
      <c r="A622" s="3">
        <f>lista_registro!A622</f>
        <v>1904456</v>
      </c>
      <c r="B622" s="17" t="str">
        <f>lista_registro!C622</f>
        <v>Estufa De Secagem A Vácuo, Gabinete Em Aço Carbono, Pintura Eletrostática, Painel Aprova De Agua, Faixa De Temperatura, 5ºC Acima Da Temperatura Ambiente A 200ºC, Voltagem 220v, Marca Ethik Technology</v>
      </c>
      <c r="C622" s="18" t="str">
        <f>IFERROR(VLOOKUP(lista_registro!A622,'pag1'!B:G,3,0),"Não encontrado")</f>
        <v>E0053</v>
      </c>
      <c r="D622" s="3" t="str">
        <f>IFERROR(VLOOKUP(lista_registro!A622,'pag1'!B:E,4,0),"Não encontrado")</f>
        <v>Em utilização</v>
      </c>
      <c r="E622" s="19" t="str">
        <f>IF(COUNTIF('pag1'!B$2:B$1663,A622)&gt;1,"Sim","Não")</f>
        <v>Não</v>
      </c>
    </row>
    <row r="623" spans="1:5" ht="42" x14ac:dyDescent="0.15">
      <c r="A623" s="3">
        <f>lista_registro!A623</f>
        <v>1904457</v>
      </c>
      <c r="B623" s="17" t="str">
        <f>lista_registro!C623</f>
        <v>Estufa De Secagem A Vácuo, Gabinete Em Aço Carbono, Pintura Eletrostática, Painel Aprova De Agua, Faixa De Temperatura, 5ºC Acima Da Temperatura Ambiente A 200ºC, Voltagem 220v, Marca Ethik Technology</v>
      </c>
      <c r="C623" s="18" t="str">
        <f>IFERROR(VLOOKUP(lista_registro!A623,'pag1'!B:G,3,0),"Não encontrado")</f>
        <v>E0076 SALA 110</v>
      </c>
      <c r="D623" s="3" t="str">
        <f>IFERROR(VLOOKUP(lista_registro!A623,'pag1'!B:E,4,0),"Não encontrado")</f>
        <v>Em utilização</v>
      </c>
      <c r="E623" s="19" t="str">
        <f>IF(COUNTIF('pag1'!B$2:B$1663,A623)&gt;1,"Sim","Não")</f>
        <v>Não</v>
      </c>
    </row>
    <row r="624" spans="1:5" ht="14" x14ac:dyDescent="0.15">
      <c r="A624" s="3">
        <f>lista_registro!A624</f>
        <v>675437</v>
      </c>
      <c r="B624" s="17" t="str">
        <f>lista_registro!C624</f>
        <v>Microcomputador P/ Aplicaçao Em Atividade Basica Marca Dell Mod Optplex Gx620</v>
      </c>
      <c r="C624" s="18" t="str">
        <f>IFERROR(VLOOKUP(lista_registro!A624,'pag1'!B:G,3,0),"Não encontrado")</f>
        <v>E0076 HALL ENTRADA</v>
      </c>
      <c r="D624" s="3" t="str">
        <f>IFERROR(VLOOKUP(lista_registro!A624,'pag1'!B:E,4,0),"Não encontrado")</f>
        <v>Em utilização</v>
      </c>
      <c r="E624" s="19" t="str">
        <f>IF(COUNTIF('pag1'!B$2:B$1663,A624)&gt;1,"Sim","Não")</f>
        <v>Não</v>
      </c>
    </row>
    <row r="625" spans="1:5" ht="14" x14ac:dyDescent="0.15">
      <c r="A625" s="3">
        <f>lista_registro!A625</f>
        <v>675438</v>
      </c>
      <c r="B625" s="17" t="str">
        <f>lista_registro!C625</f>
        <v>Microcomputador P/ Aplicaçao Em Atividade Basica Marca Dell Mod Optplex Gx620</v>
      </c>
      <c r="C625" s="18" t="str">
        <f>IFERROR(VLOOKUP(lista_registro!A625,'pag1'!B:G,3,0),"Não encontrado")</f>
        <v>E0077 Sala 119</v>
      </c>
      <c r="D625" s="3" t="str">
        <f>IFERROR(VLOOKUP(lista_registro!A625,'pag1'!B:E,4,0),"Não encontrado")</f>
        <v>Em utilização</v>
      </c>
      <c r="E625" s="19" t="str">
        <f>IF(COUNTIF('pag1'!B$2:B$1663,A625)&gt;1,"Sim","Não")</f>
        <v>Não</v>
      </c>
    </row>
    <row r="626" spans="1:5" ht="14" x14ac:dyDescent="0.15">
      <c r="A626" s="3">
        <f>lista_registro!A626</f>
        <v>675443</v>
      </c>
      <c r="B626" s="17" t="str">
        <f>lista_registro!C626</f>
        <v>Microcomputador P/ Aplicaçao Em Atividade Basica Marca Dell Mod Optplex Gx620</v>
      </c>
      <c r="C626" s="18" t="str">
        <f>IFERROR(VLOOKUP(lista_registro!A626,'pag1'!B:G,3,0),"Não encontrado")</f>
        <v>E0076 SALA 13</v>
      </c>
      <c r="D626" s="3" t="str">
        <f>IFERROR(VLOOKUP(lista_registro!A626,'pag1'!B:E,4,0),"Não encontrado")</f>
        <v>Separado para descarga</v>
      </c>
      <c r="E626" s="19" t="str">
        <f>IF(COUNTIF('pag1'!B$2:B$1663,A626)&gt;1,"Sim","Não")</f>
        <v>Não</v>
      </c>
    </row>
    <row r="627" spans="1:5" ht="28" x14ac:dyDescent="0.15">
      <c r="A627" s="3">
        <f>lista_registro!A627</f>
        <v>675445</v>
      </c>
      <c r="B627" s="17" t="str">
        <f>lista_registro!C627</f>
        <v>Microcomputador Hp Dc5750 Monitor Lcd Marca Lg 19 Teclado Ps2 Abnt Mouse Ps2 Estabilizador Bivolt Sms</v>
      </c>
      <c r="C627" s="18" t="str">
        <f>IFERROR(VLOOKUP(lista_registro!A627,'pag1'!B:G,3,0),"Não encontrado")</f>
        <v>E0076 SALA 106</v>
      </c>
      <c r="D627" s="3" t="str">
        <f>IFERROR(VLOOKUP(lista_registro!A627,'pag1'!B:E,4,0),"Não encontrado")</f>
        <v>Em utilização</v>
      </c>
      <c r="E627" s="19" t="str">
        <f>IF(COUNTIF('pag1'!B$2:B$1663,A627)&gt;1,"Sim","Não")</f>
        <v>Não</v>
      </c>
    </row>
    <row r="628" spans="1:5" ht="28" x14ac:dyDescent="0.15">
      <c r="A628" s="3">
        <f>lista_registro!A628</f>
        <v>675446</v>
      </c>
      <c r="B628" s="17" t="str">
        <f>lista_registro!C628</f>
        <v>Microcomputador Hp Dc5750 Monitor Lcd Marca Lg 19 Teclado Ps2 Abnt Mouse Ps2 Estabilizador Bivolt Sms</v>
      </c>
      <c r="C628" s="18" t="str">
        <f>IFERROR(VLOOKUP(lista_registro!A628,'pag1'!B:G,3,0),"Não encontrado")</f>
        <v>E0031 SALA 01</v>
      </c>
      <c r="D628" s="3" t="str">
        <f>IFERROR(VLOOKUP(lista_registro!A628,'pag1'!B:E,4,0),"Não encontrado")</f>
        <v>Em utilização</v>
      </c>
      <c r="E628" s="19" t="str">
        <f>IF(COUNTIF('pag1'!B$2:B$1663,A628)&gt;1,"Sim","Não")</f>
        <v>Não</v>
      </c>
    </row>
    <row r="629" spans="1:5" ht="28" x14ac:dyDescent="0.15">
      <c r="A629" s="3">
        <f>lista_registro!A629</f>
        <v>675451</v>
      </c>
      <c r="B629" s="17" t="str">
        <f>lista_registro!C629</f>
        <v>Microcomputador Hp Dc5750 Monitor Lcd Marca Lg 19 Teclado Ps2 Abnt Mouse Ps2 Estabilizador Bivolt Sms</v>
      </c>
      <c r="C629" s="18" t="str">
        <f>IFERROR(VLOOKUP(lista_registro!A629,'pag1'!B:G,3,0),"Não encontrado")</f>
        <v>E0031 SALA 01</v>
      </c>
      <c r="D629" s="3" t="str">
        <f>IFERROR(VLOOKUP(lista_registro!A629,'pag1'!B:E,4,0),"Não encontrado")</f>
        <v>Em utilização</v>
      </c>
      <c r="E629" s="19" t="str">
        <f>IF(COUNTIF('pag1'!B$2:B$1663,A629)&gt;1,"Sim","Não")</f>
        <v>Não</v>
      </c>
    </row>
    <row r="630" spans="1:5" ht="28" x14ac:dyDescent="0.15">
      <c r="A630" s="3">
        <f>lista_registro!A630</f>
        <v>675452</v>
      </c>
      <c r="B630" s="17" t="str">
        <f>lista_registro!C630</f>
        <v>Microcomputador Hp Dc5750 Monitor Lcd Marca Lg 19 Teclado Ps2 Abnt Mouse Ps2 Estabilizador Bivolt Sms</v>
      </c>
      <c r="C630" s="18" t="str">
        <f>IFERROR(VLOOKUP(lista_registro!A630,'pag1'!B:G,3,0),"Não encontrado")</f>
        <v>E0076 SALA 13</v>
      </c>
      <c r="D630" s="3" t="str">
        <f>IFERROR(VLOOKUP(lista_registro!A630,'pag1'!B:E,4,0),"Não encontrado")</f>
        <v>Separado para descarga</v>
      </c>
      <c r="E630" s="19" t="str">
        <f>IF(COUNTIF('pag1'!B$2:B$1663,A630)&gt;1,"Sim","Não")</f>
        <v>Não</v>
      </c>
    </row>
    <row r="631" spans="1:5" ht="28" x14ac:dyDescent="0.15">
      <c r="A631" s="3">
        <f>lista_registro!A631</f>
        <v>675728</v>
      </c>
      <c r="B631" s="17" t="str">
        <f>lista_registro!C631</f>
        <v>Microcomputador Hp Dc5750 Monitor Lcd Marca Lg 19 Teclado Ps2 Abnt Mouse Ps2 Estabilizador Bivolt Sms</v>
      </c>
      <c r="C631" s="18" t="str">
        <f>IFERROR(VLOOKUP(lista_registro!A631,'pag1'!B:G,3,0),"Não encontrado")</f>
        <v>E0053</v>
      </c>
      <c r="D631" s="3" t="str">
        <f>IFERROR(VLOOKUP(lista_registro!A631,'pag1'!B:E,4,0),"Não encontrado")</f>
        <v>Separado para descarga</v>
      </c>
      <c r="E631" s="19" t="str">
        <f>IF(COUNTIF('pag1'!B$2:B$1663,A631)&gt;1,"Sim","Não")</f>
        <v>Não</v>
      </c>
    </row>
    <row r="632" spans="1:5" ht="28" x14ac:dyDescent="0.15">
      <c r="A632" s="3">
        <f>lista_registro!A632</f>
        <v>675730</v>
      </c>
      <c r="B632" s="17" t="str">
        <f>lista_registro!C632</f>
        <v>Microcomputador Hp Dc5750 Monitor Lcd Marca Lg 19 Teclado Ps2 Abnt Mouse Ps2 Estabilizador Bivolt Sms</v>
      </c>
      <c r="C632" s="18" t="str">
        <f>IFERROR(VLOOKUP(lista_registro!A632,'pag1'!B:G,3,0),"Não encontrado")</f>
        <v>E0077 Sala 104</v>
      </c>
      <c r="D632" s="3" t="str">
        <f>IFERROR(VLOOKUP(lista_registro!A632,'pag1'!B:E,4,0),"Não encontrado")</f>
        <v>Em utilização</v>
      </c>
      <c r="E632" s="19" t="str">
        <f>IF(COUNTIF('pag1'!B$2:B$1663,A632)&gt;1,"Sim","Não")</f>
        <v>Não</v>
      </c>
    </row>
    <row r="633" spans="1:5" ht="28" x14ac:dyDescent="0.15">
      <c r="A633" s="3">
        <f>lista_registro!A633</f>
        <v>675738</v>
      </c>
      <c r="B633" s="17" t="str">
        <f>lista_registro!C633</f>
        <v>Microcomputador Hp Dc5750 Monitor Lcd Marca Lg 19 Teclado Ps2 Abnt Mouse Ps2 Estabilizador Bivolt Sms</v>
      </c>
      <c r="C633" s="18" t="str">
        <f>IFERROR(VLOOKUP(lista_registro!A633,'pag1'!B:G,3,0),"Não encontrado")</f>
        <v>E0031 BOX 05</v>
      </c>
      <c r="D633" s="3" t="str">
        <f>IFERROR(VLOOKUP(lista_registro!A633,'pag1'!B:E,4,0),"Não encontrado")</f>
        <v>Separado para descarga</v>
      </c>
      <c r="E633" s="19" t="str">
        <f>IF(COUNTIF('pag1'!B$2:B$1663,A633)&gt;1,"Sim","Não")</f>
        <v>Não</v>
      </c>
    </row>
    <row r="634" spans="1:5" ht="14" x14ac:dyDescent="0.15">
      <c r="A634" s="3">
        <f>lista_registro!A634</f>
        <v>675783</v>
      </c>
      <c r="B634" s="17" t="str">
        <f>lista_registro!C634</f>
        <v>Computador Dell Optiplex 380 E7500 Dell</v>
      </c>
      <c r="C634" s="18" t="str">
        <f>IFERROR(VLOOKUP(lista_registro!A634,'pag1'!B:G,3,0),"Não encontrado")</f>
        <v>E0033 lame</v>
      </c>
      <c r="D634" s="3" t="str">
        <f>IFERROR(VLOOKUP(lista_registro!A634,'pag1'!B:E,4,0),"Não encontrado")</f>
        <v>Em utilização</v>
      </c>
      <c r="E634" s="19" t="str">
        <f>IF(COUNTIF('pag1'!B$2:B$1663,A634)&gt;1,"Sim","Não")</f>
        <v>Não</v>
      </c>
    </row>
    <row r="635" spans="1:5" ht="14" x14ac:dyDescent="0.15">
      <c r="A635" s="3">
        <f>lista_registro!A635</f>
        <v>675784</v>
      </c>
      <c r="B635" s="17" t="str">
        <f>lista_registro!C635</f>
        <v>Computador Dell Optiplex 380 E7500 Dell</v>
      </c>
      <c r="C635" s="18" t="str">
        <f>IFERROR(VLOOKUP(lista_registro!A635,'pag1'!B:G,3,0),"Não encontrado")</f>
        <v>E0077 Sala 8</v>
      </c>
      <c r="D635" s="3" t="str">
        <f>IFERROR(VLOOKUP(lista_registro!A635,'pag1'!B:E,4,0),"Não encontrado")</f>
        <v>Em utilização</v>
      </c>
      <c r="E635" s="19" t="str">
        <f>IF(COUNTIF('pag1'!B$2:B$1663,A635)&gt;1,"Sim","Não")</f>
        <v>Não</v>
      </c>
    </row>
    <row r="636" spans="1:5" ht="14" x14ac:dyDescent="0.15">
      <c r="A636" s="3">
        <f>lista_registro!A636</f>
        <v>675955</v>
      </c>
      <c r="B636" s="17" t="str">
        <f>lista_registro!C636</f>
        <v>Impressora Hp Laser Jet Mod. 2300</v>
      </c>
      <c r="C636" s="18" t="str">
        <f>IFERROR(VLOOKUP(lista_registro!A636,'pag1'!B:G,3,0),"Não encontrado")</f>
        <v>E0031 SALA 01</v>
      </c>
      <c r="D636" s="3" t="str">
        <f>IFERROR(VLOOKUP(lista_registro!A636,'pag1'!B:E,4,0),"Não encontrado")</f>
        <v>Em utilização</v>
      </c>
      <c r="E636" s="19" t="str">
        <f>IF(COUNTIF('pag1'!B$2:B$1663,A636)&gt;1,"Sim","Não")</f>
        <v>Não</v>
      </c>
    </row>
    <row r="637" spans="1:5" ht="14" x14ac:dyDescent="0.15">
      <c r="A637" s="3">
        <f>lista_registro!A637</f>
        <v>675956</v>
      </c>
      <c r="B637" s="17" t="str">
        <f>lista_registro!C637</f>
        <v>Impressora Hp Laser Jet Mod. 2300</v>
      </c>
      <c r="C637" s="18" t="str">
        <f>IFERROR(VLOOKUP(lista_registro!A637,'pag1'!B:G,3,0),"Não encontrado")</f>
        <v>E0076 SALA 13</v>
      </c>
      <c r="D637" s="3" t="str">
        <f>IFERROR(VLOOKUP(lista_registro!A637,'pag1'!B:E,4,0),"Não encontrado")</f>
        <v>Separado para descarga</v>
      </c>
      <c r="E637" s="19" t="str">
        <f>IF(COUNTIF('pag1'!B$2:B$1663,A637)&gt;1,"Sim","Não")</f>
        <v>Não</v>
      </c>
    </row>
    <row r="638" spans="1:5" ht="28" x14ac:dyDescent="0.15">
      <c r="A638" s="3">
        <f>lista_registro!A638</f>
        <v>675965</v>
      </c>
      <c r="B638" s="17" t="str">
        <f>lista_registro!C638</f>
        <v>Microcomputador Optiplex Mod Gx620 Marca Dell Com Clock Min 2,8 Ghz Cache L2 Integrado De Min 256 Kb Fsb De Min 333 Mhz Pentium Iv</v>
      </c>
      <c r="C638" s="18" t="str">
        <f>IFERROR(VLOOKUP(lista_registro!A638,'pag1'!B:G,3,0),"Não encontrado")</f>
        <v>E0037 SALA 04</v>
      </c>
      <c r="D638" s="3" t="str">
        <f>IFERROR(VLOOKUP(lista_registro!A638,'pag1'!B:E,4,0),"Não encontrado")</f>
        <v>Em utilização</v>
      </c>
      <c r="E638" s="19" t="str">
        <f>IF(COUNTIF('pag1'!B$2:B$1663,A638)&gt;1,"Sim","Não")</f>
        <v>Não</v>
      </c>
    </row>
    <row r="639" spans="1:5" ht="28" x14ac:dyDescent="0.15">
      <c r="A639" s="3">
        <f>lista_registro!A639</f>
        <v>675966</v>
      </c>
      <c r="B639" s="17" t="str">
        <f>lista_registro!C639</f>
        <v>Microcomputador Optiplex Mod Gx620 Marca Dell Com Clock Min 2,8 Ghz Cache L2 Integrado De Min 256 Kb Fsb De Min 333 Mhz Pentium Iv</v>
      </c>
      <c r="C639" s="18" t="str">
        <f>IFERROR(VLOOKUP(lista_registro!A639,'pag1'!B:G,3,0),"Não encontrado")</f>
        <v>E0050 Sala 9</v>
      </c>
      <c r="D639" s="3" t="str">
        <f>IFERROR(VLOOKUP(lista_registro!A639,'pag1'!B:E,4,0),"Não encontrado")</f>
        <v>Em utilização</v>
      </c>
      <c r="E639" s="19" t="str">
        <f>IF(COUNTIF('pag1'!B$2:B$1663,A639)&gt;1,"Sim","Não")</f>
        <v>Não</v>
      </c>
    </row>
    <row r="640" spans="1:5" ht="28" x14ac:dyDescent="0.15">
      <c r="A640" s="3">
        <f>lista_registro!A640</f>
        <v>675968</v>
      </c>
      <c r="B640" s="17" t="str">
        <f>lista_registro!C640</f>
        <v>Microcomputador Optiplex Mod Gx620 Marca Dell Com Clock Min 2,8 Ghz Cache L2 Integrado De Min 256 Kb Fsb De Min 333 Mhz Pentium Iv</v>
      </c>
      <c r="C640" s="18" t="str">
        <f>IFERROR(VLOOKUP(lista_registro!A640,'pag1'!B:G,3,0),"Não encontrado")</f>
        <v>E0077 Sala 119</v>
      </c>
      <c r="D640" s="3" t="str">
        <f>IFERROR(VLOOKUP(lista_registro!A640,'pag1'!B:E,4,0),"Não encontrado")</f>
        <v>Em utilização</v>
      </c>
      <c r="E640" s="19" t="str">
        <f>IF(COUNTIF('pag1'!B$2:B$1663,A640)&gt;1,"Sim","Não")</f>
        <v>Não</v>
      </c>
    </row>
    <row r="641" spans="1:5" ht="28" x14ac:dyDescent="0.15">
      <c r="A641" s="3">
        <f>lista_registro!A641</f>
        <v>675969</v>
      </c>
      <c r="B641" s="17" t="str">
        <f>lista_registro!C641</f>
        <v>Microcomputador Optiplex Mod Gx620 Marca Dell Com Clock Min 2,8 Ghz Cache L2 Integrado De Min 256 Kb Fsb De Min 333 Mhz Pentium Iv</v>
      </c>
      <c r="C641" s="18" t="str">
        <f>IFERROR(VLOOKUP(lista_registro!A641,'pag1'!B:G,3,0),"Não encontrado")</f>
        <v xml:space="preserve">E0076 SALA 13 </v>
      </c>
      <c r="D641" s="3" t="str">
        <f>IFERROR(VLOOKUP(lista_registro!A641,'pag1'!B:E,4,0),"Não encontrado")</f>
        <v>Separado para descarga</v>
      </c>
      <c r="E641" s="19" t="str">
        <f>IF(COUNTIF('pag1'!B$2:B$1663,A641)&gt;1,"Sim","Não")</f>
        <v>Não</v>
      </c>
    </row>
    <row r="642" spans="1:5" ht="28" x14ac:dyDescent="0.15">
      <c r="A642" s="3">
        <f>lista_registro!A642</f>
        <v>675970</v>
      </c>
      <c r="B642" s="17" t="str">
        <f>lista_registro!C642</f>
        <v>Microcomputador Optiplex Mod Gx620 Marca Dell Com Clock Min 2,8 Ghz Cache L2 Integrado De Min 256 Kb Fsb De Min 333 Mhz Pentium Iv</v>
      </c>
      <c r="C642" s="18" t="str">
        <f>IFERROR(VLOOKUP(lista_registro!A642,'pag1'!B:G,3,0),"Não encontrado")</f>
        <v>E0031 BOX 05</v>
      </c>
      <c r="D642" s="3" t="str">
        <f>IFERROR(VLOOKUP(lista_registro!A642,'pag1'!B:E,4,0),"Não encontrado")</f>
        <v>Separado para descarga</v>
      </c>
      <c r="E642" s="19" t="str">
        <f>IF(COUNTIF('pag1'!B$2:B$1663,A642)&gt;1,"Sim","Não")</f>
        <v>Não</v>
      </c>
    </row>
    <row r="643" spans="1:5" ht="28" x14ac:dyDescent="0.15">
      <c r="A643" s="3">
        <f>lista_registro!A643</f>
        <v>675971</v>
      </c>
      <c r="B643" s="17" t="str">
        <f>lista_registro!C643</f>
        <v>Microcomputador Optiplex Mod Gx620 Marca Dell Com Clock Min 2,8 Ghz Cache L2 Integrado De Min 256 Kb Fsb De Min 333 Mhz Pentium Iv</v>
      </c>
      <c r="C643" s="18" t="str">
        <f>IFERROR(VLOOKUP(lista_registro!A643,'pag1'!B:G,3,0),"Não encontrado")</f>
        <v>E0077 Sala 109</v>
      </c>
      <c r="D643" s="3" t="str">
        <f>IFERROR(VLOOKUP(lista_registro!A643,'pag1'!B:E,4,0),"Não encontrado")</f>
        <v>Em utilização</v>
      </c>
      <c r="E643" s="19" t="str">
        <f>IF(COUNTIF('pag1'!B$2:B$1663,A643)&gt;1,"Sim","Não")</f>
        <v>Não</v>
      </c>
    </row>
    <row r="644" spans="1:5" ht="28" x14ac:dyDescent="0.15">
      <c r="A644" s="3">
        <f>lista_registro!A644</f>
        <v>675972</v>
      </c>
      <c r="B644" s="17" t="str">
        <f>lista_registro!C644</f>
        <v>Microcomputador Optiplex Mod Gx620 Marca Dell Com Clock Min 2,8 Ghz Cache L2 Integrado De Min 256 Kb Fsb De Min 333 Mhz Pentium Iv</v>
      </c>
      <c r="C644" s="18" t="str">
        <f>IFERROR(VLOOKUP(lista_registro!A644,'pag1'!B:G,3,0),"Não encontrado")</f>
        <v>E0053</v>
      </c>
      <c r="D644" s="3" t="str">
        <f>IFERROR(VLOOKUP(lista_registro!A644,'pag1'!B:E,4,0),"Não encontrado")</f>
        <v>Separado para descarga</v>
      </c>
      <c r="E644" s="19" t="str">
        <f>IF(COUNTIF('pag1'!B$2:B$1663,A644)&gt;1,"Sim","Não")</f>
        <v>Não</v>
      </c>
    </row>
    <row r="645" spans="1:5" ht="28" x14ac:dyDescent="0.15">
      <c r="A645" s="3">
        <f>lista_registro!A645</f>
        <v>675973</v>
      </c>
      <c r="B645" s="17" t="str">
        <f>lista_registro!C645</f>
        <v>Microcomputador Optiplex Mod Gx620 Marca Dell Com Clock Min 2,8 Ghz Cache L2 Integrado De Min 256 Kb Fsb De Min 333 Mhz Pentium Iiv</v>
      </c>
      <c r="C645" s="18" t="str">
        <f>IFERROR(VLOOKUP(lista_registro!A645,'pag1'!B:G,3,0),"Não encontrado")</f>
        <v>E0050 Sala 9</v>
      </c>
      <c r="D645" s="3" t="str">
        <f>IFERROR(VLOOKUP(lista_registro!A645,'pag1'!B:E,4,0),"Não encontrado")</f>
        <v>Em utilização</v>
      </c>
      <c r="E645" s="19" t="str">
        <f>IF(COUNTIF('pag1'!B$2:B$1663,A645)&gt;1,"Sim","Não")</f>
        <v>Não</v>
      </c>
    </row>
    <row r="646" spans="1:5" ht="28" x14ac:dyDescent="0.15">
      <c r="A646" s="3">
        <f>lista_registro!A646</f>
        <v>675974</v>
      </c>
      <c r="B646" s="17" t="str">
        <f>lista_registro!C646</f>
        <v>Microcomputador Optiplex Mod Gx620 Marca Dell Com Clock Min 2,8 Ghz Cache L2 Integrado De Min 256 Kb Fsb De Min 333 Mhz Pentium Iv</v>
      </c>
      <c r="C646" s="18" t="str">
        <f>IFERROR(VLOOKUP(lista_registro!A646,'pag1'!B:G,3,0),"Não encontrado")</f>
        <v>E0077 SALA 109</v>
      </c>
      <c r="D646" s="3" t="str">
        <f>IFERROR(VLOOKUP(lista_registro!A646,'pag1'!B:E,4,0),"Não encontrado")</f>
        <v>Em utilização</v>
      </c>
      <c r="E646" s="19" t="str">
        <f>IF(COUNTIF('pag1'!B$2:B$1663,A646)&gt;1,"Sim","Não")</f>
        <v>Não</v>
      </c>
    </row>
    <row r="647" spans="1:5" ht="14" x14ac:dyDescent="0.15">
      <c r="A647" s="3">
        <f>lista_registro!A647</f>
        <v>676037</v>
      </c>
      <c r="B647" s="17" t="str">
        <f>lista_registro!C647</f>
        <v>Monitor Lcd 19 Samsung</v>
      </c>
      <c r="C647" s="18" t="str">
        <f>IFERROR(VLOOKUP(lista_registro!A647,'pag1'!B:G,3,0),"Não encontrado")</f>
        <v>E0076 SALA 13</v>
      </c>
      <c r="D647" s="3" t="str">
        <f>IFERROR(VLOOKUP(lista_registro!A647,'pag1'!B:E,4,0),"Não encontrado")</f>
        <v>Separado para descarga</v>
      </c>
      <c r="E647" s="19" t="str">
        <f>IF(COUNTIF('pag1'!B$2:B$1663,A647)&gt;1,"Sim","Não")</f>
        <v>Não</v>
      </c>
    </row>
    <row r="648" spans="1:5" ht="14" x14ac:dyDescent="0.15">
      <c r="A648" s="3">
        <f>lista_registro!A648</f>
        <v>676390</v>
      </c>
      <c r="B648" s="17" t="str">
        <f>lista_registro!C648</f>
        <v>Monitor Lcd Dell 19 Dell</v>
      </c>
      <c r="C648" s="18" t="str">
        <f>IFERROR(VLOOKUP(lista_registro!A648,'pag1'!B:G,3,0),"Não encontrado")</f>
        <v>E0033 lame</v>
      </c>
      <c r="D648" s="3" t="str">
        <f>IFERROR(VLOOKUP(lista_registro!A648,'pag1'!B:E,4,0),"Não encontrado")</f>
        <v>Em utilização</v>
      </c>
      <c r="E648" s="19" t="str">
        <f>IF(COUNTIF('pag1'!B$2:B$1663,A648)&gt;1,"Sim","Não")</f>
        <v>Não</v>
      </c>
    </row>
    <row r="649" spans="1:5" ht="42" x14ac:dyDescent="0.15">
      <c r="A649" s="3">
        <f>lista_registro!A649</f>
        <v>676548</v>
      </c>
      <c r="B649" s="17" t="str">
        <f>lista_registro!C649</f>
        <v>Microcomputador Intel P4 266 Mhz Placa Mãe Intel 845 Pesv Placa Vídeo Agp 64 Mb 256 Mb Ddr 333 Drive 3,5 Dvd Lg Mouse Scroll Ps-2 Conj Cx De Som 180 W Teclado Ps-2 Rede 10/100 Hd 40 Gb Maxtor Gabinete Atx 4 Baias Monitor Lg 17 700e.</v>
      </c>
      <c r="C649" s="18" t="str">
        <f>IFERROR(VLOOKUP(lista_registro!A649,'pag1'!B:G,3,0),"Não encontrado")</f>
        <v xml:space="preserve">E0076 SALA 13  </v>
      </c>
      <c r="D649" s="3" t="str">
        <f>IFERROR(VLOOKUP(lista_registro!A649,'pag1'!B:E,4,0),"Não encontrado")</f>
        <v>Separado para descarga</v>
      </c>
      <c r="E649" s="19" t="str">
        <f>IF(COUNTIF('pag1'!B$2:B$1663,A649)&gt;1,"Sim","Não")</f>
        <v>Não</v>
      </c>
    </row>
    <row r="650" spans="1:5" ht="42" x14ac:dyDescent="0.15">
      <c r="A650" s="3">
        <f>lista_registro!A650</f>
        <v>676549</v>
      </c>
      <c r="B650" s="17" t="str">
        <f>lista_registro!C650</f>
        <v>Microcomputador Intel P4 266 Mhz Placa Mãe Intel 845 Pesv Placa Vídeo Agp 64 Mb 256 Mb Ddr 333 Drive 3,5 Dvd Lg Mouse Scroll Ps-2 Conj Cx De Som 180 W Teclado Ps-2 Rede 10/100 Hd 40 Gb Maxtor Gabinete Atx 4 Baias Monitor Lg 17 700e.</v>
      </c>
      <c r="C650" s="18" t="str">
        <f>IFERROR(VLOOKUP(lista_registro!A650,'pag1'!B:G,3,0),"Não encontrado")</f>
        <v xml:space="preserve">E0076 SALA 13 </v>
      </c>
      <c r="D650" s="3" t="str">
        <f>IFERROR(VLOOKUP(lista_registro!A650,'pag1'!B:E,4,0),"Não encontrado")</f>
        <v>Separado para descarga</v>
      </c>
      <c r="E650" s="19" t="str">
        <f>IF(COUNTIF('pag1'!B$2:B$1663,A650)&gt;1,"Sim","Não")</f>
        <v>Não</v>
      </c>
    </row>
    <row r="651" spans="1:5" ht="14" x14ac:dyDescent="0.15">
      <c r="A651" s="3">
        <f>lista_registro!A651</f>
        <v>676633</v>
      </c>
      <c r="B651" s="17" t="str">
        <f>lista_registro!C651</f>
        <v>Notebook Acer</v>
      </c>
      <c r="C651" s="18" t="str">
        <f>IFERROR(VLOOKUP(lista_registro!A651,'pag1'!B:G,3,0),"Não encontrado")</f>
        <v>Não encontrado</v>
      </c>
      <c r="D651" s="3" t="str">
        <f>IFERROR(VLOOKUP(lista_registro!A651,'pag1'!B:E,4,0),"Não encontrado")</f>
        <v>Não encontrado</v>
      </c>
      <c r="E651" s="19" t="str">
        <f>IF(COUNTIF('pag1'!B$2:B$1663,A651)&gt;1,"Sim","Não")</f>
        <v>Não</v>
      </c>
    </row>
    <row r="652" spans="1:5" ht="28" x14ac:dyDescent="0.15">
      <c r="A652" s="3">
        <f>lista_registro!A652</f>
        <v>676900</v>
      </c>
      <c r="B652" s="17" t="str">
        <f>lista_registro!C652</f>
        <v>Estacao De Trabalho Marca Hp Modelo Dc5750 Processador 2 8 Ghz 1gb Mtm H 120 Gb Sata 1pci Express 128 Mb C Gravador Dvd Gabinete Tecrado Mouse Optico Ms Windows</v>
      </c>
      <c r="C652" s="18" t="str">
        <f>IFERROR(VLOOKUP(lista_registro!A652,'pag1'!B:G,3,0),"Não encontrado")</f>
        <v xml:space="preserve">E0076 SALA 13 </v>
      </c>
      <c r="D652" s="3" t="str">
        <f>IFERROR(VLOOKUP(lista_registro!A652,'pag1'!B:E,4,0),"Não encontrado")</f>
        <v>Separado para descarga</v>
      </c>
      <c r="E652" s="19" t="str">
        <f>IF(COUNTIF('pag1'!B$2:B$1663,A652)&gt;1,"Sim","Não")</f>
        <v>Não</v>
      </c>
    </row>
    <row r="653" spans="1:5" ht="28" x14ac:dyDescent="0.15">
      <c r="A653" s="3">
        <f>lista_registro!A653</f>
        <v>676901</v>
      </c>
      <c r="B653" s="17" t="str">
        <f>lista_registro!C653</f>
        <v>Estacao De Trabalho Marca Hp Modelo Dc5750 Processador 2 8 Ghz 1gb Mtm H 120 Gb Sata 1pci Express 128 Mb C Gravador Dvd Gabinete Tecrado Mouse Optico Ms Windows</v>
      </c>
      <c r="C653" s="18" t="str">
        <f>IFERROR(VLOOKUP(lista_registro!A653,'pag1'!B:G,3,0),"Não encontrado")</f>
        <v>E0076 SALA 13</v>
      </c>
      <c r="D653" s="3" t="str">
        <f>IFERROR(VLOOKUP(lista_registro!A653,'pag1'!B:E,4,0),"Não encontrado")</f>
        <v>Separado para descarga</v>
      </c>
      <c r="E653" s="19" t="str">
        <f>IF(COUNTIF('pag1'!B$2:B$1663,A653)&gt;1,"Sim","Não")</f>
        <v>Não</v>
      </c>
    </row>
    <row r="654" spans="1:5" ht="28" x14ac:dyDescent="0.15">
      <c r="A654" s="3">
        <f>lista_registro!A654</f>
        <v>676902</v>
      </c>
      <c r="B654" s="17" t="str">
        <f>lista_registro!C654</f>
        <v>Estacao De Trabalho Marca Hp Modelo Dc5750 Processador 2 8 Ghz 1gb Mtm H 120 Gb Sata 1pci Express 128 Mb C Gravador Dvd Gabinete Tecrado Mouse Optico Ms Windows</v>
      </c>
      <c r="C654" s="18" t="str">
        <f>IFERROR(VLOOKUP(lista_registro!A654,'pag1'!B:G,3,0),"Não encontrado")</f>
        <v xml:space="preserve">E0076 SALA 13 </v>
      </c>
      <c r="D654" s="3" t="str">
        <f>IFERROR(VLOOKUP(lista_registro!A654,'pag1'!B:E,4,0),"Não encontrado")</f>
        <v>Separado para descarga</v>
      </c>
      <c r="E654" s="19" t="str">
        <f>IF(COUNTIF('pag1'!B$2:B$1663,A654)&gt;1,"Sim","Não")</f>
        <v>Não</v>
      </c>
    </row>
    <row r="655" spans="1:5" ht="14" x14ac:dyDescent="0.15">
      <c r="A655" s="3">
        <f>lista_registro!A655</f>
        <v>677153</v>
      </c>
      <c r="B655" s="17" t="str">
        <f>lista_registro!C655</f>
        <v>Impressora Hp Color Laser Jet. 4650</v>
      </c>
      <c r="C655" s="18" t="str">
        <f>IFERROR(VLOOKUP(lista_registro!A655,'pag1'!B:G,3,0),"Não encontrado")</f>
        <v>E0077 Sala 108</v>
      </c>
      <c r="D655" s="3" t="str">
        <f>IFERROR(VLOOKUP(lista_registro!A655,'pag1'!B:E,4,0),"Não encontrado")</f>
        <v>Em utilização</v>
      </c>
      <c r="E655" s="19" t="str">
        <f>IF(COUNTIF('pag1'!B$2:B$1663,A655)&gt;1,"Sim","Não")</f>
        <v>Não</v>
      </c>
    </row>
    <row r="656" spans="1:5" ht="14" x14ac:dyDescent="0.15">
      <c r="A656" s="3">
        <f>lista_registro!A656</f>
        <v>677239</v>
      </c>
      <c r="B656" s="17" t="str">
        <f>lista_registro!C656</f>
        <v>Impressora A Laser Hp P 1005</v>
      </c>
      <c r="C656" s="18" t="str">
        <f>IFERROR(VLOOKUP(lista_registro!A656,'pag1'!B:G,3,0),"Não encontrado")</f>
        <v>E0076 Sala 102</v>
      </c>
      <c r="D656" s="3" t="str">
        <f>IFERROR(VLOOKUP(lista_registro!A656,'pag1'!B:E,4,0),"Não encontrado")</f>
        <v>Em utilização</v>
      </c>
      <c r="E656" s="19" t="str">
        <f>IF(COUNTIF('pag1'!B$2:B$1663,A656)&gt;1,"Sim","Não")</f>
        <v>Não</v>
      </c>
    </row>
    <row r="657" spans="1:5" ht="14" x14ac:dyDescent="0.15">
      <c r="A657" s="3">
        <f>lista_registro!A657</f>
        <v>677248</v>
      </c>
      <c r="B657" s="17" t="str">
        <f>lista_registro!C657</f>
        <v>Monitor Lcd 17 Lg</v>
      </c>
      <c r="C657" s="18" t="str">
        <f>IFERROR(VLOOKUP(lista_registro!A657,'pag1'!B:G,3,0),"Não encontrado")</f>
        <v>E0031 BOX 05</v>
      </c>
      <c r="D657" s="3" t="str">
        <f>IFERROR(VLOOKUP(lista_registro!A657,'pag1'!B:E,4,0),"Não encontrado")</f>
        <v>Separado para descarga</v>
      </c>
      <c r="E657" s="19" t="str">
        <f>IF(COUNTIF('pag1'!B$2:B$1663,A657)&gt;1,"Sim","Não")</f>
        <v>Não</v>
      </c>
    </row>
    <row r="658" spans="1:5" ht="14" x14ac:dyDescent="0.15">
      <c r="A658" s="3">
        <f>lista_registro!A658</f>
        <v>677257</v>
      </c>
      <c r="B658" s="17" t="str">
        <f>lista_registro!C658</f>
        <v>Monitor Lcd 17 Lg</v>
      </c>
      <c r="C658" s="18" t="str">
        <f>IFERROR(VLOOKUP(lista_registro!A658,'pag1'!B:G,3,0),"Não encontrado")</f>
        <v>Não encontrado</v>
      </c>
      <c r="D658" s="3" t="str">
        <f>IFERROR(VLOOKUP(lista_registro!A658,'pag1'!B:E,4,0),"Não encontrado")</f>
        <v>Não encontrado</v>
      </c>
      <c r="E658" s="19" t="str">
        <f>IF(COUNTIF('pag1'!B$2:B$1663,A658)&gt;1,"Sim","Não")</f>
        <v>Não</v>
      </c>
    </row>
    <row r="659" spans="1:5" ht="14" x14ac:dyDescent="0.15">
      <c r="A659" s="3">
        <f>lista_registro!A659</f>
        <v>677280</v>
      </c>
      <c r="B659" s="17" t="str">
        <f>lista_registro!C659</f>
        <v>Monitor Dell E1911c 19</v>
      </c>
      <c r="C659" s="18" t="str">
        <f>IFERROR(VLOOKUP(lista_registro!A659,'pag1'!B:G,3,0),"Não encontrado")</f>
        <v>E0076 SALA 13</v>
      </c>
      <c r="D659" s="3" t="str">
        <f>IFERROR(VLOOKUP(lista_registro!A659,'pag1'!B:E,4,0),"Não encontrado")</f>
        <v>Separado para descarga</v>
      </c>
      <c r="E659" s="19" t="str">
        <f>IF(COUNTIF('pag1'!B$2:B$1663,A659)&gt;1,"Sim","Não")</f>
        <v>Não</v>
      </c>
    </row>
    <row r="660" spans="1:5" ht="14" x14ac:dyDescent="0.15">
      <c r="A660" s="3">
        <f>lista_registro!A660</f>
        <v>677465</v>
      </c>
      <c r="B660" s="17" t="str">
        <f>lista_registro!C660</f>
        <v>Impressora Colorida Marca Hp Mod. 640</v>
      </c>
      <c r="C660" s="18" t="str">
        <f>IFERROR(VLOOKUP(lista_registro!A660,'pag1'!B:G,3,0),"Não encontrado")</f>
        <v>E0076 SALA 13</v>
      </c>
      <c r="D660" s="3" t="str">
        <f>IFERROR(VLOOKUP(lista_registro!A660,'pag1'!B:E,4,0),"Não encontrado")</f>
        <v>Separado para descarga</v>
      </c>
      <c r="E660" s="19" t="str">
        <f>IF(COUNTIF('pag1'!B$2:B$1663,A660)&gt;1,"Sim","Não")</f>
        <v>Não</v>
      </c>
    </row>
    <row r="661" spans="1:5" ht="14" x14ac:dyDescent="0.15">
      <c r="A661" s="3">
        <f>lista_registro!A661</f>
        <v>677562</v>
      </c>
      <c r="B661" s="17" t="str">
        <f>lista_registro!C661</f>
        <v>Monitor Dell E1911c 19</v>
      </c>
      <c r="C661" s="18" t="str">
        <f>IFERROR(VLOOKUP(lista_registro!A661,'pag1'!B:G,3,0),"Não encontrado")</f>
        <v>Não encontrado</v>
      </c>
      <c r="D661" s="3" t="str">
        <f>IFERROR(VLOOKUP(lista_registro!A661,'pag1'!B:E,4,0),"Não encontrado")</f>
        <v>Não encontrado</v>
      </c>
      <c r="E661" s="19" t="str">
        <f>IF(COUNTIF('pag1'!B$2:B$1663,A661)&gt;1,"Sim","Não")</f>
        <v>Não</v>
      </c>
    </row>
    <row r="662" spans="1:5" ht="42" x14ac:dyDescent="0.15">
      <c r="A662" s="3">
        <f>lista_registro!A662</f>
        <v>677751</v>
      </c>
      <c r="B662" s="17" t="str">
        <f>lista_registro!C662</f>
        <v>Estacao De Trabalho D 380 Pentium 4 D 3.0 Ghz 2 Gb Ddr2 Hd 80 Gb Combo Cd Rw Dvd Rede Rj45 Gigabit Video Ati Fire Gl V 3100 Teclado/Mouse Usb Monitor Lcd 20 Windows Xpl Vs Pro Manuais E Cds Do Micro</v>
      </c>
      <c r="C662" s="18" t="str">
        <f>IFERROR(VLOOKUP(lista_registro!A662,'pag1'!B:G,3,0),"Não encontrado")</f>
        <v>E0076 SALA 13</v>
      </c>
      <c r="D662" s="3" t="str">
        <f>IFERROR(VLOOKUP(lista_registro!A662,'pag1'!B:E,4,0),"Não encontrado")</f>
        <v>Separado para descarga</v>
      </c>
      <c r="E662" s="19" t="str">
        <f>IF(COUNTIF('pag1'!B$2:B$1663,A662)&gt;1,"Sim","Não")</f>
        <v>Não</v>
      </c>
    </row>
    <row r="663" spans="1:5" ht="14" x14ac:dyDescent="0.15">
      <c r="A663" s="3">
        <f>lista_registro!A663</f>
        <v>678090</v>
      </c>
      <c r="B663" s="17" t="str">
        <f>lista_registro!C663</f>
        <v>Impressora Laserjet Color Marca Hp Mod 2600n</v>
      </c>
      <c r="C663" s="18" t="str">
        <f>IFERROR(VLOOKUP(lista_registro!A663,'pag1'!B:G,3,0),"Não encontrado")</f>
        <v>E0077 Sala 15</v>
      </c>
      <c r="D663" s="3" t="str">
        <f>IFERROR(VLOOKUP(lista_registro!A663,'pag1'!B:E,4,0),"Não encontrado")</f>
        <v>Em utilização</v>
      </c>
      <c r="E663" s="19" t="str">
        <f>IF(COUNTIF('pag1'!B$2:B$1663,A663)&gt;1,"Sim","Não")</f>
        <v>Não</v>
      </c>
    </row>
    <row r="664" spans="1:5" ht="42" x14ac:dyDescent="0.15">
      <c r="A664" s="3">
        <f>lista_registro!A664</f>
        <v>678353</v>
      </c>
      <c r="B664" s="17" t="str">
        <f>lista_registro!C664</f>
        <v>Microcomputador Marca Hp 5750 Proc 1 Gb Ram Mem Hd 120 Gb Ata Video 128 Mb Rede Gigabit Drive Gravador Dvdrw Gabinete Teclado Abnt Mouse Optico Estabilizador 500 Wats Sms Monitor Lg Lcd 17 Ms Windows Xp Pro O M Ms Office 2007 Pro Open Ae Antivirus Norton</v>
      </c>
      <c r="C664" s="18" t="str">
        <f>IFERROR(VLOOKUP(lista_registro!A664,'pag1'!B:G,3,0),"Não encontrado")</f>
        <v>E0050 Sala 9</v>
      </c>
      <c r="D664" s="3" t="str">
        <f>IFERROR(VLOOKUP(lista_registro!A664,'pag1'!B:E,4,0),"Não encontrado")</f>
        <v>Em utilização</v>
      </c>
      <c r="E664" s="19" t="str">
        <f>IF(COUNTIF('pag1'!B$2:B$1663,A664)&gt;1,"Sim","Não")</f>
        <v>Não</v>
      </c>
    </row>
    <row r="665" spans="1:5" ht="14" x14ac:dyDescent="0.15">
      <c r="A665" s="3">
        <f>lista_registro!A665</f>
        <v>678356</v>
      </c>
      <c r="B665" s="17" t="str">
        <f>lista_registro!C665</f>
        <v>Impressora Laserjet Color Marca Hp Mod 2600n</v>
      </c>
      <c r="C665" s="18" t="str">
        <f>IFERROR(VLOOKUP(lista_registro!A665,'pag1'!B:G,3,0),"Não encontrado")</f>
        <v>E0076 SALA 13</v>
      </c>
      <c r="D665" s="3" t="str">
        <f>IFERROR(VLOOKUP(lista_registro!A665,'pag1'!B:E,4,0),"Não encontrado")</f>
        <v>Separado para descarga</v>
      </c>
      <c r="E665" s="19" t="str">
        <f>IF(COUNTIF('pag1'!B$2:B$1663,A665)&gt;1,"Sim","Não")</f>
        <v>Não</v>
      </c>
    </row>
    <row r="666" spans="1:5" ht="14" x14ac:dyDescent="0.15">
      <c r="A666" s="3">
        <f>lista_registro!A666</f>
        <v>678357</v>
      </c>
      <c r="B666" s="17" t="str">
        <f>lista_registro!C666</f>
        <v>Impressora Laserjet Color Marca Hp Mod 2600n</v>
      </c>
      <c r="C666" s="18" t="str">
        <f>IFERROR(VLOOKUP(lista_registro!A666,'pag1'!B:G,3,0),"Não encontrado")</f>
        <v>E0076 SALA 13</v>
      </c>
      <c r="D666" s="3" t="str">
        <f>IFERROR(VLOOKUP(lista_registro!A666,'pag1'!B:E,4,0),"Não encontrado")</f>
        <v>Separado para descarga</v>
      </c>
      <c r="E666" s="19" t="str">
        <f>IF(COUNTIF('pag1'!B$2:B$1663,A666)&gt;1,"Sim","Não")</f>
        <v>Não</v>
      </c>
    </row>
    <row r="667" spans="1:5" ht="14" x14ac:dyDescent="0.15">
      <c r="A667" s="3">
        <f>lista_registro!A667</f>
        <v>678369</v>
      </c>
      <c r="B667" s="17" t="str">
        <f>lista_registro!C667</f>
        <v>Impressora Color Lasejet Hp 3600 N</v>
      </c>
      <c r="C667" s="18" t="str">
        <f>IFERROR(VLOOKUP(lista_registro!A667,'pag1'!B:G,3,0),"Não encontrado")</f>
        <v>E0077 Sala 4</v>
      </c>
      <c r="D667" s="3" t="str">
        <f>IFERROR(VLOOKUP(lista_registro!A667,'pag1'!B:E,4,0),"Não encontrado")</f>
        <v>Em utilização</v>
      </c>
      <c r="E667" s="19" t="str">
        <f>IF(COUNTIF('pag1'!B$2:B$1663,A667)&gt;1,"Sim","Não")</f>
        <v>Não</v>
      </c>
    </row>
    <row r="668" spans="1:5" ht="42" x14ac:dyDescent="0.15">
      <c r="A668" s="3">
        <f>lista_registro!A668</f>
        <v>678601</v>
      </c>
      <c r="B668" s="17" t="str">
        <f>lista_registro!C668</f>
        <v>Microcomputador Marca Hp 5750 Proc 1 Gb Ram Mem Hd 120 Gb Ata Video 128 Mb Rede Gigabit Drive Gravador Dvdrw Gabinete Teclado Abnt Mouse Optico Estabilizador 500 Wats Sms Monitor Lg Lcd 17 Ms Windows Xp Pro O M Ms Office 2007 Pro Open Ae Antivirus Norton</v>
      </c>
      <c r="C668" s="18" t="str">
        <f>IFERROR(VLOOKUP(lista_registro!A668,'pag1'!B:G,3,0),"Não encontrado")</f>
        <v>E0051 Sala 2</v>
      </c>
      <c r="D668" s="3" t="str">
        <f>IFERROR(VLOOKUP(lista_registro!A668,'pag1'!B:E,4,0),"Não encontrado")</f>
        <v>Em utilização</v>
      </c>
      <c r="E668" s="19" t="str">
        <f>IF(COUNTIF('pag1'!B$2:B$1663,A668)&gt;1,"Sim","Não")</f>
        <v>Não</v>
      </c>
    </row>
    <row r="669" spans="1:5" ht="42" x14ac:dyDescent="0.15">
      <c r="A669" s="3">
        <f>lista_registro!A669</f>
        <v>678604</v>
      </c>
      <c r="B669" s="17" t="str">
        <f>lista_registro!C669</f>
        <v>Microcomputador Marca Hp 5750 Proc 1 Gb Ram Mem Hd 120 Gb Ata Video 128 Mb Rede Gigabit Drive Gravador Dvdrw Gabinete Teclado Abnt Mouse Optico Estabilizador 500 Wats Sms Monitor Lg Lcd 17 Ms Windows Xp Pro O M Ms Office 2007 Pro Open Ae Antivirus Norton</v>
      </c>
      <c r="C669" s="18" t="str">
        <f>IFERROR(VLOOKUP(lista_registro!A669,'pag1'!B:G,3,0),"Não encontrado")</f>
        <v>E0076 SALA 2</v>
      </c>
      <c r="D669" s="3" t="str">
        <f>IFERROR(VLOOKUP(lista_registro!A669,'pag1'!B:E,4,0),"Não encontrado")</f>
        <v>Separado para descarga</v>
      </c>
      <c r="E669" s="19" t="str">
        <f>IF(COUNTIF('pag1'!B$2:B$1663,A669)&gt;1,"Sim","Não")</f>
        <v>Não</v>
      </c>
    </row>
    <row r="670" spans="1:5" ht="42" x14ac:dyDescent="0.15">
      <c r="A670" s="3">
        <f>lista_registro!A670</f>
        <v>678607</v>
      </c>
      <c r="B670" s="17" t="str">
        <f>lista_registro!C670</f>
        <v>Microcomputador Marca Hp 5750 Proc 1 Gb Ram Mem Hd 120 Gb Ata Video 128 Mb Rede Gigabit Drive Gravador Dvdrw Gabinete Teclado Abnt Mouse Optico Estabilizador 500 Wats Sms Monitor Lg Lcd 17 Ms Windows Xp Pro O M Ms Office 2007 Pro Open Ae Antivirus Norton</v>
      </c>
      <c r="C670" s="18" t="str">
        <f>IFERROR(VLOOKUP(lista_registro!A670,'pag1'!B:G,3,0),"Não encontrado")</f>
        <v>E0076 SALA 13</v>
      </c>
      <c r="D670" s="3" t="str">
        <f>IFERROR(VLOOKUP(lista_registro!A670,'pag1'!B:E,4,0),"Não encontrado")</f>
        <v>Separado para descarga</v>
      </c>
      <c r="E670" s="19" t="str">
        <f>IF(COUNTIF('pag1'!B$2:B$1663,A670)&gt;1,"Sim","Não")</f>
        <v>Não</v>
      </c>
    </row>
    <row r="671" spans="1:5" ht="14" x14ac:dyDescent="0.15">
      <c r="A671" s="3">
        <f>lista_registro!A671</f>
        <v>678798</v>
      </c>
      <c r="B671" s="17" t="str">
        <f>lista_registro!C671</f>
        <v>Impressora Jato De Tinta Colorida Res. 2400x1200 Dpi, Paralela E Usb, Marca Hp, Mod. 3820</v>
      </c>
      <c r="C671" s="18" t="str">
        <f>IFERROR(VLOOKUP(lista_registro!A671,'pag1'!B:G,3,0),"Não encontrado")</f>
        <v>E0076 SALA 13</v>
      </c>
      <c r="D671" s="3" t="str">
        <f>IFERROR(VLOOKUP(lista_registro!A671,'pag1'!B:E,4,0),"Não encontrado")</f>
        <v>Separado para descarga</v>
      </c>
      <c r="E671" s="19" t="str">
        <f>IF(COUNTIF('pag1'!B$2:B$1663,A671)&gt;1,"Sim","Não")</f>
        <v>Não</v>
      </c>
    </row>
    <row r="672" spans="1:5" ht="14" x14ac:dyDescent="0.15">
      <c r="A672" s="3">
        <f>lista_registro!A672</f>
        <v>678799</v>
      </c>
      <c r="B672" s="17" t="str">
        <f>lista_registro!C672</f>
        <v>Impressora Jato De Tinta Colorida Res. 2400x1200 Dpi, Paralela E Usb, Marca Hp, Mod. 3820</v>
      </c>
      <c r="C672" s="18" t="str">
        <f>IFERROR(VLOOKUP(lista_registro!A672,'pag1'!B:G,3,0),"Não encontrado")</f>
        <v>E0076 SALA 13</v>
      </c>
      <c r="D672" s="3" t="str">
        <f>IFERROR(VLOOKUP(lista_registro!A672,'pag1'!B:E,4,0),"Não encontrado")</f>
        <v>Separado para descarga</v>
      </c>
      <c r="E672" s="19" t="str">
        <f>IF(COUNTIF('pag1'!B$2:B$1663,A672)&gt;1,"Sim","Não")</f>
        <v>Não</v>
      </c>
    </row>
    <row r="673" spans="1:5" ht="42" x14ac:dyDescent="0.15">
      <c r="A673" s="3">
        <f>lista_registro!A673</f>
        <v>678887</v>
      </c>
      <c r="B673" s="17" t="str">
        <f>lista_registro!C673</f>
        <v>Microcomputador Marca Hp 5750 Proc 1 Gb Ram Mem Hd 120 Gb Ata Video 128 Mb Rede Gigabit Drive Gravador Dvdrw Gabinete Teclado Abnt Mouse Optico Estabilizador 500 Wats Sms Monitor Lg Lcd 17 Ms Windows Xp Pro O M Ms Office 2007 Pro Open Ae Antivirus Norton</v>
      </c>
      <c r="C673" s="18" t="str">
        <f>IFERROR(VLOOKUP(lista_registro!A673,'pag1'!B:G,3,0),"Não encontrado")</f>
        <v>E0077 Sala 112</v>
      </c>
      <c r="D673" s="3" t="str">
        <f>IFERROR(VLOOKUP(lista_registro!A673,'pag1'!B:E,4,0),"Não encontrado")</f>
        <v>Em utilização</v>
      </c>
      <c r="E673" s="19" t="str">
        <f>IF(COUNTIF('pag1'!B$2:B$1663,A673)&gt;1,"Sim","Não")</f>
        <v>Não</v>
      </c>
    </row>
    <row r="674" spans="1:5" ht="28" x14ac:dyDescent="0.15">
      <c r="A674" s="3">
        <f>lista_registro!A674</f>
        <v>678911</v>
      </c>
      <c r="B674" s="17" t="str">
        <f>lista_registro!C674</f>
        <v>Microcomputador Proc 2.0 Ghz Placa Mae 775 Pino 1 Gb Hd Sata Placa Rede 10/100/1000 Monitor Lg 17 Promatec</v>
      </c>
      <c r="C674" s="18" t="str">
        <f>IFERROR(VLOOKUP(lista_registro!A674,'pag1'!B:G,3,0),"Não encontrado")</f>
        <v>E0076 SALA 2</v>
      </c>
      <c r="D674" s="3" t="str">
        <f>IFERROR(VLOOKUP(lista_registro!A674,'pag1'!B:E,4,0),"Não encontrado")</f>
        <v>Separado para descarga</v>
      </c>
      <c r="E674" s="19" t="str">
        <f>IF(COUNTIF('pag1'!B$2:B$1663,A674)&gt;1,"Sim","Não")</f>
        <v>Não</v>
      </c>
    </row>
    <row r="675" spans="1:5" ht="28" x14ac:dyDescent="0.15">
      <c r="A675" s="3">
        <f>lista_registro!A675</f>
        <v>678913</v>
      </c>
      <c r="B675" s="17" t="str">
        <f>lista_registro!C675</f>
        <v>Microcomputador Proc 2.0 Ghz Placa Mae 775 Pino 1 Gb Hd Sata Placa Rede 10/100/1000 Monitor Lg 17 Promatec</v>
      </c>
      <c r="C675" s="18" t="str">
        <f>IFERROR(VLOOKUP(lista_registro!A675,'pag1'!B:G,3,0),"Não encontrado")</f>
        <v xml:space="preserve">E0076 SALA 13 </v>
      </c>
      <c r="D675" s="3" t="str">
        <f>IFERROR(VLOOKUP(lista_registro!A675,'pag1'!B:E,4,0),"Não encontrado")</f>
        <v>Separado para descarga</v>
      </c>
      <c r="E675" s="19" t="str">
        <f>IF(COUNTIF('pag1'!B$2:B$1663,A675)&gt;1,"Sim","Não")</f>
        <v>Não</v>
      </c>
    </row>
    <row r="676" spans="1:5" ht="14" x14ac:dyDescent="0.15">
      <c r="A676" s="3">
        <f>lista_registro!A676</f>
        <v>678932</v>
      </c>
      <c r="B676" s="17" t="str">
        <f>lista_registro!C676</f>
        <v>Impressora Multifuncional Marca Hp Laserjet</v>
      </c>
      <c r="C676" s="18" t="str">
        <f>IFERROR(VLOOKUP(lista_registro!A676,'pag1'!B:G,3,0),"Não encontrado")</f>
        <v>E0076 Sala 119</v>
      </c>
      <c r="D676" s="3" t="str">
        <f>IFERROR(VLOOKUP(lista_registro!A676,'pag1'!B:E,4,0),"Não encontrado")</f>
        <v>Em utilização</v>
      </c>
      <c r="E676" s="19" t="str">
        <f>IF(COUNTIF('pag1'!B$2:B$1663,A676)&gt;1,"Sim","Não")</f>
        <v>Não</v>
      </c>
    </row>
    <row r="677" spans="1:5" ht="14" x14ac:dyDescent="0.15">
      <c r="A677" s="3">
        <f>lista_registro!A677</f>
        <v>678933</v>
      </c>
      <c r="B677" s="17" t="str">
        <f>lista_registro!C677</f>
        <v>Notebook Hp Intel Core 2 Duo</v>
      </c>
      <c r="C677" s="18" t="str">
        <f>IFERROR(VLOOKUP(lista_registro!A677,'pag1'!B:G,3,0),"Não encontrado")</f>
        <v>E0076 Sala 102</v>
      </c>
      <c r="D677" s="3" t="str">
        <f>IFERROR(VLOOKUP(lista_registro!A677,'pag1'!B:E,4,0),"Não encontrado")</f>
        <v>Em utilização</v>
      </c>
      <c r="E677" s="19" t="str">
        <f>IF(COUNTIF('pag1'!B$2:B$1663,A677)&gt;1,"Sim","Não")</f>
        <v>Não</v>
      </c>
    </row>
    <row r="678" spans="1:5" ht="14" x14ac:dyDescent="0.15">
      <c r="A678" s="3">
        <f>lista_registro!A678</f>
        <v>679108</v>
      </c>
      <c r="B678" s="17" t="str">
        <f>lista_registro!C678</f>
        <v>Scanner Scanjet 8250 Mod C9932a</v>
      </c>
      <c r="C678" s="18" t="str">
        <f>IFERROR(VLOOKUP(lista_registro!A678,'pag1'!B:G,3,0),"Não encontrado")</f>
        <v>E0076 SALA 13</v>
      </c>
      <c r="D678" s="3" t="str">
        <f>IFERROR(VLOOKUP(lista_registro!A678,'pag1'!B:E,4,0),"Não encontrado")</f>
        <v>Separado para descarga</v>
      </c>
      <c r="E678" s="19" t="str">
        <f>IF(COUNTIF('pag1'!B$2:B$1663,A678)&gt;1,"Sim","Não")</f>
        <v>Não</v>
      </c>
    </row>
    <row r="679" spans="1:5" ht="14" x14ac:dyDescent="0.15">
      <c r="A679" s="3">
        <f>lista_registro!A679</f>
        <v>679110</v>
      </c>
      <c r="B679" s="17" t="str">
        <f>lista_registro!C679</f>
        <v>Impressora Hp Deskjet Mod C8136a</v>
      </c>
      <c r="C679" s="18" t="str">
        <f>IFERROR(VLOOKUP(lista_registro!A679,'pag1'!B:G,3,0),"Não encontrado")</f>
        <v>E0076 SALA 13</v>
      </c>
      <c r="D679" s="3" t="str">
        <f>IFERROR(VLOOKUP(lista_registro!A679,'pag1'!B:E,4,0),"Não encontrado")</f>
        <v>Separado para descarga</v>
      </c>
      <c r="E679" s="19" t="str">
        <f>IF(COUNTIF('pag1'!B$2:B$1663,A679)&gt;1,"Sim","Não")</f>
        <v>Não</v>
      </c>
    </row>
    <row r="680" spans="1:5" ht="28" x14ac:dyDescent="0.15">
      <c r="A680" s="3">
        <f>lista_registro!A680</f>
        <v>679184</v>
      </c>
      <c r="B680" s="17" t="str">
        <f>lista_registro!C680</f>
        <v>Microcomputador Proc 2.0 Ghz Placa Mae 775 Pino 1 Gb Hd Sata Placa Rede 10/100/1000 Monitor Lg 17 Promatec</v>
      </c>
      <c r="C680" s="18" t="str">
        <f>IFERROR(VLOOKUP(lista_registro!A680,'pag1'!B:G,3,0),"Não encontrado")</f>
        <v>E0076 SALA 106</v>
      </c>
      <c r="D680" s="3" t="str">
        <f>IFERROR(VLOOKUP(lista_registro!A680,'pag1'!B:E,4,0),"Não encontrado")</f>
        <v>Em utilização</v>
      </c>
      <c r="E680" s="19" t="str">
        <f>IF(COUNTIF('pag1'!B$2:B$1663,A680)&gt;1,"Sim","Não")</f>
        <v>Não</v>
      </c>
    </row>
    <row r="681" spans="1:5" ht="14" x14ac:dyDescent="0.15">
      <c r="A681" s="3">
        <f>lista_registro!A681</f>
        <v>679209</v>
      </c>
      <c r="B681" s="17" t="str">
        <f>lista_registro!C681</f>
        <v>Impressora Mult Laser Colorida C/Rede Cm2320nf</v>
      </c>
      <c r="C681" s="18" t="str">
        <f>IFERROR(VLOOKUP(lista_registro!A681,'pag1'!B:G,3,0),"Não encontrado")</f>
        <v>E0076 SALA 16</v>
      </c>
      <c r="D681" s="3" t="str">
        <f>IFERROR(VLOOKUP(lista_registro!A681,'pag1'!B:E,4,0),"Não encontrado")</f>
        <v>Em utilização</v>
      </c>
      <c r="E681" s="19" t="str">
        <f>IF(COUNTIF('pag1'!B$2:B$1663,A681)&gt;1,"Sim","Não")</f>
        <v>Não</v>
      </c>
    </row>
    <row r="682" spans="1:5" ht="14" x14ac:dyDescent="0.15">
      <c r="A682" s="3">
        <f>lista_registro!A682</f>
        <v>679360</v>
      </c>
      <c r="B682" s="17" t="str">
        <f>lista_registro!C682</f>
        <v>Impressora Jato De Tinta Colorida Mod. 9800 A3 Marca Hp</v>
      </c>
      <c r="C682" s="18" t="str">
        <f>IFERROR(VLOOKUP(lista_registro!A682,'pag1'!B:G,3,0),"Não encontrado")</f>
        <v>E0076 SALA 13</v>
      </c>
      <c r="D682" s="3" t="str">
        <f>IFERROR(VLOOKUP(lista_registro!A682,'pag1'!B:E,4,0),"Não encontrado")</f>
        <v>Separado para descarga</v>
      </c>
      <c r="E682" s="19" t="str">
        <f>IF(COUNTIF('pag1'!B$2:B$1663,A682)&gt;1,"Sim","Não")</f>
        <v>Não</v>
      </c>
    </row>
    <row r="683" spans="1:5" ht="14" x14ac:dyDescent="0.15">
      <c r="A683" s="3">
        <f>lista_registro!A683</f>
        <v>679399</v>
      </c>
      <c r="B683" s="17" t="str">
        <f>lista_registro!C683</f>
        <v>Scanner Mod. Hr 6x Slim, Marca Genius.</v>
      </c>
      <c r="C683" s="18" t="str">
        <f>IFERROR(VLOOKUP(lista_registro!A683,'pag1'!B:G,3,0),"Não encontrado")</f>
        <v>E0076 SALA 13</v>
      </c>
      <c r="D683" s="3" t="str">
        <f>IFERROR(VLOOKUP(lista_registro!A683,'pag1'!B:E,4,0),"Não encontrado")</f>
        <v>Separado para descarga</v>
      </c>
      <c r="E683" s="19" t="str">
        <f>IF(COUNTIF('pag1'!B$2:B$1663,A683)&gt;1,"Sim","Não")</f>
        <v>Não</v>
      </c>
    </row>
    <row r="684" spans="1:5" ht="42" x14ac:dyDescent="0.15">
      <c r="A684" s="3">
        <f>lista_registro!A684</f>
        <v>679471</v>
      </c>
      <c r="B684" s="17" t="str">
        <f>lista_registro!C684</f>
        <v>Microcomputador Marca Hp 5750 Proc 1 Gb Ram Mem Hd 120 Gb Ata Video 128 Mb Rede Gigabit Drive Gravador Dvdrw Gabinete Teclado Abnt Mouse Optico Estabilizador 500 Wats Sms Monitor Lg Lcd 17 Ms Windows Xp Pro O M Ms Office 2007 Pro Open Ae Antivirus Norton</v>
      </c>
      <c r="C684" s="18" t="str">
        <f>IFERROR(VLOOKUP(lista_registro!A684,'pag1'!B:G,3,0),"Não encontrado")</f>
        <v>E0077 Sala 13</v>
      </c>
      <c r="D684" s="3" t="str">
        <f>IFERROR(VLOOKUP(lista_registro!A684,'pag1'!B:E,4,0),"Não encontrado")</f>
        <v>Em utilização</v>
      </c>
      <c r="E684" s="19" t="str">
        <f>IF(COUNTIF('pag1'!B$2:B$1663,A684)&gt;1,"Sim","Não")</f>
        <v>Não</v>
      </c>
    </row>
    <row r="685" spans="1:5" ht="42" x14ac:dyDescent="0.15">
      <c r="A685" s="3">
        <f>lista_registro!A685</f>
        <v>679472</v>
      </c>
      <c r="B685" s="17" t="str">
        <f>lista_registro!C685</f>
        <v>Microcomputador Marca Hp 5750 Proc 1 Gb Ram Mem Hd 120 Gb Ata Video 128 Mb Rede Gigabit Drive Gravador Dvdrw Gabinete Teclado Abnt Mouse Optico Estabilizador 500 Wats Sms Monitor Lg Lcd 17 Ms Windows Xp Pro O M Ms Office 2007 Pro Open Ae Antivirus Norton</v>
      </c>
      <c r="C685" s="18" t="str">
        <f>IFERROR(VLOOKUP(lista_registro!A685,'pag1'!B:G,3,0),"Não encontrado")</f>
        <v>E0077 Sala 4</v>
      </c>
      <c r="D685" s="3" t="str">
        <f>IFERROR(VLOOKUP(lista_registro!A685,'pag1'!B:E,4,0),"Não encontrado")</f>
        <v>Em utilização</v>
      </c>
      <c r="E685" s="19" t="str">
        <f>IF(COUNTIF('pag1'!B$2:B$1663,A685)&gt;1,"Sim","Não")</f>
        <v>Não</v>
      </c>
    </row>
    <row r="686" spans="1:5" ht="14" x14ac:dyDescent="0.15">
      <c r="A686" s="3">
        <f>lista_registro!A686</f>
        <v>679500</v>
      </c>
      <c r="B686" s="17" t="str">
        <f>lista_registro!C686</f>
        <v>Microcomputador Desktop Dell Vostro 220s Eb400 C/ Windows Vista Business Oem Com Lcd 19</v>
      </c>
      <c r="C686" s="18" t="str">
        <f>IFERROR(VLOOKUP(lista_registro!A686,'pag1'!B:G,3,0),"Não encontrado")</f>
        <v>E0076 Sala 11</v>
      </c>
      <c r="D686" s="3" t="str">
        <f>IFERROR(VLOOKUP(lista_registro!A686,'pag1'!B:E,4,0),"Não encontrado")</f>
        <v>Em utilização</v>
      </c>
      <c r="E686" s="19" t="str">
        <f>IF(COUNTIF('pag1'!B$2:B$1663,A686)&gt;1,"Sim","Não")</f>
        <v>Não</v>
      </c>
    </row>
    <row r="687" spans="1:5" ht="14" x14ac:dyDescent="0.15">
      <c r="A687" s="3">
        <f>lista_registro!A687</f>
        <v>679501</v>
      </c>
      <c r="B687" s="17" t="str">
        <f>lista_registro!C687</f>
        <v>Microcomputador Desktop Dell Vostro 220s Eb400 C/ Windows Vista Business Oem Com Lcd 19</v>
      </c>
      <c r="C687" s="18" t="str">
        <f>IFERROR(VLOOKUP(lista_registro!A687,'pag1'!B:G,3,0),"Não encontrado")</f>
        <v>E0077 Sala 102</v>
      </c>
      <c r="D687" s="3" t="str">
        <f>IFERROR(VLOOKUP(lista_registro!A687,'pag1'!B:E,4,0),"Não encontrado")</f>
        <v>Em utilização</v>
      </c>
      <c r="E687" s="19" t="str">
        <f>IF(COUNTIF('pag1'!B$2:B$1663,A687)&gt;1,"Sim","Não")</f>
        <v>Não</v>
      </c>
    </row>
    <row r="688" spans="1:5" ht="14" x14ac:dyDescent="0.15">
      <c r="A688" s="3">
        <f>lista_registro!A688</f>
        <v>679502</v>
      </c>
      <c r="B688" s="17" t="str">
        <f>lista_registro!C688</f>
        <v>Microcomputador Desktop Dell Vostro 220s Eb400 C/ Windows Vista Business Oem Com Lcd 19</v>
      </c>
      <c r="C688" s="18" t="str">
        <f>IFERROR(VLOOKUP(lista_registro!A688,'pag1'!B:G,3,0),"Não encontrado")</f>
        <v>E0076 HALL ENTRADA</v>
      </c>
      <c r="D688" s="3" t="str">
        <f>IFERROR(VLOOKUP(lista_registro!A688,'pag1'!B:E,4,0),"Não encontrado")</f>
        <v>Em utilização</v>
      </c>
      <c r="E688" s="19" t="str">
        <f>IF(COUNTIF('pag1'!B$2:B$1663,A688)&gt;1,"Sim","Não")</f>
        <v>Não</v>
      </c>
    </row>
    <row r="689" spans="1:5" ht="14" x14ac:dyDescent="0.15">
      <c r="A689" s="3">
        <f>lista_registro!A689</f>
        <v>679503</v>
      </c>
      <c r="B689" s="17" t="str">
        <f>lista_registro!C689</f>
        <v>Microcomputador Desktop Dell Vostro 220s Eb400 C/ Windows Vista Business Oem Com Lcd 19</v>
      </c>
      <c r="C689" s="18" t="str">
        <f>IFERROR(VLOOKUP(lista_registro!A689,'pag1'!B:G,3,0),"Não encontrado")</f>
        <v>E0077 Sala 8</v>
      </c>
      <c r="D689" s="3" t="str">
        <f>IFERROR(VLOOKUP(lista_registro!A689,'pag1'!B:E,4,0),"Não encontrado")</f>
        <v>Em utilização</v>
      </c>
      <c r="E689" s="19" t="str">
        <f>IF(COUNTIF('pag1'!B$2:B$1663,A689)&gt;1,"Sim","Não")</f>
        <v>Não</v>
      </c>
    </row>
    <row r="690" spans="1:5" ht="14" x14ac:dyDescent="0.15">
      <c r="A690" s="3">
        <f>lista_registro!A690</f>
        <v>679504</v>
      </c>
      <c r="B690" s="17" t="str">
        <f>lista_registro!C690</f>
        <v>Microcomputador Desktop Dell Vostro 220s Eb400 C/ Windows Vista Business Oem Com Lcd 19</v>
      </c>
      <c r="C690" s="18" t="str">
        <f>IFERROR(VLOOKUP(lista_registro!A690,'pag1'!B:G,3,0),"Não encontrado")</f>
        <v>E0053</v>
      </c>
      <c r="D690" s="3" t="str">
        <f>IFERROR(VLOOKUP(lista_registro!A690,'pag1'!B:E,4,0),"Não encontrado")</f>
        <v>Separado para descarga</v>
      </c>
      <c r="E690" s="19" t="str">
        <f>IF(COUNTIF('pag1'!B$2:B$1663,A690)&gt;1,"Sim","Não")</f>
        <v>Não</v>
      </c>
    </row>
    <row r="691" spans="1:5" ht="14" x14ac:dyDescent="0.15">
      <c r="A691" s="3">
        <f>lista_registro!A691</f>
        <v>679505</v>
      </c>
      <c r="B691" s="17" t="str">
        <f>lista_registro!C691</f>
        <v>Microcomputador Desktop Dell Vostro 220s Eb400 C/ Windows Vista Business Oem Com Lcd 19</v>
      </c>
      <c r="C691" s="18" t="str">
        <f>IFERROR(VLOOKUP(lista_registro!A691,'pag1'!B:G,3,0),"Não encontrado")</f>
        <v>E0077 Sala 110</v>
      </c>
      <c r="D691" s="3" t="str">
        <f>IFERROR(VLOOKUP(lista_registro!A691,'pag1'!B:E,4,0),"Não encontrado")</f>
        <v>Em utilização</v>
      </c>
      <c r="E691" s="19" t="str">
        <f>IF(COUNTIF('pag1'!B$2:B$1663,A691)&gt;1,"Sim","Não")</f>
        <v>Não</v>
      </c>
    </row>
    <row r="692" spans="1:5" ht="14" x14ac:dyDescent="0.15">
      <c r="A692" s="3">
        <f>lista_registro!A692</f>
        <v>679507</v>
      </c>
      <c r="B692" s="17" t="str">
        <f>lista_registro!C692</f>
        <v>Microcomputador Desktop Dell Vostro 220s Eb400 C/ Windows Vista Business Oem Com Lcd 19</v>
      </c>
      <c r="C692" s="18" t="str">
        <f>IFERROR(VLOOKUP(lista_registro!A692,'pag1'!B:G,3,0),"Não encontrado")</f>
        <v>E0077 Sala 121</v>
      </c>
      <c r="D692" s="3" t="str">
        <f>IFERROR(VLOOKUP(lista_registro!A692,'pag1'!B:E,4,0),"Não encontrado")</f>
        <v>Em utilização</v>
      </c>
      <c r="E692" s="19" t="str">
        <f>IF(COUNTIF('pag1'!B$2:B$1663,A692)&gt;1,"Sim","Não")</f>
        <v>Não</v>
      </c>
    </row>
    <row r="693" spans="1:5" ht="28" x14ac:dyDescent="0.15">
      <c r="A693" s="3">
        <f>lista_registro!A693</f>
        <v>679675</v>
      </c>
      <c r="B693" s="17" t="str">
        <f>lista_registro!C693</f>
        <v>Gravador De Cd-Rw Externo 24x10x40x Usb , Unidade Gravadora Externa Com Conexão Usb 2 , Cabo Usb 2 Incluso , Marca Iomega</v>
      </c>
      <c r="C693" s="18" t="str">
        <f>IFERROR(VLOOKUP(lista_registro!A693,'pag1'!B:G,3,0),"Não encontrado")</f>
        <v>E0076 SALA 13</v>
      </c>
      <c r="D693" s="3" t="str">
        <f>IFERROR(VLOOKUP(lista_registro!A693,'pag1'!B:E,4,0),"Não encontrado")</f>
        <v>Separado para descarga</v>
      </c>
      <c r="E693" s="19" t="str">
        <f>IF(COUNTIF('pag1'!B$2:B$1663,A693)&gt;1,"Sim","Não")</f>
        <v>Não</v>
      </c>
    </row>
    <row r="694" spans="1:5" ht="42" x14ac:dyDescent="0.15">
      <c r="A694" s="3">
        <f>lista_registro!A694</f>
        <v>679754</v>
      </c>
      <c r="B694" s="17" t="str">
        <f>lista_registro!C694</f>
        <v>Microcomputador Marca Hp 5750 Proc 1 Gb Ram Mem Hd 120 Gb Ata Video 128 Mb Rede Gigabit Drive Gravador Dvdrw Gabinete Teclado Abnt Mouse Optico Estabilizador 500 Wats Sms Monitor Lg Lcd 17 Ms Windows Xp Pro O M Ms Office 2007 Pro Open Ae Antivirus Norton</v>
      </c>
      <c r="C694" s="18" t="str">
        <f>IFERROR(VLOOKUP(lista_registro!A694,'pag1'!B:G,3,0),"Não encontrado")</f>
        <v>E0043 LAPM-SC</v>
      </c>
      <c r="D694" s="3" t="str">
        <f>IFERROR(VLOOKUP(lista_registro!A694,'pag1'!B:E,4,0),"Não encontrado")</f>
        <v>Em utilização</v>
      </c>
      <c r="E694" s="19" t="str">
        <f>IF(COUNTIF('pag1'!B$2:B$1663,A694)&gt;1,"Sim","Não")</f>
        <v>Não</v>
      </c>
    </row>
    <row r="695" spans="1:5" ht="28" x14ac:dyDescent="0.15">
      <c r="A695" s="3">
        <f>lista_registro!A695</f>
        <v>679760</v>
      </c>
      <c r="B695" s="17" t="str">
        <f>lista_registro!C695</f>
        <v>Microcomputador Hp Dc5750 Monitor Lcd Marca Lg 19 Teclado Ps2 Abnt Mouse Ps2 Estabilizador Bivolt Sms</v>
      </c>
      <c r="C695" s="18" t="str">
        <f>IFERROR(VLOOKUP(lista_registro!A695,'pag1'!B:G,3,0),"Não encontrado")</f>
        <v>E0076 Sala 102</v>
      </c>
      <c r="D695" s="3" t="str">
        <f>IFERROR(VLOOKUP(lista_registro!A695,'pag1'!B:E,4,0),"Não encontrado")</f>
        <v>Em utilização</v>
      </c>
      <c r="E695" s="19" t="str">
        <f>IF(COUNTIF('pag1'!B$2:B$1663,A695)&gt;1,"Sim","Não")</f>
        <v>Não</v>
      </c>
    </row>
    <row r="696" spans="1:5" ht="14" x14ac:dyDescent="0.15">
      <c r="A696" s="3">
        <f>lista_registro!A696</f>
        <v>680014</v>
      </c>
      <c r="B696" s="17" t="str">
        <f>lista_registro!C696</f>
        <v>Editor De Textos Marca Computex Mod. Editex 6546-E. Nos Séries:H4882</v>
      </c>
      <c r="C696" s="18" t="str">
        <f>IFERROR(VLOOKUP(lista_registro!A696,'pag1'!B:G,3,0),"Não encontrado")</f>
        <v xml:space="preserve">E0076 SALA 13 </v>
      </c>
      <c r="D696" s="3" t="str">
        <f>IFERROR(VLOOKUP(lista_registro!A696,'pag1'!B:E,4,0),"Não encontrado")</f>
        <v>Separado para descarga</v>
      </c>
      <c r="E696" s="19" t="str">
        <f>IF(COUNTIF('pag1'!B$2:B$1663,A696)&gt;1,"Sim","Não")</f>
        <v>Não</v>
      </c>
    </row>
    <row r="697" spans="1:5" ht="14" x14ac:dyDescent="0.15">
      <c r="A697" s="3">
        <f>lista_registro!A697</f>
        <v>936237</v>
      </c>
      <c r="B697" s="17" t="str">
        <f>lista_registro!C697</f>
        <v>Mouse Óptico Usb P/N Mouset1 Lenovo</v>
      </c>
      <c r="C697" s="18" t="str">
        <f>IFERROR(VLOOKUP(lista_registro!A697,'pag1'!B:G,3,0),"Não encontrado")</f>
        <v>E0077 Sala 123</v>
      </c>
      <c r="D697" s="3" t="str">
        <f>IFERROR(VLOOKUP(lista_registro!A697,'pag1'!B:E,4,0),"Não encontrado")</f>
        <v>Em utilização</v>
      </c>
      <c r="E697" s="19" t="str">
        <f>IF(COUNTIF('pag1'!B$2:B$1663,A697)&gt;1,"Sim","Não")</f>
        <v>Não</v>
      </c>
    </row>
    <row r="698" spans="1:5" ht="14" x14ac:dyDescent="0.15">
      <c r="A698" s="3">
        <f>lista_registro!A698</f>
        <v>936238</v>
      </c>
      <c r="B698" s="17" t="str">
        <f>lista_registro!C698</f>
        <v>Mouse Óptico Usb P/N Mouset1 Lenovo</v>
      </c>
      <c r="C698" s="18" t="str">
        <f>IFERROR(VLOOKUP(lista_registro!A698,'pag1'!B:G,3,0),"Não encontrado")</f>
        <v>Não encontrado</v>
      </c>
      <c r="D698" s="3" t="str">
        <f>IFERROR(VLOOKUP(lista_registro!A698,'pag1'!B:E,4,0),"Não encontrado")</f>
        <v>Não encontrado</v>
      </c>
      <c r="E698" s="19" t="str">
        <f>IF(COUNTIF('pag1'!B$2:B$1663,A698)&gt;1,"Sim","Não")</f>
        <v>Não</v>
      </c>
    </row>
    <row r="699" spans="1:5" ht="14" x14ac:dyDescent="0.15">
      <c r="A699" s="3">
        <f>lista_registro!A699</f>
        <v>936243</v>
      </c>
      <c r="B699" s="17" t="str">
        <f>lista_registro!C699</f>
        <v>Mouse Óptico Usb P/N Mouset1 Lenovo</v>
      </c>
      <c r="C699" s="18" t="str">
        <f>IFERROR(VLOOKUP(lista_registro!A699,'pag1'!B:G,3,0),"Não encontrado")</f>
        <v>E0033 LAME</v>
      </c>
      <c r="D699" s="3" t="str">
        <f>IFERROR(VLOOKUP(lista_registro!A699,'pag1'!B:E,4,0),"Não encontrado")</f>
        <v>Em utilização</v>
      </c>
      <c r="E699" s="19" t="str">
        <f>IF(COUNTIF('pag1'!B$2:B$1663,A699)&gt;1,"Sim","Não")</f>
        <v>Não</v>
      </c>
    </row>
    <row r="700" spans="1:5" ht="14" x14ac:dyDescent="0.15">
      <c r="A700" s="3">
        <f>lista_registro!A700</f>
        <v>936245</v>
      </c>
      <c r="B700" s="17" t="str">
        <f>lista_registro!C700</f>
        <v>Mouse Óptico Usb P/N Mouset1 Lenovo</v>
      </c>
      <c r="C700" s="18" t="str">
        <f>IFERROR(VLOOKUP(lista_registro!A700,'pag1'!B:G,3,0),"Não encontrado")</f>
        <v>E0050 Sala 9</v>
      </c>
      <c r="D700" s="3" t="str">
        <f>IFERROR(VLOOKUP(lista_registro!A700,'pag1'!B:E,4,0),"Não encontrado")</f>
        <v>Em utilização</v>
      </c>
      <c r="E700" s="19" t="str">
        <f>IF(COUNTIF('pag1'!B$2:B$1663,A700)&gt;1,"Sim","Não")</f>
        <v>Não</v>
      </c>
    </row>
    <row r="701" spans="1:5" ht="14" x14ac:dyDescent="0.15">
      <c r="A701" s="3">
        <f>lista_registro!A701</f>
        <v>936246</v>
      </c>
      <c r="B701" s="17" t="str">
        <f>lista_registro!C701</f>
        <v>Mouse Óptico Usb P/N Mouset1 Lenovo</v>
      </c>
      <c r="C701" s="18" t="str">
        <f>IFERROR(VLOOKUP(lista_registro!A701,'pag1'!B:G,3,0),"Não encontrado")</f>
        <v>E0037 SALA 02</v>
      </c>
      <c r="D701" s="3" t="str">
        <f>IFERROR(VLOOKUP(lista_registro!A701,'pag1'!B:E,4,0),"Não encontrado")</f>
        <v>Em utilização</v>
      </c>
      <c r="E701" s="19" t="str">
        <f>IF(COUNTIF('pag1'!B$2:B$1663,A701)&gt;1,"Sim","Não")</f>
        <v>Não</v>
      </c>
    </row>
    <row r="702" spans="1:5" ht="14" x14ac:dyDescent="0.15">
      <c r="A702" s="3">
        <f>lista_registro!A702</f>
        <v>936247</v>
      </c>
      <c r="B702" s="17" t="str">
        <f>lista_registro!C702</f>
        <v>Mouse Óptico Usb P/N Mouset1 Lenovo</v>
      </c>
      <c r="C702" s="18" t="str">
        <f>IFERROR(VLOOKUP(lista_registro!A702,'pag1'!B:G,3,0),"Não encontrado")</f>
        <v>E0033 lame</v>
      </c>
      <c r="D702" s="3" t="str">
        <f>IFERROR(VLOOKUP(lista_registro!A702,'pag1'!B:E,4,0),"Não encontrado")</f>
        <v>Em utilização</v>
      </c>
      <c r="E702" s="19" t="str">
        <f>IF(COUNTIF('pag1'!B$2:B$1663,A702)&gt;1,"Sim","Não")</f>
        <v>Não</v>
      </c>
    </row>
    <row r="703" spans="1:5" ht="14" x14ac:dyDescent="0.15">
      <c r="A703" s="3">
        <f>lista_registro!A703</f>
        <v>936248</v>
      </c>
      <c r="B703" s="17" t="str">
        <f>lista_registro!C703</f>
        <v>Mouse Óptico Usb P/N Mouset1 Lenovo</v>
      </c>
      <c r="C703" s="18" t="str">
        <f>IFERROR(VLOOKUP(lista_registro!A703,'pag1'!B:G,3,0),"Não encontrado")</f>
        <v>Não encontrado</v>
      </c>
      <c r="D703" s="3" t="str">
        <f>IFERROR(VLOOKUP(lista_registro!A703,'pag1'!B:E,4,0),"Não encontrado")</f>
        <v>Não encontrado</v>
      </c>
      <c r="E703" s="19" t="str">
        <f>IF(COUNTIF('pag1'!B$2:B$1663,A703)&gt;1,"Sim","Não")</f>
        <v>Não</v>
      </c>
    </row>
    <row r="704" spans="1:5" ht="14" x14ac:dyDescent="0.15">
      <c r="A704" s="3">
        <f>lista_registro!A704</f>
        <v>936249</v>
      </c>
      <c r="B704" s="17" t="str">
        <f>lista_registro!C704</f>
        <v>Mouse Óptico Usb P/N Mouset1 Lenovo</v>
      </c>
      <c r="C704" s="18" t="str">
        <f>IFERROR(VLOOKUP(lista_registro!A704,'pag1'!B:G,3,0),"Não encontrado")</f>
        <v>E0077 Sala 15</v>
      </c>
      <c r="D704" s="3" t="str">
        <f>IFERROR(VLOOKUP(lista_registro!A704,'pag1'!B:E,4,0),"Não encontrado")</f>
        <v>Em utilização</v>
      </c>
      <c r="E704" s="19" t="str">
        <f>IF(COUNTIF('pag1'!B$2:B$1663,A704)&gt;1,"Sim","Não")</f>
        <v>Não</v>
      </c>
    </row>
    <row r="705" spans="1:5" ht="14" x14ac:dyDescent="0.15">
      <c r="A705" s="3">
        <f>lista_registro!A705</f>
        <v>936250</v>
      </c>
      <c r="B705" s="17" t="str">
        <f>lista_registro!C705</f>
        <v>Mouse Óptico Usb P/N Mouset1 Lenovo</v>
      </c>
      <c r="C705" s="18" t="str">
        <f>IFERROR(VLOOKUP(lista_registro!A705,'pag1'!B:G,3,0),"Não encontrado")</f>
        <v>E0077 Sala 15</v>
      </c>
      <c r="D705" s="3" t="str">
        <f>IFERROR(VLOOKUP(lista_registro!A705,'pag1'!B:E,4,0),"Não encontrado")</f>
        <v>Em utilização</v>
      </c>
      <c r="E705" s="19" t="str">
        <f>IF(COUNTIF('pag1'!B$2:B$1663,A705)&gt;1,"Sim","Não")</f>
        <v>Não</v>
      </c>
    </row>
    <row r="706" spans="1:5" ht="14" x14ac:dyDescent="0.15">
      <c r="A706" s="3">
        <f>lista_registro!A706</f>
        <v>936251</v>
      </c>
      <c r="B706" s="17" t="str">
        <f>lista_registro!C706</f>
        <v>Mouse Óptico Usb P/N Mouset1 Lenovo</v>
      </c>
      <c r="C706" s="18" t="str">
        <f>IFERROR(VLOOKUP(lista_registro!A706,'pag1'!B:G,3,0),"Não encontrado")</f>
        <v>E0077 Sala 7</v>
      </c>
      <c r="D706" s="3" t="str">
        <f>IFERROR(VLOOKUP(lista_registro!A706,'pag1'!B:E,4,0),"Não encontrado")</f>
        <v>Em utilização</v>
      </c>
      <c r="E706" s="19" t="str">
        <f>IF(COUNTIF('pag1'!B$2:B$1663,A706)&gt;1,"Sim","Não")</f>
        <v>Não</v>
      </c>
    </row>
    <row r="707" spans="1:5" ht="14" x14ac:dyDescent="0.15">
      <c r="A707" s="3">
        <f>lista_registro!A707</f>
        <v>936252</v>
      </c>
      <c r="B707" s="17" t="str">
        <f>lista_registro!C707</f>
        <v>Mouse Óptico Usb P/N Mouset1 Lenovo</v>
      </c>
      <c r="C707" s="18" t="str">
        <f>IFERROR(VLOOKUP(lista_registro!A707,'pag1'!B:G,3,0),"Não encontrado")</f>
        <v>Não encontrado</v>
      </c>
      <c r="D707" s="3" t="str">
        <f>IFERROR(VLOOKUP(lista_registro!A707,'pag1'!B:E,4,0),"Não encontrado")</f>
        <v>Não encontrado</v>
      </c>
      <c r="E707" s="19" t="str">
        <f>IF(COUNTIF('pag1'!B$2:B$1663,A707)&gt;1,"Sim","Não")</f>
        <v>Não</v>
      </c>
    </row>
    <row r="708" spans="1:5" ht="14" x14ac:dyDescent="0.15">
      <c r="A708" s="3">
        <f>lista_registro!A708</f>
        <v>936380</v>
      </c>
      <c r="B708" s="17" t="str">
        <f>lista_registro!C708</f>
        <v>Monitor Lcd D1960 P/N 4425hb1 Lenovo</v>
      </c>
      <c r="C708" s="18" t="str">
        <f>IFERROR(VLOOKUP(lista_registro!A708,'pag1'!B:G,3,0),"Não encontrado")</f>
        <v>E0077 Sala 123</v>
      </c>
      <c r="D708" s="3" t="str">
        <f>IFERROR(VLOOKUP(lista_registro!A708,'pag1'!B:E,4,0),"Não encontrado")</f>
        <v>Em utilização</v>
      </c>
      <c r="E708" s="19" t="str">
        <f>IF(COUNTIF('pag1'!B$2:B$1663,A708)&gt;1,"Sim","Não")</f>
        <v>Não</v>
      </c>
    </row>
    <row r="709" spans="1:5" ht="14" x14ac:dyDescent="0.15">
      <c r="A709" s="3">
        <f>lista_registro!A709</f>
        <v>936384</v>
      </c>
      <c r="B709" s="17" t="str">
        <f>lista_registro!C709</f>
        <v>Monitor Lcd D1960 P/N 4425hb1 Lenovo</v>
      </c>
      <c r="C709" s="18" t="str">
        <f>IFERROR(VLOOKUP(lista_registro!A709,'pag1'!B:G,3,0),"Não encontrado")</f>
        <v>E0033 lame</v>
      </c>
      <c r="D709" s="3" t="str">
        <f>IFERROR(VLOOKUP(lista_registro!A709,'pag1'!B:E,4,0),"Não encontrado")</f>
        <v>Em utilização</v>
      </c>
      <c r="E709" s="19" t="str">
        <f>IF(COUNTIF('pag1'!B$2:B$1663,A709)&gt;1,"Sim","Não")</f>
        <v>Não</v>
      </c>
    </row>
    <row r="710" spans="1:5" ht="14" x14ac:dyDescent="0.15">
      <c r="A710" s="3">
        <f>lista_registro!A710</f>
        <v>936387</v>
      </c>
      <c r="B710" s="17" t="str">
        <f>lista_registro!C710</f>
        <v>Monitor Lcd D1960 P/N 4425hb1 Lenovo</v>
      </c>
      <c r="C710" s="18" t="str">
        <f>IFERROR(VLOOKUP(lista_registro!A710,'pag1'!B:G,3,0),"Não encontrado")</f>
        <v>E0050 Sala 9</v>
      </c>
      <c r="D710" s="3" t="str">
        <f>IFERROR(VLOOKUP(lista_registro!A710,'pag1'!B:E,4,0),"Não encontrado")</f>
        <v>Em utilização</v>
      </c>
      <c r="E710" s="19" t="str">
        <f>IF(COUNTIF('pag1'!B$2:B$1663,A710)&gt;1,"Sim","Não")</f>
        <v>Não</v>
      </c>
    </row>
    <row r="711" spans="1:5" ht="14" x14ac:dyDescent="0.15">
      <c r="A711" s="3">
        <f>lista_registro!A711</f>
        <v>936388</v>
      </c>
      <c r="B711" s="17" t="str">
        <f>lista_registro!C711</f>
        <v>Monitor Lcd D1960 P/N 4425hb1 Lenovo</v>
      </c>
      <c r="C711" s="18" t="str">
        <f>IFERROR(VLOOKUP(lista_registro!A711,'pag1'!B:G,3,0),"Não encontrado")</f>
        <v>E0037 SALA 02</v>
      </c>
      <c r="D711" s="3" t="str">
        <f>IFERROR(VLOOKUP(lista_registro!A711,'pag1'!B:E,4,0),"Não encontrado")</f>
        <v>Em utilização</v>
      </c>
      <c r="E711" s="19" t="str">
        <f>IF(COUNTIF('pag1'!B$2:B$1663,A711)&gt;1,"Sim","Não")</f>
        <v>Não</v>
      </c>
    </row>
    <row r="712" spans="1:5" ht="14" x14ac:dyDescent="0.15">
      <c r="A712" s="3">
        <f>lista_registro!A712</f>
        <v>936389</v>
      </c>
      <c r="B712" s="17" t="str">
        <f>lista_registro!C712</f>
        <v>Monitor Lcd D1960 P/N 4425hb1 Lenovo</v>
      </c>
      <c r="C712" s="18" t="str">
        <f>IFERROR(VLOOKUP(lista_registro!A712,'pag1'!B:G,3,0),"Não encontrado")</f>
        <v>E0050 SALA 02</v>
      </c>
      <c r="D712" s="3" t="str">
        <f>IFERROR(VLOOKUP(lista_registro!A712,'pag1'!B:E,4,0),"Não encontrado")</f>
        <v>Em utilização</v>
      </c>
      <c r="E712" s="19" t="str">
        <f>IF(COUNTIF('pag1'!B$2:B$1663,A712)&gt;1,"Sim","Não")</f>
        <v>Não</v>
      </c>
    </row>
    <row r="713" spans="1:5" ht="14" x14ac:dyDescent="0.15">
      <c r="A713" s="3">
        <f>lista_registro!A713</f>
        <v>936390</v>
      </c>
      <c r="B713" s="17" t="str">
        <f>lista_registro!C713</f>
        <v>Monitor Lcd D1960 P/N 4425hb1 Lenovo</v>
      </c>
      <c r="C713" s="18" t="str">
        <f>IFERROR(VLOOKUP(lista_registro!A713,'pag1'!B:G,3,0),"Não encontrado")</f>
        <v>E0076 SALA 101</v>
      </c>
      <c r="D713" s="3" t="str">
        <f>IFERROR(VLOOKUP(lista_registro!A713,'pag1'!B:E,4,0),"Não encontrado")</f>
        <v>Em utilização</v>
      </c>
      <c r="E713" s="19" t="str">
        <f>IF(COUNTIF('pag1'!B$2:B$1663,A713)&gt;1,"Sim","Não")</f>
        <v>Não</v>
      </c>
    </row>
    <row r="714" spans="1:5" ht="14" x14ac:dyDescent="0.15">
      <c r="A714" s="3">
        <f>lista_registro!A714</f>
        <v>936391</v>
      </c>
      <c r="B714" s="17" t="str">
        <f>lista_registro!C714</f>
        <v>Monitor Lcd D1960 P/N 4425hb1 Lenovo</v>
      </c>
      <c r="C714" s="18" t="str">
        <f>IFERROR(VLOOKUP(lista_registro!A714,'pag1'!B:G,3,0),"Não encontrado")</f>
        <v>E0077 Sala 104</v>
      </c>
      <c r="D714" s="3" t="str">
        <f>IFERROR(VLOOKUP(lista_registro!A714,'pag1'!B:E,4,0),"Não encontrado")</f>
        <v>Em utilização</v>
      </c>
      <c r="E714" s="19" t="str">
        <f>IF(COUNTIF('pag1'!B$2:B$1663,A714)&gt;1,"Sim","Não")</f>
        <v>Não</v>
      </c>
    </row>
    <row r="715" spans="1:5" ht="14" x14ac:dyDescent="0.15">
      <c r="A715" s="3">
        <f>lista_registro!A715</f>
        <v>936392</v>
      </c>
      <c r="B715" s="17" t="str">
        <f>lista_registro!C715</f>
        <v>Monitor Lcd D1960 P/N 4425hb1 Lenovo</v>
      </c>
      <c r="C715" s="18" t="str">
        <f>IFERROR(VLOOKUP(lista_registro!A715,'pag1'!B:G,3,0),"Não encontrado")</f>
        <v>E0076 SALA 106</v>
      </c>
      <c r="D715" s="3" t="str">
        <f>IFERROR(VLOOKUP(lista_registro!A715,'pag1'!B:E,4,0),"Não encontrado")</f>
        <v>Em utilização</v>
      </c>
      <c r="E715" s="19" t="str">
        <f>IF(COUNTIF('pag1'!B$2:B$1663,A715)&gt;1,"Sim","Não")</f>
        <v>Não</v>
      </c>
    </row>
    <row r="716" spans="1:5" ht="14" x14ac:dyDescent="0.15">
      <c r="A716" s="3">
        <f>lista_registro!A716</f>
        <v>936393</v>
      </c>
      <c r="B716" s="17" t="str">
        <f>lista_registro!C716</f>
        <v>Monitor Lcd D1960 P/N 4425hb1 Lenovo</v>
      </c>
      <c r="C716" s="18" t="str">
        <f>IFERROR(VLOOKUP(lista_registro!A716,'pag1'!B:G,3,0),"Não encontrado")</f>
        <v>Não encontrado</v>
      </c>
      <c r="D716" s="3" t="str">
        <f>IFERROR(VLOOKUP(lista_registro!A716,'pag1'!B:E,4,0),"Não encontrado")</f>
        <v>Não encontrado</v>
      </c>
      <c r="E716" s="19" t="str">
        <f>IF(COUNTIF('pag1'!B$2:B$1663,A716)&gt;1,"Sim","Não")</f>
        <v>Não</v>
      </c>
    </row>
    <row r="717" spans="1:5" ht="14" x14ac:dyDescent="0.15">
      <c r="A717" s="3">
        <f>lista_registro!A717</f>
        <v>936394</v>
      </c>
      <c r="B717" s="17" t="str">
        <f>lista_registro!C717</f>
        <v>Monitor Lcd D1960 P/N 4425hb1 Lenovo</v>
      </c>
      <c r="C717" s="18" t="str">
        <f>IFERROR(VLOOKUP(lista_registro!A717,'pag1'!B:G,3,0),"Não encontrado")</f>
        <v>E0077 Sala 13</v>
      </c>
      <c r="D717" s="3" t="str">
        <f>IFERROR(VLOOKUP(lista_registro!A717,'pag1'!B:E,4,0),"Não encontrado")</f>
        <v>Em utilização</v>
      </c>
      <c r="E717" s="19" t="str">
        <f>IF(COUNTIF('pag1'!B$2:B$1663,A717)&gt;1,"Sim","Não")</f>
        <v>Não</v>
      </c>
    </row>
    <row r="718" spans="1:5" ht="14" x14ac:dyDescent="0.15">
      <c r="A718" s="3">
        <f>lista_registro!A718</f>
        <v>936395</v>
      </c>
      <c r="B718" s="17" t="str">
        <f>lista_registro!C718</f>
        <v>Monitor Lcd D1960 P/N 4425hb1 Lenovo</v>
      </c>
      <c r="C718" s="18" t="str">
        <f>IFERROR(VLOOKUP(lista_registro!A718,'pag1'!B:G,3,0),"Não encontrado")</f>
        <v>E0077 Sala 15</v>
      </c>
      <c r="D718" s="3" t="str">
        <f>IFERROR(VLOOKUP(lista_registro!A718,'pag1'!B:E,4,0),"Não encontrado")</f>
        <v>Em utilização</v>
      </c>
      <c r="E718" s="19" t="str">
        <f>IF(COUNTIF('pag1'!B$2:B$1663,A718)&gt;1,"Sim","Não")</f>
        <v>Não</v>
      </c>
    </row>
    <row r="719" spans="1:5" ht="14" x14ac:dyDescent="0.15">
      <c r="A719" s="3">
        <f>lista_registro!A719</f>
        <v>936536</v>
      </c>
      <c r="B719" s="17" t="str">
        <f>lista_registro!C719</f>
        <v>Microcomputador Sff E71 P/N 1652l3p Lenovo</v>
      </c>
      <c r="C719" s="18" t="str">
        <f>IFERROR(VLOOKUP(lista_registro!A719,'pag1'!B:G,3,0),"Não encontrado")</f>
        <v>E0050 Sala 9</v>
      </c>
      <c r="D719" s="3" t="str">
        <f>IFERROR(VLOOKUP(lista_registro!A719,'pag1'!B:E,4,0),"Não encontrado")</f>
        <v>Em utilização</v>
      </c>
      <c r="E719" s="19" t="str">
        <f>IF(COUNTIF('pag1'!B$2:B$1663,A719)&gt;1,"Sim","Não")</f>
        <v>Não</v>
      </c>
    </row>
    <row r="720" spans="1:5" ht="14" x14ac:dyDescent="0.15">
      <c r="A720" s="3">
        <f>lista_registro!A720</f>
        <v>936538</v>
      </c>
      <c r="B720" s="17" t="str">
        <f>lista_registro!C720</f>
        <v>Microcomputador Sff E71 P/N 1652l3p Lenovo</v>
      </c>
      <c r="C720" s="18" t="str">
        <f>IFERROR(VLOOKUP(lista_registro!A720,'pag1'!B:G,3,0),"Não encontrado")</f>
        <v>E0077 Sala 123</v>
      </c>
      <c r="D720" s="3" t="str">
        <f>IFERROR(VLOOKUP(lista_registro!A720,'pag1'!B:E,4,0),"Não encontrado")</f>
        <v>Em utilização</v>
      </c>
      <c r="E720" s="19" t="str">
        <f>IF(COUNTIF('pag1'!B$2:B$1663,A720)&gt;1,"Sim","Não")</f>
        <v>Não</v>
      </c>
    </row>
    <row r="721" spans="1:5" ht="14" x14ac:dyDescent="0.15">
      <c r="A721" s="3">
        <f>lista_registro!A721</f>
        <v>936543</v>
      </c>
      <c r="B721" s="17" t="str">
        <f>lista_registro!C721</f>
        <v>Microcomputador Sff E71 P/N 1652l3p Lenovo</v>
      </c>
      <c r="C721" s="18" t="str">
        <f>IFERROR(VLOOKUP(lista_registro!A721,'pag1'!B:G,3,0),"Não encontrado")</f>
        <v>E0076 SALA 13</v>
      </c>
      <c r="D721" s="3" t="str">
        <f>IFERROR(VLOOKUP(lista_registro!A721,'pag1'!B:E,4,0),"Não encontrado")</f>
        <v>Separado para descarga</v>
      </c>
      <c r="E721" s="19" t="str">
        <f>IF(COUNTIF('pag1'!B$2:B$1663,A721)&gt;1,"Sim","Não")</f>
        <v>Não</v>
      </c>
    </row>
    <row r="722" spans="1:5" ht="14" x14ac:dyDescent="0.15">
      <c r="A722" s="3">
        <f>lista_registro!A722</f>
        <v>936544</v>
      </c>
      <c r="B722" s="17" t="str">
        <f>lista_registro!C722</f>
        <v>Microcomputador Sff E71 P/N 1652l3p Lenovo</v>
      </c>
      <c r="C722" s="18" t="str">
        <f>IFERROR(VLOOKUP(lista_registro!A722,'pag1'!B:G,3,0),"Não encontrado")</f>
        <v>E0077 Sala 7</v>
      </c>
      <c r="D722" s="3" t="str">
        <f>IFERROR(VLOOKUP(lista_registro!A722,'pag1'!B:E,4,0),"Não encontrado")</f>
        <v>Em utilização</v>
      </c>
      <c r="E722" s="19" t="str">
        <f>IF(COUNTIF('pag1'!B$2:B$1663,A722)&gt;1,"Sim","Não")</f>
        <v>Não</v>
      </c>
    </row>
    <row r="723" spans="1:5" ht="14" x14ac:dyDescent="0.15">
      <c r="A723" s="3">
        <f>lista_registro!A723</f>
        <v>936546</v>
      </c>
      <c r="B723" s="17" t="str">
        <f>lista_registro!C723</f>
        <v>Microcomputador Sff E71 P/N 1652l3p Lenovo</v>
      </c>
      <c r="C723" s="18" t="str">
        <f>IFERROR(VLOOKUP(lista_registro!A723,'pag1'!B:G,3,0),"Não encontrado")</f>
        <v>E0076 SALA 13</v>
      </c>
      <c r="D723" s="3" t="str">
        <f>IFERROR(VLOOKUP(lista_registro!A723,'pag1'!B:E,4,0),"Não encontrado")</f>
        <v>Separado para descarga</v>
      </c>
      <c r="E723" s="19" t="str">
        <f>IF(COUNTIF('pag1'!B$2:B$1663,A723)&gt;1,"Sim","Não")</f>
        <v>Não</v>
      </c>
    </row>
    <row r="724" spans="1:5" ht="14" x14ac:dyDescent="0.15">
      <c r="A724" s="3">
        <f>lista_registro!A724</f>
        <v>936547</v>
      </c>
      <c r="B724" s="17" t="str">
        <f>lista_registro!C724</f>
        <v>Microcomputador Sff E71 P/N 1652l3p Lenovo</v>
      </c>
      <c r="C724" s="18" t="str">
        <f>IFERROR(VLOOKUP(lista_registro!A724,'pag1'!B:G,3,0),"Não encontrado")</f>
        <v>E0076 SALA 106</v>
      </c>
      <c r="D724" s="3" t="str">
        <f>IFERROR(VLOOKUP(lista_registro!A724,'pag1'!B:E,4,0),"Não encontrado")</f>
        <v>Em utilização</v>
      </c>
      <c r="E724" s="19" t="str">
        <f>IF(COUNTIF('pag1'!B$2:B$1663,A724)&gt;1,"Sim","Não")</f>
        <v>Não</v>
      </c>
    </row>
    <row r="725" spans="1:5" ht="14" x14ac:dyDescent="0.15">
      <c r="A725" s="3">
        <f>lista_registro!A725</f>
        <v>936549</v>
      </c>
      <c r="B725" s="17" t="str">
        <f>lista_registro!C725</f>
        <v>Microcomputador Sff E71 P/N 1652l3p Lenovo</v>
      </c>
      <c r="C725" s="18" t="str">
        <f>IFERROR(VLOOKUP(lista_registro!A725,'pag1'!B:G,3,0),"Não encontrado")</f>
        <v>E0076 Sala 121</v>
      </c>
      <c r="D725" s="3" t="str">
        <f>IFERROR(VLOOKUP(lista_registro!A725,'pag1'!B:E,4,0),"Não encontrado")</f>
        <v>Em utilização</v>
      </c>
      <c r="E725" s="19" t="str">
        <f>IF(COUNTIF('pag1'!B$2:B$1663,A725)&gt;1,"Sim","Não")</f>
        <v>Não</v>
      </c>
    </row>
    <row r="726" spans="1:5" ht="14" x14ac:dyDescent="0.15">
      <c r="A726" s="3">
        <f>lista_registro!A726</f>
        <v>936550</v>
      </c>
      <c r="B726" s="17" t="str">
        <f>lista_registro!C726</f>
        <v>Microcomputador Sff E71 P/N 1652l3p Lenovo</v>
      </c>
      <c r="C726" s="18" t="str">
        <f>IFERROR(VLOOKUP(lista_registro!A726,'pag1'!B:G,3,0),"Não encontrado")</f>
        <v>E0076 SALA 101</v>
      </c>
      <c r="D726" s="3" t="str">
        <f>IFERROR(VLOOKUP(lista_registro!A726,'pag1'!B:E,4,0),"Não encontrado")</f>
        <v>Em utilização</v>
      </c>
      <c r="E726" s="19" t="str">
        <f>IF(COUNTIF('pag1'!B$2:B$1663,A726)&gt;1,"Sim","Não")</f>
        <v>Não</v>
      </c>
    </row>
    <row r="727" spans="1:5" ht="14" x14ac:dyDescent="0.15">
      <c r="A727" s="3">
        <f>lista_registro!A727</f>
        <v>936551</v>
      </c>
      <c r="B727" s="17" t="str">
        <f>lista_registro!C727</f>
        <v>Microcomputador Sff E71 P/N 1652l3p Lenovo</v>
      </c>
      <c r="C727" s="18" t="str">
        <f>IFERROR(VLOOKUP(lista_registro!A727,'pag1'!B:G,3,0),"Não encontrado")</f>
        <v>E0033 lame</v>
      </c>
      <c r="D727" s="3" t="str">
        <f>IFERROR(VLOOKUP(lista_registro!A727,'pag1'!B:E,4,0),"Não encontrado")</f>
        <v>Em utilização</v>
      </c>
      <c r="E727" s="19" t="str">
        <f>IF(COUNTIF('pag1'!B$2:B$1663,A727)&gt;1,"Sim","Não")</f>
        <v>Não</v>
      </c>
    </row>
    <row r="728" spans="1:5" ht="14" x14ac:dyDescent="0.15">
      <c r="A728" s="3">
        <f>lista_registro!A728</f>
        <v>936683</v>
      </c>
      <c r="B728" s="17" t="str">
        <f>lista_registro!C728</f>
        <v>Microcomputador Sff E71 P/N 1652l3p Lenovo</v>
      </c>
      <c r="C728" s="18" t="str">
        <f>IFERROR(VLOOKUP(lista_registro!A728,'pag1'!B:G,3,0),"Não encontrado")</f>
        <v>E0037 SALA 02</v>
      </c>
      <c r="D728" s="3" t="str">
        <f>IFERROR(VLOOKUP(lista_registro!A728,'pag1'!B:E,4,0),"Não encontrado")</f>
        <v>Em utilização</v>
      </c>
      <c r="E728" s="19" t="str">
        <f>IF(COUNTIF('pag1'!B$2:B$1663,A728)&gt;1,"Sim","Não")</f>
        <v>Não</v>
      </c>
    </row>
    <row r="729" spans="1:5" ht="14" x14ac:dyDescent="0.15">
      <c r="A729" s="3">
        <f>lista_registro!A729</f>
        <v>936684</v>
      </c>
      <c r="B729" s="17" t="str">
        <f>lista_registro!C729</f>
        <v>Microcomputador Sff E71 P/N 1652l3p Lenovo</v>
      </c>
      <c r="C729" s="18" t="str">
        <f>IFERROR(VLOOKUP(lista_registro!A729,'pag1'!B:G,3,0),"Não encontrado")</f>
        <v>E0077 Sala 15</v>
      </c>
      <c r="D729" s="3" t="str">
        <f>IFERROR(VLOOKUP(lista_registro!A729,'pag1'!B:E,4,0),"Não encontrado")</f>
        <v>Em utilização</v>
      </c>
      <c r="E729" s="19" t="str">
        <f>IF(COUNTIF('pag1'!B$2:B$1663,A729)&gt;1,"Sim","Não")</f>
        <v>Não</v>
      </c>
    </row>
    <row r="730" spans="1:5" ht="14" x14ac:dyDescent="0.15">
      <c r="A730" s="3">
        <f>lista_registro!A730</f>
        <v>936807</v>
      </c>
      <c r="B730" s="17" t="str">
        <f>lista_registro!C730</f>
        <v>Teclado Usb P/N Teclat2 Lenovo</v>
      </c>
      <c r="C730" s="18" t="str">
        <f>IFERROR(VLOOKUP(lista_registro!A730,'pag1'!B:G,3,0),"Não encontrado")</f>
        <v>E0076 Sala 121</v>
      </c>
      <c r="D730" s="3" t="str">
        <f>IFERROR(VLOOKUP(lista_registro!A730,'pag1'!B:E,4,0),"Não encontrado")</f>
        <v>Em utilização</v>
      </c>
      <c r="E730" s="19" t="str">
        <f>IF(COUNTIF('pag1'!B$2:B$1663,A730)&gt;1,"Sim","Não")</f>
        <v>Não</v>
      </c>
    </row>
    <row r="731" spans="1:5" ht="14" x14ac:dyDescent="0.15">
      <c r="A731" s="3">
        <f>lista_registro!A731</f>
        <v>936808</v>
      </c>
      <c r="B731" s="17" t="str">
        <f>lista_registro!C731</f>
        <v>Teclado Usb P/N Teclat2 Lenovo</v>
      </c>
      <c r="C731" s="18" t="str">
        <f>IFERROR(VLOOKUP(lista_registro!A731,'pag1'!B:G,3,0),"Não encontrado")</f>
        <v>E0077 Sala 123</v>
      </c>
      <c r="D731" s="3" t="str">
        <f>IFERROR(VLOOKUP(lista_registro!A731,'pag1'!B:E,4,0),"Não encontrado")</f>
        <v>Em utilização</v>
      </c>
      <c r="E731" s="19" t="str">
        <f>IF(COUNTIF('pag1'!B$2:B$1663,A731)&gt;1,"Sim","Não")</f>
        <v>Não</v>
      </c>
    </row>
    <row r="732" spans="1:5" ht="14" x14ac:dyDescent="0.15">
      <c r="A732" s="3">
        <f>lista_registro!A732</f>
        <v>936809</v>
      </c>
      <c r="B732" s="17" t="str">
        <f>lista_registro!C732</f>
        <v>Teclado Usb P/N Teclat2 Lenovo</v>
      </c>
      <c r="C732" s="18" t="str">
        <f>IFERROR(VLOOKUP(lista_registro!A732,'pag1'!B:G,3,0),"Não encontrado")</f>
        <v>E0050 Sala 9</v>
      </c>
      <c r="D732" s="3" t="str">
        <f>IFERROR(VLOOKUP(lista_registro!A732,'pag1'!B:E,4,0),"Não encontrado")</f>
        <v>Em utilização</v>
      </c>
      <c r="E732" s="19" t="str">
        <f>IF(COUNTIF('pag1'!B$2:B$1663,A732)&gt;1,"Sim","Não")</f>
        <v>Não</v>
      </c>
    </row>
    <row r="733" spans="1:5" ht="14" x14ac:dyDescent="0.15">
      <c r="A733" s="3">
        <f>lista_registro!A733</f>
        <v>936810</v>
      </c>
      <c r="B733" s="17" t="str">
        <f>lista_registro!C733</f>
        <v>Teclado Usb P/N Teclat2 Lenovo</v>
      </c>
      <c r="C733" s="18" t="str">
        <f>IFERROR(VLOOKUP(lista_registro!A733,'pag1'!B:G,3,0),"Não encontrado")</f>
        <v>E0033 LAME</v>
      </c>
      <c r="D733" s="3" t="str">
        <f>IFERROR(VLOOKUP(lista_registro!A733,'pag1'!B:E,4,0),"Não encontrado")</f>
        <v>Em utilização</v>
      </c>
      <c r="E733" s="19" t="str">
        <f>IF(COUNTIF('pag1'!B$2:B$1663,A733)&gt;1,"Sim","Não")</f>
        <v>Não</v>
      </c>
    </row>
    <row r="734" spans="1:5" ht="14" x14ac:dyDescent="0.15">
      <c r="A734" s="3">
        <f>lista_registro!A734</f>
        <v>936813</v>
      </c>
      <c r="B734" s="17" t="str">
        <f>lista_registro!C734</f>
        <v>Teclado Usb P/N Teclat2 Lenovo</v>
      </c>
      <c r="C734" s="18" t="str">
        <f>IFERROR(VLOOKUP(lista_registro!A734,'pag1'!B:G,3,0),"Não encontrado")</f>
        <v>E0037 SALA 02</v>
      </c>
      <c r="D734" s="3" t="str">
        <f>IFERROR(VLOOKUP(lista_registro!A734,'pag1'!B:E,4,0),"Não encontrado")</f>
        <v>Em utilização</v>
      </c>
      <c r="E734" s="19" t="str">
        <f>IF(COUNTIF('pag1'!B$2:B$1663,A734)&gt;1,"Sim","Não")</f>
        <v>Não</v>
      </c>
    </row>
    <row r="735" spans="1:5" ht="14" x14ac:dyDescent="0.15">
      <c r="A735" s="3">
        <f>lista_registro!A735</f>
        <v>936815</v>
      </c>
      <c r="B735" s="17" t="str">
        <f>lista_registro!C735</f>
        <v>Teclado Usb P/N Teclat2 Lenovo</v>
      </c>
      <c r="C735" s="18" t="str">
        <f>IFERROR(VLOOKUP(lista_registro!A735,'pag1'!B:G,3,0),"Não encontrado")</f>
        <v>E0077 Sala 7</v>
      </c>
      <c r="D735" s="3" t="str">
        <f>IFERROR(VLOOKUP(lista_registro!A735,'pag1'!B:E,4,0),"Não encontrado")</f>
        <v>Em utilização</v>
      </c>
      <c r="E735" s="19" t="str">
        <f>IF(COUNTIF('pag1'!B$2:B$1663,A735)&gt;1,"Sim","Não")</f>
        <v>Não</v>
      </c>
    </row>
    <row r="736" spans="1:5" ht="14" x14ac:dyDescent="0.15">
      <c r="A736" s="3">
        <f>lista_registro!A736</f>
        <v>936816</v>
      </c>
      <c r="B736" s="17" t="str">
        <f>lista_registro!C736</f>
        <v>Teclado Usb P/N Teclat2 Lenovo</v>
      </c>
      <c r="C736" s="18" t="str">
        <f>IFERROR(VLOOKUP(lista_registro!A736,'pag1'!B:G,3,0),"Não encontrado")</f>
        <v>E0033 lame</v>
      </c>
      <c r="D736" s="3" t="str">
        <f>IFERROR(VLOOKUP(lista_registro!A736,'pag1'!B:E,4,0),"Não encontrado")</f>
        <v>Em utilização</v>
      </c>
      <c r="E736" s="19" t="str">
        <f>IF(COUNTIF('pag1'!B$2:B$1663,A736)&gt;1,"Sim","Não")</f>
        <v>Não</v>
      </c>
    </row>
    <row r="737" spans="1:5" ht="14" x14ac:dyDescent="0.15">
      <c r="A737" s="3">
        <f>lista_registro!A737</f>
        <v>936817</v>
      </c>
      <c r="B737" s="17" t="str">
        <f>lista_registro!C737</f>
        <v>Teclado Usb P/N Teclat2 Lenovo</v>
      </c>
      <c r="C737" s="18" t="str">
        <f>IFERROR(VLOOKUP(lista_registro!A737,'pag1'!B:G,3,0),"Não encontrado")</f>
        <v>E0076 SALA 13</v>
      </c>
      <c r="D737" s="3" t="str">
        <f>IFERROR(VLOOKUP(lista_registro!A737,'pag1'!B:E,4,0),"Não encontrado")</f>
        <v>Separado para descarga</v>
      </c>
      <c r="E737" s="19" t="str">
        <f>IF(COUNTIF('pag1'!B$2:B$1663,A737)&gt;1,"Sim","Não")</f>
        <v>Não</v>
      </c>
    </row>
    <row r="738" spans="1:5" ht="14" x14ac:dyDescent="0.15">
      <c r="A738" s="3">
        <f>lista_registro!A738</f>
        <v>936820</v>
      </c>
      <c r="B738" s="17" t="str">
        <f>lista_registro!C738</f>
        <v>Teclado Usb P/N Teclat2 Lenovo</v>
      </c>
      <c r="C738" s="18" t="str">
        <f>IFERROR(VLOOKUP(lista_registro!A738,'pag1'!B:G,3,0),"Não encontrado")</f>
        <v>E0077 Sala 15</v>
      </c>
      <c r="D738" s="3" t="str">
        <f>IFERROR(VLOOKUP(lista_registro!A738,'pag1'!B:E,4,0),"Não encontrado")</f>
        <v>Em utilização</v>
      </c>
      <c r="E738" s="19" t="str">
        <f>IF(COUNTIF('pag1'!B$2:B$1663,A738)&gt;1,"Sim","Não")</f>
        <v>Não</v>
      </c>
    </row>
    <row r="739" spans="1:5" ht="14" x14ac:dyDescent="0.15">
      <c r="A739" s="3">
        <f>lista_registro!A739</f>
        <v>936821</v>
      </c>
      <c r="B739" s="17" t="str">
        <f>lista_registro!C739</f>
        <v>Teclado Usb P/N Teclat2 Lenovo</v>
      </c>
      <c r="C739" s="18" t="str">
        <f>IFERROR(VLOOKUP(lista_registro!A739,'pag1'!B:G,3,0),"Não encontrado")</f>
        <v>Não encontrado</v>
      </c>
      <c r="D739" s="3" t="str">
        <f>IFERROR(VLOOKUP(lista_registro!A739,'pag1'!B:E,4,0),"Não encontrado")</f>
        <v>Não encontrado</v>
      </c>
      <c r="E739" s="19" t="str">
        <f>IF(COUNTIF('pag1'!B$2:B$1663,A739)&gt;1,"Sim","Não")</f>
        <v>Não</v>
      </c>
    </row>
    <row r="740" spans="1:5" ht="14" x14ac:dyDescent="0.15">
      <c r="A740" s="3">
        <f>lista_registro!A740</f>
        <v>936822</v>
      </c>
      <c r="B740" s="17" t="str">
        <f>lista_registro!C740</f>
        <v>Teclado Usb P/N Teclat2 Lenovo</v>
      </c>
      <c r="C740" s="18" t="str">
        <f>IFERROR(VLOOKUP(lista_registro!A740,'pag1'!B:G,3,0),"Não encontrado")</f>
        <v>E0077 Sala 15</v>
      </c>
      <c r="D740" s="3" t="str">
        <f>IFERROR(VLOOKUP(lista_registro!A740,'pag1'!B:E,4,0),"Não encontrado")</f>
        <v>Em utilização</v>
      </c>
      <c r="E740" s="19" t="str">
        <f>IF(COUNTIF('pag1'!B$2:B$1663,A740)&gt;1,"Sim","Não")</f>
        <v>Não</v>
      </c>
    </row>
    <row r="741" spans="1:5" ht="14" x14ac:dyDescent="0.15">
      <c r="A741" s="3">
        <f>lista_registro!A741</f>
        <v>1114581</v>
      </c>
      <c r="B741" s="17" t="str">
        <f>lista_registro!C741</f>
        <v>Monitor Lcd 17 , Marca Lg, Modleo L1753t-Sf.</v>
      </c>
      <c r="C741" s="18" t="str">
        <f>IFERROR(VLOOKUP(lista_registro!A741,'pag1'!B:G,3,0),"Não encontrado")</f>
        <v>E0076 SALA 13</v>
      </c>
      <c r="D741" s="3" t="str">
        <f>IFERROR(VLOOKUP(lista_registro!A741,'pag1'!B:E,4,0),"Não encontrado")</f>
        <v>Separado para descarga</v>
      </c>
      <c r="E741" s="19" t="str">
        <f>IF(COUNTIF('pag1'!B$2:B$1663,A741)&gt;1,"Sim","Não")</f>
        <v>Não</v>
      </c>
    </row>
    <row r="742" spans="1:5" ht="14" x14ac:dyDescent="0.15">
      <c r="A742" s="3">
        <f>lista_registro!A742</f>
        <v>1114617</v>
      </c>
      <c r="B742" s="17" t="str">
        <f>lista_registro!C742</f>
        <v>Monitor Lcd 17 , Marca Lg, Modleo L1753t-Sf.</v>
      </c>
      <c r="C742" s="18" t="str">
        <f>IFERROR(VLOOKUP(lista_registro!A742,'pag1'!B:G,3,0),"Não encontrado")</f>
        <v>Não encontrado</v>
      </c>
      <c r="D742" s="3" t="str">
        <f>IFERROR(VLOOKUP(lista_registro!A742,'pag1'!B:E,4,0),"Não encontrado")</f>
        <v>Não encontrado</v>
      </c>
      <c r="E742" s="19" t="str">
        <f>IF(COUNTIF('pag1'!B$2:B$1663,A742)&gt;1,"Sim","Não")</f>
        <v>Não</v>
      </c>
    </row>
    <row r="743" spans="1:5" ht="14" x14ac:dyDescent="0.15">
      <c r="A743" s="3">
        <f>lista_registro!A743</f>
        <v>1116054</v>
      </c>
      <c r="B743" s="17" t="str">
        <f>lista_registro!C743</f>
        <v>Monitor Lcd De 17 Marca Lg, Modelo L1752tq.</v>
      </c>
      <c r="C743" s="18" t="str">
        <f>IFERROR(VLOOKUP(lista_registro!A743,'pag1'!B:G,3,0),"Não encontrado")</f>
        <v>E0077 Sala 4</v>
      </c>
      <c r="D743" s="3" t="str">
        <f>IFERROR(VLOOKUP(lista_registro!A743,'pag1'!B:E,4,0),"Não encontrado")</f>
        <v>Em utilização</v>
      </c>
      <c r="E743" s="19" t="str">
        <f>IF(COUNTIF('pag1'!B$2:B$1663,A743)&gt;1,"Sim","Não")</f>
        <v>Não</v>
      </c>
    </row>
    <row r="744" spans="1:5" ht="14" x14ac:dyDescent="0.15">
      <c r="A744" s="3">
        <f>lista_registro!A744</f>
        <v>1116063</v>
      </c>
      <c r="B744" s="17" t="str">
        <f>lista_registro!C744</f>
        <v>Monitor Lcd De 17 Marca Lg, Modelo L1752tq.</v>
      </c>
      <c r="C744" s="18" t="str">
        <f>IFERROR(VLOOKUP(lista_registro!A744,'pag1'!B:G,3,0),"Não encontrado")</f>
        <v>E0076 SALA 13</v>
      </c>
      <c r="D744" s="3" t="str">
        <f>IFERROR(VLOOKUP(lista_registro!A744,'pag1'!B:E,4,0),"Não encontrado")</f>
        <v>Separado para descarga</v>
      </c>
      <c r="E744" s="19" t="str">
        <f>IF(COUNTIF('pag1'!B$2:B$1663,A744)&gt;1,"Sim","Não")</f>
        <v>Não</v>
      </c>
    </row>
    <row r="745" spans="1:5" ht="42" x14ac:dyDescent="0.15">
      <c r="A745" s="3">
        <f>lista_registro!A745</f>
        <v>1128029</v>
      </c>
      <c r="B745" s="17" t="str">
        <f>lista_registro!C745</f>
        <v>Microcomputador, Marca Hp, Modelo Dc5750m, Athlon 64 X-2 4000, Memória De 1gb Ram, Hd 80 Gb Sata, Drive Leitor E Gravador Cd/Dvd-Rom, Drive Floppy 3,5 , Teclado Hp Ps-2 Padrão Abnt2, Mouse Óptico Hp Ps-2 Com Scroll.</v>
      </c>
      <c r="C745" s="18" t="str">
        <f>IFERROR(VLOOKUP(lista_registro!A745,'pag1'!B:G,3,0),"Não encontrado")</f>
        <v>E0077 Sala 112</v>
      </c>
      <c r="D745" s="3" t="str">
        <f>IFERROR(VLOOKUP(lista_registro!A745,'pag1'!B:E,4,0),"Não encontrado")</f>
        <v>Em utilização</v>
      </c>
      <c r="E745" s="19" t="str">
        <f>IF(COUNTIF('pag1'!B$2:B$1663,A745)&gt;1,"Sim","Não")</f>
        <v>Não</v>
      </c>
    </row>
    <row r="746" spans="1:5" ht="42" x14ac:dyDescent="0.15">
      <c r="A746" s="3">
        <f>lista_registro!A746</f>
        <v>1128031</v>
      </c>
      <c r="B746" s="17" t="str">
        <f>lista_registro!C746</f>
        <v>Microcomputador, Marca Hp, Modelo Dc5750m, Athlon 64 X-2 4000, Memória De 1gb Ram, Hd 80 Gb Sata, Drive Leitor E Gravador Cd/Dvd-Rom, Drive Floppy 3,5 , Teclado Hp Ps-2 Padrão Abnt2, Mouse Óptico Hp Ps-2 Com Scroll.</v>
      </c>
      <c r="C746" s="18" t="str">
        <f>IFERROR(VLOOKUP(lista_registro!A746,'pag1'!B:G,3,0),"Não encontrado")</f>
        <v xml:space="preserve">E0076 SALA 13 </v>
      </c>
      <c r="D746" s="3" t="str">
        <f>IFERROR(VLOOKUP(lista_registro!A746,'pag1'!B:E,4,0),"Não encontrado")</f>
        <v>Separado para descarga</v>
      </c>
      <c r="E746" s="19" t="str">
        <f>IF(COUNTIF('pag1'!B$2:B$1663,A746)&gt;1,"Sim","Não")</f>
        <v>Não</v>
      </c>
    </row>
    <row r="747" spans="1:5" ht="42" x14ac:dyDescent="0.15">
      <c r="A747" s="3">
        <f>lista_registro!A747</f>
        <v>1128034</v>
      </c>
      <c r="B747" s="17" t="str">
        <f>lista_registro!C747</f>
        <v>Microcomputador, Marca Hp, Modelo Dc5750m, Athlon 64 X-2 4000, Memória De 1gb Ram, Hd 80 Gb Sata, Drive Leitor E Gravador Cd/Dvd-Rom, Drive Floppy 3,5 , Teclado Hp Ps-2 Padrão Abnt2, Mouse Óptico Hp Ps-2 Com Scroll.</v>
      </c>
      <c r="C747" s="18" t="str">
        <f>IFERROR(VLOOKUP(lista_registro!A747,'pag1'!B:G,3,0),"Não encontrado")</f>
        <v>E0077 Sala 112</v>
      </c>
      <c r="D747" s="3" t="str">
        <f>IFERROR(VLOOKUP(lista_registro!A747,'pag1'!B:E,4,0),"Não encontrado")</f>
        <v>Em utilização</v>
      </c>
      <c r="E747" s="19" t="str">
        <f>IF(COUNTIF('pag1'!B$2:B$1663,A747)&gt;1,"Sim","Não")</f>
        <v>Não</v>
      </c>
    </row>
    <row r="748" spans="1:5" ht="42" x14ac:dyDescent="0.15">
      <c r="A748" s="3">
        <f>lista_registro!A748</f>
        <v>1128039</v>
      </c>
      <c r="B748" s="17" t="str">
        <f>lista_registro!C748</f>
        <v>Microcomputador, Marca Hp, Modelo Dc5750m, Athlon 64 X-2 4000, Memória De 1gb Ram, Hd 80 Gb Sata, Drive Leitor E Gravador Cd/Dvd-Rom, Drive Floppy 3,5 , Teclado Hp Ps-2 Padrão Abnt2, Mouse Óptico Hp Ps-2 Com Scroll.</v>
      </c>
      <c r="C748" s="18" t="str">
        <f>IFERROR(VLOOKUP(lista_registro!A748,'pag1'!B:G,3,0),"Não encontrado")</f>
        <v>E0077 Sala 112</v>
      </c>
      <c r="D748" s="3" t="str">
        <f>IFERROR(VLOOKUP(lista_registro!A748,'pag1'!B:E,4,0),"Não encontrado")</f>
        <v>Em utilização</v>
      </c>
      <c r="E748" s="19" t="str">
        <f>IF(COUNTIF('pag1'!B$2:B$1663,A748)&gt;1,"Sim","Não")</f>
        <v>Não</v>
      </c>
    </row>
    <row r="749" spans="1:5" ht="14" x14ac:dyDescent="0.15">
      <c r="A749" s="3">
        <f>lista_registro!A749</f>
        <v>1128255</v>
      </c>
      <c r="B749" s="17" t="str">
        <f>lista_registro!C749</f>
        <v>Microcomputador, Marca Dell, Teclado Hp Ps-2 Padrão Abnt2, Mouse Óptico Ps2</v>
      </c>
      <c r="C749" s="18" t="str">
        <f>IFERROR(VLOOKUP(lista_registro!A749,'pag1'!B:G,3,0),"Não encontrado")</f>
        <v>E0077 Sala 112</v>
      </c>
      <c r="D749" s="3" t="str">
        <f>IFERROR(VLOOKUP(lista_registro!A749,'pag1'!B:E,4,0),"Não encontrado")</f>
        <v>Em utilização</v>
      </c>
      <c r="E749" s="19" t="str">
        <f>IF(COUNTIF('pag1'!B$2:B$1663,A749)&gt;1,"Sim","Não")</f>
        <v>Não</v>
      </c>
    </row>
    <row r="750" spans="1:5" ht="14" x14ac:dyDescent="0.15">
      <c r="A750" s="3">
        <f>lista_registro!A750</f>
        <v>1348388</v>
      </c>
      <c r="B750" s="17" t="str">
        <f>lista_registro!C750</f>
        <v>Mouse Lenovo Modelo Moeuuo.</v>
      </c>
      <c r="C750" s="18" t="str">
        <f>IFERROR(VLOOKUP(lista_registro!A750,'pag1'!B:G,3,0),"Não encontrado")</f>
        <v>E0076 Sala 17</v>
      </c>
      <c r="D750" s="3" t="str">
        <f>IFERROR(VLOOKUP(lista_registro!A750,'pag1'!B:E,4,0),"Não encontrado")</f>
        <v>Em utilização</v>
      </c>
      <c r="E750" s="19" t="str">
        <f>IF(COUNTIF('pag1'!B$2:B$1663,A750)&gt;1,"Sim","Não")</f>
        <v>Não</v>
      </c>
    </row>
    <row r="751" spans="1:5" ht="14" x14ac:dyDescent="0.15">
      <c r="A751" s="3">
        <f>lista_registro!A751</f>
        <v>1348390</v>
      </c>
      <c r="B751" s="17" t="str">
        <f>lista_registro!C751</f>
        <v>Mouse Lenovo Modelo Moeuuo.</v>
      </c>
      <c r="C751" s="18" t="str">
        <f>IFERROR(VLOOKUP(lista_registro!A751,'pag1'!B:G,3,0),"Não encontrado")</f>
        <v>E0076 Sala 121</v>
      </c>
      <c r="D751" s="3" t="str">
        <f>IFERROR(VLOOKUP(lista_registro!A751,'pag1'!B:E,4,0),"Não encontrado")</f>
        <v>Em utilização</v>
      </c>
      <c r="E751" s="19" t="str">
        <f>IF(COUNTIF('pag1'!B$2:B$1663,A751)&gt;1,"Sim","Não")</f>
        <v>Não</v>
      </c>
    </row>
    <row r="752" spans="1:5" ht="14" x14ac:dyDescent="0.15">
      <c r="A752" s="3">
        <f>lista_registro!A752</f>
        <v>1348391</v>
      </c>
      <c r="B752" s="17" t="str">
        <f>lista_registro!C752</f>
        <v>Mouse Lenovo Modelo Moeuuo.</v>
      </c>
      <c r="C752" s="18" t="str">
        <f>IFERROR(VLOOKUP(lista_registro!A752,'pag1'!B:G,3,0),"Não encontrado")</f>
        <v>E0077 Sala 104</v>
      </c>
      <c r="D752" s="3" t="str">
        <f>IFERROR(VLOOKUP(lista_registro!A752,'pag1'!B:E,4,0),"Não encontrado")</f>
        <v>Em utilização</v>
      </c>
      <c r="E752" s="19" t="str">
        <f>IF(COUNTIF('pag1'!B$2:B$1663,A752)&gt;1,"Sim","Não")</f>
        <v>Não</v>
      </c>
    </row>
    <row r="753" spans="1:5" ht="14" x14ac:dyDescent="0.15">
      <c r="A753" s="3">
        <f>lista_registro!A753</f>
        <v>1348392</v>
      </c>
      <c r="B753" s="17" t="str">
        <f>lista_registro!C753</f>
        <v>Mouse Lenovo Modelo Moeuuo.</v>
      </c>
      <c r="C753" s="18" t="str">
        <f>IFERROR(VLOOKUP(lista_registro!A753,'pag1'!B:G,3,0),"Não encontrado")</f>
        <v>E0077 Sala 15</v>
      </c>
      <c r="D753" s="3" t="str">
        <f>IFERROR(VLOOKUP(lista_registro!A753,'pag1'!B:E,4,0),"Não encontrado")</f>
        <v>Em utilização</v>
      </c>
      <c r="E753" s="19" t="str">
        <f>IF(COUNTIF('pag1'!B$2:B$1663,A753)&gt;1,"Sim","Não")</f>
        <v>Não</v>
      </c>
    </row>
    <row r="754" spans="1:5" ht="14" x14ac:dyDescent="0.15">
      <c r="A754" s="3">
        <f>lista_registro!A754</f>
        <v>1348393</v>
      </c>
      <c r="B754" s="17" t="str">
        <f>lista_registro!C754</f>
        <v>Mouse Lenovo Modelo Moeuuo.</v>
      </c>
      <c r="C754" s="18" t="str">
        <f>IFERROR(VLOOKUP(lista_registro!A754,'pag1'!B:G,3,0),"Não encontrado")</f>
        <v>E0076 Sala 117</v>
      </c>
      <c r="D754" s="3" t="str">
        <f>IFERROR(VLOOKUP(lista_registro!A754,'pag1'!B:E,4,0),"Não encontrado")</f>
        <v>Em utilização</v>
      </c>
      <c r="E754" s="19" t="str">
        <f>IF(COUNTIF('pag1'!B$2:B$1663,A754)&gt;1,"Sim","Não")</f>
        <v>Não</v>
      </c>
    </row>
    <row r="755" spans="1:5" ht="14" x14ac:dyDescent="0.15">
      <c r="A755" s="3">
        <f>lista_registro!A755</f>
        <v>1348394</v>
      </c>
      <c r="B755" s="17" t="str">
        <f>lista_registro!C755</f>
        <v>Mouse Lenovo Modelo Moeuuo.</v>
      </c>
      <c r="C755" s="18" t="str">
        <f>IFERROR(VLOOKUP(lista_registro!A755,'pag1'!B:G,3,0),"Não encontrado")</f>
        <v>E0077 Sala 114</v>
      </c>
      <c r="D755" s="3" t="str">
        <f>IFERROR(VLOOKUP(lista_registro!A755,'pag1'!B:E,4,0),"Não encontrado")</f>
        <v>Em utilização</v>
      </c>
      <c r="E755" s="19" t="str">
        <f>IF(COUNTIF('pag1'!B$2:B$1663,A755)&gt;1,"Sim","Não")</f>
        <v>Não</v>
      </c>
    </row>
    <row r="756" spans="1:5" ht="14" x14ac:dyDescent="0.15">
      <c r="A756" s="3">
        <f>lista_registro!A756</f>
        <v>1348478</v>
      </c>
      <c r="B756" s="17" t="str">
        <f>lista_registro!C756</f>
        <v>Teclado Lenovo Modelo Ku-0225.</v>
      </c>
      <c r="C756" s="18" t="str">
        <f>IFERROR(VLOOKUP(lista_registro!A756,'pag1'!B:G,3,0),"Não encontrado")</f>
        <v>E0076 Sala 17</v>
      </c>
      <c r="D756" s="3" t="str">
        <f>IFERROR(VLOOKUP(lista_registro!A756,'pag1'!B:E,4,0),"Não encontrado")</f>
        <v>Em utilização</v>
      </c>
      <c r="E756" s="19" t="str">
        <f>IF(COUNTIF('pag1'!B$2:B$1663,A756)&gt;1,"Sim","Não")</f>
        <v>Não</v>
      </c>
    </row>
    <row r="757" spans="1:5" ht="14" x14ac:dyDescent="0.15">
      <c r="A757" s="3">
        <f>lista_registro!A757</f>
        <v>1348480</v>
      </c>
      <c r="B757" s="17" t="str">
        <f>lista_registro!C757</f>
        <v>Teclado Lenovo Modelo Ku-0225.</v>
      </c>
      <c r="C757" s="18" t="str">
        <f>IFERROR(VLOOKUP(lista_registro!A757,'pag1'!B:G,3,0),"Não encontrado")</f>
        <v>E0077 Sala 104</v>
      </c>
      <c r="D757" s="3" t="str">
        <f>IFERROR(VLOOKUP(lista_registro!A757,'pag1'!B:E,4,0),"Não encontrado")</f>
        <v>Em utilização</v>
      </c>
      <c r="E757" s="19" t="str">
        <f>IF(COUNTIF('pag1'!B$2:B$1663,A757)&gt;1,"Sim","Não")</f>
        <v>Não</v>
      </c>
    </row>
    <row r="758" spans="1:5" ht="14" x14ac:dyDescent="0.15">
      <c r="A758" s="3">
        <f>lista_registro!A758</f>
        <v>1348481</v>
      </c>
      <c r="B758" s="17" t="str">
        <f>lista_registro!C758</f>
        <v>Teclado Lenovo Modelo Ku-0225.</v>
      </c>
      <c r="C758" s="18" t="str">
        <f>IFERROR(VLOOKUP(lista_registro!A758,'pag1'!B:G,3,0),"Não encontrado")</f>
        <v>E0077 Sala 114</v>
      </c>
      <c r="D758" s="3" t="str">
        <f>IFERROR(VLOOKUP(lista_registro!A758,'pag1'!B:E,4,0),"Não encontrado")</f>
        <v>Em utilização</v>
      </c>
      <c r="E758" s="19" t="str">
        <f>IF(COUNTIF('pag1'!B$2:B$1663,A758)&gt;1,"Sim","Não")</f>
        <v>Não</v>
      </c>
    </row>
    <row r="759" spans="1:5" ht="14" x14ac:dyDescent="0.15">
      <c r="A759" s="3">
        <f>lista_registro!A759</f>
        <v>1348482</v>
      </c>
      <c r="B759" s="17" t="str">
        <f>lista_registro!C759</f>
        <v>Teclado Lenovo Modelo Ku-0225.</v>
      </c>
      <c r="C759" s="18" t="str">
        <f>IFERROR(VLOOKUP(lista_registro!A759,'pag1'!B:G,3,0),"Não encontrado")</f>
        <v>E0076 Sala 117</v>
      </c>
      <c r="D759" s="3" t="str">
        <f>IFERROR(VLOOKUP(lista_registro!A759,'pag1'!B:E,4,0),"Não encontrado")</f>
        <v>Em utilização</v>
      </c>
      <c r="E759" s="19" t="str">
        <f>IF(COUNTIF('pag1'!B$2:B$1663,A759)&gt;1,"Sim","Não")</f>
        <v>Não</v>
      </c>
    </row>
    <row r="760" spans="1:5" ht="14" x14ac:dyDescent="0.15">
      <c r="A760" s="3">
        <f>lista_registro!A760</f>
        <v>1348483</v>
      </c>
      <c r="B760" s="17" t="str">
        <f>lista_registro!C760</f>
        <v>Teclado Lenovo Modelo Ku-0225.</v>
      </c>
      <c r="C760" s="18" t="str">
        <f>IFERROR(VLOOKUP(lista_registro!A760,'pag1'!B:G,3,0),"Não encontrado")</f>
        <v>E0077 Sala 15</v>
      </c>
      <c r="D760" s="3" t="str">
        <f>IFERROR(VLOOKUP(lista_registro!A760,'pag1'!B:E,4,0),"Não encontrado")</f>
        <v>Em utilização</v>
      </c>
      <c r="E760" s="19" t="str">
        <f>IF(COUNTIF('pag1'!B$2:B$1663,A760)&gt;1,"Sim","Não")</f>
        <v>Não</v>
      </c>
    </row>
    <row r="761" spans="1:5" ht="14" x14ac:dyDescent="0.15">
      <c r="A761" s="3">
        <f>lista_registro!A761</f>
        <v>1348484</v>
      </c>
      <c r="B761" s="17" t="str">
        <f>lista_registro!C761</f>
        <v>Teclado Lenovo Modelo Ku-0225.</v>
      </c>
      <c r="C761" s="18" t="str">
        <f>IFERROR(VLOOKUP(lista_registro!A761,'pag1'!B:G,3,0),"Não encontrado")</f>
        <v>E0076 SALA 13</v>
      </c>
      <c r="D761" s="3" t="str">
        <f>IFERROR(VLOOKUP(lista_registro!A761,'pag1'!B:E,4,0),"Não encontrado")</f>
        <v>Separado para descarga</v>
      </c>
      <c r="E761" s="19" t="str">
        <f>IF(COUNTIF('pag1'!B$2:B$1663,A761)&gt;1,"Sim","Não")</f>
        <v>Não</v>
      </c>
    </row>
    <row r="762" spans="1:5" ht="14" x14ac:dyDescent="0.15">
      <c r="A762" s="3">
        <f>lista_registro!A762</f>
        <v>1348568</v>
      </c>
      <c r="B762" s="17" t="str">
        <f>lista_registro!C762</f>
        <v>Monitor Lenovo Modelo Ls1921wa.</v>
      </c>
      <c r="C762" s="18" t="str">
        <f>IFERROR(VLOOKUP(lista_registro!A762,'pag1'!B:G,3,0),"Não encontrado")</f>
        <v>E0076 Sala 17</v>
      </c>
      <c r="D762" s="3" t="str">
        <f>IFERROR(VLOOKUP(lista_registro!A762,'pag1'!B:E,4,0),"Não encontrado")</f>
        <v>Em utilização</v>
      </c>
      <c r="E762" s="19" t="str">
        <f>IF(COUNTIF('pag1'!B$2:B$1663,A762)&gt;1,"Sim","Não")</f>
        <v>Não</v>
      </c>
    </row>
    <row r="763" spans="1:5" ht="14" x14ac:dyDescent="0.15">
      <c r="A763" s="3">
        <f>lista_registro!A763</f>
        <v>1348570</v>
      </c>
      <c r="B763" s="17" t="str">
        <f>lista_registro!C763</f>
        <v>Monitor Lenovo Modelo Ls1921wa.</v>
      </c>
      <c r="C763" s="18" t="str">
        <f>IFERROR(VLOOKUP(lista_registro!A763,'pag1'!B:G,3,0),"Não encontrado")</f>
        <v>E0077 Sala 7</v>
      </c>
      <c r="D763" s="3" t="str">
        <f>IFERROR(VLOOKUP(lista_registro!A763,'pag1'!B:E,4,0),"Não encontrado")</f>
        <v>Em utilização</v>
      </c>
      <c r="E763" s="19" t="str">
        <f>IF(COUNTIF('pag1'!B$2:B$1663,A763)&gt;1,"Sim","Não")</f>
        <v>Não</v>
      </c>
    </row>
    <row r="764" spans="1:5" ht="14" x14ac:dyDescent="0.15">
      <c r="A764" s="3">
        <f>lista_registro!A764</f>
        <v>1348571</v>
      </c>
      <c r="B764" s="17" t="str">
        <f>lista_registro!C764</f>
        <v>Monitor Lenovo Modelo Ls1921wa.</v>
      </c>
      <c r="C764" s="18" t="str">
        <f>IFERROR(VLOOKUP(lista_registro!A764,'pag1'!B:G,3,0),"Não encontrado")</f>
        <v>E0076 Sala 121</v>
      </c>
      <c r="D764" s="3" t="str">
        <f>IFERROR(VLOOKUP(lista_registro!A764,'pag1'!B:E,4,0),"Não encontrado")</f>
        <v>Em utilização</v>
      </c>
      <c r="E764" s="19" t="str">
        <f>IF(COUNTIF('pag1'!B$2:B$1663,A764)&gt;1,"Sim","Não")</f>
        <v>Não</v>
      </c>
    </row>
    <row r="765" spans="1:5" ht="14" x14ac:dyDescent="0.15">
      <c r="A765" s="3">
        <f>lista_registro!A765</f>
        <v>1348572</v>
      </c>
      <c r="B765" s="17" t="str">
        <f>lista_registro!C765</f>
        <v>Monitor Lenovo Modelo Ls1921wa.</v>
      </c>
      <c r="C765" s="18" t="str">
        <f>IFERROR(VLOOKUP(lista_registro!A765,'pag1'!B:G,3,0),"Não encontrado")</f>
        <v>E0077 Sala 15</v>
      </c>
      <c r="D765" s="3" t="str">
        <f>IFERROR(VLOOKUP(lista_registro!A765,'pag1'!B:E,4,0),"Não encontrado")</f>
        <v>Em utilização</v>
      </c>
      <c r="E765" s="19" t="str">
        <f>IF(COUNTIF('pag1'!B$2:B$1663,A765)&gt;1,"Sim","Não")</f>
        <v>Não</v>
      </c>
    </row>
    <row r="766" spans="1:5" ht="14" x14ac:dyDescent="0.15">
      <c r="A766" s="3">
        <f>lista_registro!A766</f>
        <v>1348573</v>
      </c>
      <c r="B766" s="17" t="str">
        <f>lista_registro!C766</f>
        <v>Monitor Lenovo Modelo Ls1921wa.</v>
      </c>
      <c r="C766" s="18" t="str">
        <f>IFERROR(VLOOKUP(lista_registro!A766,'pag1'!B:G,3,0),"Não encontrado")</f>
        <v>E0077 Sala 114</v>
      </c>
      <c r="D766" s="3" t="str">
        <f>IFERROR(VLOOKUP(lista_registro!A766,'pag1'!B:E,4,0),"Não encontrado")</f>
        <v>Em utilização</v>
      </c>
      <c r="E766" s="19" t="str">
        <f>IF(COUNTIF('pag1'!B$2:B$1663,A766)&gt;1,"Sim","Não")</f>
        <v>Não</v>
      </c>
    </row>
    <row r="767" spans="1:5" ht="14" x14ac:dyDescent="0.15">
      <c r="A767" s="3">
        <f>lista_registro!A767</f>
        <v>1348574</v>
      </c>
      <c r="B767" s="17" t="str">
        <f>lista_registro!C767</f>
        <v>Monitor Lenovo Modelo Ls1921wa.</v>
      </c>
      <c r="C767" s="18" t="str">
        <f>IFERROR(VLOOKUP(lista_registro!A767,'pag1'!B:G,3,0),"Não encontrado")</f>
        <v>E0076 Sala 117</v>
      </c>
      <c r="D767" s="3" t="str">
        <f>IFERROR(VLOOKUP(lista_registro!A767,'pag1'!B:E,4,0),"Não encontrado")</f>
        <v>Em utilização</v>
      </c>
      <c r="E767" s="19" t="str">
        <f>IF(COUNTIF('pag1'!B$2:B$1663,A767)&gt;1,"Sim","Não")</f>
        <v>Não</v>
      </c>
    </row>
    <row r="768" spans="1:5" ht="14" x14ac:dyDescent="0.15">
      <c r="A768" s="3">
        <f>lista_registro!A768</f>
        <v>1348685</v>
      </c>
      <c r="B768" s="17" t="str">
        <f>lista_registro!C768</f>
        <v>Microcomputador Lenovo Modelo 3209n4p</v>
      </c>
      <c r="C768" s="18" t="str">
        <f>IFERROR(VLOOKUP(lista_registro!A768,'pag1'!B:G,3,0),"Não encontrado")</f>
        <v>E0076 Sala 17</v>
      </c>
      <c r="D768" s="3" t="str">
        <f>IFERROR(VLOOKUP(lista_registro!A768,'pag1'!B:E,4,0),"Não encontrado")</f>
        <v>Em utilização</v>
      </c>
      <c r="E768" s="19" t="str">
        <f>IF(COUNTIF('pag1'!B$2:B$1663,A768)&gt;1,"Sim","Não")</f>
        <v>Não</v>
      </c>
    </row>
    <row r="769" spans="1:5" ht="14" x14ac:dyDescent="0.15">
      <c r="A769" s="3">
        <f>lista_registro!A769</f>
        <v>1348687</v>
      </c>
      <c r="B769" s="17" t="str">
        <f>lista_registro!C769</f>
        <v>Microcomputador Lenovo Modelo 3209n4p</v>
      </c>
      <c r="C769" s="18" t="str">
        <f>IFERROR(VLOOKUP(lista_registro!A769,'pag1'!B:G,3,0),"Não encontrado")</f>
        <v>E0077 Sala 104</v>
      </c>
      <c r="D769" s="3" t="str">
        <f>IFERROR(VLOOKUP(lista_registro!A769,'pag1'!B:E,4,0),"Não encontrado")</f>
        <v>Em utilização</v>
      </c>
      <c r="E769" s="19" t="str">
        <f>IF(COUNTIF('pag1'!B$2:B$1663,A769)&gt;1,"Sim","Não")</f>
        <v>Não</v>
      </c>
    </row>
    <row r="770" spans="1:5" ht="14" x14ac:dyDescent="0.15">
      <c r="A770" s="3">
        <f>lista_registro!A770</f>
        <v>1348688</v>
      </c>
      <c r="B770" s="17" t="str">
        <f>lista_registro!C770</f>
        <v>Microcomputador Lenovo Modelo 3209n4p</v>
      </c>
      <c r="C770" s="18" t="str">
        <f>IFERROR(VLOOKUP(lista_registro!A770,'pag1'!B:G,3,0),"Não encontrado")</f>
        <v>E0077 Sala 15</v>
      </c>
      <c r="D770" s="3" t="str">
        <f>IFERROR(VLOOKUP(lista_registro!A770,'pag1'!B:E,4,0),"Não encontrado")</f>
        <v>Em utilização</v>
      </c>
      <c r="E770" s="19" t="str">
        <f>IF(COUNTIF('pag1'!B$2:B$1663,A770)&gt;1,"Sim","Não")</f>
        <v>Não</v>
      </c>
    </row>
    <row r="771" spans="1:5" ht="14" x14ac:dyDescent="0.15">
      <c r="A771" s="3">
        <f>lista_registro!A771</f>
        <v>1348689</v>
      </c>
      <c r="B771" s="17" t="str">
        <f>lista_registro!C771</f>
        <v>Microcomputador Lenovo Modelo 3209n4p</v>
      </c>
      <c r="C771" s="18" t="str">
        <f>IFERROR(VLOOKUP(lista_registro!A771,'pag1'!B:G,3,0),"Não encontrado")</f>
        <v>E0077 Sala 114</v>
      </c>
      <c r="D771" s="3" t="str">
        <f>IFERROR(VLOOKUP(lista_registro!A771,'pag1'!B:E,4,0),"Não encontrado")</f>
        <v>Em utilização</v>
      </c>
      <c r="E771" s="19" t="str">
        <f>IF(COUNTIF('pag1'!B$2:B$1663,A771)&gt;1,"Sim","Não")</f>
        <v>Não</v>
      </c>
    </row>
    <row r="772" spans="1:5" ht="14" x14ac:dyDescent="0.15">
      <c r="A772" s="3">
        <f>lista_registro!A772</f>
        <v>1348690</v>
      </c>
      <c r="B772" s="17" t="str">
        <f>lista_registro!C772</f>
        <v>Microcomputador Lenovo Modelo 3209n4p</v>
      </c>
      <c r="C772" s="18" t="str">
        <f>IFERROR(VLOOKUP(lista_registro!A772,'pag1'!B:G,3,0),"Não encontrado")</f>
        <v>E0076 Sala 117</v>
      </c>
      <c r="D772" s="3" t="str">
        <f>IFERROR(VLOOKUP(lista_registro!A772,'pag1'!B:E,4,0),"Não encontrado")</f>
        <v>Em utilização</v>
      </c>
      <c r="E772" s="19" t="str">
        <f>IF(COUNTIF('pag1'!B$2:B$1663,A772)&gt;1,"Sim","Não")</f>
        <v>Não</v>
      </c>
    </row>
    <row r="773" spans="1:5" ht="14" x14ac:dyDescent="0.15">
      <c r="A773" s="3">
        <f>lista_registro!A773</f>
        <v>1348691</v>
      </c>
      <c r="B773" s="17" t="str">
        <f>lista_registro!C773</f>
        <v>Microcomputador Lenovo Modelo 3209n4p</v>
      </c>
      <c r="C773" s="18" t="str">
        <f>IFERROR(VLOOKUP(lista_registro!A773,'pag1'!B:G,3,0),"Não encontrado")</f>
        <v>E0077 Sala 7</v>
      </c>
      <c r="D773" s="3" t="str">
        <f>IFERROR(VLOOKUP(lista_registro!A773,'pag1'!B:E,4,0),"Não encontrado")</f>
        <v>Em utilização</v>
      </c>
      <c r="E773" s="19" t="str">
        <f>IF(COUNTIF('pag1'!B$2:B$1663,A773)&gt;1,"Sim","Não")</f>
        <v>Não</v>
      </c>
    </row>
    <row r="774" spans="1:5" ht="28" x14ac:dyDescent="0.15">
      <c r="A774" s="3">
        <f>lista_registro!A774</f>
        <v>1631952</v>
      </c>
      <c r="B774" s="17" t="str">
        <f>lista_registro!C774</f>
        <v>Computador Marca:Hp, Com Mouse E Teclado, Modelo: Elitedesk 800 G1 Sff, Nº Série: Brj447czv7</v>
      </c>
      <c r="C774" s="18" t="str">
        <f>IFERROR(VLOOKUP(lista_registro!A774,'pag1'!B:G,3,0),"Não encontrado")</f>
        <v>E0053</v>
      </c>
      <c r="D774" s="3" t="str">
        <f>IFERROR(VLOOKUP(lista_registro!A774,'pag1'!B:E,4,0),"Não encontrado")</f>
        <v>Em utilização</v>
      </c>
      <c r="E774" s="19" t="str">
        <f>IF(COUNTIF('pag1'!B$2:B$1663,A774)&gt;1,"Sim","Não")</f>
        <v>Não</v>
      </c>
    </row>
    <row r="775" spans="1:5" ht="28" x14ac:dyDescent="0.15">
      <c r="A775" s="3">
        <f>lista_registro!A775</f>
        <v>1631965</v>
      </c>
      <c r="B775" s="17" t="str">
        <f>lista_registro!C775</f>
        <v>Computador Marca:Hp, Com Mouse E Teclado, Modelo: Elitedesk 800 G1 Sff, Nº Série: Brj447czml</v>
      </c>
      <c r="C775" s="18" t="str">
        <f>IFERROR(VLOOKUP(lista_registro!A775,'pag1'!B:G,3,0),"Não encontrado")</f>
        <v>E0076 Sala 117</v>
      </c>
      <c r="D775" s="3" t="str">
        <f>IFERROR(VLOOKUP(lista_registro!A775,'pag1'!B:E,4,0),"Não encontrado")</f>
        <v>Em utilização</v>
      </c>
      <c r="E775" s="19" t="str">
        <f>IF(COUNTIF('pag1'!B$2:B$1663,A775)&gt;1,"Sim","Não")</f>
        <v>Não</v>
      </c>
    </row>
    <row r="776" spans="1:5" ht="28" x14ac:dyDescent="0.15">
      <c r="A776" s="3">
        <f>lista_registro!A776</f>
        <v>1631966</v>
      </c>
      <c r="B776" s="17" t="str">
        <f>lista_registro!C776</f>
        <v>Computador Marca:Hp, Com Mouse E Teclado, Modelo: Elitedesk 800 G1 Sff, Nº Série: Brj447cznr</v>
      </c>
      <c r="C776" s="18" t="str">
        <f>IFERROR(VLOOKUP(lista_registro!A776,'pag1'!B:G,3,0),"Não encontrado")</f>
        <v>E0076 Sala 11</v>
      </c>
      <c r="D776" s="3" t="str">
        <f>IFERROR(VLOOKUP(lista_registro!A776,'pag1'!B:E,4,0),"Não encontrado")</f>
        <v>Em utilização</v>
      </c>
      <c r="E776" s="19" t="str">
        <f>IF(COUNTIF('pag1'!B$2:B$1663,A776)&gt;1,"Sim","Não")</f>
        <v>Não</v>
      </c>
    </row>
    <row r="777" spans="1:5" ht="14" x14ac:dyDescent="0.15">
      <c r="A777" s="3">
        <f>lista_registro!A777</f>
        <v>1705023</v>
      </c>
      <c r="B777" s="17" t="str">
        <f>lista_registro!C777</f>
        <v>Monitor Ips Led, 23 Polegadas, Marca Lg, Modelo 23mp55ha, Nº De Série:509sp Yr03922.</v>
      </c>
      <c r="C777" s="18" t="str">
        <f>IFERROR(VLOOKUP(lista_registro!A777,'pag1'!B:G,3,0),"Não encontrado")</f>
        <v>E0037 SALA 07</v>
      </c>
      <c r="D777" s="3" t="str">
        <f>IFERROR(VLOOKUP(lista_registro!A777,'pag1'!B:E,4,0),"Não encontrado")</f>
        <v>Em utilização</v>
      </c>
      <c r="E777" s="19" t="str">
        <f>IF(COUNTIF('pag1'!B$2:B$1663,A777)&gt;1,"Sim","Não")</f>
        <v>Não</v>
      </c>
    </row>
    <row r="778" spans="1:5" ht="14" x14ac:dyDescent="0.15">
      <c r="A778" s="3">
        <f>lista_registro!A778</f>
        <v>1749674</v>
      </c>
      <c r="B778" s="17" t="str">
        <f>lista_registro!C778</f>
        <v>Monitor 24" Lcd-Nonato.</v>
      </c>
      <c r="C778" s="18" t="str">
        <f>IFERROR(VLOOKUP(lista_registro!A778,'pag1'!B:G,3,0),"Não encontrado")</f>
        <v>E0077 Sala 109</v>
      </c>
      <c r="D778" s="3" t="str">
        <f>IFERROR(VLOOKUP(lista_registro!A778,'pag1'!B:E,4,0),"Não encontrado")</f>
        <v>Em utilização</v>
      </c>
      <c r="E778" s="19" t="str">
        <f>IF(COUNTIF('pag1'!B$2:B$1663,A778)&gt;1,"Sim","Não")</f>
        <v>Não</v>
      </c>
    </row>
    <row r="779" spans="1:5" ht="14" x14ac:dyDescent="0.15">
      <c r="A779" s="3">
        <f>lista_registro!A779</f>
        <v>1749676</v>
      </c>
      <c r="B779" s="17" t="str">
        <f>lista_registro!C779</f>
        <v>Lenovo M83 Win7-64tower Usa Mj039tbq.</v>
      </c>
      <c r="C779" s="18" t="str">
        <f>IFERROR(VLOOKUP(lista_registro!A779,'pag1'!B:G,3,0),"Não encontrado")</f>
        <v>E0077 Sala 109</v>
      </c>
      <c r="D779" s="3" t="str">
        <f>IFERROR(VLOOKUP(lista_registro!A779,'pag1'!B:E,4,0),"Não encontrado")</f>
        <v>Em utilização</v>
      </c>
      <c r="E779" s="19" t="str">
        <f>IF(COUNTIF('pag1'!B$2:B$1663,A779)&gt;1,"Sim","Não")</f>
        <v>Não</v>
      </c>
    </row>
    <row r="780" spans="1:5" ht="28" x14ac:dyDescent="0.15">
      <c r="A780" s="3">
        <f>lista_registro!A780</f>
        <v>1788001</v>
      </c>
      <c r="B780" s="17" t="str">
        <f>lista_registro!C780</f>
        <v>Microcomputador Marca: Lenovo, Machine Type: 10au00lvbp, Composto Por Cpu, Teclado E Mouse</v>
      </c>
      <c r="C780" s="18" t="str">
        <f>IFERROR(VLOOKUP(lista_registro!A780,'pag1'!B:G,3,0),"Não encontrado")</f>
        <v>E0077 Sala 117</v>
      </c>
      <c r="D780" s="3" t="str">
        <f>IFERROR(VLOOKUP(lista_registro!A780,'pag1'!B:E,4,0),"Não encontrado")</f>
        <v>Em utilização</v>
      </c>
      <c r="E780" s="19" t="str">
        <f>IF(COUNTIF('pag1'!B$2:B$1663,A780)&gt;1,"Sim","Não")</f>
        <v>Não</v>
      </c>
    </row>
    <row r="781" spans="1:5" ht="14" x14ac:dyDescent="0.15">
      <c r="A781" s="3">
        <f>lista_registro!A781</f>
        <v>1788155</v>
      </c>
      <c r="B781" s="17" t="str">
        <f>lista_registro!C781</f>
        <v>Monitor Lcd 19.5'', Marca: Lenovo, Modelo: E2002ba</v>
      </c>
      <c r="C781" s="18" t="str">
        <f>IFERROR(VLOOKUP(lista_registro!A781,'pag1'!B:G,3,0),"Não encontrado")</f>
        <v>E0077 Sala 15</v>
      </c>
      <c r="D781" s="3" t="str">
        <f>IFERROR(VLOOKUP(lista_registro!A781,'pag1'!B:E,4,0),"Não encontrado")</f>
        <v>Em utilização</v>
      </c>
      <c r="E781" s="19" t="str">
        <f>IF(COUNTIF('pag1'!B$2:B$1663,A781)&gt;1,"Sim","Não")</f>
        <v>Não</v>
      </c>
    </row>
    <row r="782" spans="1:5" ht="28" x14ac:dyDescent="0.15">
      <c r="A782" s="3">
        <f>lista_registro!A782</f>
        <v>1788201</v>
      </c>
      <c r="B782" s="17" t="str">
        <f>lista_registro!C782</f>
        <v>Microcomputador Marca: Lenovo, Machine Type: 10au00lvbp, Composto Por Cpu, Teclado E Mouse</v>
      </c>
      <c r="C782" s="18" t="str">
        <f>IFERROR(VLOOKUP(lista_registro!A782,'pag1'!B:G,3,0),"Não encontrado")</f>
        <v>E0077 Sala 15</v>
      </c>
      <c r="D782" s="3" t="str">
        <f>IFERROR(VLOOKUP(lista_registro!A782,'pag1'!B:E,4,0),"Não encontrado")</f>
        <v>Em utilização</v>
      </c>
      <c r="E782" s="19" t="str">
        <f>IF(COUNTIF('pag1'!B$2:B$1663,A782)&gt;1,"Sim","Não")</f>
        <v>Não</v>
      </c>
    </row>
    <row r="783" spans="1:5" ht="14" x14ac:dyDescent="0.15">
      <c r="A783" s="3">
        <f>lista_registro!A783</f>
        <v>1788207</v>
      </c>
      <c r="B783" s="17" t="str">
        <f>lista_registro!C783</f>
        <v>Monitor Lcd 19.5'', Marca: Lenovo, Modelo: E2002ba</v>
      </c>
      <c r="C783" s="18" t="str">
        <f>IFERROR(VLOOKUP(lista_registro!A783,'pag1'!B:G,3,0),"Não encontrado")</f>
        <v>E0077 Sala 117</v>
      </c>
      <c r="D783" s="3" t="str">
        <f>IFERROR(VLOOKUP(lista_registro!A783,'pag1'!B:E,4,0),"Não encontrado")</f>
        <v>Em utilização</v>
      </c>
      <c r="E783" s="19" t="str">
        <f>IF(COUNTIF('pag1'!B$2:B$1663,A783)&gt;1,"Sim","Não")</f>
        <v>Não</v>
      </c>
    </row>
    <row r="784" spans="1:5" ht="14" x14ac:dyDescent="0.15">
      <c r="A784" s="3">
        <f>lista_registro!A784</f>
        <v>1788244</v>
      </c>
      <c r="B784" s="17" t="str">
        <f>lista_registro!C784</f>
        <v>Monitor Lcd 19.5'', Marca: Lenovo, Modelo: E2002ba</v>
      </c>
      <c r="C784" s="18" t="str">
        <f>IFERROR(VLOOKUP(lista_registro!A784,'pag1'!B:G,3,0),"Não encontrado")</f>
        <v>E0076 SALA 112</v>
      </c>
      <c r="D784" s="3" t="str">
        <f>IFERROR(VLOOKUP(lista_registro!A784,'pag1'!B:E,4,0),"Não encontrado")</f>
        <v>Em utilização</v>
      </c>
      <c r="E784" s="19" t="str">
        <f>IF(COUNTIF('pag1'!B$2:B$1663,A784)&gt;1,"Sim","Não")</f>
        <v>Não</v>
      </c>
    </row>
    <row r="785" spans="1:5" ht="14" x14ac:dyDescent="0.15">
      <c r="A785" s="3">
        <f>lista_registro!A785</f>
        <v>1788258</v>
      </c>
      <c r="B785" s="17" t="str">
        <f>lista_registro!C785</f>
        <v>Monitor Lcd 19.5'', Marca: Lenovo, Modelo: E2002ba</v>
      </c>
      <c r="C785" s="18" t="str">
        <f>IFERROR(VLOOKUP(lista_registro!A785,'pag1'!B:G,3,0),"Não encontrado")</f>
        <v>E0076 Sala 119</v>
      </c>
      <c r="D785" s="3" t="str">
        <f>IFERROR(VLOOKUP(lista_registro!A785,'pag1'!B:E,4,0),"Não encontrado")</f>
        <v>Em utilização</v>
      </c>
      <c r="E785" s="19" t="str">
        <f>IF(COUNTIF('pag1'!B$2:B$1663,A785)&gt;1,"Sim","Não")</f>
        <v>Não</v>
      </c>
    </row>
    <row r="786" spans="1:5" ht="14" x14ac:dyDescent="0.15">
      <c r="A786" s="3">
        <f>lista_registro!A786</f>
        <v>1788303</v>
      </c>
      <c r="B786" s="17" t="str">
        <f>lista_registro!C786</f>
        <v>Monitor Lcd 19.5'', Marca: Lenovo, Modelo: E2002ba</v>
      </c>
      <c r="C786" s="18" t="str">
        <f>IFERROR(VLOOKUP(lista_registro!A786,'pag1'!B:G,3,0),"Não encontrado")</f>
        <v>E0031 SALA 05</v>
      </c>
      <c r="D786" s="3" t="str">
        <f>IFERROR(VLOOKUP(lista_registro!A786,'pag1'!B:E,4,0),"Não encontrado")</f>
        <v>Em utilização</v>
      </c>
      <c r="E786" s="19" t="str">
        <f>IF(COUNTIF('pag1'!B$2:B$1663,A786)&gt;1,"Sim","Não")</f>
        <v>Não</v>
      </c>
    </row>
    <row r="787" spans="1:5" ht="28" x14ac:dyDescent="0.15">
      <c r="A787" s="3">
        <f>lista_registro!A787</f>
        <v>1788334</v>
      </c>
      <c r="B787" s="17" t="str">
        <f>lista_registro!C787</f>
        <v>Microcomputador Marca: Lenovo, Machine Type: 10au00lvbp, Composto Por Cpu, Teclado E Mouse</v>
      </c>
      <c r="C787" s="18" t="str">
        <f>IFERROR(VLOOKUP(lista_registro!A787,'pag1'!B:G,3,0),"Não encontrado")</f>
        <v>E0053</v>
      </c>
      <c r="D787" s="3" t="str">
        <f>IFERROR(VLOOKUP(lista_registro!A787,'pag1'!B:E,4,0),"Não encontrado")</f>
        <v>Em utilização</v>
      </c>
      <c r="E787" s="19" t="str">
        <f>IF(COUNTIF('pag1'!B$2:B$1663,A787)&gt;1,"Sim","Não")</f>
        <v>Não</v>
      </c>
    </row>
    <row r="788" spans="1:5" ht="14" x14ac:dyDescent="0.15">
      <c r="A788" s="3">
        <f>lista_registro!A788</f>
        <v>1788353</v>
      </c>
      <c r="B788" s="17" t="str">
        <f>lista_registro!C788</f>
        <v>Monitor Lcd 19.5'', Marca: Lenovo, Modelo: E2002ba</v>
      </c>
      <c r="C788" s="18" t="str">
        <f>IFERROR(VLOOKUP(lista_registro!A788,'pag1'!B:G,3,0),"Não encontrado")</f>
        <v>E0050 Sala 1</v>
      </c>
      <c r="D788" s="3" t="str">
        <f>IFERROR(VLOOKUP(lista_registro!A788,'pag1'!B:E,4,0),"Não encontrado")</f>
        <v>Em utilização</v>
      </c>
      <c r="E788" s="19" t="str">
        <f>IF(COUNTIF('pag1'!B$2:B$1663,A788)&gt;1,"Sim","Não")</f>
        <v>Não</v>
      </c>
    </row>
    <row r="789" spans="1:5" ht="14" x14ac:dyDescent="0.15">
      <c r="A789" s="3">
        <f>lista_registro!A789</f>
        <v>1788379</v>
      </c>
      <c r="B789" s="17" t="str">
        <f>lista_registro!C789</f>
        <v>Monitor Lcd 19.5'', Marca: Lenovo, Modelo: E2002ba</v>
      </c>
      <c r="C789" s="18" t="str">
        <f>IFERROR(VLOOKUP(lista_registro!A789,'pag1'!B:G,3,0),"Não encontrado")</f>
        <v>E0053</v>
      </c>
      <c r="D789" s="3" t="str">
        <f>IFERROR(VLOOKUP(lista_registro!A789,'pag1'!B:E,4,0),"Não encontrado")</f>
        <v>Em utilização</v>
      </c>
      <c r="E789" s="19" t="str">
        <f>IF(COUNTIF('pag1'!B$2:B$1663,A789)&gt;1,"Sim","Não")</f>
        <v>Não</v>
      </c>
    </row>
    <row r="790" spans="1:5" ht="14" x14ac:dyDescent="0.15">
      <c r="A790" s="3">
        <f>lista_registro!A790</f>
        <v>1788385</v>
      </c>
      <c r="B790" s="17" t="str">
        <f>lista_registro!C790</f>
        <v>Monitor Lcd 19.5'', Marca: Lenovo, Modelo: E2002ba</v>
      </c>
      <c r="C790" s="18" t="str">
        <f>IFERROR(VLOOKUP(lista_registro!A790,'pag1'!B:G,3,0),"Não encontrado")</f>
        <v>E0077 Sala 4</v>
      </c>
      <c r="D790" s="3" t="str">
        <f>IFERROR(VLOOKUP(lista_registro!A790,'pag1'!B:E,4,0),"Não encontrado")</f>
        <v>Em utilização</v>
      </c>
      <c r="E790" s="19" t="str">
        <f>IF(COUNTIF('pag1'!B$2:B$1663,A790)&gt;1,"Sim","Não")</f>
        <v>Não</v>
      </c>
    </row>
    <row r="791" spans="1:5" ht="28" x14ac:dyDescent="0.15">
      <c r="A791" s="3">
        <f>lista_registro!A791</f>
        <v>1788395</v>
      </c>
      <c r="B791" s="17" t="str">
        <f>lista_registro!C791</f>
        <v>Microcomputador Marca: Lenovo, Machine Type: 10au00lvbp, Composto Por Cpu, Teclado E Mouse</v>
      </c>
      <c r="C791" s="18" t="str">
        <f>IFERROR(VLOOKUP(lista_registro!A791,'pag1'!B:G,3,0),"Não encontrado")</f>
        <v>E0031 SALA 05</v>
      </c>
      <c r="D791" s="3" t="str">
        <f>IFERROR(VLOOKUP(lista_registro!A791,'pag1'!B:E,4,0),"Não encontrado")</f>
        <v>Em utilização</v>
      </c>
      <c r="E791" s="19" t="str">
        <f>IF(COUNTIF('pag1'!B$2:B$1663,A791)&gt;1,"Sim","Não")</f>
        <v>Não</v>
      </c>
    </row>
    <row r="792" spans="1:5" ht="14" x14ac:dyDescent="0.15">
      <c r="A792" s="3">
        <f>lista_registro!A792</f>
        <v>1788411</v>
      </c>
      <c r="B792" s="17" t="str">
        <f>lista_registro!C792</f>
        <v>Monitor Lcd 19.5'', Marca: Lenovo, Modelo: E2002ba</v>
      </c>
      <c r="C792" s="18" t="str">
        <f>IFERROR(VLOOKUP(lista_registro!A792,'pag1'!B:G,3,0),"Não encontrado")</f>
        <v>E0077 Sala 2</v>
      </c>
      <c r="D792" s="3" t="str">
        <f>IFERROR(VLOOKUP(lista_registro!A792,'pag1'!B:E,4,0),"Não encontrado")</f>
        <v>Em utilização</v>
      </c>
      <c r="E792" s="19" t="str">
        <f>IF(COUNTIF('pag1'!B$2:B$1663,A792)&gt;1,"Sim","Não")</f>
        <v>Não</v>
      </c>
    </row>
    <row r="793" spans="1:5" ht="14" x14ac:dyDescent="0.15">
      <c r="A793" s="3">
        <f>lista_registro!A793</f>
        <v>1788414</v>
      </c>
      <c r="B793" s="17" t="str">
        <f>lista_registro!C793</f>
        <v>Monitor Lcd 19.5'', Marca: Lenovo, Modelo: E2002ba</v>
      </c>
      <c r="C793" s="18" t="str">
        <f>IFERROR(VLOOKUP(lista_registro!A793,'pag1'!B:G,3,0),"Não encontrado")</f>
        <v>E0050 Sala 04</v>
      </c>
      <c r="D793" s="3" t="str">
        <f>IFERROR(VLOOKUP(lista_registro!A793,'pag1'!B:E,4,0),"Não encontrado")</f>
        <v>Em utilização</v>
      </c>
      <c r="E793" s="19" t="str">
        <f>IF(COUNTIF('pag1'!B$2:B$1663,A793)&gt;1,"Sim","Não")</f>
        <v>Não</v>
      </c>
    </row>
    <row r="794" spans="1:5" ht="28" x14ac:dyDescent="0.15">
      <c r="A794" s="3">
        <f>lista_registro!A794</f>
        <v>1788435</v>
      </c>
      <c r="B794" s="17" t="str">
        <f>lista_registro!C794</f>
        <v>Microcomputador Marca: Lenovo, Machine Type: 10au00lvbp, Composto Por Cpu, Teclado E Mouse</v>
      </c>
      <c r="C794" s="18" t="str">
        <f>IFERROR(VLOOKUP(lista_registro!A794,'pag1'!B:G,3,0),"Não encontrado")</f>
        <v>E0076 Sala 119</v>
      </c>
      <c r="D794" s="3" t="str">
        <f>IFERROR(VLOOKUP(lista_registro!A794,'pag1'!B:E,4,0),"Não encontrado")</f>
        <v>Em utilização</v>
      </c>
      <c r="E794" s="19" t="str">
        <f>IF(COUNTIF('pag1'!B$2:B$1663,A794)&gt;1,"Sim","Não")</f>
        <v>Não</v>
      </c>
    </row>
    <row r="795" spans="1:5" ht="28" x14ac:dyDescent="0.15">
      <c r="A795" s="3">
        <f>lista_registro!A795</f>
        <v>1788438</v>
      </c>
      <c r="B795" s="17" t="str">
        <f>lista_registro!C795</f>
        <v>Microcomputador Marca: Lenovo, Machine Type: 10au00lvbp, Composto Por Cpu, Teclado E Mouse</v>
      </c>
      <c r="C795" s="18" t="str">
        <f>IFERROR(VLOOKUP(lista_registro!A795,'pag1'!B:G,3,0),"Não encontrado")</f>
        <v>E0076 SALA 112</v>
      </c>
      <c r="D795" s="3" t="str">
        <f>IFERROR(VLOOKUP(lista_registro!A795,'pag1'!B:E,4,0),"Não encontrado")</f>
        <v>Em utilização</v>
      </c>
      <c r="E795" s="19" t="str">
        <f>IF(COUNTIF('pag1'!B$2:B$1663,A795)&gt;1,"Sim","Não")</f>
        <v>Não</v>
      </c>
    </row>
    <row r="796" spans="1:5" ht="28" x14ac:dyDescent="0.15">
      <c r="A796" s="3">
        <f>lista_registro!A796</f>
        <v>1788442</v>
      </c>
      <c r="B796" s="17" t="str">
        <f>lista_registro!C796</f>
        <v>Microcomputador Marca: Lenovo, Machine Type: 10au00lvbp, Composto Por Cpu, Teclado E Mouse</v>
      </c>
      <c r="C796" s="18" t="str">
        <f>IFERROR(VLOOKUP(lista_registro!A796,'pag1'!B:G,3,0),"Não encontrado")</f>
        <v>E0077 Sala 4</v>
      </c>
      <c r="D796" s="3" t="str">
        <f>IFERROR(VLOOKUP(lista_registro!A796,'pag1'!B:E,4,0),"Não encontrado")</f>
        <v>Em utilização</v>
      </c>
      <c r="E796" s="19" t="str">
        <f>IF(COUNTIF('pag1'!B$2:B$1663,A796)&gt;1,"Sim","Não")</f>
        <v>Não</v>
      </c>
    </row>
    <row r="797" spans="1:5" ht="28" x14ac:dyDescent="0.15">
      <c r="A797" s="3">
        <f>lista_registro!A797</f>
        <v>1788450</v>
      </c>
      <c r="B797" s="17" t="str">
        <f>lista_registro!C797</f>
        <v>Microcomputador Marca: Lenovo, Machine Type: 10au00lvbp, Composto Por Cpu, Teclado E Mouse</v>
      </c>
      <c r="C797" s="18" t="str">
        <f>IFERROR(VLOOKUP(lista_registro!A797,'pag1'!B:G,3,0),"Não encontrado")</f>
        <v>E0050 Sala 04</v>
      </c>
      <c r="D797" s="3" t="str">
        <f>IFERROR(VLOOKUP(lista_registro!A797,'pag1'!B:E,4,0),"Não encontrado")</f>
        <v>Em utilização</v>
      </c>
      <c r="E797" s="19" t="str">
        <f>IF(COUNTIF('pag1'!B$2:B$1663,A797)&gt;1,"Sim","Não")</f>
        <v>Não</v>
      </c>
    </row>
    <row r="798" spans="1:5" ht="28" x14ac:dyDescent="0.15">
      <c r="A798" s="3">
        <f>lista_registro!A798</f>
        <v>1788453</v>
      </c>
      <c r="B798" s="17" t="str">
        <f>lista_registro!C798</f>
        <v>Microcomputador Marca: Lenovo, Machine Type: 10au00lvbp, Composto Por Cpu, Teclado E Mouse</v>
      </c>
      <c r="C798" s="18" t="str">
        <f>IFERROR(VLOOKUP(lista_registro!A798,'pag1'!B:G,3,0),"Não encontrado")</f>
        <v>E0050 Sala 1</v>
      </c>
      <c r="D798" s="3" t="str">
        <f>IFERROR(VLOOKUP(lista_registro!A798,'pag1'!B:E,4,0),"Não encontrado")</f>
        <v>Em utilização</v>
      </c>
      <c r="E798" s="19" t="str">
        <f>IF(COUNTIF('pag1'!B$2:B$1663,A798)&gt;1,"Sim","Não")</f>
        <v>Não</v>
      </c>
    </row>
    <row r="799" spans="1:5" ht="28" x14ac:dyDescent="0.15">
      <c r="A799" s="3">
        <f>lista_registro!A799</f>
        <v>1788457</v>
      </c>
      <c r="B799" s="17" t="str">
        <f>lista_registro!C799</f>
        <v>Microcomputador Marca: Lenovo, Machine Type: 10au00lvbp, Composto Por Cpu, Teclado E Mouse</v>
      </c>
      <c r="C799" s="18" t="str">
        <f>IFERROR(VLOOKUP(lista_registro!A799,'pag1'!B:G,3,0),"Não encontrado")</f>
        <v>E0037 SALA 07</v>
      </c>
      <c r="D799" s="3" t="str">
        <f>IFERROR(VLOOKUP(lista_registro!A799,'pag1'!B:E,4,0),"Não encontrado")</f>
        <v>Em utilização</v>
      </c>
      <c r="E799" s="19" t="str">
        <f>IF(COUNTIF('pag1'!B$2:B$1663,A799)&gt;1,"Sim","Não")</f>
        <v>Não</v>
      </c>
    </row>
    <row r="800" spans="1:5" ht="28" x14ac:dyDescent="0.15">
      <c r="A800" s="3">
        <f>lista_registro!A800</f>
        <v>1788466</v>
      </c>
      <c r="B800" s="17" t="str">
        <f>lista_registro!C800</f>
        <v>Microcomputador Marca: Lenovo, Machine Type: 10au00lvbp, Composto Por Cpu, Teclado E Mouse</v>
      </c>
      <c r="C800" s="18" t="str">
        <f>IFERROR(VLOOKUP(lista_registro!A800,'pag1'!B:G,3,0),"Não encontrado")</f>
        <v>E0077 Sala 2</v>
      </c>
      <c r="D800" s="3" t="str">
        <f>IFERROR(VLOOKUP(lista_registro!A800,'pag1'!B:E,4,0),"Não encontrado")</f>
        <v>Em utilização</v>
      </c>
      <c r="E800" s="19" t="str">
        <f>IF(COUNTIF('pag1'!B$2:B$1663,A800)&gt;1,"Sim","Não")</f>
        <v>Não</v>
      </c>
    </row>
    <row r="801" spans="1:5" ht="28" x14ac:dyDescent="0.15">
      <c r="A801" s="3">
        <f>lista_registro!A801</f>
        <v>1907510</v>
      </c>
      <c r="B801" s="17" t="str">
        <f>lista_registro!C801</f>
        <v>Nobreak 5kva, Marca Ts Shara, Tensão De Entrada 220v, Tensão De Saida 115/220v , Modelo Ts Syal</v>
      </c>
      <c r="C801" s="18" t="str">
        <f>IFERROR(VLOOKUP(lista_registro!A801,'pag1'!B:G,3,0),"Não encontrado")</f>
        <v>E0076 SALA 13</v>
      </c>
      <c r="D801" s="3" t="str">
        <f>IFERROR(VLOOKUP(lista_registro!A801,'pag1'!B:E,4,0),"Não encontrado")</f>
        <v>Separado para descarga</v>
      </c>
      <c r="E801" s="19" t="str">
        <f>IF(COUNTIF('pag1'!B$2:B$1663,A801)&gt;1,"Sim","Não")</f>
        <v>Não</v>
      </c>
    </row>
    <row r="802" spans="1:5" ht="14" x14ac:dyDescent="0.15">
      <c r="A802" s="3">
        <f>lista_registro!A802</f>
        <v>1965381</v>
      </c>
      <c r="B802" s="17" t="str">
        <f>lista_registro!C802</f>
        <v>Viscosimetro Digital Brookfield Item Dv1mrvtjo, Modelo Dv1mrvtjo, Volt 90-260v - 50/60hz</v>
      </c>
      <c r="C802" s="18" t="str">
        <f>IFERROR(VLOOKUP(lista_registro!A802,'pag1'!B:G,3,0),"Não encontrado")</f>
        <v>E0053</v>
      </c>
      <c r="D802" s="3" t="str">
        <f>IFERROR(VLOOKUP(lista_registro!A802,'pag1'!B:E,4,0),"Não encontrado")</f>
        <v>Em utilização</v>
      </c>
      <c r="E802" s="19" t="str">
        <f>IF(COUNTIF('pag1'!B$2:B$1663,A802)&gt;1,"Sim","Não")</f>
        <v>Não</v>
      </c>
    </row>
    <row r="803" spans="1:5" ht="28" x14ac:dyDescent="0.15">
      <c r="A803" s="3">
        <f>lista_registro!A803</f>
        <v>2039181</v>
      </c>
      <c r="B803" s="17" t="str">
        <f>lista_registro!C803</f>
        <v>Desktop Tipo 1, Processador Amd R3 Pro, Memória Ram 4gb, Hd 240gb E Gabinete Small Form, Marca Daten Tecnologia Ltda, Modelo Dc3-E-S, Com Teclado E Mouse.</v>
      </c>
      <c r="C803" s="18" t="str">
        <f>IFERROR(VLOOKUP(lista_registro!A803,'pag1'!B:G,3,0),"Não encontrado")</f>
        <v>E0037 sala 05</v>
      </c>
      <c r="D803" s="3" t="str">
        <f>IFERROR(VLOOKUP(lista_registro!A803,'pag1'!B:E,4,0),"Não encontrado")</f>
        <v>Em utilização</v>
      </c>
      <c r="E803" s="19" t="str">
        <f>IF(COUNTIF('pag1'!B$2:B$1663,A803)&gt;1,"Sim","Não")</f>
        <v>Não</v>
      </c>
    </row>
    <row r="804" spans="1:5" ht="28" x14ac:dyDescent="0.15">
      <c r="A804" s="3">
        <f>lista_registro!A804</f>
        <v>2039186</v>
      </c>
      <c r="B804" s="17" t="str">
        <f>lista_registro!C804</f>
        <v>Desktop Tipo 1, Processador Amd R3 Pro, Memória Ram 4gb, Hd 240gb E Gabinete Small Form, Marca Daten Tecnologia Ltda, Modelo Dc3-E-S, Com Teclado E Mouse.</v>
      </c>
      <c r="C804" s="18" t="str">
        <f>IFERROR(VLOOKUP(lista_registro!A804,'pag1'!B:G,3,0),"Não encontrado")</f>
        <v>E0076 SALA 16</v>
      </c>
      <c r="D804" s="3" t="str">
        <f>IFERROR(VLOOKUP(lista_registro!A804,'pag1'!B:E,4,0),"Não encontrado")</f>
        <v>Em utilização</v>
      </c>
      <c r="E804" s="19" t="str">
        <f>IF(COUNTIF('pag1'!B$2:B$1663,A804)&gt;1,"Sim","Não")</f>
        <v>Não</v>
      </c>
    </row>
    <row r="805" spans="1:5" ht="28" x14ac:dyDescent="0.15">
      <c r="A805" s="3">
        <f>lista_registro!A805</f>
        <v>2039187</v>
      </c>
      <c r="B805" s="17" t="str">
        <f>lista_registro!C805</f>
        <v>Desktop Tipo 1, Processador Amd R3 Pro, Memória Ram 4gb, Hd 240gb E Gabinete Small Form, Marca Daten Tecnologia Ltda, Modelo Dc3-E-S, Com Teclado E Mouse.</v>
      </c>
      <c r="C805" s="18" t="str">
        <f>IFERROR(VLOOKUP(lista_registro!A805,'pag1'!B:G,3,0),"Não encontrado")</f>
        <v>E0050 SALA 02</v>
      </c>
      <c r="D805" s="3" t="str">
        <f>IFERROR(VLOOKUP(lista_registro!A805,'pag1'!B:E,4,0),"Não encontrado")</f>
        <v>Em utilização</v>
      </c>
      <c r="E805" s="19" t="str">
        <f>IF(COUNTIF('pag1'!B$2:B$1663,A805)&gt;1,"Sim","Não")</f>
        <v>Não</v>
      </c>
    </row>
    <row r="806" spans="1:5" ht="28" x14ac:dyDescent="0.15">
      <c r="A806" s="3">
        <f>lista_registro!A806</f>
        <v>2039203</v>
      </c>
      <c r="B806" s="17" t="str">
        <f>lista_registro!C806</f>
        <v>Desktop Tipo 1, Processador Amd R3 Pro, Memória Ram 4gb, Hd 240gb E Gabinete Small Form, Marca Daten Tecnologia Ltda, Modelo Dc3-E-S, Com Teclado E Mouse.</v>
      </c>
      <c r="C806" s="18" t="str">
        <f>IFERROR(VLOOKUP(lista_registro!A806,'pag1'!B:G,3,0),"Não encontrado")</f>
        <v>E0050 Sala 3</v>
      </c>
      <c r="D806" s="3" t="str">
        <f>IFERROR(VLOOKUP(lista_registro!A806,'pag1'!B:E,4,0),"Não encontrado")</f>
        <v>Em utilização</v>
      </c>
      <c r="E806" s="19" t="str">
        <f>IF(COUNTIF('pag1'!B$2:B$1663,A806)&gt;1,"Sim","Não")</f>
        <v>Não</v>
      </c>
    </row>
    <row r="807" spans="1:5" ht="28" x14ac:dyDescent="0.15">
      <c r="A807" s="3">
        <f>lista_registro!A807</f>
        <v>2040104</v>
      </c>
      <c r="B807" s="17" t="str">
        <f>lista_registro!C807</f>
        <v>Monitor Full Hd Led, Display Lcd Com Iluminação Por Led, Painel Ips E Acabamento Fosco, Modelo De 21,5" (Widescreen), 22mp55pq, Marca Daten.</v>
      </c>
      <c r="C807" s="18" t="str">
        <f>IFERROR(VLOOKUP(lista_registro!A807,'pag1'!B:G,3,0),"Não encontrado")</f>
        <v>E0050 SALA 02</v>
      </c>
      <c r="D807" s="3" t="str">
        <f>IFERROR(VLOOKUP(lista_registro!A807,'pag1'!B:E,4,0),"Não encontrado")</f>
        <v>Em utilização</v>
      </c>
      <c r="E807" s="19" t="str">
        <f>IF(COUNTIF('pag1'!B$2:B$1663,A807)&gt;1,"Sim","Não")</f>
        <v>Não</v>
      </c>
    </row>
    <row r="808" spans="1:5" ht="28" x14ac:dyDescent="0.15">
      <c r="A808" s="3">
        <f>lista_registro!A808</f>
        <v>2040105</v>
      </c>
      <c r="B808" s="17" t="str">
        <f>lista_registro!C808</f>
        <v>Monitor Full Hd Led, Display Lcd Com Iluminação Por Led, Painel Ips E Acabamento Fosco, Modelo De 21,5" (Widescreen), 22mp55pq, Marca Daten.</v>
      </c>
      <c r="C808" s="18" t="str">
        <f>IFERROR(VLOOKUP(lista_registro!A808,'pag1'!B:G,3,0),"Não encontrado")</f>
        <v>E0076 SALA 16</v>
      </c>
      <c r="D808" s="3" t="str">
        <f>IFERROR(VLOOKUP(lista_registro!A808,'pag1'!B:E,4,0),"Não encontrado")</f>
        <v>Em utilização</v>
      </c>
      <c r="E808" s="19" t="str">
        <f>IF(COUNTIF('pag1'!B$2:B$1663,A808)&gt;1,"Sim","Não")</f>
        <v>Não</v>
      </c>
    </row>
    <row r="809" spans="1:5" ht="28" x14ac:dyDescent="0.15">
      <c r="A809" s="3">
        <f>lista_registro!A809</f>
        <v>2040114</v>
      </c>
      <c r="B809" s="17" t="str">
        <f>lista_registro!C809</f>
        <v>Monitor Full Hd Led, Display Lcd Com Iluminação Por Led, Painel Ips E Acabamento Fosco, Modelo De 21,5" (Widescreen), 22mp55pq, Marca Daten.</v>
      </c>
      <c r="C809" s="18" t="str">
        <f>IFERROR(VLOOKUP(lista_registro!A809,'pag1'!B:G,3,0),"Não encontrado")</f>
        <v>E0050 Sala 3</v>
      </c>
      <c r="D809" s="3" t="str">
        <f>IFERROR(VLOOKUP(lista_registro!A809,'pag1'!B:E,4,0),"Não encontrado")</f>
        <v>Em utilização</v>
      </c>
      <c r="E809" s="19" t="str">
        <f>IF(COUNTIF('pag1'!B$2:B$1663,A809)&gt;1,"Sim","Não")</f>
        <v>Não</v>
      </c>
    </row>
    <row r="810" spans="1:5" ht="28" x14ac:dyDescent="0.15">
      <c r="A810" s="3">
        <f>lista_registro!A810</f>
        <v>2040115</v>
      </c>
      <c r="B810" s="17" t="str">
        <f>lista_registro!C810</f>
        <v>Monitor Full Hd Led, Display Lcd Com Iluminação Por Led, Painel Ips E Acabamento Fosco, Modelo De 21,5" (Widescreen), 22mp55pq, Marca Daten.</v>
      </c>
      <c r="C810" s="18" t="str">
        <f>IFERROR(VLOOKUP(lista_registro!A810,'pag1'!B:G,3,0),"Não encontrado")</f>
        <v>E0037 sala 05</v>
      </c>
      <c r="D810" s="3" t="str">
        <f>IFERROR(VLOOKUP(lista_registro!A810,'pag1'!B:E,4,0),"Não encontrado")</f>
        <v>Em utilização</v>
      </c>
      <c r="E810" s="19" t="str">
        <f>IF(COUNTIF('pag1'!B$2:B$1663,A810)&gt;1,"Sim","Não")</f>
        <v>Não</v>
      </c>
    </row>
    <row r="811" spans="1:5" ht="14" x14ac:dyDescent="0.15">
      <c r="A811" s="3">
        <f>lista_registro!A811</f>
        <v>673580</v>
      </c>
      <c r="B811" s="17" t="str">
        <f>lista_registro!C811</f>
        <v>Calculadora De Mesa Pc 086 08 Dig Grande Marca Procalc</v>
      </c>
      <c r="C811" s="18" t="str">
        <f>IFERROR(VLOOKUP(lista_registro!A811,'pag1'!B:G,3,0),"Não encontrado")</f>
        <v>E0045 001</v>
      </c>
      <c r="D811" s="3" t="str">
        <f>IFERROR(VLOOKUP(lista_registro!A811,'pag1'!B:E,4,0),"Não encontrado")</f>
        <v>Em utilização</v>
      </c>
      <c r="E811" s="19" t="str">
        <f>IF(COUNTIF('pag1'!B$2:B$1663,A811)&gt;1,"Sim","Não")</f>
        <v>Não</v>
      </c>
    </row>
    <row r="812" spans="1:5" ht="14" x14ac:dyDescent="0.15">
      <c r="A812" s="3">
        <f>lista_registro!A812</f>
        <v>673581</v>
      </c>
      <c r="B812" s="17" t="str">
        <f>lista_registro!C812</f>
        <v>Calculadora De Mesa Pc 086 08 Dig Grande Marca Procalc</v>
      </c>
      <c r="C812" s="18" t="str">
        <f>IFERROR(VLOOKUP(lista_registro!A812,'pag1'!B:G,3,0),"Não encontrado")</f>
        <v>E0037 Sala 02</v>
      </c>
      <c r="D812" s="3" t="str">
        <f>IFERROR(VLOOKUP(lista_registro!A812,'pag1'!B:E,4,0),"Não encontrado")</f>
        <v>Em utilização</v>
      </c>
      <c r="E812" s="19" t="str">
        <f>IF(COUNTIF('pag1'!B$2:B$1663,A812)&gt;1,"Sim","Não")</f>
        <v>Não</v>
      </c>
    </row>
    <row r="813" spans="1:5" ht="14" x14ac:dyDescent="0.15">
      <c r="A813" s="3">
        <f>lista_registro!A813</f>
        <v>673582</v>
      </c>
      <c r="B813" s="17" t="str">
        <f>lista_registro!C813</f>
        <v>Calculadora De Mesa Pc 086 08 Dig Grande Marca Procalc</v>
      </c>
      <c r="C813" s="18" t="str">
        <f>IFERROR(VLOOKUP(lista_registro!A813,'pag1'!B:G,3,0),"Não encontrado")</f>
        <v>E0077 Sala 2</v>
      </c>
      <c r="D813" s="3" t="str">
        <f>IFERROR(VLOOKUP(lista_registro!A813,'pag1'!B:E,4,0),"Não encontrado")</f>
        <v>Em utilização</v>
      </c>
      <c r="E813" s="19" t="str">
        <f>IF(COUNTIF('pag1'!B$2:B$1663,A813)&gt;1,"Sim","Não")</f>
        <v>Não</v>
      </c>
    </row>
    <row r="814" spans="1:5" ht="14" x14ac:dyDescent="0.15">
      <c r="A814" s="3">
        <f>lista_registro!A814</f>
        <v>673583</v>
      </c>
      <c r="B814" s="17" t="str">
        <f>lista_registro!C814</f>
        <v>Calculadora De Mesa Pc 086 08 Dig Grande Marca Procalc</v>
      </c>
      <c r="C814" s="18" t="str">
        <f>IFERROR(VLOOKUP(lista_registro!A814,'pag1'!B:G,3,0),"Não encontrado")</f>
        <v>E0050 Sala 9</v>
      </c>
      <c r="D814" s="3" t="str">
        <f>IFERROR(VLOOKUP(lista_registro!A814,'pag1'!B:E,4,0),"Não encontrado")</f>
        <v>Em utilização</v>
      </c>
      <c r="E814" s="19" t="str">
        <f>IF(COUNTIF('pag1'!B$2:B$1663,A814)&gt;1,"Sim","Não")</f>
        <v>Não</v>
      </c>
    </row>
    <row r="815" spans="1:5" ht="14" x14ac:dyDescent="0.15">
      <c r="A815" s="3">
        <f>lista_registro!A815</f>
        <v>673584</v>
      </c>
      <c r="B815" s="17" t="str">
        <f>lista_registro!C815</f>
        <v>Calculadora De Mesa Pc 086 08 Dig Grande Marca Procalc</v>
      </c>
      <c r="C815" s="18" t="str">
        <f>IFERROR(VLOOKUP(lista_registro!A815,'pag1'!B:G,3,0),"Não encontrado")</f>
        <v>E0050 Sala 9</v>
      </c>
      <c r="D815" s="3" t="str">
        <f>IFERROR(VLOOKUP(lista_registro!A815,'pag1'!B:E,4,0),"Não encontrado")</f>
        <v>Em utilização</v>
      </c>
      <c r="E815" s="19" t="str">
        <f>IF(COUNTIF('pag1'!B$2:B$1663,A815)&gt;1,"Sim","Não")</f>
        <v>Não</v>
      </c>
    </row>
    <row r="816" spans="1:5" ht="14" x14ac:dyDescent="0.15">
      <c r="A816" s="3">
        <f>lista_registro!A816</f>
        <v>673585</v>
      </c>
      <c r="B816" s="17" t="str">
        <f>lista_registro!C816</f>
        <v>Calculadora De Mesa Pc 086 08 Dig Grande Marca Procalc</v>
      </c>
      <c r="C816" s="18" t="str">
        <f>IFERROR(VLOOKUP(lista_registro!A816,'pag1'!B:G,3,0),"Não encontrado")</f>
        <v>E0076 SALA 13</v>
      </c>
      <c r="D816" s="3" t="str">
        <f>IFERROR(VLOOKUP(lista_registro!A816,'pag1'!B:E,4,0),"Não encontrado")</f>
        <v>Separado para descarga</v>
      </c>
      <c r="E816" s="19" t="str">
        <f>IF(COUNTIF('pag1'!B$2:B$1663,A816)&gt;1,"Sim","Não")</f>
        <v>Não</v>
      </c>
    </row>
    <row r="817" spans="1:5" ht="14" x14ac:dyDescent="0.15">
      <c r="A817" s="3">
        <f>lista_registro!A817</f>
        <v>673586</v>
      </c>
      <c r="B817" s="17" t="str">
        <f>lista_registro!C817</f>
        <v>Calculadora De Mesa Pc 086 08 Dig Grande Marca Procalc</v>
      </c>
      <c r="C817" s="18" t="str">
        <f>IFERROR(VLOOKUP(lista_registro!A817,'pag1'!B:G,3,0),"Não encontrado")</f>
        <v>E0076 Sala 11</v>
      </c>
      <c r="D817" s="3" t="str">
        <f>IFERROR(VLOOKUP(lista_registro!A817,'pag1'!B:E,4,0),"Não encontrado")</f>
        <v>Em utilização</v>
      </c>
      <c r="E817" s="19" t="str">
        <f>IF(COUNTIF('pag1'!B$2:B$1663,A817)&gt;1,"Sim","Não")</f>
        <v>Não</v>
      </c>
    </row>
    <row r="818" spans="1:5" ht="14" x14ac:dyDescent="0.15">
      <c r="A818" s="3">
        <f>lista_registro!A818</f>
        <v>673587</v>
      </c>
      <c r="B818" s="17" t="str">
        <f>lista_registro!C818</f>
        <v>Calculadora De Mesa Pc 086 08 Dig Grande Marca Procalc</v>
      </c>
      <c r="C818" s="18" t="str">
        <f>IFERROR(VLOOKUP(lista_registro!A818,'pag1'!B:G,3,0),"Não encontrado")</f>
        <v>E0076 SALA 13</v>
      </c>
      <c r="D818" s="3" t="str">
        <f>IFERROR(VLOOKUP(lista_registro!A818,'pag1'!B:E,4,0),"Não encontrado")</f>
        <v>Separado para descarga</v>
      </c>
      <c r="E818" s="19" t="str">
        <f>IF(COUNTIF('pag1'!B$2:B$1663,A818)&gt;1,"Sim","Não")</f>
        <v>Não</v>
      </c>
    </row>
    <row r="819" spans="1:5" ht="14" x14ac:dyDescent="0.15">
      <c r="A819" s="3">
        <f>lista_registro!A819</f>
        <v>673588</v>
      </c>
      <c r="B819" s="17" t="str">
        <f>lista_registro!C819</f>
        <v>Calculadora De Mesa Pc 086 08 Dig Grande Marca Procalc</v>
      </c>
      <c r="C819" s="18" t="str">
        <f>IFERROR(VLOOKUP(lista_registro!A819,'pag1'!B:G,3,0),"Não encontrado")</f>
        <v>E0076 SALA 13</v>
      </c>
      <c r="D819" s="3" t="str">
        <f>IFERROR(VLOOKUP(lista_registro!A819,'pag1'!B:E,4,0),"Não encontrado")</f>
        <v>Separado para descarga</v>
      </c>
      <c r="E819" s="19" t="str">
        <f>IF(COUNTIF('pag1'!B$2:B$1663,A819)&gt;1,"Sim","Não")</f>
        <v>Não</v>
      </c>
    </row>
    <row r="820" spans="1:5" ht="14" x14ac:dyDescent="0.15">
      <c r="A820" s="3">
        <f>lista_registro!A820</f>
        <v>673919</v>
      </c>
      <c r="B820" s="17" t="str">
        <f>lista_registro!C820</f>
        <v>Maquina Copiadora Com Reduçao E Ampliaçao Marca Minolta Mod Ep 410z 110v</v>
      </c>
      <c r="C820" s="18" t="str">
        <f>IFERROR(VLOOKUP(lista_registro!A820,'pag1'!B:G,3,0),"Não encontrado")</f>
        <v>E0076 SALA 13</v>
      </c>
      <c r="D820" s="3" t="str">
        <f>IFERROR(VLOOKUP(lista_registro!A820,'pag1'!B:E,4,0),"Não encontrado")</f>
        <v>Separado para descarga</v>
      </c>
      <c r="E820" s="19" t="str">
        <f>IF(COUNTIF('pag1'!B$2:B$1663,A820)&gt;1,"Sim","Não")</f>
        <v>Não</v>
      </c>
    </row>
    <row r="821" spans="1:5" ht="14" x14ac:dyDescent="0.15">
      <c r="A821" s="3">
        <f>lista_registro!A821</f>
        <v>673928</v>
      </c>
      <c r="B821" s="17" t="str">
        <f>lista_registro!C821</f>
        <v>Calculadora De Mesa Pc 086 08 Dig Grande Marca Procalc</v>
      </c>
      <c r="C821" s="18" t="str">
        <f>IFERROR(VLOOKUP(lista_registro!A821,'pag1'!B:G,3,0),"Não encontrado")</f>
        <v>E0053</v>
      </c>
      <c r="D821" s="3" t="str">
        <f>IFERROR(VLOOKUP(lista_registro!A821,'pag1'!B:E,4,0),"Não encontrado")</f>
        <v>Em utilização</v>
      </c>
      <c r="E821" s="19" t="str">
        <f>IF(COUNTIF('pag1'!B$2:B$1663,A821)&gt;1,"Sim","Não")</f>
        <v>Não</v>
      </c>
    </row>
    <row r="822" spans="1:5" ht="14" x14ac:dyDescent="0.15">
      <c r="A822" s="3">
        <f>lista_registro!A822</f>
        <v>675305</v>
      </c>
      <c r="B822" s="17" t="str">
        <f>lista_registro!C822</f>
        <v>Fragmentadora De Papeis, Marca Magnetoplan, Tipo Discreta, 220 V,</v>
      </c>
      <c r="C822" s="18" t="str">
        <f>IFERROR(VLOOKUP(lista_registro!A822,'pag1'!B:G,3,0),"Não encontrado")</f>
        <v>E0076 Sala 17</v>
      </c>
      <c r="D822" s="3" t="str">
        <f>IFERROR(VLOOKUP(lista_registro!A822,'pag1'!B:E,4,0),"Não encontrado")</f>
        <v>Em utilização</v>
      </c>
      <c r="E822" s="19" t="str">
        <f>IF(COUNTIF('pag1'!B$2:B$1663,A822)&gt;1,"Sim","Não")</f>
        <v>Não</v>
      </c>
    </row>
    <row r="823" spans="1:5" ht="28" x14ac:dyDescent="0.15">
      <c r="A823" s="3">
        <f>lista_registro!A823</f>
        <v>673192</v>
      </c>
      <c r="B823" s="17" t="str">
        <f>lista_registro!C823</f>
        <v>Motobomba Centrífuga 1,2 Hp Marca Famac/Kohlback Mod 48 - 27/02 Cod 40121404008 Me 4011</v>
      </c>
      <c r="C823" s="18" t="str">
        <f>IFERROR(VLOOKUP(lista_registro!A823,'pag1'!B:G,3,0),"Não encontrado")</f>
        <v>E0053</v>
      </c>
      <c r="D823" s="3" t="str">
        <f>IFERROR(VLOOKUP(lista_registro!A823,'pag1'!B:E,4,0),"Não encontrado")</f>
        <v>Em utilização</v>
      </c>
      <c r="E823" s="19" t="str">
        <f>IF(COUNTIF('pag1'!B$2:B$1663,A823)&gt;1,"Sim","Não")</f>
        <v>Não</v>
      </c>
    </row>
    <row r="824" spans="1:5" ht="28" x14ac:dyDescent="0.15">
      <c r="A824" s="3">
        <f>lista_registro!A824</f>
        <v>673193</v>
      </c>
      <c r="B824" s="17" t="str">
        <f>lista_registro!C824</f>
        <v>Motobomba Centrífuga 1,2 Hp Marca Famac/Kohlback Mod 48 - 27/02 Cod 40121404008 Me 4011</v>
      </c>
      <c r="C824" s="18" t="str">
        <f>IFERROR(VLOOKUP(lista_registro!A824,'pag1'!B:G,3,0),"Não encontrado")</f>
        <v>E0053</v>
      </c>
      <c r="D824" s="3" t="str">
        <f>IFERROR(VLOOKUP(lista_registro!A824,'pag1'!B:E,4,0),"Não encontrado")</f>
        <v>Em utilização</v>
      </c>
      <c r="E824" s="19" t="str">
        <f>IF(COUNTIF('pag1'!B$2:B$1663,A824)&gt;1,"Sim","Não")</f>
        <v>Não</v>
      </c>
    </row>
    <row r="825" spans="1:5" ht="28" x14ac:dyDescent="0.15">
      <c r="A825" s="3">
        <f>lista_registro!A825</f>
        <v>673194</v>
      </c>
      <c r="B825" s="17" t="str">
        <f>lista_registro!C825</f>
        <v>Motobomba Centrífuga 1,2 Hp Marca Famac/Kohlback Mod 48 - 27/02 Cod 40121404008 Me 4011</v>
      </c>
      <c r="C825" s="18" t="str">
        <f>IFERROR(VLOOKUP(lista_registro!A825,'pag1'!B:G,3,0),"Não encontrado")</f>
        <v>E0053</v>
      </c>
      <c r="D825" s="3" t="str">
        <f>IFERROR(VLOOKUP(lista_registro!A825,'pag1'!B:E,4,0),"Não encontrado")</f>
        <v>Em utilização</v>
      </c>
      <c r="E825" s="19" t="str">
        <f>IF(COUNTIF('pag1'!B$2:B$1663,A825)&gt;1,"Sim","Não")</f>
        <v>Não</v>
      </c>
    </row>
    <row r="826" spans="1:5" ht="28" x14ac:dyDescent="0.15">
      <c r="A826" s="3">
        <f>lista_registro!A826</f>
        <v>673195</v>
      </c>
      <c r="B826" s="17" t="str">
        <f>lista_registro!C826</f>
        <v>Motobomba Centrífuga 1,2 Hp Marca Famac/Kohlback Mod 48 - 27/02 Cod 40121404008 Me 4011</v>
      </c>
      <c r="C826" s="18" t="str">
        <f>IFERROR(VLOOKUP(lista_registro!A826,'pag1'!B:G,3,0),"Não encontrado")</f>
        <v>E0053</v>
      </c>
      <c r="D826" s="3" t="str">
        <f>IFERROR(VLOOKUP(lista_registro!A826,'pag1'!B:E,4,0),"Não encontrado")</f>
        <v>Em utilização</v>
      </c>
      <c r="E826" s="19" t="str">
        <f>IF(COUNTIF('pag1'!B$2:B$1663,A826)&gt;1,"Sim","Não")</f>
        <v>Não</v>
      </c>
    </row>
    <row r="827" spans="1:5" ht="14" x14ac:dyDescent="0.15">
      <c r="A827" s="3">
        <f>lista_registro!A827</f>
        <v>673202</v>
      </c>
      <c r="B827" s="17" t="str">
        <f>lista_registro!C827</f>
        <v>Bomba Peristaltica Mod 752000 115 Vac 50/60hz Marca Masterflex</v>
      </c>
      <c r="C827" s="18" t="str">
        <f>IFERROR(VLOOKUP(lista_registro!A827,'pag1'!B:G,3,0),"Não encontrado")</f>
        <v>E0077 Sala 118</v>
      </c>
      <c r="D827" s="3" t="str">
        <f>IFERROR(VLOOKUP(lista_registro!A827,'pag1'!B:E,4,0),"Não encontrado")</f>
        <v>Separado para descarga</v>
      </c>
      <c r="E827" s="19" t="str">
        <f>IF(COUNTIF('pag1'!B$2:B$1663,A827)&gt;1,"Sim","Não")</f>
        <v>Não</v>
      </c>
    </row>
    <row r="828" spans="1:5" ht="14" x14ac:dyDescent="0.15">
      <c r="A828" s="3">
        <f>lista_registro!A828</f>
        <v>673203</v>
      </c>
      <c r="B828" s="17" t="str">
        <f>lista_registro!C828</f>
        <v>Bomba Peristaltica Mod 752000 115 Vac 50/60hz Marca Masterflex</v>
      </c>
      <c r="C828" s="18" t="str">
        <f>IFERROR(VLOOKUP(lista_registro!A828,'pag1'!B:G,3,0),"Não encontrado")</f>
        <v>E0077 Sala 118</v>
      </c>
      <c r="D828" s="3" t="str">
        <f>IFERROR(VLOOKUP(lista_registro!A828,'pag1'!B:E,4,0),"Não encontrado")</f>
        <v>Separado para descarga</v>
      </c>
      <c r="E828" s="19" t="str">
        <f>IF(COUNTIF('pag1'!B$2:B$1663,A828)&gt;1,"Sim","Não")</f>
        <v>Não</v>
      </c>
    </row>
    <row r="829" spans="1:5" ht="14" x14ac:dyDescent="0.15">
      <c r="A829" s="3">
        <f>lista_registro!A829</f>
        <v>673204</v>
      </c>
      <c r="B829" s="17" t="str">
        <f>lista_registro!C829</f>
        <v>Bomba Peristaltica Mod 752000 115 Vac 50/60hz Marca Masterflex</v>
      </c>
      <c r="C829" s="18" t="str">
        <f>IFERROR(VLOOKUP(lista_registro!A829,'pag1'!B:G,3,0),"Não encontrado")</f>
        <v>E0077 Sala 118</v>
      </c>
      <c r="D829" s="3" t="str">
        <f>IFERROR(VLOOKUP(lista_registro!A829,'pag1'!B:E,4,0),"Não encontrado")</f>
        <v>Separado para descarga</v>
      </c>
      <c r="E829" s="19" t="str">
        <f>IF(COUNTIF('pag1'!B$2:B$1663,A829)&gt;1,"Sim","Não")</f>
        <v>Não</v>
      </c>
    </row>
    <row r="830" spans="1:5" ht="28" x14ac:dyDescent="0.15">
      <c r="A830" s="3">
        <f>lista_registro!A830</f>
        <v>673246</v>
      </c>
      <c r="B830" s="17" t="str">
        <f>lista_registro!C830</f>
        <v>Estojo Metalico Marca Facom Ref J416m Contendo 1 Cabo Com Ponta Articulada Ref J140 Com 5 Chaves De Caixa Ref J235 De 3 A 7 Mm E 2 Chaves De Caixa Ref 236 De 8 A 10 Mm</v>
      </c>
      <c r="C830" s="18" t="str">
        <f>IFERROR(VLOOKUP(lista_registro!A830,'pag1'!B:G,3,0),"Não encontrado")</f>
        <v>E0045 001</v>
      </c>
      <c r="D830" s="3" t="str">
        <f>IFERROR(VLOOKUP(lista_registro!A830,'pag1'!B:E,4,0),"Não encontrado")</f>
        <v>Em utilização</v>
      </c>
      <c r="E830" s="19" t="str">
        <f>IF(COUNTIF('pag1'!B$2:B$1663,A830)&gt;1,"Sim","Não")</f>
        <v>Não</v>
      </c>
    </row>
    <row r="831" spans="1:5" ht="28" x14ac:dyDescent="0.15">
      <c r="A831" s="3">
        <f>lista_registro!A831</f>
        <v>673247</v>
      </c>
      <c r="B831" s="17" t="str">
        <f>lista_registro!C831</f>
        <v>Estojo Metalico Marca Facom Ref J416m Contendo 1 Cabo Com Ponta Articulada Ref J140 Com 5 Chaves De Caixa Ref J235 De 3 A 7 Mm E 2 Chaves De Caixa Ref 236 De 8 A 10 Mm</v>
      </c>
      <c r="C831" s="18" t="str">
        <f>IFERROR(VLOOKUP(lista_registro!A831,'pag1'!B:G,3,0),"Não encontrado")</f>
        <v>E0045 001</v>
      </c>
      <c r="D831" s="3" t="str">
        <f>IFERROR(VLOOKUP(lista_registro!A831,'pag1'!B:E,4,0),"Não encontrado")</f>
        <v>Em utilização</v>
      </c>
      <c r="E831" s="19" t="str">
        <f>IF(COUNTIF('pag1'!B$2:B$1663,A831)&gt;1,"Sim","Não")</f>
        <v>Não</v>
      </c>
    </row>
    <row r="832" spans="1:5" ht="14" x14ac:dyDescent="0.15">
      <c r="A832" s="3">
        <f>lista_registro!A832</f>
        <v>673390</v>
      </c>
      <c r="B832" s="17" t="str">
        <f>lista_registro!C832</f>
        <v>Paquimetro De Precisao, Marca Mitutoyo, Com Contador E Relogio, 150 Mm, Cod. 537-120.</v>
      </c>
      <c r="C832" s="18" t="str">
        <f>IFERROR(VLOOKUP(lista_registro!A832,'pag1'!B:G,3,0),"Não encontrado")</f>
        <v>E0043 LAPM-SC</v>
      </c>
      <c r="D832" s="3" t="str">
        <f>IFERROR(VLOOKUP(lista_registro!A832,'pag1'!B:E,4,0),"Não encontrado")</f>
        <v>Em utilização</v>
      </c>
      <c r="E832" s="19" t="str">
        <f>IF(COUNTIF('pag1'!B$2:B$1663,A832)&gt;1,"Sim","Não")</f>
        <v>Não</v>
      </c>
    </row>
    <row r="833" spans="1:5" ht="14" x14ac:dyDescent="0.15">
      <c r="A833" s="3">
        <f>lista_registro!A833</f>
        <v>673403</v>
      </c>
      <c r="B833" s="17" t="str">
        <f>lista_registro!C833</f>
        <v>Carro De Aço Porta Ferramentas</v>
      </c>
      <c r="C833" s="18" t="str">
        <f>IFERROR(VLOOKUP(lista_registro!A833,'pag1'!B:G,3,0),"Não encontrado")</f>
        <v>E0045 001</v>
      </c>
      <c r="D833" s="3" t="str">
        <f>IFERROR(VLOOKUP(lista_registro!A833,'pag1'!B:E,4,0),"Não encontrado")</f>
        <v>Em utilização</v>
      </c>
      <c r="E833" s="19" t="str">
        <f>IF(COUNTIF('pag1'!B$2:B$1663,A833)&gt;1,"Sim","Não")</f>
        <v>Não</v>
      </c>
    </row>
    <row r="834" spans="1:5" ht="14" x14ac:dyDescent="0.15">
      <c r="A834" s="3">
        <f>lista_registro!A834</f>
        <v>673407</v>
      </c>
      <c r="B834" s="17" t="str">
        <f>lista_registro!C834</f>
        <v>Extrator De Parafusos Caixa Contendo 25 Peças Marca Gedore Nº Do Jogo 8552</v>
      </c>
      <c r="C834" s="18" t="str">
        <f>IFERROR(VLOOKUP(lista_registro!A834,'pag1'!B:G,3,0),"Não encontrado")</f>
        <v>E0050 Sala 10</v>
      </c>
      <c r="D834" s="3" t="str">
        <f>IFERROR(VLOOKUP(lista_registro!A834,'pag1'!B:E,4,0),"Não encontrado")</f>
        <v>Em utilização</v>
      </c>
      <c r="E834" s="19" t="str">
        <f>IF(COUNTIF('pag1'!B$2:B$1663,A834)&gt;1,"Sim","Não")</f>
        <v>Não</v>
      </c>
    </row>
    <row r="835" spans="1:5" ht="14" x14ac:dyDescent="0.15">
      <c r="A835" s="3">
        <f>lista_registro!A835</f>
        <v>673428</v>
      </c>
      <c r="B835" s="17" t="str">
        <f>lista_registro!C835</f>
        <v>Conjunto De Destilação De Acido Perclórico Marca - Schott</v>
      </c>
      <c r="C835" s="18" t="str">
        <f>IFERROR(VLOOKUP(lista_registro!A835,'pag1'!B:G,3,0),"Não encontrado")</f>
        <v>E0077 Sala 112</v>
      </c>
      <c r="D835" s="3" t="str">
        <f>IFERROR(VLOOKUP(lista_registro!A835,'pag1'!B:E,4,0),"Não encontrado")</f>
        <v>Em utilização</v>
      </c>
      <c r="E835" s="19" t="str">
        <f>IF(COUNTIF('pag1'!B$2:B$1663,A835)&gt;1,"Sim","Não")</f>
        <v>Não</v>
      </c>
    </row>
    <row r="836" spans="1:5" ht="14" x14ac:dyDescent="0.15">
      <c r="A836" s="3">
        <f>lista_registro!A836</f>
        <v>673598</v>
      </c>
      <c r="B836" s="17" t="str">
        <f>lista_registro!C836</f>
        <v>Maquina Frezadora De Bancada 10/69 , 220v 60hz Marca Tensilkut</v>
      </c>
      <c r="C836" s="18" t="str">
        <f>IFERROR(VLOOKUP(lista_registro!A836,'pag1'!B:G,3,0),"Não encontrado")</f>
        <v>E0043 LAPM-SC</v>
      </c>
      <c r="D836" s="3" t="str">
        <f>IFERROR(VLOOKUP(lista_registro!A836,'pag1'!B:E,4,0),"Não encontrado")</f>
        <v>Em utilização</v>
      </c>
      <c r="E836" s="19" t="str">
        <f>IF(COUNTIF('pag1'!B$2:B$1663,A836)&gt;1,"Sim","Não")</f>
        <v>Não</v>
      </c>
    </row>
    <row r="837" spans="1:5" ht="28" x14ac:dyDescent="0.15">
      <c r="A837" s="3">
        <f>lista_registro!A837</f>
        <v>673646</v>
      </c>
      <c r="B837" s="17" t="str">
        <f>lista_registro!C837</f>
        <v>Prensa P/ Preparaçao De Corpos De Prova Versao Pneumatica A Ser Equipada Com 1 Placa Embalagem De Madeira</v>
      </c>
      <c r="C837" s="18" t="str">
        <f>IFERROR(VLOOKUP(lista_registro!A837,'pag1'!B:G,3,0),"Não encontrado")</f>
        <v>E0043 LAPM-SC</v>
      </c>
      <c r="D837" s="3" t="str">
        <f>IFERROR(VLOOKUP(lista_registro!A837,'pag1'!B:E,4,0),"Não encontrado")</f>
        <v>Em utilização</v>
      </c>
      <c r="E837" s="19" t="str">
        <f>IF(COUNTIF('pag1'!B$2:B$1663,A837)&gt;1,"Sim","Não")</f>
        <v>Não</v>
      </c>
    </row>
    <row r="838" spans="1:5" ht="14" x14ac:dyDescent="0.15">
      <c r="A838" s="3">
        <f>lista_registro!A838</f>
        <v>673656</v>
      </c>
      <c r="B838" s="17" t="str">
        <f>lista_registro!C838</f>
        <v>Bomba A Vácuo Pfeiffer , Mod. Ph-6 , Tipo 1950 , N° 58/22020 .</v>
      </c>
      <c r="C838" s="18" t="str">
        <f>IFERROR(VLOOKUP(lista_registro!A838,'pag1'!B:G,3,0),"Não encontrado")</f>
        <v>E0043 LAPM-SC</v>
      </c>
      <c r="D838" s="3" t="str">
        <f>IFERROR(VLOOKUP(lista_registro!A838,'pag1'!B:E,4,0),"Não encontrado")</f>
        <v>Em utilização</v>
      </c>
      <c r="E838" s="19" t="str">
        <f>IF(COUNTIF('pag1'!B$2:B$1663,A838)&gt;1,"Sim","Não")</f>
        <v>Não</v>
      </c>
    </row>
    <row r="839" spans="1:5" ht="14" x14ac:dyDescent="0.15">
      <c r="A839" s="3">
        <f>lista_registro!A839</f>
        <v>673666</v>
      </c>
      <c r="B839" s="17" t="str">
        <f>lista_registro!C839</f>
        <v>Bomba Hidrulica Marca Mark Peerless Mod Sda-2</v>
      </c>
      <c r="C839" s="18" t="str">
        <f>IFERROR(VLOOKUP(lista_registro!A839,'pag1'!B:G,3,0),"Não encontrado")</f>
        <v>E0045 001</v>
      </c>
      <c r="D839" s="3" t="str">
        <f>IFERROR(VLOOKUP(lista_registro!A839,'pag1'!B:E,4,0),"Não encontrado")</f>
        <v>Em utilização</v>
      </c>
      <c r="E839" s="19" t="str">
        <f>IF(COUNTIF('pag1'!B$2:B$1663,A839)&gt;1,"Sim","Não")</f>
        <v>Não</v>
      </c>
    </row>
    <row r="840" spans="1:5" ht="14" x14ac:dyDescent="0.15">
      <c r="A840" s="3">
        <f>lista_registro!A840</f>
        <v>673667</v>
      </c>
      <c r="B840" s="17" t="str">
        <f>lista_registro!C840</f>
        <v>Bomba Hidrulica Marca Mark Peerless Mod Sda-2</v>
      </c>
      <c r="C840" s="18" t="str">
        <f>IFERROR(VLOOKUP(lista_registro!A840,'pag1'!B:G,3,0),"Não encontrado")</f>
        <v>E0045 001</v>
      </c>
      <c r="D840" s="3" t="str">
        <f>IFERROR(VLOOKUP(lista_registro!A840,'pag1'!B:E,4,0),"Não encontrado")</f>
        <v>Em utilização</v>
      </c>
      <c r="E840" s="19" t="str">
        <f>IF(COUNTIF('pag1'!B$2:B$1663,A840)&gt;1,"Sim","Não")</f>
        <v>Não</v>
      </c>
    </row>
    <row r="841" spans="1:5" ht="14" x14ac:dyDescent="0.15">
      <c r="A841" s="3">
        <f>lista_registro!A841</f>
        <v>673668</v>
      </c>
      <c r="B841" s="17" t="str">
        <f>lista_registro!C841</f>
        <v>Bomba Hidrulica Marca Mark Peerless Mod Sda-2</v>
      </c>
      <c r="C841" s="18" t="str">
        <f>IFERROR(VLOOKUP(lista_registro!A841,'pag1'!B:G,3,0),"Não encontrado")</f>
        <v>E0045 001</v>
      </c>
      <c r="D841" s="3" t="str">
        <f>IFERROR(VLOOKUP(lista_registro!A841,'pag1'!B:E,4,0),"Não encontrado")</f>
        <v>Em utilização</v>
      </c>
      <c r="E841" s="19" t="str">
        <f>IF(COUNTIF('pag1'!B$2:B$1663,A841)&gt;1,"Sim","Não")</f>
        <v>Não</v>
      </c>
    </row>
    <row r="842" spans="1:5" ht="14" x14ac:dyDescent="0.15">
      <c r="A842" s="3">
        <f>lista_registro!A842</f>
        <v>673669</v>
      </c>
      <c r="B842" s="17" t="str">
        <f>lista_registro!C842</f>
        <v>Bomba Hidrulica Marca Mark Peerless Mod Sda-2</v>
      </c>
      <c r="C842" s="18" t="str">
        <f>IFERROR(VLOOKUP(lista_registro!A842,'pag1'!B:G,3,0),"Não encontrado")</f>
        <v>E0045 001</v>
      </c>
      <c r="D842" s="3" t="str">
        <f>IFERROR(VLOOKUP(lista_registro!A842,'pag1'!B:E,4,0),"Não encontrado")</f>
        <v>Em utilização</v>
      </c>
      <c r="E842" s="19" t="str">
        <f>IF(COUNTIF('pag1'!B$2:B$1663,A842)&gt;1,"Sim","Não")</f>
        <v>Não</v>
      </c>
    </row>
    <row r="843" spans="1:5" ht="14" x14ac:dyDescent="0.15">
      <c r="A843" s="3">
        <f>lista_registro!A843</f>
        <v>673670</v>
      </c>
      <c r="B843" s="17" t="str">
        <f>lista_registro!C843</f>
        <v>Bomba Hidrulica Marca Mark Peerless Mod Sda-2</v>
      </c>
      <c r="C843" s="18" t="str">
        <f>IFERROR(VLOOKUP(lista_registro!A843,'pag1'!B:G,3,0),"Não encontrado")</f>
        <v>E0045 001</v>
      </c>
      <c r="D843" s="3" t="str">
        <f>IFERROR(VLOOKUP(lista_registro!A843,'pag1'!B:E,4,0),"Não encontrado")</f>
        <v>Em utilização</v>
      </c>
      <c r="E843" s="19" t="str">
        <f>IF(COUNTIF('pag1'!B$2:B$1663,A843)&gt;1,"Sim","Não")</f>
        <v>Não</v>
      </c>
    </row>
    <row r="844" spans="1:5" ht="14" x14ac:dyDescent="0.15">
      <c r="A844" s="3">
        <f>lista_registro!A844</f>
        <v>673671</v>
      </c>
      <c r="B844" s="17" t="str">
        <f>lista_registro!C844</f>
        <v>Bomba Hidrulica Marca Mark Peerless Mod Sda-2</v>
      </c>
      <c r="C844" s="18" t="str">
        <f>IFERROR(VLOOKUP(lista_registro!A844,'pag1'!B:G,3,0),"Não encontrado")</f>
        <v>E0045 001</v>
      </c>
      <c r="D844" s="3" t="str">
        <f>IFERROR(VLOOKUP(lista_registro!A844,'pag1'!B:E,4,0),"Não encontrado")</f>
        <v>Em utilização</v>
      </c>
      <c r="E844" s="19" t="str">
        <f>IF(COUNTIF('pag1'!B$2:B$1663,A844)&gt;1,"Sim","Não")</f>
        <v>Não</v>
      </c>
    </row>
    <row r="845" spans="1:5" ht="14" x14ac:dyDescent="0.15">
      <c r="A845" s="3">
        <f>lista_registro!A845</f>
        <v>673730</v>
      </c>
      <c r="B845" s="17" t="str">
        <f>lista_registro!C845</f>
        <v>Moto Esmeril De Bancada, Motor Trifásico De 1/2 Hp, Marca Jowa.</v>
      </c>
      <c r="C845" s="18" t="str">
        <f>IFERROR(VLOOKUP(lista_registro!A845,'pag1'!B:G,3,0),"Não encontrado")</f>
        <v>E0043 LAPM-SC</v>
      </c>
      <c r="D845" s="3" t="str">
        <f>IFERROR(VLOOKUP(lista_registro!A845,'pag1'!B:E,4,0),"Não encontrado")</f>
        <v>Em utilização</v>
      </c>
      <c r="E845" s="19" t="str">
        <f>IF(COUNTIF('pag1'!B$2:B$1663,A845)&gt;1,"Sim","Não")</f>
        <v>Não</v>
      </c>
    </row>
    <row r="846" spans="1:5" ht="14" x14ac:dyDescent="0.15">
      <c r="A846" s="3">
        <f>lista_registro!A846</f>
        <v>673761</v>
      </c>
      <c r="B846" s="17" t="str">
        <f>lista_registro!C846</f>
        <v>Moto Esmeril De Coluna, 1 Hp, Trifásico, Marca Jowa.</v>
      </c>
      <c r="C846" s="18" t="str">
        <f>IFERROR(VLOOKUP(lista_registro!A846,'pag1'!B:G,3,0),"Não encontrado")</f>
        <v>E0046</v>
      </c>
      <c r="D846" s="3" t="str">
        <f>IFERROR(VLOOKUP(lista_registro!A846,'pag1'!B:E,4,0),"Não encontrado")</f>
        <v>Em utilização</v>
      </c>
      <c r="E846" s="19" t="str">
        <f>IF(COUNTIF('pag1'!B$2:B$1663,A846)&gt;1,"Sim","Não")</f>
        <v>Não</v>
      </c>
    </row>
    <row r="847" spans="1:5" ht="14" x14ac:dyDescent="0.15">
      <c r="A847" s="3">
        <f>lista_registro!A847</f>
        <v>673774</v>
      </c>
      <c r="B847" s="17" t="str">
        <f>lista_registro!C847</f>
        <v>Eletrodo ( Placa )</v>
      </c>
      <c r="C847" s="18" t="str">
        <f>IFERROR(VLOOKUP(lista_registro!A847,'pag1'!B:G,3,0),"Não encontrado")</f>
        <v>E0043 LAPM-SC</v>
      </c>
      <c r="D847" s="3" t="str">
        <f>IFERROR(VLOOKUP(lista_registro!A847,'pag1'!B:E,4,0),"Não encontrado")</f>
        <v>Em utilização</v>
      </c>
      <c r="E847" s="19" t="str">
        <f>IF(COUNTIF('pag1'!B$2:B$1663,A847)&gt;1,"Sim","Não")</f>
        <v>Não</v>
      </c>
    </row>
    <row r="848" spans="1:5" ht="14" x14ac:dyDescent="0.15">
      <c r="A848" s="3">
        <f>lista_registro!A848</f>
        <v>673775</v>
      </c>
      <c r="B848" s="17" t="str">
        <f>lista_registro!C848</f>
        <v>Shoes Wrist Strap Tester Mod 740/Us</v>
      </c>
      <c r="C848" s="18" t="str">
        <f>IFERROR(VLOOKUP(lista_registro!A848,'pag1'!B:G,3,0),"Não encontrado")</f>
        <v>E0043 LAPM-SC</v>
      </c>
      <c r="D848" s="3" t="str">
        <f>IFERROR(VLOOKUP(lista_registro!A848,'pag1'!B:E,4,0),"Não encontrado")</f>
        <v>Em utilização</v>
      </c>
      <c r="E848" s="19" t="str">
        <f>IF(COUNTIF('pag1'!B$2:B$1663,A848)&gt;1,"Sim","Não")</f>
        <v>Não</v>
      </c>
    </row>
    <row r="849" spans="1:5" ht="14" x14ac:dyDescent="0.15">
      <c r="A849" s="3">
        <f>lista_registro!A849</f>
        <v>673960</v>
      </c>
      <c r="B849" s="17" t="str">
        <f>lista_registro!C849</f>
        <v>Serra De Fita Com Mesa Descolavel Mod As-4/M 220v 60hz Marca Jaespa</v>
      </c>
      <c r="C849" s="18" t="str">
        <f>IFERROR(VLOOKUP(lista_registro!A849,'pag1'!B:G,3,0),"Não encontrado")</f>
        <v>E0043 LAPM-SC</v>
      </c>
      <c r="D849" s="3" t="str">
        <f>IFERROR(VLOOKUP(lista_registro!A849,'pag1'!B:E,4,0),"Não encontrado")</f>
        <v>Em utilização</v>
      </c>
      <c r="E849" s="19" t="str">
        <f>IF(COUNTIF('pag1'!B$2:B$1663,A849)&gt;1,"Sim","Não")</f>
        <v>Não</v>
      </c>
    </row>
    <row r="850" spans="1:5" ht="28" x14ac:dyDescent="0.15">
      <c r="A850" s="3">
        <f>lista_registro!A850</f>
        <v>674012</v>
      </c>
      <c r="B850" s="17" t="str">
        <f>lista_registro!C850</f>
        <v>Carrino P/Manutencao C/4 Rodas Sendo 2 C/ Trava, C/ Suporte Na Parte Seperior De Pvc Marca Dyar</v>
      </c>
      <c r="C850" s="18" t="str">
        <f>IFERROR(VLOOKUP(lista_registro!A850,'pag1'!B:G,3,0),"Não encontrado")</f>
        <v>E0031 BOX 05</v>
      </c>
      <c r="D850" s="3" t="str">
        <f>IFERROR(VLOOKUP(lista_registro!A850,'pag1'!B:E,4,0),"Não encontrado")</f>
        <v>Separado para descarga</v>
      </c>
      <c r="E850" s="19" t="str">
        <f>IF(COUNTIF('pag1'!B$2:B$1663,A850)&gt;1,"Sim","Não")</f>
        <v>Não</v>
      </c>
    </row>
    <row r="851" spans="1:5" ht="14" x14ac:dyDescent="0.15">
      <c r="A851" s="3">
        <f>lista_registro!A851</f>
        <v>674019</v>
      </c>
      <c r="B851" s="17" t="str">
        <f>lista_registro!C851</f>
        <v>Bomba De Alto Vacuo Marca Hf Mod S-8 Motor De 1/2 Hp</v>
      </c>
      <c r="C851" s="18" t="str">
        <f>IFERROR(VLOOKUP(lista_registro!A851,'pag1'!B:G,3,0),"Não encontrado")</f>
        <v>E0045 001</v>
      </c>
      <c r="D851" s="3" t="str">
        <f>IFERROR(VLOOKUP(lista_registro!A851,'pag1'!B:E,4,0),"Não encontrado")</f>
        <v>Em utilização</v>
      </c>
      <c r="E851" s="19" t="str">
        <f>IF(COUNTIF('pag1'!B$2:B$1663,A851)&gt;1,"Sim","Não")</f>
        <v>Não</v>
      </c>
    </row>
    <row r="852" spans="1:5" ht="28" x14ac:dyDescent="0.15">
      <c r="A852" s="3">
        <f>lista_registro!A852</f>
        <v>674022</v>
      </c>
      <c r="B852" s="17" t="str">
        <f>lista_registro!C852</f>
        <v>Bomba Eta 32-16 Execuçao Em Aço Inox 316 Com Rotores 0 Original Com Base De Ferro Fundido 0-1</v>
      </c>
      <c r="C852" s="18" t="str">
        <f>IFERROR(VLOOKUP(lista_registro!A852,'pag1'!B:G,3,0),"Não encontrado")</f>
        <v>E0076 SALA 13</v>
      </c>
      <c r="D852" s="3" t="str">
        <f>IFERROR(VLOOKUP(lista_registro!A852,'pag1'!B:E,4,0),"Não encontrado")</f>
        <v>Separado para descarga</v>
      </c>
      <c r="E852" s="19" t="str">
        <f>IF(COUNTIF('pag1'!B$2:B$1663,A852)&gt;1,"Sim","Não")</f>
        <v>Não</v>
      </c>
    </row>
    <row r="853" spans="1:5" ht="14" x14ac:dyDescent="0.15">
      <c r="A853" s="3">
        <f>lista_registro!A853</f>
        <v>674054</v>
      </c>
      <c r="B853" s="17" t="str">
        <f>lista_registro!C853</f>
        <v>Esmerilhadeira Industrial 2300w Hd 9752-81 7 Skil.</v>
      </c>
      <c r="C853" s="18" t="str">
        <f>IFERROR(VLOOKUP(lista_registro!A853,'pag1'!B:G,3,0),"Não encontrado")</f>
        <v>E0076 SALA 13</v>
      </c>
      <c r="D853" s="3" t="str">
        <f>IFERROR(VLOOKUP(lista_registro!A853,'pag1'!B:E,4,0),"Não encontrado")</f>
        <v>Separado para descarga</v>
      </c>
      <c r="E853" s="19" t="str">
        <f>IF(COUNTIF('pag1'!B$2:B$1663,A853)&gt;1,"Sim","Não")</f>
        <v>Não</v>
      </c>
    </row>
    <row r="854" spans="1:5" ht="14" x14ac:dyDescent="0.15">
      <c r="A854" s="3">
        <f>lista_registro!A854</f>
        <v>674060</v>
      </c>
      <c r="B854" s="17" t="str">
        <f>lista_registro!C854</f>
        <v>Serra Elétrica Tico-Tico Marca Black Decker 220v</v>
      </c>
      <c r="C854" s="18" t="str">
        <f>IFERROR(VLOOKUP(lista_registro!A854,'pag1'!B:G,3,0),"Não encontrado")</f>
        <v>E0031 SALA 01</v>
      </c>
      <c r="D854" s="3" t="str">
        <f>IFERROR(VLOOKUP(lista_registro!A854,'pag1'!B:E,4,0),"Não encontrado")</f>
        <v>Em utilização</v>
      </c>
      <c r="E854" s="19" t="str">
        <f>IF(COUNTIF('pag1'!B$2:B$1663,A854)&gt;1,"Sim","Não")</f>
        <v>Não</v>
      </c>
    </row>
    <row r="855" spans="1:5" ht="14" x14ac:dyDescent="0.15">
      <c r="A855" s="3">
        <f>lista_registro!A855</f>
        <v>674112</v>
      </c>
      <c r="B855" s="17" t="str">
        <f>lista_registro!C855</f>
        <v>Calandra Marca Luxor Mod Cbl 150 , 220v , 1600 Rpm</v>
      </c>
      <c r="C855" s="18" t="str">
        <f>IFERROR(VLOOKUP(lista_registro!A855,'pag1'!B:G,3,0),"Não encontrado")</f>
        <v>E0077 Sala 8</v>
      </c>
      <c r="D855" s="3" t="str">
        <f>IFERROR(VLOOKUP(lista_registro!A855,'pag1'!B:E,4,0),"Não encontrado")</f>
        <v>Em utilização</v>
      </c>
      <c r="E855" s="19" t="str">
        <f>IF(COUNTIF('pag1'!B$2:B$1663,A855)&gt;1,"Sim","Não")</f>
        <v>Não</v>
      </c>
    </row>
    <row r="856" spans="1:5" ht="14" x14ac:dyDescent="0.15">
      <c r="A856" s="3">
        <f>lista_registro!A856</f>
        <v>674303</v>
      </c>
      <c r="B856" s="17" t="str">
        <f>lista_registro!C856</f>
        <v>Arco De Serra Marca Starret 145 C/ Serra De 300 Mm Amarela C Cabo Vermelho</v>
      </c>
      <c r="C856" s="18" t="str">
        <f>IFERROR(VLOOKUP(lista_registro!A856,'pag1'!B:G,3,0),"Não encontrado")</f>
        <v>E0043 LAPM-SC</v>
      </c>
      <c r="D856" s="3" t="str">
        <f>IFERROR(VLOOKUP(lista_registro!A856,'pag1'!B:E,4,0),"Não encontrado")</f>
        <v>Em utilização</v>
      </c>
      <c r="E856" s="19" t="str">
        <f>IF(COUNTIF('pag1'!B$2:B$1663,A856)&gt;1,"Sim","Não")</f>
        <v>Não</v>
      </c>
    </row>
    <row r="857" spans="1:5" ht="14" x14ac:dyDescent="0.15">
      <c r="A857" s="3">
        <f>lista_registro!A857</f>
        <v>674313</v>
      </c>
      <c r="B857" s="17" t="str">
        <f>lista_registro!C857</f>
        <v>Serra Circular Marca Makita Mod 4100 Nb 220v</v>
      </c>
      <c r="C857" s="18" t="str">
        <f>IFERROR(VLOOKUP(lista_registro!A857,'pag1'!B:G,3,0),"Não encontrado")</f>
        <v>E0076 SALA 13</v>
      </c>
      <c r="D857" s="3" t="str">
        <f>IFERROR(VLOOKUP(lista_registro!A857,'pag1'!B:E,4,0),"Não encontrado")</f>
        <v>Separado para descarga</v>
      </c>
      <c r="E857" s="19" t="str">
        <f>IF(COUNTIF('pag1'!B$2:B$1663,A857)&gt;1,"Sim","Não")</f>
        <v>Não</v>
      </c>
    </row>
    <row r="858" spans="1:5" ht="14" x14ac:dyDescent="0.15">
      <c r="A858" s="3">
        <f>lista_registro!A858</f>
        <v>674333</v>
      </c>
      <c r="B858" s="17" t="str">
        <f>lista_registro!C858</f>
        <v>Prensa Hidráulica Luxor Mod Lpb 5030/2/A Nº Fab 4129</v>
      </c>
      <c r="C858" s="18" t="str">
        <f>IFERROR(VLOOKUP(lista_registro!A858,'pag1'!B:G,3,0),"Não encontrado")</f>
        <v>E0077 Sala 8</v>
      </c>
      <c r="D858" s="3" t="str">
        <f>IFERROR(VLOOKUP(lista_registro!A858,'pag1'!B:E,4,0),"Não encontrado")</f>
        <v>Em utilização</v>
      </c>
      <c r="E858" s="19" t="str">
        <f>IF(COUNTIF('pag1'!B$2:B$1663,A858)&gt;1,"Sim","Não")</f>
        <v>Não</v>
      </c>
    </row>
    <row r="859" spans="1:5" ht="14" x14ac:dyDescent="0.15">
      <c r="A859" s="3">
        <f>lista_registro!A859</f>
        <v>674349</v>
      </c>
      <c r="B859" s="17" t="str">
        <f>lista_registro!C859</f>
        <v>Esmerilhadeira Profissional 220v Mod 0601321048 1600w</v>
      </c>
      <c r="C859" s="18" t="str">
        <f>IFERROR(VLOOKUP(lista_registro!A859,'pag1'!B:G,3,0),"Não encontrado")</f>
        <v>E0076 Sala 19</v>
      </c>
      <c r="D859" s="3" t="str">
        <f>IFERROR(VLOOKUP(lista_registro!A859,'pag1'!B:E,4,0),"Não encontrado")</f>
        <v>Separado para descarga</v>
      </c>
      <c r="E859" s="19" t="str">
        <f>IF(COUNTIF('pag1'!B$2:B$1663,A859)&gt;1,"Sim","Não")</f>
        <v>Não</v>
      </c>
    </row>
    <row r="860" spans="1:5" ht="28" x14ac:dyDescent="0.15">
      <c r="A860" s="3">
        <f>lista_registro!A860</f>
        <v>674376</v>
      </c>
      <c r="B860" s="17" t="str">
        <f>lista_registro!C860</f>
        <v>Bomba De Alto Vácuo Tipo Triavac D4a Vazão De 7.1m3/H, Pressão Parcial Final De 2.5x10, Monofásico Com Motor Eletrico De 220v, 60 Hz, Marca Leybold Haraeus.</v>
      </c>
      <c r="C860" s="18" t="str">
        <f>IFERROR(VLOOKUP(lista_registro!A860,'pag1'!B:G,3,0),"Não encontrado")</f>
        <v>E0077 Sala 115</v>
      </c>
      <c r="D860" s="3" t="str">
        <f>IFERROR(VLOOKUP(lista_registro!A860,'pag1'!B:E,4,0),"Não encontrado")</f>
        <v>Em utilização</v>
      </c>
      <c r="E860" s="19" t="str">
        <f>IF(COUNTIF('pag1'!B$2:B$1663,A860)&gt;1,"Sim","Não")</f>
        <v>Não</v>
      </c>
    </row>
    <row r="861" spans="1:5" ht="28" x14ac:dyDescent="0.15">
      <c r="A861" s="3">
        <f>lista_registro!A861</f>
        <v>674377</v>
      </c>
      <c r="B861" s="17" t="str">
        <f>lista_registro!C861</f>
        <v>Compressor Industrial Tipo Rotativo De Parafusos, Modelo Srp 2015 , 220 V, Trifásico, Pressao De Trabalho 8 Bar, Vazao Efetiva 58 Cfm (1640 L/Min), Marca Shulz</v>
      </c>
      <c r="C861" s="18" t="str">
        <f>IFERROR(VLOOKUP(lista_registro!A861,'pag1'!B:G,3,0),"Não encontrado")</f>
        <v>E0033 lame</v>
      </c>
      <c r="D861" s="3" t="str">
        <f>IFERROR(VLOOKUP(lista_registro!A861,'pag1'!B:E,4,0),"Não encontrado")</f>
        <v>Em utilização</v>
      </c>
      <c r="E861" s="19" t="str">
        <f>IF(COUNTIF('pag1'!B$2:B$1663,A861)&gt;1,"Sim","Não")</f>
        <v>Não</v>
      </c>
    </row>
    <row r="862" spans="1:5" ht="14" x14ac:dyDescent="0.15">
      <c r="A862" s="3">
        <f>lista_registro!A862</f>
        <v>674378</v>
      </c>
      <c r="B862" s="17" t="str">
        <f>lista_registro!C862</f>
        <v>Compressor De Ar Marca Barionkar Mod Scar 41</v>
      </c>
      <c r="C862" s="18" t="str">
        <f>IFERROR(VLOOKUP(lista_registro!A862,'pag1'!B:G,3,0),"Não encontrado")</f>
        <v>E0045 FUNDOS</v>
      </c>
      <c r="D862" s="3" t="str">
        <f>IFERROR(VLOOKUP(lista_registro!A862,'pag1'!B:E,4,0),"Não encontrado")</f>
        <v>Em utilização</v>
      </c>
      <c r="E862" s="19" t="str">
        <f>IF(COUNTIF('pag1'!B$2:B$1663,A862)&gt;1,"Sim","Não")</f>
        <v>Não</v>
      </c>
    </row>
    <row r="863" spans="1:5" ht="14" x14ac:dyDescent="0.15">
      <c r="A863" s="3">
        <f>lista_registro!A863</f>
        <v>674384</v>
      </c>
      <c r="B863" s="17" t="str">
        <f>lista_registro!C863</f>
        <v>Bomba De Vacuo 06 Cfe Em Aluminio Fundido Alto Vacuo Dosivac</v>
      </c>
      <c r="C863" s="18" t="str">
        <f>IFERROR(VLOOKUP(lista_registro!A863,'pag1'!B:G,3,0),"Não encontrado")</f>
        <v>E0045 001</v>
      </c>
      <c r="D863" s="3" t="str">
        <f>IFERROR(VLOOKUP(lista_registro!A863,'pag1'!B:E,4,0),"Não encontrado")</f>
        <v>Em utilização</v>
      </c>
      <c r="E863" s="19" t="str">
        <f>IF(COUNTIF('pag1'!B$2:B$1663,A863)&gt;1,"Sim","Não")</f>
        <v>Não</v>
      </c>
    </row>
    <row r="864" spans="1:5" ht="14" x14ac:dyDescent="0.15">
      <c r="A864" s="3">
        <f>lista_registro!A864</f>
        <v>674390</v>
      </c>
      <c r="B864" s="17" t="str">
        <f>lista_registro!C864</f>
        <v>Compressor C/ Potencia De 1 Hp Marca Schulz Mod Csl6br/601</v>
      </c>
      <c r="C864" s="18" t="str">
        <f>IFERROR(VLOOKUP(lista_registro!A864,'pag1'!B:G,3,0),"Não encontrado")</f>
        <v>E0050 Sala 7</v>
      </c>
      <c r="D864" s="3" t="str">
        <f>IFERROR(VLOOKUP(lista_registro!A864,'pag1'!B:E,4,0),"Não encontrado")</f>
        <v>Em utilização</v>
      </c>
      <c r="E864" s="19" t="str">
        <f>IF(COUNTIF('pag1'!B$2:B$1663,A864)&gt;1,"Sim","Não")</f>
        <v>Não</v>
      </c>
    </row>
    <row r="865" spans="1:5" ht="14" x14ac:dyDescent="0.15">
      <c r="A865" s="3">
        <f>lista_registro!A865</f>
        <v>674444</v>
      </c>
      <c r="B865" s="17" t="str">
        <f>lista_registro!C865</f>
        <v>Furadeira Industrial</v>
      </c>
      <c r="C865" s="18" t="str">
        <f>IFERROR(VLOOKUP(lista_registro!A865,'pag1'!B:G,3,0),"Não encontrado")</f>
        <v>E0045 001</v>
      </c>
      <c r="D865" s="3" t="str">
        <f>IFERROR(VLOOKUP(lista_registro!A865,'pag1'!B:E,4,0),"Não encontrado")</f>
        <v>Em utilização</v>
      </c>
      <c r="E865" s="19" t="str">
        <f>IF(COUNTIF('pag1'!B$2:B$1663,A865)&gt;1,"Sim","Não")</f>
        <v>Não</v>
      </c>
    </row>
    <row r="866" spans="1:5" ht="14" x14ac:dyDescent="0.15">
      <c r="A866" s="3">
        <f>lista_registro!A866</f>
        <v>674445</v>
      </c>
      <c r="B866" s="17" t="str">
        <f>lista_registro!C866</f>
        <v>Lixadeira Makita</v>
      </c>
      <c r="C866" s="18" t="str">
        <f>IFERROR(VLOOKUP(lista_registro!A866,'pag1'!B:G,3,0),"Não encontrado")</f>
        <v>E0045 001</v>
      </c>
      <c r="D866" s="3" t="str">
        <f>IFERROR(VLOOKUP(lista_registro!A866,'pag1'!B:E,4,0),"Não encontrado")</f>
        <v>Em utilização</v>
      </c>
      <c r="E866" s="19" t="str">
        <f>IF(COUNTIF('pag1'!B$2:B$1663,A866)&gt;1,"Sim","Não")</f>
        <v>Não</v>
      </c>
    </row>
    <row r="867" spans="1:5" ht="14" x14ac:dyDescent="0.15">
      <c r="A867" s="3">
        <f>lista_registro!A867</f>
        <v>674448</v>
      </c>
      <c r="B867" s="17" t="str">
        <f>lista_registro!C867</f>
        <v>Chave Torquimetrica Facom -20 A -100 Nm Ref 5306a100 1/2 12,7 Mm 9 X 12 Mm</v>
      </c>
      <c r="C867" s="18" t="str">
        <f>IFERROR(VLOOKUP(lista_registro!A867,'pag1'!B:G,3,0),"Não encontrado")</f>
        <v>E0077 Sala 8</v>
      </c>
      <c r="D867" s="3" t="str">
        <f>IFERROR(VLOOKUP(lista_registro!A867,'pag1'!B:E,4,0),"Não encontrado")</f>
        <v>Em utilização</v>
      </c>
      <c r="E867" s="19" t="str">
        <f>IF(COUNTIF('pag1'!B$2:B$1663,A867)&gt;1,"Sim","Não")</f>
        <v>Não</v>
      </c>
    </row>
    <row r="868" spans="1:5" ht="14" x14ac:dyDescent="0.15">
      <c r="A868" s="3">
        <f>lista_registro!A868</f>
        <v>674449</v>
      </c>
      <c r="B868" s="17" t="str">
        <f>lista_registro!C868</f>
        <v>Lixadeira De Alta Rotaçao Mod Sfl 18</v>
      </c>
      <c r="C868" s="18" t="str">
        <f>IFERROR(VLOOKUP(lista_registro!A868,'pag1'!B:G,3,0),"Não encontrado")</f>
        <v>E0076 SALA 13</v>
      </c>
      <c r="D868" s="3" t="str">
        <f>IFERROR(VLOOKUP(lista_registro!A868,'pag1'!B:E,4,0),"Não encontrado")</f>
        <v>Separado para descarga</v>
      </c>
      <c r="E868" s="19" t="str">
        <f>IF(COUNTIF('pag1'!B$2:B$1663,A868)&gt;1,"Sim","Não")</f>
        <v>Não</v>
      </c>
    </row>
    <row r="869" spans="1:5" ht="28" x14ac:dyDescent="0.15">
      <c r="A869" s="3">
        <f>lista_registro!A869</f>
        <v>674721</v>
      </c>
      <c r="B869" s="17" t="str">
        <f>lista_registro!C869</f>
        <v>Centrifugador De Cesto Furado Em Aço Inox Cap 71 Rpm 2140 Pot 0,75 Hp 60 Ciclos Equipado Com Motor Blindado 7l Ct 631 Marca Treu</v>
      </c>
      <c r="C869" s="18" t="str">
        <f>IFERROR(VLOOKUP(lista_registro!A869,'pag1'!B:G,3,0),"Não encontrado")</f>
        <v>E0077 SALA 101</v>
      </c>
      <c r="D869" s="3" t="str">
        <f>IFERROR(VLOOKUP(lista_registro!A869,'pag1'!B:E,4,0),"Não encontrado")</f>
        <v>Em utilização</v>
      </c>
      <c r="E869" s="19" t="str">
        <f>IF(COUNTIF('pag1'!B$2:B$1663,A869)&gt;1,"Sim","Não")</f>
        <v>Não</v>
      </c>
    </row>
    <row r="870" spans="1:5" ht="14" x14ac:dyDescent="0.15">
      <c r="A870" s="3">
        <f>lista_registro!A870</f>
        <v>675038</v>
      </c>
      <c r="B870" s="17" t="str">
        <f>lista_registro!C870</f>
        <v>Retificadeira Com Potencia De 350 Watts, 220v Rotacao 27000rpm E Pinca De 6,0mm, Bosch</v>
      </c>
      <c r="C870" s="18" t="str">
        <f>IFERROR(VLOOKUP(lista_registro!A870,'pag1'!B:G,3,0),"Não encontrado")</f>
        <v>E0076 SALA 13</v>
      </c>
      <c r="D870" s="3" t="str">
        <f>IFERROR(VLOOKUP(lista_registro!A870,'pag1'!B:E,4,0),"Não encontrado")</f>
        <v>Separado para descarga</v>
      </c>
      <c r="E870" s="19" t="str">
        <f>IF(COUNTIF('pag1'!B$2:B$1663,A870)&gt;1,"Sim","Não")</f>
        <v>Não</v>
      </c>
    </row>
    <row r="871" spans="1:5" ht="42" x14ac:dyDescent="0.15">
      <c r="A871" s="3">
        <f>lista_registro!A871</f>
        <v>675040</v>
      </c>
      <c r="B871" s="17" t="str">
        <f>lista_registro!C871</f>
        <v>Morsa Hidraulica De Ferro Fundido Gg 50 Mh 2 S/ Base Giratoria C/ Abertura Maxima De 305 Mm Pressao Maxima Kg Mordnte 50 Mm Altura X 160 Mm De Largura Corpo Da Morsa 570 Mm Comprimento X 250 Mm Largura Tipo Europa Industecnica Fixo 182000</v>
      </c>
      <c r="C871" s="18" t="str">
        <f>IFERROR(VLOOKUP(lista_registro!A871,'pag1'!B:G,3,0),"Não encontrado")</f>
        <v xml:space="preserve">E0077 SALA 08 </v>
      </c>
      <c r="D871" s="3" t="str">
        <f>IFERROR(VLOOKUP(lista_registro!A871,'pag1'!B:E,4,0),"Não encontrado")</f>
        <v>Em utilização</v>
      </c>
      <c r="E871" s="19" t="str">
        <f>IF(COUNTIF('pag1'!B$2:B$1663,A871)&gt;1,"Sim","Não")</f>
        <v>Não</v>
      </c>
    </row>
    <row r="872" spans="1:5" ht="14" x14ac:dyDescent="0.15">
      <c r="A872" s="3">
        <f>lista_registro!A872</f>
        <v>675041</v>
      </c>
      <c r="B872" s="17" t="str">
        <f>lista_registro!C872</f>
        <v>Plataformas Elevatorias Marca Fisatom Mod 453-2 Material Em Aço</v>
      </c>
      <c r="C872" s="18" t="str">
        <f>IFERROR(VLOOKUP(lista_registro!A872,'pag1'!B:G,3,0),"Não encontrado")</f>
        <v>E0076 SALA 101</v>
      </c>
      <c r="D872" s="3" t="str">
        <f>IFERROR(VLOOKUP(lista_registro!A872,'pag1'!B:E,4,0),"Não encontrado")</f>
        <v>Em utilização</v>
      </c>
      <c r="E872" s="19" t="str">
        <f>IF(COUNTIF('pag1'!B$2:B$1663,A872)&gt;1,"Sim","Não")</f>
        <v>Não</v>
      </c>
    </row>
    <row r="873" spans="1:5" ht="14" x14ac:dyDescent="0.15">
      <c r="A873" s="3">
        <f>lista_registro!A873</f>
        <v>675042</v>
      </c>
      <c r="B873" s="17" t="str">
        <f>lista_registro!C873</f>
        <v>Plataformas Elevatorias Marca Fisatom Mod 453-2 Material Em Aço</v>
      </c>
      <c r="C873" s="18" t="str">
        <f>IFERROR(VLOOKUP(lista_registro!A873,'pag1'!B:G,3,0),"Não encontrado")</f>
        <v>E0076 SALA 101</v>
      </c>
      <c r="D873" s="3" t="str">
        <f>IFERROR(VLOOKUP(lista_registro!A873,'pag1'!B:E,4,0),"Não encontrado")</f>
        <v>Em utilização</v>
      </c>
      <c r="E873" s="19" t="str">
        <f>IF(COUNTIF('pag1'!B$2:B$1663,A873)&gt;1,"Sim","Não")</f>
        <v>Não</v>
      </c>
    </row>
    <row r="874" spans="1:5" ht="28" x14ac:dyDescent="0.15">
      <c r="A874" s="3">
        <f>lista_registro!A874</f>
        <v>675053</v>
      </c>
      <c r="B874" s="17" t="str">
        <f>lista_registro!C874</f>
        <v>Bomba De Alto Vacuo Com Palhetas Rotativas Duplo Estagio Tipo Triac D8a Com Motor Eletrico 220/380/440/760 , 60hz Elybold Heraeus</v>
      </c>
      <c r="C874" s="18" t="str">
        <f>IFERROR(VLOOKUP(lista_registro!A874,'pag1'!B:G,3,0),"Não encontrado")</f>
        <v>E0076 SALA 19</v>
      </c>
      <c r="D874" s="3" t="str">
        <f>IFERROR(VLOOKUP(lista_registro!A874,'pag1'!B:E,4,0),"Não encontrado")</f>
        <v>Separado para descarga</v>
      </c>
      <c r="E874" s="19" t="str">
        <f>IF(COUNTIF('pag1'!B$2:B$1663,A874)&gt;1,"Sim","Não")</f>
        <v>Não</v>
      </c>
    </row>
    <row r="875" spans="1:5" ht="28" x14ac:dyDescent="0.15">
      <c r="A875" s="3">
        <f>lista_registro!A875</f>
        <v>675054</v>
      </c>
      <c r="B875" s="17" t="str">
        <f>lista_registro!C875</f>
        <v>Bomba De Alto Vacuo Com Palhetas Rotativas Duplo Estagio Tipo Triac D8a Com Motor Eletrico 220/380/440/760 , 60hz Elybold Heraeus</v>
      </c>
      <c r="C875" s="18" t="str">
        <f>IFERROR(VLOOKUP(lista_registro!A875,'pag1'!B:G,3,0),"Não encontrado")</f>
        <v>E0076 SALA 19</v>
      </c>
      <c r="D875" s="3" t="str">
        <f>IFERROR(VLOOKUP(lista_registro!A875,'pag1'!B:E,4,0),"Não encontrado")</f>
        <v>Separado para descarga</v>
      </c>
      <c r="E875" s="19" t="str">
        <f>IF(COUNTIF('pag1'!B$2:B$1663,A875)&gt;1,"Sim","Não")</f>
        <v>Não</v>
      </c>
    </row>
    <row r="876" spans="1:5" ht="28" x14ac:dyDescent="0.15">
      <c r="A876" s="3">
        <f>lista_registro!A876</f>
        <v>675055</v>
      </c>
      <c r="B876" s="17" t="str">
        <f>lista_registro!C876</f>
        <v>Bomba De Alto Vacuo Com Palhetas Rotativas Duplo Estagio Tipo Triac D8a Com Motor Eletrico 220/380/440/760 , 60hz Elybold Heraeus</v>
      </c>
      <c r="C876" s="18" t="str">
        <f>IFERROR(VLOOKUP(lista_registro!A876,'pag1'!B:G,3,0),"Não encontrado")</f>
        <v>E0076 SALA 19</v>
      </c>
      <c r="D876" s="3" t="str">
        <f>IFERROR(VLOOKUP(lista_registro!A876,'pag1'!B:E,4,0),"Não encontrado")</f>
        <v>Separado para descarga</v>
      </c>
      <c r="E876" s="19" t="str">
        <f>IF(COUNTIF('pag1'!B$2:B$1663,A876)&gt;1,"Sim","Não")</f>
        <v>Não</v>
      </c>
    </row>
    <row r="877" spans="1:5" ht="14" x14ac:dyDescent="0.15">
      <c r="A877" s="3">
        <f>lista_registro!A877</f>
        <v>675057</v>
      </c>
      <c r="B877" s="17" t="str">
        <f>lista_registro!C877</f>
        <v>Lavadora 1450 Lbs Mono 220v Wap Brasil.</v>
      </c>
      <c r="C877" s="18" t="str">
        <f>IFERROR(VLOOKUP(lista_registro!A877,'pag1'!B:G,3,0),"Não encontrado")</f>
        <v>E0051 Sala 5 - Almoxarifado</v>
      </c>
      <c r="D877" s="3" t="str">
        <f>IFERROR(VLOOKUP(lista_registro!A877,'pag1'!B:E,4,0),"Não encontrado")</f>
        <v>Em utilização</v>
      </c>
      <c r="E877" s="19" t="str">
        <f>IF(COUNTIF('pag1'!B$2:B$1663,A877)&gt;1,"Sim","Não")</f>
        <v>Não</v>
      </c>
    </row>
    <row r="878" spans="1:5" ht="14" x14ac:dyDescent="0.15">
      <c r="A878" s="3">
        <f>lista_registro!A878</f>
        <v>675090</v>
      </c>
      <c r="B878" s="17" t="str">
        <f>lista_registro!C878</f>
        <v>Furadeira Elétrica Portatil, Marca Fein, Mod. Ds-648, 110v. 60hz, 650w, 6,4a, 370/900 Rpm</v>
      </c>
      <c r="C878" s="18" t="str">
        <f>IFERROR(VLOOKUP(lista_registro!A878,'pag1'!B:G,3,0),"Não encontrado")</f>
        <v>E0043 LAPM-SC</v>
      </c>
      <c r="D878" s="3" t="str">
        <f>IFERROR(VLOOKUP(lista_registro!A878,'pag1'!B:E,4,0),"Não encontrado")</f>
        <v>Em utilização</v>
      </c>
      <c r="E878" s="19" t="str">
        <f>IF(COUNTIF('pag1'!B$2:B$1663,A878)&gt;1,"Sim","Não")</f>
        <v>Não</v>
      </c>
    </row>
    <row r="879" spans="1:5" ht="42" x14ac:dyDescent="0.15">
      <c r="A879" s="3">
        <f>lista_registro!A879</f>
        <v>675313</v>
      </c>
      <c r="B879" s="17" t="str">
        <f>lista_registro!C879</f>
        <v>Torno Paralelo Universal, Mod Mascote-Ms-350, 220v, 60hz, 1,5 Hp, Equipado Com 1 Placa Universal De 3 Castanhas Com 190mm, Tipo 7-234-D E Micro-Swth Fim De Curso, Marca Nardini.</v>
      </c>
      <c r="C879" s="18" t="str">
        <f>IFERROR(VLOOKUP(lista_registro!A879,'pag1'!B:G,3,0),"Não encontrado")</f>
        <v>E0043 LAPM-SC</v>
      </c>
      <c r="D879" s="3" t="str">
        <f>IFERROR(VLOOKUP(lista_registro!A879,'pag1'!B:E,4,0),"Não encontrado")</f>
        <v>Em utilização</v>
      </c>
      <c r="E879" s="19" t="str">
        <f>IF(COUNTIF('pag1'!B$2:B$1663,A879)&gt;1,"Sim","Não")</f>
        <v>Não</v>
      </c>
    </row>
    <row r="880" spans="1:5" ht="14" x14ac:dyDescent="0.15">
      <c r="A880" s="3">
        <f>lista_registro!A880</f>
        <v>675347</v>
      </c>
      <c r="B880" s="17" t="str">
        <f>lista_registro!C880</f>
        <v>Maçarico De Gás E Ar Oxigênio, Marca Record</v>
      </c>
      <c r="C880" s="18" t="str">
        <f>IFERROR(VLOOKUP(lista_registro!A880,'pag1'!B:G,3,0),"Não encontrado")</f>
        <v>E0076 SALA 13</v>
      </c>
      <c r="D880" s="3" t="str">
        <f>IFERROR(VLOOKUP(lista_registro!A880,'pag1'!B:E,4,0),"Não encontrado")</f>
        <v>Separado para descarga</v>
      </c>
      <c r="E880" s="19" t="str">
        <f>IF(COUNTIF('pag1'!B$2:B$1663,A880)&gt;1,"Sim","Não")</f>
        <v>Não</v>
      </c>
    </row>
    <row r="881" spans="1:5" ht="28" x14ac:dyDescent="0.15">
      <c r="A881" s="3">
        <f>lista_registro!A881</f>
        <v>675349</v>
      </c>
      <c r="B881" s="17" t="str">
        <f>lista_registro!C881</f>
        <v>Afiadora De Brocas Abf20 C/ Capacidade P/ Afiar BrocasC/ Diametro Minimo De 1mm E Maximo De 20mm, Equipada C/ Porta Rebolo Oxido De Silicio C/ Grana 60 Sobressalente</v>
      </c>
      <c r="C881" s="18" t="str">
        <f>IFERROR(VLOOKUP(lista_registro!A881,'pag1'!B:G,3,0),"Não encontrado")</f>
        <v xml:space="preserve">E0077 SALA 08 </v>
      </c>
      <c r="D881" s="3" t="str">
        <f>IFERROR(VLOOKUP(lista_registro!A881,'pag1'!B:E,4,0),"Não encontrado")</f>
        <v>Em utilização</v>
      </c>
      <c r="E881" s="19" t="str">
        <f>IF(COUNTIF('pag1'!B$2:B$1663,A881)&gt;1,"Sim","Não")</f>
        <v>Não</v>
      </c>
    </row>
    <row r="882" spans="1:5" ht="14" x14ac:dyDescent="0.15">
      <c r="A882" s="3">
        <f>lista_registro!A882</f>
        <v>675355</v>
      </c>
      <c r="B882" s="17" t="str">
        <f>lista_registro!C882</f>
        <v>Pistola Para Pintura Mmod 4 Arprex</v>
      </c>
      <c r="C882" s="18" t="str">
        <f>IFERROR(VLOOKUP(lista_registro!A882,'pag1'!B:G,3,0),"Não encontrado")</f>
        <v>E0043 LAPM-SC</v>
      </c>
      <c r="D882" s="3" t="str">
        <f>IFERROR(VLOOKUP(lista_registro!A882,'pag1'!B:E,4,0),"Não encontrado")</f>
        <v>Em utilização</v>
      </c>
      <c r="E882" s="19" t="str">
        <f>IF(COUNTIF('pag1'!B$2:B$1663,A882)&gt;1,"Sim","Não")</f>
        <v>Não</v>
      </c>
    </row>
    <row r="883" spans="1:5" ht="14" x14ac:dyDescent="0.15">
      <c r="A883" s="3">
        <f>lista_registro!A883</f>
        <v>675378</v>
      </c>
      <c r="B883" s="17" t="str">
        <f>lista_registro!C883</f>
        <v>Compressor Schulz Pressão Max 8,4 Kg Mod Msl 3 Hp</v>
      </c>
      <c r="C883" s="18" t="str">
        <f>IFERROR(VLOOKUP(lista_registro!A883,'pag1'!B:G,3,0),"Não encontrado")</f>
        <v>E0043 LAPM-SC</v>
      </c>
      <c r="D883" s="3" t="str">
        <f>IFERROR(VLOOKUP(lista_registro!A883,'pag1'!B:E,4,0),"Não encontrado")</f>
        <v>Em utilização</v>
      </c>
      <c r="E883" s="19" t="str">
        <f>IF(COUNTIF('pag1'!B$2:B$1663,A883)&gt;1,"Sim","Não")</f>
        <v>Não</v>
      </c>
    </row>
    <row r="884" spans="1:5" ht="14" x14ac:dyDescent="0.15">
      <c r="A884" s="3">
        <f>lista_registro!A884</f>
        <v>675389</v>
      </c>
      <c r="B884" s="17" t="str">
        <f>lista_registro!C884</f>
        <v>Compressor Schulz Mundial Mod Msl 10/175 Com Motor Weg 2 Hp</v>
      </c>
      <c r="C884" s="18" t="str">
        <f>IFERROR(VLOOKUP(lista_registro!A884,'pag1'!B:G,3,0),"Não encontrado")</f>
        <v>E0031 BOX 02</v>
      </c>
      <c r="D884" s="3" t="str">
        <f>IFERROR(VLOOKUP(lista_registro!A884,'pag1'!B:E,4,0),"Não encontrado")</f>
        <v>Em utilização</v>
      </c>
      <c r="E884" s="19" t="str">
        <f>IF(COUNTIF('pag1'!B$2:B$1663,A884)&gt;1,"Sim","Não")</f>
        <v>Não</v>
      </c>
    </row>
    <row r="885" spans="1:5" ht="14" x14ac:dyDescent="0.15">
      <c r="A885" s="3">
        <f>lista_registro!A885</f>
        <v>675408</v>
      </c>
      <c r="B885" s="17" t="str">
        <f>lista_registro!C885</f>
        <v>Furadeira Elétrica Manual De Impacto Marca Bosch, 220v, 550 W</v>
      </c>
      <c r="C885" s="18" t="str">
        <f>IFERROR(VLOOKUP(lista_registro!A885,'pag1'!B:G,3,0),"Não encontrado")</f>
        <v>E0031 SALA 01</v>
      </c>
      <c r="D885" s="3" t="str">
        <f>IFERROR(VLOOKUP(lista_registro!A885,'pag1'!B:E,4,0),"Não encontrado")</f>
        <v>Em utilização</v>
      </c>
      <c r="E885" s="19" t="str">
        <f>IF(COUNTIF('pag1'!B$2:B$1663,A885)&gt;1,"Sim","Não")</f>
        <v>Não</v>
      </c>
    </row>
    <row r="886" spans="1:5" ht="14" x14ac:dyDescent="0.15">
      <c r="A886" s="3">
        <f>lista_registro!A886</f>
        <v>1478381</v>
      </c>
      <c r="B886" s="17" t="str">
        <f>lista_registro!C886</f>
        <v>Lavadora De Alta Pressão-Pressi Clean, 160-220v, Marca Lavor, Modelo Iclean.</v>
      </c>
      <c r="C886" s="18" t="str">
        <f>IFERROR(VLOOKUP(lista_registro!A886,'pag1'!B:G,3,0),"Não encontrado")</f>
        <v>E0031 BOX 02</v>
      </c>
      <c r="D886" s="3" t="str">
        <f>IFERROR(VLOOKUP(lista_registro!A886,'pag1'!B:E,4,0),"Não encontrado")</f>
        <v>Em utilização</v>
      </c>
      <c r="E886" s="19" t="str">
        <f>IF(COUNTIF('pag1'!B$2:B$1663,A886)&gt;1,"Sim","Não")</f>
        <v>Não</v>
      </c>
    </row>
    <row r="887" spans="1:5" ht="14" x14ac:dyDescent="0.15">
      <c r="A887" s="3">
        <f>lista_registro!A887</f>
        <v>1610761</v>
      </c>
      <c r="B887" s="17" t="str">
        <f>lista_registro!C887</f>
        <v>Fonte De Alimentação Modular, Marca Ketsight Modelo N6700b - Serial N° My54001406</v>
      </c>
      <c r="C887" s="18" t="str">
        <f>IFERROR(VLOOKUP(lista_registro!A887,'pag1'!B:G,3,0),"Não encontrado")</f>
        <v>E0031 SALA 01</v>
      </c>
      <c r="D887" s="3" t="str">
        <f>IFERROR(VLOOKUP(lista_registro!A887,'pag1'!B:E,4,0),"Não encontrado")</f>
        <v>Em utilização</v>
      </c>
      <c r="E887" s="19" t="str">
        <f>IF(COUNTIF('pag1'!B$2:B$1663,A887)&gt;1,"Sim","Não")</f>
        <v>Não</v>
      </c>
    </row>
    <row r="888" spans="1:5" ht="14" x14ac:dyDescent="0.15">
      <c r="A888" s="3">
        <f>lista_registro!A888</f>
        <v>1610762</v>
      </c>
      <c r="B888" s="17" t="str">
        <f>lista_registro!C888</f>
        <v>Fonte De Alimentação 35 V Marca Keysight Modelo N6744 - Serial N° My53000467</v>
      </c>
      <c r="C888" s="18" t="str">
        <f>IFERROR(VLOOKUP(lista_registro!A888,'pag1'!B:G,3,0),"Não encontrado")</f>
        <v>E0031 SALA 01</v>
      </c>
      <c r="D888" s="3" t="str">
        <f>IFERROR(VLOOKUP(lista_registro!A888,'pag1'!B:E,4,0),"Não encontrado")</f>
        <v>Em utilização</v>
      </c>
      <c r="E888" s="19" t="str">
        <f>IF(COUNTIF('pag1'!B$2:B$1663,A888)&gt;1,"Sim","Não")</f>
        <v>Não</v>
      </c>
    </row>
    <row r="889" spans="1:5" ht="14" x14ac:dyDescent="0.15">
      <c r="A889" s="3">
        <f>lista_registro!A889</f>
        <v>1620822</v>
      </c>
      <c r="B889" s="17" t="str">
        <f>lista_registro!C889</f>
        <v>Fonte De Alimentação 35v Marca Keysight, Modelo N6744b, Nº De Série My53001047.</v>
      </c>
      <c r="C889" s="18" t="str">
        <f>IFERROR(VLOOKUP(lista_registro!A889,'pag1'!B:G,3,0),"Não encontrado")</f>
        <v>E0031 SALA 01</v>
      </c>
      <c r="D889" s="3" t="str">
        <f>IFERROR(VLOOKUP(lista_registro!A889,'pag1'!B:E,4,0),"Não encontrado")</f>
        <v>Em utilização</v>
      </c>
      <c r="E889" s="19" t="str">
        <f>IF(COUNTIF('pag1'!B$2:B$1663,A889)&gt;1,"Sim","Não")</f>
        <v>Não</v>
      </c>
    </row>
    <row r="890" spans="1:5" ht="14" x14ac:dyDescent="0.15">
      <c r="A890" s="3">
        <f>lista_registro!A890</f>
        <v>1802556</v>
      </c>
      <c r="B890" s="17" t="str">
        <f>lista_registro!C890</f>
        <v>Compressor De Ar, Marca Motomil, Modelo: Cmv 20pl/200, 5hp, 175 Lbf/Pol².</v>
      </c>
      <c r="C890" s="18" t="str">
        <f>IFERROR(VLOOKUP(lista_registro!A890,'pag1'!B:G,3,0),"Não encontrado")</f>
        <v>E0053</v>
      </c>
      <c r="D890" s="3" t="str">
        <f>IFERROR(VLOOKUP(lista_registro!A890,'pag1'!B:E,4,0),"Não encontrado")</f>
        <v>Em utilização</v>
      </c>
      <c r="E890" s="19" t="str">
        <f>IF(COUNTIF('pag1'!B$2:B$1663,A890)&gt;1,"Sim","Não")</f>
        <v>Não</v>
      </c>
    </row>
    <row r="891" spans="1:5" ht="14" x14ac:dyDescent="0.15">
      <c r="A891" s="3">
        <f>lista_registro!A891</f>
        <v>2256026</v>
      </c>
      <c r="B891" s="17" t="str">
        <f>lista_registro!C891</f>
        <v>Compressor De Ar Industrial Schulz - Csv 20 Max/200</v>
      </c>
      <c r="C891" s="18" t="str">
        <f>IFERROR(VLOOKUP(lista_registro!A891,'pag1'!B:G,3,0),"Não encontrado")</f>
        <v>E0050 Corredor e Área Externa</v>
      </c>
      <c r="D891" s="3" t="str">
        <f>IFERROR(VLOOKUP(lista_registro!A891,'pag1'!B:E,4,0),"Não encontrado")</f>
        <v>Em utilização</v>
      </c>
      <c r="E891" s="19" t="str">
        <f>IF(COUNTIF('pag1'!B$2:B$1663,A891)&gt;1,"Sim","Não")</f>
        <v>Não</v>
      </c>
    </row>
    <row r="892" spans="1:5" ht="14" x14ac:dyDescent="0.15">
      <c r="A892" s="3">
        <f>lista_registro!A892</f>
        <v>673187</v>
      </c>
      <c r="B892" s="17" t="str">
        <f>lista_registro!C892</f>
        <v>Bomba De Vácuo Revestida Internamente Com Teflon.</v>
      </c>
      <c r="C892" s="18" t="str">
        <f>IFERROR(VLOOKUP(lista_registro!A892,'pag1'!B:G,3,0),"Não encontrado")</f>
        <v>E0076 SALA 101</v>
      </c>
      <c r="D892" s="3" t="str">
        <f>IFERROR(VLOOKUP(lista_registro!A892,'pag1'!B:E,4,0),"Não encontrado")</f>
        <v>Em utilização</v>
      </c>
      <c r="E892" s="19" t="str">
        <f>IF(COUNTIF('pag1'!B$2:B$1663,A892)&gt;1,"Sim","Não")</f>
        <v>Não</v>
      </c>
    </row>
    <row r="893" spans="1:5" ht="14" x14ac:dyDescent="0.15">
      <c r="A893" s="3">
        <f>lista_registro!A893</f>
        <v>673191</v>
      </c>
      <c r="B893" s="17" t="str">
        <f>lista_registro!C893</f>
        <v>Bomba De Alto Vacuo Bomba Symbol Motor Eberle Mod A25</v>
      </c>
      <c r="C893" s="18" t="str">
        <f>IFERROR(VLOOKUP(lista_registro!A893,'pag1'!B:G,3,0),"Não encontrado")</f>
        <v>E0033 lame</v>
      </c>
      <c r="D893" s="3" t="str">
        <f>IFERROR(VLOOKUP(lista_registro!A893,'pag1'!B:E,4,0),"Não encontrado")</f>
        <v>Em utilização</v>
      </c>
      <c r="E893" s="19" t="str">
        <f>IF(COUNTIF('pag1'!B$2:B$1663,A893)&gt;1,"Sim","Não")</f>
        <v>Não</v>
      </c>
    </row>
    <row r="894" spans="1:5" ht="14" x14ac:dyDescent="0.15">
      <c r="A894" s="3">
        <f>lista_registro!A894</f>
        <v>673528</v>
      </c>
      <c r="B894" s="17" t="str">
        <f>lista_registro!C894</f>
        <v>Bomba De Vacuo De Palheta 220/240 V</v>
      </c>
      <c r="C894" s="18" t="str">
        <f>IFERROR(VLOOKUP(lista_registro!A894,'pag1'!B:G,3,0),"Não encontrado")</f>
        <v>E0033 lame</v>
      </c>
      <c r="D894" s="3" t="str">
        <f>IFERROR(VLOOKUP(lista_registro!A894,'pag1'!B:E,4,0),"Não encontrado")</f>
        <v>Em utilização</v>
      </c>
      <c r="E894" s="19" t="str">
        <f>IF(COUNTIF('pag1'!B$2:B$1663,A894)&gt;1,"Sim","Não")</f>
        <v>Não</v>
      </c>
    </row>
    <row r="895" spans="1:5" ht="14" x14ac:dyDescent="0.15">
      <c r="A895" s="3">
        <f>lista_registro!A895</f>
        <v>673529</v>
      </c>
      <c r="B895" s="17" t="str">
        <f>lista_registro!C895</f>
        <v>Bomba De Vacuo De Palheta 220/240 V</v>
      </c>
      <c r="C895" s="18" t="str">
        <f>IFERROR(VLOOKUP(lista_registro!A895,'pag1'!B:G,3,0),"Não encontrado")</f>
        <v>E0051 Sala 1</v>
      </c>
      <c r="D895" s="3" t="str">
        <f>IFERROR(VLOOKUP(lista_registro!A895,'pag1'!B:E,4,0),"Não encontrado")</f>
        <v>Em utilização</v>
      </c>
      <c r="E895" s="19" t="str">
        <f>IF(COUNTIF('pag1'!B$2:B$1663,A895)&gt;1,"Sim","Não")</f>
        <v>Não</v>
      </c>
    </row>
    <row r="896" spans="1:5" ht="14" x14ac:dyDescent="0.15">
      <c r="A896" s="3">
        <f>lista_registro!A896</f>
        <v>673532</v>
      </c>
      <c r="B896" s="17" t="str">
        <f>lista_registro!C896</f>
        <v>Motor Buc Edwards 80 One Stage Mod E1 M80 Na Cor Cinza Com Laterais Vermelha</v>
      </c>
      <c r="C896" s="18" t="str">
        <f>IFERROR(VLOOKUP(lista_registro!A896,'pag1'!B:G,3,0),"Não encontrado")</f>
        <v>E0076 SALA 19</v>
      </c>
      <c r="D896" s="3" t="str">
        <f>IFERROR(VLOOKUP(lista_registro!A896,'pag1'!B:E,4,0),"Não encontrado")</f>
        <v>Separado para descarga</v>
      </c>
      <c r="E896" s="19" t="str">
        <f>IF(COUNTIF('pag1'!B$2:B$1663,A896)&gt;1,"Sim","Não")</f>
        <v>Não</v>
      </c>
    </row>
    <row r="897" spans="1:5" ht="14" x14ac:dyDescent="0.15">
      <c r="A897" s="3">
        <f>lista_registro!A897</f>
        <v>673539</v>
      </c>
      <c r="B897" s="17" t="str">
        <f>lista_registro!C897</f>
        <v>Bomba De Calibraçao De Sensor Pressao Marca Asta Mod Bc 600 Cap 600 Bar</v>
      </c>
      <c r="C897" s="18" t="str">
        <f>IFERROR(VLOOKUP(lista_registro!A897,'pag1'!B:G,3,0),"Não encontrado")</f>
        <v>E0031 SALA 01</v>
      </c>
      <c r="D897" s="3" t="str">
        <f>IFERROR(VLOOKUP(lista_registro!A897,'pag1'!B:E,4,0),"Não encontrado")</f>
        <v>Em utilização</v>
      </c>
      <c r="E897" s="19" t="str">
        <f>IF(COUNTIF('pag1'!B$2:B$1663,A897)&gt;1,"Sim","Não")</f>
        <v>Não</v>
      </c>
    </row>
    <row r="898" spans="1:5" ht="14" x14ac:dyDescent="0.15">
      <c r="A898" s="3">
        <f>lista_registro!A898</f>
        <v>673540</v>
      </c>
      <c r="B898" s="17" t="str">
        <f>lista_registro!C898</f>
        <v>Bomba Peristaltica Marca Watson Marlow Mod 323 S/D</v>
      </c>
      <c r="C898" s="18" t="str">
        <f>IFERROR(VLOOKUP(lista_registro!A898,'pag1'!B:G,3,0),"Não encontrado")</f>
        <v>E0076 SALA 101</v>
      </c>
      <c r="D898" s="3" t="str">
        <f>IFERROR(VLOOKUP(lista_registro!A898,'pag1'!B:E,4,0),"Não encontrado")</f>
        <v>Em utilização</v>
      </c>
      <c r="E898" s="19" t="str">
        <f>IF(COUNTIF('pag1'!B$2:B$1663,A898)&gt;1,"Sim","Não")</f>
        <v>Não</v>
      </c>
    </row>
    <row r="899" spans="1:5" ht="14" x14ac:dyDescent="0.15">
      <c r="A899" s="3">
        <f>lista_registro!A899</f>
        <v>673541</v>
      </c>
      <c r="B899" s="17" t="str">
        <f>lista_registro!C899</f>
        <v>Bomba Airess Aço Inox 304 Razao Pressao 100 - 1 Vazao 201 Cm³ Marca Tornado</v>
      </c>
      <c r="C899" s="18" t="str">
        <f>IFERROR(VLOOKUP(lista_registro!A899,'pag1'!B:G,3,0),"Não encontrado")</f>
        <v>E0076 - SALA 13</v>
      </c>
      <c r="D899" s="3" t="str">
        <f>IFERROR(VLOOKUP(lista_registro!A899,'pag1'!B:E,4,0),"Não encontrado")</f>
        <v>SEPARADO PARA DESCARGA</v>
      </c>
      <c r="E899" s="19" t="str">
        <f>IF(COUNTIF('pag1'!B$2:B$1663,A899)&gt;1,"Sim","Não")</f>
        <v>Não</v>
      </c>
    </row>
    <row r="900" spans="1:5" ht="14" x14ac:dyDescent="0.15">
      <c r="A900" s="3">
        <f>lista_registro!A900</f>
        <v>673542</v>
      </c>
      <c r="B900" s="17" t="str">
        <f>lista_registro!C900</f>
        <v>Bomba De Alto Vacuo De Palhetas Deslocamento Volumetrico De 25 M³/H Marca Edwards</v>
      </c>
      <c r="C900" s="18" t="str">
        <f>IFERROR(VLOOKUP(lista_registro!A900,'pag1'!B:G,3,0),"Não encontrado")</f>
        <v>E0045 001</v>
      </c>
      <c r="D900" s="3" t="str">
        <f>IFERROR(VLOOKUP(lista_registro!A900,'pag1'!B:E,4,0),"Não encontrado")</f>
        <v>Em utilização</v>
      </c>
      <c r="E900" s="19" t="str">
        <f>IF(COUNTIF('pag1'!B$2:B$1663,A900)&gt;1,"Sim","Não")</f>
        <v>Não</v>
      </c>
    </row>
    <row r="901" spans="1:5" ht="28" x14ac:dyDescent="0.15">
      <c r="A901" s="3">
        <f>lista_registro!A901</f>
        <v>673543</v>
      </c>
      <c r="B901" s="17" t="str">
        <f>lista_registro!C901</f>
        <v>Bomba De Alto Vacuo De Palhetas Deslocamento Volumetrico De 17 M³/H Mod A65501905 Marca Edwards</v>
      </c>
      <c r="C901" s="18" t="str">
        <f>IFERROR(VLOOKUP(lista_registro!A901,'pag1'!B:G,3,0),"Não encontrado")</f>
        <v>E0045 001</v>
      </c>
      <c r="D901" s="3" t="str">
        <f>IFERROR(VLOOKUP(lista_registro!A901,'pag1'!B:E,4,0),"Não encontrado")</f>
        <v>Em utilização</v>
      </c>
      <c r="E901" s="19" t="str">
        <f>IF(COUNTIF('pag1'!B$2:B$1663,A901)&gt;1,"Sim","Não")</f>
        <v>Não</v>
      </c>
    </row>
    <row r="902" spans="1:5" ht="14" x14ac:dyDescent="0.15">
      <c r="A902" s="3">
        <f>lista_registro!A902</f>
        <v>673544</v>
      </c>
      <c r="B902" s="17" t="str">
        <f>lista_registro!C902</f>
        <v>Bomba De Alto Vacuo Marca Marconi</v>
      </c>
      <c r="C902" s="18" t="str">
        <f>IFERROR(VLOOKUP(lista_registro!A902,'pag1'!B:G,3,0),"Não encontrado")</f>
        <v>E0076 SALA 101</v>
      </c>
      <c r="D902" s="3" t="str">
        <f>IFERROR(VLOOKUP(lista_registro!A902,'pag1'!B:E,4,0),"Não encontrado")</f>
        <v>Em utilização</v>
      </c>
      <c r="E902" s="19" t="str">
        <f>IF(COUNTIF('pag1'!B$2:B$1663,A902)&gt;1,"Sim","Não")</f>
        <v>Não</v>
      </c>
    </row>
    <row r="903" spans="1:5" ht="14" x14ac:dyDescent="0.15">
      <c r="A903" s="3">
        <f>lista_registro!A903</f>
        <v>674216</v>
      </c>
      <c r="B903" s="17" t="str">
        <f>lista_registro!C903</f>
        <v>01 Conjunto De Bomba De Alta Pressao Marca Pratissol Modelo Hf-18.</v>
      </c>
      <c r="C903" s="18" t="str">
        <f>IFERROR(VLOOKUP(lista_registro!A903,'pag1'!B:G,3,0),"Não encontrado")</f>
        <v>E0045 001</v>
      </c>
      <c r="D903" s="3" t="str">
        <f>IFERROR(VLOOKUP(lista_registro!A903,'pag1'!B:E,4,0),"Não encontrado")</f>
        <v>Em utilização</v>
      </c>
      <c r="E903" s="19" t="str">
        <f>IF(COUNTIF('pag1'!B$2:B$1663,A903)&gt;1,"Sim","Não")</f>
        <v>Não</v>
      </c>
    </row>
    <row r="904" spans="1:5" ht="14" x14ac:dyDescent="0.15">
      <c r="A904" s="3">
        <f>lista_registro!A904</f>
        <v>675177</v>
      </c>
      <c r="B904" s="17" t="str">
        <f>lista_registro!C904</f>
        <v>Recirculador Lct 50 Julabo Mod Fl 2506</v>
      </c>
      <c r="C904" s="18" t="str">
        <f>IFERROR(VLOOKUP(lista_registro!A904,'pag1'!B:G,3,0),"Não encontrado")</f>
        <v>E0077 Sala 11</v>
      </c>
      <c r="D904" s="3" t="str">
        <f>IFERROR(VLOOKUP(lista_registro!A904,'pag1'!B:E,4,0),"Não encontrado")</f>
        <v>Em utilização</v>
      </c>
      <c r="E904" s="19" t="str">
        <f>IF(COUNTIF('pag1'!B$2:B$1663,A904)&gt;1,"Sim","Não")</f>
        <v>Não</v>
      </c>
    </row>
    <row r="905" spans="1:5" ht="14" x14ac:dyDescent="0.15">
      <c r="A905" s="3">
        <f>lista_registro!A905</f>
        <v>674941</v>
      </c>
      <c r="B905" s="17" t="str">
        <f>lista_registro!C905</f>
        <v>Roçadeira Manual A Gasolina Potencia 1,7 Kw Motor 35,2 Cc Mod F 250 - Marca Stihl</v>
      </c>
      <c r="C905" s="18" t="str">
        <f>IFERROR(VLOOKUP(lista_registro!A905,'pag1'!B:G,3,0),"Não encontrado")</f>
        <v>E0076 SALA 19</v>
      </c>
      <c r="D905" s="3" t="str">
        <f>IFERROR(VLOOKUP(lista_registro!A905,'pag1'!B:E,4,0),"Não encontrado")</f>
        <v>Separado para descarga</v>
      </c>
      <c r="E905" s="19" t="str">
        <f>IF(COUNTIF('pag1'!B$2:B$1663,A905)&gt;1,"Sim","Não")</f>
        <v>Não</v>
      </c>
    </row>
    <row r="906" spans="1:5" ht="14" x14ac:dyDescent="0.15">
      <c r="A906" s="3">
        <f>lista_registro!A906</f>
        <v>673268</v>
      </c>
      <c r="B906" s="17" t="str">
        <f>lista_registro!C906</f>
        <v>Poltrona Giratoria Marca Giroflex Mod 1676 Com 5 Pes</v>
      </c>
      <c r="C906" s="18" t="str">
        <f>IFERROR(VLOOKUP(lista_registro!A906,'pag1'!B:G,3,0),"Não encontrado")</f>
        <v>E0050 Sala 7</v>
      </c>
      <c r="D906" s="3" t="str">
        <f>IFERROR(VLOOKUP(lista_registro!A906,'pag1'!B:E,4,0),"Não encontrado")</f>
        <v>Em utilização</v>
      </c>
      <c r="E906" s="19" t="str">
        <f>IF(COUNTIF('pag1'!B$2:B$1663,A906)&gt;1,"Sim","Não")</f>
        <v>Não</v>
      </c>
    </row>
    <row r="907" spans="1:5" ht="14" x14ac:dyDescent="0.15">
      <c r="A907" s="3">
        <f>lista_registro!A907</f>
        <v>673498</v>
      </c>
      <c r="B907" s="17" t="str">
        <f>lista_registro!C907</f>
        <v>Relogio De Apontamento De Ponto Marca Biopont Mod 8716</v>
      </c>
      <c r="C907" s="18" t="str">
        <f>IFERROR(VLOOKUP(lista_registro!A907,'pag1'!B:G,3,0),"Não encontrado")</f>
        <v>E0050 Corredor e Área Externa</v>
      </c>
      <c r="D907" s="3" t="str">
        <f>IFERROR(VLOOKUP(lista_registro!A907,'pag1'!B:E,4,0),"Não encontrado")</f>
        <v>Em utilização</v>
      </c>
      <c r="E907" s="19" t="str">
        <f>IF(COUNTIF('pag1'!B$2:B$1663,A907)&gt;1,"Sim","Não")</f>
        <v>Não</v>
      </c>
    </row>
    <row r="908" spans="1:5" ht="28" x14ac:dyDescent="0.15">
      <c r="A908" s="3">
        <f>lista_registro!A908</f>
        <v>673511</v>
      </c>
      <c r="B908" s="17" t="str">
        <f>lista_registro!C908</f>
        <v>Roupeiro Em Aço Com 6 Portas De Abrir Com Fechadura E Chaves Individuais Na Cor Cinza Marca W3 Med 1,80x0,93x0,42 M</v>
      </c>
      <c r="C908" s="18" t="str">
        <f>IFERROR(VLOOKUP(lista_registro!A908,'pag1'!B:G,3,0),"Não encontrado")</f>
        <v>E0051 Sala 4</v>
      </c>
      <c r="D908" s="3" t="str">
        <f>IFERROR(VLOOKUP(lista_registro!A908,'pag1'!B:E,4,0),"Não encontrado")</f>
        <v>Em utilização</v>
      </c>
      <c r="E908" s="19" t="str">
        <f>IF(COUNTIF('pag1'!B$2:B$1663,A908)&gt;1,"Sim","Não")</f>
        <v>Não</v>
      </c>
    </row>
    <row r="909" spans="1:5" ht="14" x14ac:dyDescent="0.15">
      <c r="A909" s="3">
        <f>lista_registro!A909</f>
        <v>674177</v>
      </c>
      <c r="B909" s="17" t="str">
        <f>lista_registro!C909</f>
        <v>Poltrona Giratoria Marca Giroflex Mod 1676 Com 5 Pes</v>
      </c>
      <c r="C909" s="18" t="str">
        <f>IFERROR(VLOOKUP(lista_registro!A909,'pag1'!B:G,3,0),"Não encontrado")</f>
        <v>E0044 LAPM-SC</v>
      </c>
      <c r="D909" s="3" t="str">
        <f>IFERROR(VLOOKUP(lista_registro!A909,'pag1'!B:E,4,0),"Não encontrado")</f>
        <v>Em utilização</v>
      </c>
      <c r="E909" s="19" t="str">
        <f>IF(COUNTIF('pag1'!B$2:B$1663,A909)&gt;1,"Sim","Não")</f>
        <v>Não</v>
      </c>
    </row>
    <row r="910" spans="1:5" ht="14" x14ac:dyDescent="0.15">
      <c r="A910" s="3">
        <f>lista_registro!A910</f>
        <v>674181</v>
      </c>
      <c r="B910" s="17" t="str">
        <f>lista_registro!C910</f>
        <v>Banqueta Industrial Marca Securit Mod. C-65</v>
      </c>
      <c r="C910" s="18" t="str">
        <f>IFERROR(VLOOKUP(lista_registro!A910,'pag1'!B:G,3,0),"Não encontrado")</f>
        <v>E0076 Sala 19</v>
      </c>
      <c r="D910" s="3" t="str">
        <f>IFERROR(VLOOKUP(lista_registro!A910,'pag1'!B:E,4,0),"Não encontrado")</f>
        <v>Separado para descarga</v>
      </c>
      <c r="E910" s="19" t="str">
        <f>IF(COUNTIF('pag1'!B$2:B$1663,A910)&gt;1,"Sim","Não")</f>
        <v>Não</v>
      </c>
    </row>
    <row r="911" spans="1:5" ht="14" x14ac:dyDescent="0.15">
      <c r="A911" s="3">
        <f>lista_registro!A911</f>
        <v>674198</v>
      </c>
      <c r="B911" s="17" t="str">
        <f>lista_registro!C911</f>
        <v>Mesa Cicopal Com 04 Gavetas Med.</v>
      </c>
      <c r="C911" s="18" t="str">
        <f>IFERROR(VLOOKUP(lista_registro!A911,'pag1'!B:G,3,0),"Não encontrado")</f>
        <v>E0076 Sala 15</v>
      </c>
      <c r="D911" s="3" t="str">
        <f>IFERROR(VLOOKUP(lista_registro!A911,'pag1'!B:E,4,0),"Não encontrado")</f>
        <v>Separado para descarga</v>
      </c>
      <c r="E911" s="19" t="str">
        <f>IF(COUNTIF('pag1'!B$2:B$1663,A911)&gt;1,"Sim","Não")</f>
        <v>Não</v>
      </c>
    </row>
    <row r="912" spans="1:5" ht="28" x14ac:dyDescent="0.15">
      <c r="A912" s="3">
        <f>lista_registro!A912</f>
        <v>674201</v>
      </c>
      <c r="B912" s="17" t="str">
        <f>lista_registro!C912</f>
        <v>Arquivo De Aço Marca Condor Mod M05-G Com 3 Gavetas Tam Oficio E 2 Gavetas Duplas Para Fichas 5 X 8</v>
      </c>
      <c r="C912" s="18" t="str">
        <f>IFERROR(VLOOKUP(lista_registro!A912,'pag1'!B:G,3,0),"Não encontrado")</f>
        <v>E0077 Sala 2</v>
      </c>
      <c r="D912" s="3" t="str">
        <f>IFERROR(VLOOKUP(lista_registro!A912,'pag1'!B:E,4,0),"Não encontrado")</f>
        <v>Em utilização</v>
      </c>
      <c r="E912" s="19" t="str">
        <f>IF(COUNTIF('pag1'!B$2:B$1663,A912)&gt;1,"Sim","Não")</f>
        <v>Não</v>
      </c>
    </row>
    <row r="913" spans="1:5" ht="28" x14ac:dyDescent="0.15">
      <c r="A913" s="3">
        <f>lista_registro!A913</f>
        <v>674946</v>
      </c>
      <c r="B913" s="17" t="str">
        <f>lista_registro!C913</f>
        <v>Carrinho De Ferramentas Em Aco Nas Cores Cinza/Azul C/ 4 Rodas, C/ Portas E 3 Gavetas Marca Marcon</v>
      </c>
      <c r="C913" s="18" t="str">
        <f>IFERROR(VLOOKUP(lista_registro!A913,'pag1'!B:G,3,0),"Não encontrado")</f>
        <v>E0077 Sala 8</v>
      </c>
      <c r="D913" s="3" t="str">
        <f>IFERROR(VLOOKUP(lista_registro!A913,'pag1'!B:E,4,0),"Não encontrado")</f>
        <v>Em utilização</v>
      </c>
      <c r="E913" s="19" t="str">
        <f>IF(COUNTIF('pag1'!B$2:B$1663,A913)&gt;1,"Sim","Não")</f>
        <v>Não</v>
      </c>
    </row>
    <row r="914" spans="1:5" ht="14" x14ac:dyDescent="0.15">
      <c r="A914" s="3">
        <f>lista_registro!A914</f>
        <v>675258</v>
      </c>
      <c r="B914" s="17" t="str">
        <f>lista_registro!C914</f>
        <v>Bancada De Aço Com Tampo De Madeira Marca Fiel Com 1 Gaveta Med 170x090x080 M</v>
      </c>
      <c r="C914" s="18" t="str">
        <f>IFERROR(VLOOKUP(lista_registro!A914,'pag1'!B:G,3,0),"Não encontrado")</f>
        <v>E0045 001</v>
      </c>
      <c r="D914" s="3" t="str">
        <f>IFERROR(VLOOKUP(lista_registro!A914,'pag1'!B:E,4,0),"Não encontrado")</f>
        <v>Em utilização</v>
      </c>
      <c r="E914" s="19" t="str">
        <f>IF(COUNTIF('pag1'!B$2:B$1663,A914)&gt;1,"Sim","Não")</f>
        <v>Não</v>
      </c>
    </row>
    <row r="915" spans="1:5" ht="14" x14ac:dyDescent="0.15">
      <c r="A915" s="3">
        <f>lista_registro!A915</f>
        <v>675259</v>
      </c>
      <c r="B915" s="17" t="str">
        <f>lista_registro!C915</f>
        <v>Bancada De Aço Com Tampo De Madeira Marca Fiel Com 1 Gaveta Med 170x090x080 M</v>
      </c>
      <c r="C915" s="18" t="str">
        <f>IFERROR(VLOOKUP(lista_registro!A915,'pag1'!B:G,3,0),"Não encontrado")</f>
        <v>E0045 001</v>
      </c>
      <c r="D915" s="3" t="str">
        <f>IFERROR(VLOOKUP(lista_registro!A915,'pag1'!B:E,4,0),"Não encontrado")</f>
        <v>Em utilização</v>
      </c>
      <c r="E915" s="19" t="str">
        <f>IF(COUNTIF('pag1'!B$2:B$1663,A915)&gt;1,"Sim","Não")</f>
        <v>Não</v>
      </c>
    </row>
    <row r="916" spans="1:5" ht="28" x14ac:dyDescent="0.15">
      <c r="A916" s="3">
        <f>lista_registro!A916</f>
        <v>675263</v>
      </c>
      <c r="B916" s="17" t="str">
        <f>lista_registro!C916</f>
        <v>Bancada De Aço Com Tampo De Peroba, Marca Fiel, Com 2 Gavetas, Medindo 1,20 X 0,80 X 0,90m.</v>
      </c>
      <c r="C916" s="18" t="str">
        <f>IFERROR(VLOOKUP(lista_registro!A916,'pag1'!B:G,3,0),"Não encontrado")</f>
        <v>E0043 LAPM-SC</v>
      </c>
      <c r="D916" s="3" t="str">
        <f>IFERROR(VLOOKUP(lista_registro!A916,'pag1'!B:E,4,0),"Não encontrado")</f>
        <v>Em utilização</v>
      </c>
      <c r="E916" s="19" t="str">
        <f>IF(COUNTIF('pag1'!B$2:B$1663,A916)&gt;1,"Sim","Não")</f>
        <v>Não</v>
      </c>
    </row>
    <row r="917" spans="1:5" ht="28" x14ac:dyDescent="0.15">
      <c r="A917" s="3">
        <f>lista_registro!A917</f>
        <v>675264</v>
      </c>
      <c r="B917" s="17" t="str">
        <f>lista_registro!C917</f>
        <v>Bancada De Aço Com Tampo De Peroba, Marca Fiel, Com 2 Gavetas, Medindo 1,20 X 0,80 X 0,90m.</v>
      </c>
      <c r="C917" s="18" t="str">
        <f>IFERROR(VLOOKUP(lista_registro!A917,'pag1'!B:G,3,0),"Não encontrado")</f>
        <v>E0043 LAPM-SC</v>
      </c>
      <c r="D917" s="3" t="str">
        <f>IFERROR(VLOOKUP(lista_registro!A917,'pag1'!B:E,4,0),"Não encontrado")</f>
        <v>Em utilização</v>
      </c>
      <c r="E917" s="19" t="str">
        <f>IF(COUNTIF('pag1'!B$2:B$1663,A917)&gt;1,"Sim","Não")</f>
        <v>Não</v>
      </c>
    </row>
    <row r="918" spans="1:5" ht="28" x14ac:dyDescent="0.15">
      <c r="A918" s="3">
        <f>lista_registro!A918</f>
        <v>675265</v>
      </c>
      <c r="B918" s="17" t="str">
        <f>lista_registro!C918</f>
        <v>Bancada De Aço Com Tampo De Peroba, Marca Fiel, Com 2 Gavetas, Medindo 1,20 X 0,80 X 0,90m.</v>
      </c>
      <c r="C918" s="18" t="str">
        <f>IFERROR(VLOOKUP(lista_registro!A918,'pag1'!B:G,3,0),"Não encontrado")</f>
        <v>E0043 LAPM-SC</v>
      </c>
      <c r="D918" s="3" t="str">
        <f>IFERROR(VLOOKUP(lista_registro!A918,'pag1'!B:E,4,0),"Não encontrado")</f>
        <v>Em utilização</v>
      </c>
      <c r="E918" s="19" t="str">
        <f>IF(COUNTIF('pag1'!B$2:B$1663,A918)&gt;1,"Sim","Não")</f>
        <v>Não</v>
      </c>
    </row>
    <row r="919" spans="1:5" ht="28" x14ac:dyDescent="0.15">
      <c r="A919" s="3">
        <f>lista_registro!A919</f>
        <v>675266</v>
      </c>
      <c r="B919" s="17" t="str">
        <f>lista_registro!C919</f>
        <v>Bancada De Aço Com Tampo De Peroba, Marca Fiel, Com 2 Gavetas, Medindo 1,20 X 0,80 X 0,90m.</v>
      </c>
      <c r="C919" s="18" t="str">
        <f>IFERROR(VLOOKUP(lista_registro!A919,'pag1'!B:G,3,0),"Não encontrado")</f>
        <v>E0043 LAPM-SC</v>
      </c>
      <c r="D919" s="3" t="str">
        <f>IFERROR(VLOOKUP(lista_registro!A919,'pag1'!B:E,4,0),"Não encontrado")</f>
        <v>Em utilização</v>
      </c>
      <c r="E919" s="19" t="str">
        <f>IF(COUNTIF('pag1'!B$2:B$1663,A919)&gt;1,"Sim","Não")</f>
        <v>Não</v>
      </c>
    </row>
    <row r="920" spans="1:5" ht="28" x14ac:dyDescent="0.15">
      <c r="A920" s="3">
        <f>lista_registro!A920</f>
        <v>675267</v>
      </c>
      <c r="B920" s="17" t="str">
        <f>lista_registro!C920</f>
        <v>Bancada De Aço, Com Tampo De Aço, Marca Fiel, Com 2 Gavetas, Medindo 1,20 X 0,80 X 0,90m.</v>
      </c>
      <c r="C920" s="18" t="str">
        <f>IFERROR(VLOOKUP(lista_registro!A920,'pag1'!B:G,3,0),"Não encontrado")</f>
        <v>E0077 Sala 15</v>
      </c>
      <c r="D920" s="3" t="str">
        <f>IFERROR(VLOOKUP(lista_registro!A920,'pag1'!B:E,4,0),"Não encontrado")</f>
        <v>Em utilização</v>
      </c>
      <c r="E920" s="19" t="str">
        <f>IF(COUNTIF('pag1'!B$2:B$1663,A920)&gt;1,"Sim","Não")</f>
        <v>Não</v>
      </c>
    </row>
    <row r="921" spans="1:5" ht="28" x14ac:dyDescent="0.15">
      <c r="A921" s="3">
        <f>lista_registro!A921</f>
        <v>675268</v>
      </c>
      <c r="B921" s="17" t="str">
        <f>lista_registro!C921</f>
        <v>Bancada De Aço, Com Tampo De Aço, Marca Fiel, Com 2 Gavetas, Medindo 1,20 X 0,80 X 0,90m.</v>
      </c>
      <c r="C921" s="18" t="str">
        <f>IFERROR(VLOOKUP(lista_registro!A921,'pag1'!B:G,3,0),"Não encontrado")</f>
        <v>E0077 Sala 15</v>
      </c>
      <c r="D921" s="3" t="str">
        <f>IFERROR(VLOOKUP(lista_registro!A921,'pag1'!B:E,4,0),"Não encontrado")</f>
        <v>Em utilização</v>
      </c>
      <c r="E921" s="19" t="str">
        <f>IF(COUNTIF('pag1'!B$2:B$1663,A921)&gt;1,"Sim","Não")</f>
        <v>Não</v>
      </c>
    </row>
    <row r="922" spans="1:5" ht="28" x14ac:dyDescent="0.15">
      <c r="A922" s="3">
        <f>lista_registro!A922</f>
        <v>675269</v>
      </c>
      <c r="B922" s="17" t="str">
        <f>lista_registro!C922</f>
        <v>Bancada De Aço, Com Tampo De Aço, Marca Fiel, Com 2 Gavetas, Medindo 1,20 X 0,80 X 0,90m.</v>
      </c>
      <c r="C922" s="18" t="str">
        <f>IFERROR(VLOOKUP(lista_registro!A922,'pag1'!B:G,3,0),"Não encontrado")</f>
        <v>E0077 Sala 15</v>
      </c>
      <c r="D922" s="3" t="str">
        <f>IFERROR(VLOOKUP(lista_registro!A922,'pag1'!B:E,4,0),"Não encontrado")</f>
        <v>Em utilização</v>
      </c>
      <c r="E922" s="19" t="str">
        <f>IF(COUNTIF('pag1'!B$2:B$1663,A922)&gt;1,"Sim","Não")</f>
        <v>Não</v>
      </c>
    </row>
    <row r="923" spans="1:5" ht="28" x14ac:dyDescent="0.15">
      <c r="A923" s="3">
        <f>lista_registro!A923</f>
        <v>675270</v>
      </c>
      <c r="B923" s="17" t="str">
        <f>lista_registro!C923</f>
        <v>Bancada De Aço, Com Tampo De Aço, Marca Fiel, Com 2 Gavetas, Medindo 1,20 X 0,80 X 0,90m.</v>
      </c>
      <c r="C923" s="18" t="str">
        <f>IFERROR(VLOOKUP(lista_registro!A923,'pag1'!B:G,3,0),"Não encontrado")</f>
        <v>E0077 Sala 15</v>
      </c>
      <c r="D923" s="3" t="str">
        <f>IFERROR(VLOOKUP(lista_registro!A923,'pag1'!B:E,4,0),"Não encontrado")</f>
        <v>Em utilização</v>
      </c>
      <c r="E923" s="19" t="str">
        <f>IF(COUNTIF('pag1'!B$2:B$1663,A923)&gt;1,"Sim","Não")</f>
        <v>Não</v>
      </c>
    </row>
    <row r="924" spans="1:5" ht="28" x14ac:dyDescent="0.15">
      <c r="A924" s="3">
        <f>lista_registro!A924</f>
        <v>675271</v>
      </c>
      <c r="B924" s="17" t="str">
        <f>lista_registro!C924</f>
        <v>Bancada De Aço, Com Tampo De Aço, Marca Fiel, Com 2 Gavetas, Medindo 1,20 X 0,80 X 0,90m.</v>
      </c>
      <c r="C924" s="18" t="str">
        <f>IFERROR(VLOOKUP(lista_registro!A924,'pag1'!B:G,3,0),"Não encontrado")</f>
        <v>E0077 Sala 15</v>
      </c>
      <c r="D924" s="3" t="str">
        <f>IFERROR(VLOOKUP(lista_registro!A924,'pag1'!B:E,4,0),"Não encontrado")</f>
        <v>Em utilização</v>
      </c>
      <c r="E924" s="19" t="str">
        <f>IF(COUNTIF('pag1'!B$2:B$1663,A924)&gt;1,"Sim","Não")</f>
        <v>Não</v>
      </c>
    </row>
    <row r="925" spans="1:5" ht="28" x14ac:dyDescent="0.15">
      <c r="A925" s="3">
        <f>lista_registro!A925</f>
        <v>675272</v>
      </c>
      <c r="B925" s="17" t="str">
        <f>lista_registro!C925</f>
        <v>Bancada De Aço, Com Tampo De Aço, Marca Fiel, Com 2 Gavetas, Medindo 1,20 X 0,80 X 0,90m.</v>
      </c>
      <c r="C925" s="18" t="str">
        <f>IFERROR(VLOOKUP(lista_registro!A925,'pag1'!B:G,3,0),"Não encontrado")</f>
        <v>E0077 Sala 15</v>
      </c>
      <c r="D925" s="3" t="str">
        <f>IFERROR(VLOOKUP(lista_registro!A925,'pag1'!B:E,4,0),"Não encontrado")</f>
        <v>Em utilização</v>
      </c>
      <c r="E925" s="19" t="str">
        <f>IF(COUNTIF('pag1'!B$2:B$1663,A925)&gt;1,"Sim","Não")</f>
        <v>Não</v>
      </c>
    </row>
    <row r="926" spans="1:5" ht="28" x14ac:dyDescent="0.15">
      <c r="A926" s="3">
        <f>lista_registro!A926</f>
        <v>675273</v>
      </c>
      <c r="B926" s="17" t="str">
        <f>lista_registro!C926</f>
        <v>Bancada De Aço, Com Tampo De Aço, Marca Fiel, Com 2 Gavetas, Medindo 1,20 X 0,80 X 0,90m.</v>
      </c>
      <c r="C926" s="18" t="str">
        <f>IFERROR(VLOOKUP(lista_registro!A926,'pag1'!B:G,3,0),"Não encontrado")</f>
        <v>E0077 Sala 15</v>
      </c>
      <c r="D926" s="3" t="str">
        <f>IFERROR(VLOOKUP(lista_registro!A926,'pag1'!B:E,4,0),"Não encontrado")</f>
        <v>Em utilização</v>
      </c>
      <c r="E926" s="19" t="str">
        <f>IF(COUNTIF('pag1'!B$2:B$1663,A926)&gt;1,"Sim","Não")</f>
        <v>Não</v>
      </c>
    </row>
    <row r="927" spans="1:5" ht="28" x14ac:dyDescent="0.15">
      <c r="A927" s="3">
        <f>lista_registro!A927</f>
        <v>675277</v>
      </c>
      <c r="B927" s="17" t="str">
        <f>lista_registro!C927</f>
        <v>Bancada Especial Com Tampo De Formica Med 167 X 110mm Com 2 Prateleiras Superiores E 1 Inferior Med 167 X 045 Em Ferro Fabricaçao Hergmi</v>
      </c>
      <c r="C927" s="18" t="str">
        <f>IFERROR(VLOOKUP(lista_registro!A927,'pag1'!B:G,3,0),"Não encontrado")</f>
        <v>Não encontrado</v>
      </c>
      <c r="D927" s="3" t="str">
        <f>IFERROR(VLOOKUP(lista_registro!A927,'pag1'!B:E,4,0),"Não encontrado")</f>
        <v>Não encontrado</v>
      </c>
      <c r="E927" s="19" t="str">
        <f>IF(COUNTIF('pag1'!B$2:B$1663,A927)&gt;1,"Sim","Não")</f>
        <v>Não</v>
      </c>
    </row>
    <row r="928" spans="1:5" ht="28" x14ac:dyDescent="0.15">
      <c r="A928" s="3">
        <f>lista_registro!A928</f>
        <v>675278</v>
      </c>
      <c r="B928" s="17" t="str">
        <f>lista_registro!C928</f>
        <v>Bancada Especial Com Tampo De Formica Med 167 X 110mm Com 2 Prateleiras Superiores E 1 Inferior Med 167 X 045 Em Ferro Fabricaçao Hergmi</v>
      </c>
      <c r="C928" s="18" t="str">
        <f>IFERROR(VLOOKUP(lista_registro!A928,'pag1'!B:G,3,0),"Não encontrado")</f>
        <v>Não encontrado</v>
      </c>
      <c r="D928" s="3" t="str">
        <f>IFERROR(VLOOKUP(lista_registro!A928,'pag1'!B:E,4,0),"Não encontrado")</f>
        <v>Não encontrado</v>
      </c>
      <c r="E928" s="19" t="str">
        <f>IF(COUNTIF('pag1'!B$2:B$1663,A928)&gt;1,"Sim","Não")</f>
        <v>Não</v>
      </c>
    </row>
    <row r="929" spans="1:5" ht="42" x14ac:dyDescent="0.15">
      <c r="A929" s="3">
        <f>lista_registro!A929</f>
        <v>680017</v>
      </c>
      <c r="B929" s="17" t="str">
        <f>lista_registro!C929</f>
        <v>Estante Em Madeira De Lei, Medindo 1,00 X 0,43 X 1,63 M, Parte Superior Aberta Com 2(Duas) Prateleiras, Parte Inferior Com 2(Duas) Portas De Correr E 1(Uma) Prateleira Interna, Modelo 7230, Marca Fergo.</v>
      </c>
      <c r="C929" s="18" t="str">
        <f>IFERROR(VLOOKUP(lista_registro!A929,'pag1'!B:G,3,0),"Não encontrado")</f>
        <v>E0077 Sala 112</v>
      </c>
      <c r="D929" s="3" t="str">
        <f>IFERROR(VLOOKUP(lista_registro!A929,'pag1'!B:E,4,0),"Não encontrado")</f>
        <v>Em utilização</v>
      </c>
      <c r="E929" s="19" t="str">
        <f>IF(COUNTIF('pag1'!B$2:B$1663,A929)&gt;1,"Sim","Não")</f>
        <v>Não</v>
      </c>
    </row>
    <row r="930" spans="1:5" ht="42" x14ac:dyDescent="0.15">
      <c r="A930" s="3">
        <f>lista_registro!A930</f>
        <v>680018</v>
      </c>
      <c r="B930" s="17" t="str">
        <f>lista_registro!C930</f>
        <v>Estante Em Madeira De Lei, Medindo 1,00 X 0,43 X 1,63 M, Parte Superior Aberta Com 2(Duas) Prateleiras, Parte Inferior Com 2(Duas) Portas De Correr E 1(Uma) Prateleira Interna, Modelo 7230, Marca Fergo.</v>
      </c>
      <c r="C930" s="18" t="str">
        <f>IFERROR(VLOOKUP(lista_registro!A930,'pag1'!B:G,3,0),"Não encontrado")</f>
        <v>E0076 SALA 13</v>
      </c>
      <c r="D930" s="3" t="str">
        <f>IFERROR(VLOOKUP(lista_registro!A930,'pag1'!B:E,4,0),"Não encontrado")</f>
        <v>Em utilização</v>
      </c>
      <c r="E930" s="19" t="str">
        <f>IF(COUNTIF('pag1'!B$2:B$1663,A930)&gt;1,"Sim","Não")</f>
        <v>Não</v>
      </c>
    </row>
    <row r="931" spans="1:5" ht="42" x14ac:dyDescent="0.15">
      <c r="A931" s="3">
        <f>lista_registro!A931</f>
        <v>680019</v>
      </c>
      <c r="B931" s="17" t="str">
        <f>lista_registro!C931</f>
        <v>Estante Em Madeira De Lei, Medindo 1,00 X 0,43 X 1,63 M, Parte Superior Aberta Com 2(Duas) Prateleiras, Parte Inferior Com 2(Duas) Portas De Correr E 1(Uma) Prateleira Interna, Modelo 7230, Marca Fergo.</v>
      </c>
      <c r="C931" s="18" t="str">
        <f>IFERROR(VLOOKUP(lista_registro!A931,'pag1'!B:G,3,0),"Não encontrado")</f>
        <v>E0076 Sala 102</v>
      </c>
      <c r="D931" s="3" t="str">
        <f>IFERROR(VLOOKUP(lista_registro!A931,'pag1'!B:E,4,0),"Não encontrado")</f>
        <v>Em utilização</v>
      </c>
      <c r="E931" s="19" t="str">
        <f>IF(COUNTIF('pag1'!B$2:B$1663,A931)&gt;1,"Sim","Não")</f>
        <v>Não</v>
      </c>
    </row>
    <row r="932" spans="1:5" ht="42" x14ac:dyDescent="0.15">
      <c r="A932" s="3">
        <f>lista_registro!A932</f>
        <v>680020</v>
      </c>
      <c r="B932" s="17" t="str">
        <f>lista_registro!C932</f>
        <v>Estante Em Madeira De Lei, Medindo 1,00 X 0,43 X 1,63 M, Parte Superior Aberta Com 2(Duas) Prateleiras, Parte Inferior Com 2(Duas) Portas De Correr E 1(Uma) Prateleira Interna, Modelo 7230, Marca Fergo.</v>
      </c>
      <c r="C932" s="18" t="str">
        <f>IFERROR(VLOOKUP(lista_registro!A932,'pag1'!B:G,3,0),"Não encontrado")</f>
        <v>E0076 Sala 102</v>
      </c>
      <c r="D932" s="3" t="str">
        <f>IFERROR(VLOOKUP(lista_registro!A932,'pag1'!B:E,4,0),"Não encontrado")</f>
        <v>Em utilização</v>
      </c>
      <c r="E932" s="19" t="str">
        <f>IF(COUNTIF('pag1'!B$2:B$1663,A932)&gt;1,"Sim","Não")</f>
        <v>Não</v>
      </c>
    </row>
    <row r="933" spans="1:5" ht="42" x14ac:dyDescent="0.15">
      <c r="A933" s="3">
        <f>lista_registro!A933</f>
        <v>680021</v>
      </c>
      <c r="B933" s="17" t="str">
        <f>lista_registro!C933</f>
        <v>Estante Em Madeira De Lei, Medindo 1,00 X 0,43 X 1,63 M, Parte Superior Aberta Com 2(Duas) Prateleiras, Parte Inferior Com 2(Duas) Portas De Correr E 1(Uma) Prateleira Interna, Modelo 7230, Marca Fergo.</v>
      </c>
      <c r="C933" s="18" t="str">
        <f>IFERROR(VLOOKUP(lista_registro!A933,'pag1'!B:G,3,0),"Não encontrado")</f>
        <v>E0077 Sala 13</v>
      </c>
      <c r="D933" s="3" t="str">
        <f>IFERROR(VLOOKUP(lista_registro!A933,'pag1'!B:E,4,0),"Não encontrado")</f>
        <v>Em utilização</v>
      </c>
      <c r="E933" s="19" t="str">
        <f>IF(COUNTIF('pag1'!B$2:B$1663,A933)&gt;1,"Sim","Não")</f>
        <v>Não</v>
      </c>
    </row>
    <row r="934" spans="1:5" ht="42" x14ac:dyDescent="0.15">
      <c r="A934" s="3">
        <f>lista_registro!A934</f>
        <v>680022</v>
      </c>
      <c r="B934" s="17" t="str">
        <f>lista_registro!C934</f>
        <v>Estante Em Madeira De Lei, Medindo 1,00 X 0,43 X 1,63 M, Parte Superior Aberta Com 2(Duas) Prateleiras, Parte Inferior Com 2(Duas) Portas De Correr E 1(Uma) Prateleira Interna, Modelo 7230, Marca Fergo.</v>
      </c>
      <c r="C934" s="18" t="str">
        <f>IFERROR(VLOOKUP(lista_registro!A934,'pag1'!B:G,3,0),"Não encontrado")</f>
        <v>E0077 Sala 110</v>
      </c>
      <c r="D934" s="3" t="str">
        <f>IFERROR(VLOOKUP(lista_registro!A934,'pag1'!B:E,4,0),"Não encontrado")</f>
        <v>Em utilização</v>
      </c>
      <c r="E934" s="19" t="str">
        <f>IF(COUNTIF('pag1'!B$2:B$1663,A934)&gt;1,"Sim","Não")</f>
        <v>Não</v>
      </c>
    </row>
    <row r="935" spans="1:5" ht="42" x14ac:dyDescent="0.15">
      <c r="A935" s="3">
        <f>lista_registro!A935</f>
        <v>680023</v>
      </c>
      <c r="B935" s="17" t="str">
        <f>lista_registro!C935</f>
        <v>Estante Em Madeira De Lei, Medindo 1,00 X 0,43 X 1,63 M, Parte Superior Aberta Com 2(Duas) Prateleiras, Parte Inferior Com 2(Duas) Portas De Correr E 1(Uma) Prateleira Interna, Modelo 7230, Marca Fergo.</v>
      </c>
      <c r="C935" s="18" t="str">
        <f>IFERROR(VLOOKUP(lista_registro!A935,'pag1'!B:G,3,0),"Não encontrado")</f>
        <v>E0077 Sala 114</v>
      </c>
      <c r="D935" s="3" t="str">
        <f>IFERROR(VLOOKUP(lista_registro!A935,'pag1'!B:E,4,0),"Não encontrado")</f>
        <v>Em utilização</v>
      </c>
      <c r="E935" s="19" t="str">
        <f>IF(COUNTIF('pag1'!B$2:B$1663,A935)&gt;1,"Sim","Não")</f>
        <v>Não</v>
      </c>
    </row>
    <row r="936" spans="1:5" ht="42" x14ac:dyDescent="0.15">
      <c r="A936" s="3">
        <f>lista_registro!A936</f>
        <v>680024</v>
      </c>
      <c r="B936" s="17" t="str">
        <f>lista_registro!C936</f>
        <v>Estante Em Madeira De Lei, Medindo 1,00 X 0,43 X 1,63 M, Parte Superior Aberta Com 2(Duas) Prateleiras, Parte Inferior Com 2(Duas) Portas De Correr E 1(Uma) Prateleira Interna, Modelo 7230, Marca Fergo.</v>
      </c>
      <c r="C936" s="18" t="str">
        <f>IFERROR(VLOOKUP(lista_registro!A936,'pag1'!B:G,3,0),"Não encontrado")</f>
        <v>E0037 SALA 04</v>
      </c>
      <c r="D936" s="3" t="str">
        <f>IFERROR(VLOOKUP(lista_registro!A936,'pag1'!B:E,4,0),"Não encontrado")</f>
        <v>Em utilização</v>
      </c>
      <c r="E936" s="19" t="str">
        <f>IF(COUNTIF('pag1'!B$2:B$1663,A936)&gt;1,"Sim","Não")</f>
        <v>Não</v>
      </c>
    </row>
    <row r="937" spans="1:5" ht="42" x14ac:dyDescent="0.15">
      <c r="A937" s="3">
        <f>lista_registro!A937</f>
        <v>680025</v>
      </c>
      <c r="B937" s="17" t="str">
        <f>lista_registro!C937</f>
        <v>Estante Em Madeira De Lei, Medindo 1,00 X 0,43 X 1,63 M, Parte Superior Aberta Com 2(Duas) Prateleiras, Parte Inferior Com 2(Duas) Portas De Correr E 1(Uma) Prateleira Interna, Modelo 7230, Marca Fergo.</v>
      </c>
      <c r="C937" s="18" t="str">
        <f>IFERROR(VLOOKUP(lista_registro!A937,'pag1'!B:G,3,0),"Não encontrado")</f>
        <v>E0077 Sala 7</v>
      </c>
      <c r="D937" s="3" t="str">
        <f>IFERROR(VLOOKUP(lista_registro!A937,'pag1'!B:E,4,0),"Não encontrado")</f>
        <v>Em utilização</v>
      </c>
      <c r="E937" s="19" t="str">
        <f>IF(COUNTIF('pag1'!B$2:B$1663,A937)&gt;1,"Sim","Não")</f>
        <v>Não</v>
      </c>
    </row>
    <row r="938" spans="1:5" ht="42" x14ac:dyDescent="0.15">
      <c r="A938" s="3">
        <f>lista_registro!A938</f>
        <v>680026</v>
      </c>
      <c r="B938" s="17" t="str">
        <f>lista_registro!C938</f>
        <v>Estante Em Madeira De Lei, Medindo 1,00 X 0,43 X 1,63 M, Parte Superior Aberta Com 2(Duas) Prateleiras, Parte Inferior Com 2(Duas) Portas De Correr E 1(Uma) Prateleira Interna, Modelo 7230, Marca Fergo.</v>
      </c>
      <c r="C938" s="18" t="str">
        <f>IFERROR(VLOOKUP(lista_registro!A938,'pag1'!B:G,3,0),"Não encontrado")</f>
        <v>E0077 Sala 114</v>
      </c>
      <c r="D938" s="3" t="str">
        <f>IFERROR(VLOOKUP(lista_registro!A938,'pag1'!B:E,4,0),"Não encontrado")</f>
        <v>Em utilização</v>
      </c>
      <c r="E938" s="19" t="str">
        <f>IF(COUNTIF('pag1'!B$2:B$1663,A938)&gt;1,"Sim","Não")</f>
        <v>Não</v>
      </c>
    </row>
    <row r="939" spans="1:5" ht="14" x14ac:dyDescent="0.15">
      <c r="A939" s="3">
        <f>lista_registro!A939</f>
        <v>680073</v>
      </c>
      <c r="B939" s="17" t="str">
        <f>lista_registro!C939</f>
        <v>Apoio Para Os Pes Em Aço Base De Apoio Em Borracha Cor Preta E Altura Ajustável</v>
      </c>
      <c r="C939" s="18" t="str">
        <f>IFERROR(VLOOKUP(lista_registro!A939,'pag1'!B:G,3,0),"Não encontrado")</f>
        <v>E0050 Sala 1</v>
      </c>
      <c r="D939" s="3" t="str">
        <f>IFERROR(VLOOKUP(lista_registro!A939,'pag1'!B:E,4,0),"Não encontrado")</f>
        <v>Em utilização</v>
      </c>
      <c r="E939" s="19" t="str">
        <f>IF(COUNTIF('pag1'!B$2:B$1663,A939)&gt;1,"Sim","Não")</f>
        <v>Não</v>
      </c>
    </row>
    <row r="940" spans="1:5" ht="14" x14ac:dyDescent="0.15">
      <c r="A940" s="3">
        <f>lista_registro!A940</f>
        <v>680074</v>
      </c>
      <c r="B940" s="17" t="str">
        <f>lista_registro!C940</f>
        <v>Banqueta 4 Pes Em Aço Marca Mogiflex Revestida Em Vinil Verde Com Pequeno Encosto</v>
      </c>
      <c r="C940" s="18" t="str">
        <f>IFERROR(VLOOKUP(lista_registro!A940,'pag1'!B:G,3,0),"Não encontrado")</f>
        <v>E0076 Sala 117</v>
      </c>
      <c r="D940" s="3" t="str">
        <f>IFERROR(VLOOKUP(lista_registro!A940,'pag1'!B:E,4,0),"Não encontrado")</f>
        <v>Em utilização</v>
      </c>
      <c r="E940" s="19" t="str">
        <f>IF(COUNTIF('pag1'!B$2:B$1663,A940)&gt;1,"Sim","Não")</f>
        <v>Não</v>
      </c>
    </row>
    <row r="941" spans="1:5" ht="14" x14ac:dyDescent="0.15">
      <c r="A941" s="3">
        <f>lista_registro!A941</f>
        <v>680075</v>
      </c>
      <c r="B941" s="17" t="str">
        <f>lista_registro!C941</f>
        <v>Banqueta 4 Pes Em Aço Marca Mogiflex Revestida Em Vinil Verde Com Pequeno Encosto</v>
      </c>
      <c r="C941" s="18" t="str">
        <f>IFERROR(VLOOKUP(lista_registro!A941,'pag1'!B:G,3,0),"Não encontrado")</f>
        <v>E0076 Sala 115</v>
      </c>
      <c r="D941" s="3" t="str">
        <f>IFERROR(VLOOKUP(lista_registro!A941,'pag1'!B:E,4,0),"Não encontrado")</f>
        <v>Em utilização</v>
      </c>
      <c r="E941" s="19" t="str">
        <f>IF(COUNTIF('pag1'!B$2:B$1663,A941)&gt;1,"Sim","Não")</f>
        <v>Não</v>
      </c>
    </row>
    <row r="942" spans="1:5" ht="28" x14ac:dyDescent="0.15">
      <c r="A942" s="3">
        <f>lista_registro!A942</f>
        <v>680231</v>
      </c>
      <c r="B942" s="17" t="str">
        <f>lista_registro!C942</f>
        <v>Poltrona Diretor Sem Braços, Com 05 Patas De Rodizios, Giratoria, Plaxmetal Couvin York Az-4624</v>
      </c>
      <c r="C942" s="18" t="str">
        <f>IFERROR(VLOOKUP(lista_registro!A942,'pag1'!B:G,3,0),"Não encontrado")</f>
        <v>E0076 SALA 14</v>
      </c>
      <c r="D942" s="3" t="str">
        <f>IFERROR(VLOOKUP(lista_registro!A942,'pag1'!B:E,4,0),"Não encontrado")</f>
        <v>Transferido</v>
      </c>
      <c r="E942" s="19" t="str">
        <f>IF(COUNTIF('pag1'!B$2:B$1663,A942)&gt;1,"Sim","Não")</f>
        <v>Não</v>
      </c>
    </row>
    <row r="943" spans="1:5" ht="28" x14ac:dyDescent="0.15">
      <c r="A943" s="3">
        <f>lista_registro!A943</f>
        <v>680232</v>
      </c>
      <c r="B943" s="17" t="str">
        <f>lista_registro!C943</f>
        <v>Poltrona Diretor Sem Braços, Com 05 Patas De Rodizios, Giratoria, Plaxmetal Couvin York Az-4624</v>
      </c>
      <c r="C943" s="18" t="str">
        <f>IFERROR(VLOOKUP(lista_registro!A943,'pag1'!B:G,3,0),"Não encontrado")</f>
        <v>E0076 SALA 20</v>
      </c>
      <c r="D943" s="3" t="str">
        <f>IFERROR(VLOOKUP(lista_registro!A943,'pag1'!B:E,4,0),"Não encontrado")</f>
        <v>Transferido</v>
      </c>
      <c r="E943" s="19" t="str">
        <f>IF(COUNTIF('pag1'!B$2:B$1663,A943)&gt;1,"Sim","Não")</f>
        <v>Não</v>
      </c>
    </row>
    <row r="944" spans="1:5" ht="28" x14ac:dyDescent="0.15">
      <c r="A944" s="3">
        <f>lista_registro!A944</f>
        <v>680233</v>
      </c>
      <c r="B944" s="17" t="str">
        <f>lista_registro!C944</f>
        <v>Poltrona Diretor Sem Braços, Com 05 Patas De Rodizios, Giratoria, Plaxmetal Couvin York Az-4624</v>
      </c>
      <c r="C944" s="18" t="str">
        <f>IFERROR(VLOOKUP(lista_registro!A944,'pag1'!B:G,3,0),"Não encontrado")</f>
        <v>E0076 SALA 14</v>
      </c>
      <c r="D944" s="3" t="str">
        <f>IFERROR(VLOOKUP(lista_registro!A944,'pag1'!B:E,4,0),"Não encontrado")</f>
        <v xml:space="preserve">Transferido </v>
      </c>
      <c r="E944" s="19" t="str">
        <f>IF(COUNTIF('pag1'!B$2:B$1663,A944)&gt;1,"Sim","Não")</f>
        <v>Não</v>
      </c>
    </row>
    <row r="945" spans="1:5" ht="28" x14ac:dyDescent="0.15">
      <c r="A945" s="3">
        <f>lista_registro!A945</f>
        <v>680234</v>
      </c>
      <c r="B945" s="17" t="str">
        <f>lista_registro!C945</f>
        <v>Poltrona Diretor Sem Braços, Com 05 Patas De Rodizios, Giratoria, Plaxmetal Couvin York Az-4624</v>
      </c>
      <c r="C945" s="18" t="str">
        <f>IFERROR(VLOOKUP(lista_registro!A945,'pag1'!B:G,3,0),"Não encontrado")</f>
        <v>E0076 SALA 20</v>
      </c>
      <c r="D945" s="3" t="str">
        <f>IFERROR(VLOOKUP(lista_registro!A945,'pag1'!B:E,4,0),"Não encontrado")</f>
        <v xml:space="preserve">Transferido </v>
      </c>
      <c r="E945" s="19" t="str">
        <f>IF(COUNTIF('pag1'!B$2:B$1663,A945)&gt;1,"Sim","Não")</f>
        <v>Não</v>
      </c>
    </row>
    <row r="946" spans="1:5" ht="28" x14ac:dyDescent="0.15">
      <c r="A946" s="3">
        <f>lista_registro!A946</f>
        <v>680235</v>
      </c>
      <c r="B946" s="17" t="str">
        <f>lista_registro!C946</f>
        <v>Poltrona Diretor Sem Braços, Com 05 Patas De Rodizios, Giratoria, Plaxmetal Couvin York Az-4624</v>
      </c>
      <c r="C946" s="18" t="str">
        <f>IFERROR(VLOOKUP(lista_registro!A946,'pag1'!B:G,3,0),"Não encontrado")</f>
        <v>Não encontrado</v>
      </c>
      <c r="D946" s="3" t="str">
        <f>IFERROR(VLOOKUP(lista_registro!A946,'pag1'!B:E,4,0),"Não encontrado")</f>
        <v>Não encontrado</v>
      </c>
      <c r="E946" s="19" t="str">
        <f>IF(COUNTIF('pag1'!B$2:B$1663,A946)&gt;1,"Sim","Não")</f>
        <v>Não</v>
      </c>
    </row>
    <row r="947" spans="1:5" ht="28" x14ac:dyDescent="0.15">
      <c r="A947" s="3">
        <f>lista_registro!A947</f>
        <v>680236</v>
      </c>
      <c r="B947" s="17" t="str">
        <f>lista_registro!C947</f>
        <v>Poltrona Diretor Sem Braços, Com 05 Patas De Rodizios, Giratoria, Plaxmetal Couvin York Az-4624</v>
      </c>
      <c r="C947" s="18" t="str">
        <f>IFERROR(VLOOKUP(lista_registro!A947,'pag1'!B:G,3,0),"Não encontrado")</f>
        <v>E0076 SALA 20</v>
      </c>
      <c r="D947" s="3" t="str">
        <f>IFERROR(VLOOKUP(lista_registro!A947,'pag1'!B:E,4,0),"Não encontrado")</f>
        <v xml:space="preserve">Transferido </v>
      </c>
      <c r="E947" s="19" t="str">
        <f>IF(COUNTIF('pag1'!B$2:B$1663,A947)&gt;1,"Sim","Não")</f>
        <v>Não</v>
      </c>
    </row>
    <row r="948" spans="1:5" ht="28" x14ac:dyDescent="0.15">
      <c r="A948" s="3">
        <f>lista_registro!A948</f>
        <v>680237</v>
      </c>
      <c r="B948" s="17" t="str">
        <f>lista_registro!C948</f>
        <v>Poltrona Diretor Sem Braços, Com 05 Patas De Rodizios, Giratoria, Plaxmetal Couvin York Az-4624</v>
      </c>
      <c r="C948" s="18" t="str">
        <f>IFERROR(VLOOKUP(lista_registro!A948,'pag1'!B:G,3,0),"Não encontrado")</f>
        <v>E0076 Sala 10</v>
      </c>
      <c r="D948" s="3" t="str">
        <f>IFERROR(VLOOKUP(lista_registro!A948,'pag1'!B:E,4,0),"Não encontrado")</f>
        <v>Em utilização</v>
      </c>
      <c r="E948" s="19" t="str">
        <f>IF(COUNTIF('pag1'!B$2:B$1663,A948)&gt;1,"Sim","Não")</f>
        <v>Não</v>
      </c>
    </row>
    <row r="949" spans="1:5" ht="28" x14ac:dyDescent="0.15">
      <c r="A949" s="3">
        <f>lista_registro!A949</f>
        <v>680239</v>
      </c>
      <c r="B949" s="17" t="str">
        <f>lista_registro!C949</f>
        <v>Poltrona Diretor Sem Braços, Com 05 Patas De Rodizios, Giratoria, Plaxmetal Couvin York Az-4624</v>
      </c>
      <c r="C949" s="18" t="str">
        <f>IFERROR(VLOOKUP(lista_registro!A949,'pag1'!B:G,3,0),"Não encontrado")</f>
        <v>E0076 Sala 10</v>
      </c>
      <c r="D949" s="3" t="str">
        <f>IFERROR(VLOOKUP(lista_registro!A949,'pag1'!B:E,4,0),"Não encontrado")</f>
        <v>Em utilização</v>
      </c>
      <c r="E949" s="19" t="str">
        <f>IF(COUNTIF('pag1'!B$2:B$1663,A949)&gt;1,"Sim","Não")</f>
        <v>Não</v>
      </c>
    </row>
    <row r="950" spans="1:5" ht="28" x14ac:dyDescent="0.15">
      <c r="A950" s="3">
        <f>lista_registro!A950</f>
        <v>680240</v>
      </c>
      <c r="B950" s="17" t="str">
        <f>lista_registro!C950</f>
        <v>Poltrona Diretor Sem Braços, Com 05 Patas De Rodizios, Giratoria, Plaxmetal Couvin York Az-4624</v>
      </c>
      <c r="C950" s="18" t="str">
        <f>IFERROR(VLOOKUP(lista_registro!A950,'pag1'!B:G,3,0),"Não encontrado")</f>
        <v>E0076 SALA 09</v>
      </c>
      <c r="D950" s="3" t="str">
        <f>IFERROR(VLOOKUP(lista_registro!A950,'pag1'!B:E,4,0),"Não encontrado")</f>
        <v>Em utilização</v>
      </c>
      <c r="E950" s="19" t="str">
        <f>IF(COUNTIF('pag1'!B$2:B$1663,A950)&gt;1,"Sim","Não")</f>
        <v>Não</v>
      </c>
    </row>
    <row r="951" spans="1:5" ht="14" x14ac:dyDescent="0.15">
      <c r="A951" s="3">
        <f>lista_registro!A951</f>
        <v>680241</v>
      </c>
      <c r="B951" s="17" t="str">
        <f>lista_registro!C951</f>
        <v>Cadeira Diretor Com Braços,Giratoria, Com 05 Patas De Rodizios, Marca Mobilan.</v>
      </c>
      <c r="C951" s="18" t="str">
        <f>IFERROR(VLOOKUP(lista_registro!A951,'pag1'!B:G,3,0),"Não encontrado")</f>
        <v>E0076 Sala 10</v>
      </c>
      <c r="D951" s="3" t="str">
        <f>IFERROR(VLOOKUP(lista_registro!A951,'pag1'!B:E,4,0),"Não encontrado")</f>
        <v>Em utilização</v>
      </c>
      <c r="E951" s="19" t="str">
        <f>IF(COUNTIF('pag1'!B$2:B$1663,A951)&gt;1,"Sim","Não")</f>
        <v>Não</v>
      </c>
    </row>
    <row r="952" spans="1:5" ht="14" x14ac:dyDescent="0.15">
      <c r="A952" s="3">
        <f>lista_registro!A952</f>
        <v>680242</v>
      </c>
      <c r="B952" s="17" t="str">
        <f>lista_registro!C952</f>
        <v>Cadeira Diretor Com Braços,Giratoria, Com 05 Patas De Rodizios, Marca Mobilan.</v>
      </c>
      <c r="C952" s="18" t="str">
        <f>IFERROR(VLOOKUP(lista_registro!A952,'pag1'!B:G,3,0),"Não encontrado")</f>
        <v>E0076 Sala 10</v>
      </c>
      <c r="D952" s="3" t="str">
        <f>IFERROR(VLOOKUP(lista_registro!A952,'pag1'!B:E,4,0),"Não encontrado")</f>
        <v>Em utilização</v>
      </c>
      <c r="E952" s="19" t="str">
        <f>IF(COUNTIF('pag1'!B$2:B$1663,A952)&gt;1,"Sim","Não")</f>
        <v>Não</v>
      </c>
    </row>
    <row r="953" spans="1:5" ht="14" x14ac:dyDescent="0.15">
      <c r="A953" s="3">
        <f>lista_registro!A953</f>
        <v>680243</v>
      </c>
      <c r="B953" s="17" t="str">
        <f>lista_registro!C953</f>
        <v>Cadeira Diretor Com Braços,Giratoria, Com 05 Patas De Rodizios, Marca Mobilan.</v>
      </c>
      <c r="C953" s="18" t="str">
        <f>IFERROR(VLOOKUP(lista_registro!A953,'pag1'!B:G,3,0),"Não encontrado")</f>
        <v>E0076 SALA 10</v>
      </c>
      <c r="D953" s="3" t="str">
        <f>IFERROR(VLOOKUP(lista_registro!A953,'pag1'!B:E,4,0),"Não encontrado")</f>
        <v>Em utilização</v>
      </c>
      <c r="E953" s="19" t="str">
        <f>IF(COUNTIF('pag1'!B$2:B$1663,A953)&gt;1,"Sim","Não")</f>
        <v>Não</v>
      </c>
    </row>
    <row r="954" spans="1:5" ht="14" x14ac:dyDescent="0.15">
      <c r="A954" s="3">
        <f>lista_registro!A954</f>
        <v>680244</v>
      </c>
      <c r="B954" s="17" t="str">
        <f>lista_registro!C954</f>
        <v>Cadeira Diretor Com Braços,Giratoria, Com 05 Patas De Rodizios, Marca Mobilan.</v>
      </c>
      <c r="C954" s="18" t="str">
        <f>IFERROR(VLOOKUP(lista_registro!A954,'pag1'!B:G,3,0),"Não encontrado")</f>
        <v>E0076 Sala 10</v>
      </c>
      <c r="D954" s="3" t="str">
        <f>IFERROR(VLOOKUP(lista_registro!A954,'pag1'!B:E,4,0),"Não encontrado")</f>
        <v>Em utilização</v>
      </c>
      <c r="E954" s="19" t="str">
        <f>IF(COUNTIF('pag1'!B$2:B$1663,A954)&gt;1,"Sim","Não")</f>
        <v>Não</v>
      </c>
    </row>
    <row r="955" spans="1:5" ht="14" x14ac:dyDescent="0.15">
      <c r="A955" s="3">
        <f>lista_registro!A955</f>
        <v>680247</v>
      </c>
      <c r="B955" s="17" t="str">
        <f>lista_registro!C955</f>
        <v>Armário Em Madeira , Marca Lafine , Mod. A-171 , Med. 1,64 X 1,00 X 0,45 M</v>
      </c>
      <c r="C955" s="18" t="str">
        <f>IFERROR(VLOOKUP(lista_registro!A955,'pag1'!B:G,3,0),"Não encontrado")</f>
        <v>E0031 SALA 03</v>
      </c>
      <c r="D955" s="3" t="str">
        <f>IFERROR(VLOOKUP(lista_registro!A955,'pag1'!B:E,4,0),"Não encontrado")</f>
        <v>Em utilização</v>
      </c>
      <c r="E955" s="19" t="str">
        <f>IF(COUNTIF('pag1'!B$2:B$1663,A955)&gt;1,"Sim","Não")</f>
        <v>Não</v>
      </c>
    </row>
    <row r="956" spans="1:5" ht="14" x14ac:dyDescent="0.15">
      <c r="A956" s="3">
        <f>lista_registro!A956</f>
        <v>680248</v>
      </c>
      <c r="B956" s="17" t="str">
        <f>lista_registro!C956</f>
        <v>Armário Em Madeira , Marca Lafine , Mod. A-171 , Med. 1,64 X 1,00 X 0,45 M</v>
      </c>
      <c r="C956" s="18" t="str">
        <f>IFERROR(VLOOKUP(lista_registro!A956,'pag1'!B:G,3,0),"Não encontrado")</f>
        <v>E0076 Sala 13</v>
      </c>
      <c r="D956" s="3" t="str">
        <f>IFERROR(VLOOKUP(lista_registro!A956,'pag1'!B:E,4,0),"Não encontrado")</f>
        <v>Em utilização</v>
      </c>
      <c r="E956" s="19" t="str">
        <f>IF(COUNTIF('pag1'!B$2:B$1663,A956)&gt;1,"Sim","Não")</f>
        <v>Não</v>
      </c>
    </row>
    <row r="957" spans="1:5" ht="14" x14ac:dyDescent="0.15">
      <c r="A957" s="3">
        <f>lista_registro!A957</f>
        <v>680249</v>
      </c>
      <c r="B957" s="17" t="str">
        <f>lista_registro!C957</f>
        <v>Armário Em Madeira , Marca Lafine , Mod. A-171 , Med. 1,64 X 1,00 X 0,45 M</v>
      </c>
      <c r="C957" s="18" t="str">
        <f>IFERROR(VLOOKUP(lista_registro!A957,'pag1'!B:G,3,0),"Não encontrado")</f>
        <v>E0076 Sala 115</v>
      </c>
      <c r="D957" s="3" t="str">
        <f>IFERROR(VLOOKUP(lista_registro!A957,'pag1'!B:E,4,0),"Não encontrado")</f>
        <v>Em utilização</v>
      </c>
      <c r="E957" s="19" t="str">
        <f>IF(COUNTIF('pag1'!B$2:B$1663,A957)&gt;1,"Sim","Não")</f>
        <v>Não</v>
      </c>
    </row>
    <row r="958" spans="1:5" ht="14" x14ac:dyDescent="0.15">
      <c r="A958" s="3">
        <f>lista_registro!A958</f>
        <v>680251</v>
      </c>
      <c r="B958" s="17" t="str">
        <f>lista_registro!C958</f>
        <v>Armário Em Madeira , Marca Lafine , Mod. A-171 , Med. 1,64 X 1,00 X 0,45 M</v>
      </c>
      <c r="C958" s="18" t="str">
        <f>IFERROR(VLOOKUP(lista_registro!A958,'pag1'!B:G,3,0),"Não encontrado")</f>
        <v>E0076 Sala 102</v>
      </c>
      <c r="D958" s="3" t="str">
        <f>IFERROR(VLOOKUP(lista_registro!A958,'pag1'!B:E,4,0),"Não encontrado")</f>
        <v>Em utilização</v>
      </c>
      <c r="E958" s="19" t="str">
        <f>IF(COUNTIF('pag1'!B$2:B$1663,A958)&gt;1,"Sim","Não")</f>
        <v>Não</v>
      </c>
    </row>
    <row r="959" spans="1:5" ht="14" x14ac:dyDescent="0.15">
      <c r="A959" s="3">
        <f>lista_registro!A959</f>
        <v>680252</v>
      </c>
      <c r="B959" s="17" t="str">
        <f>lista_registro!C959</f>
        <v>Armário Em Madeira , Marca Lafine , Mod. A-171 , Med. 1,64 X 1,00 X 0,45 M</v>
      </c>
      <c r="C959" s="18" t="str">
        <f>IFERROR(VLOOKUP(lista_registro!A959,'pag1'!B:G,3,0),"Não encontrado")</f>
        <v>E0076 SALA 06</v>
      </c>
      <c r="D959" s="3" t="str">
        <f>IFERROR(VLOOKUP(lista_registro!A959,'pag1'!B:E,4,0),"Não encontrado")</f>
        <v>Em utilização</v>
      </c>
      <c r="E959" s="19" t="str">
        <f>IF(COUNTIF('pag1'!B$2:B$1663,A959)&gt;1,"Sim","Não")</f>
        <v>Não</v>
      </c>
    </row>
    <row r="960" spans="1:5" ht="14" x14ac:dyDescent="0.15">
      <c r="A960" s="3">
        <f>lista_registro!A960</f>
        <v>680253</v>
      </c>
      <c r="B960" s="17" t="str">
        <f>lista_registro!C960</f>
        <v>Armário Em Madeira , Marca Lafine , Mod. A-171 , Med. 1,64 X 1,00 X 0,45 M</v>
      </c>
      <c r="C960" s="18" t="str">
        <f>IFERROR(VLOOKUP(lista_registro!A960,'pag1'!B:G,3,0),"Não encontrado")</f>
        <v>E0076 SALA 06</v>
      </c>
      <c r="D960" s="3" t="str">
        <f>IFERROR(VLOOKUP(lista_registro!A960,'pag1'!B:E,4,0),"Não encontrado")</f>
        <v>Em utilização</v>
      </c>
      <c r="E960" s="19" t="str">
        <f>IF(COUNTIF('pag1'!B$2:B$1663,A960)&gt;1,"Sim","Não")</f>
        <v>Não</v>
      </c>
    </row>
    <row r="961" spans="1:5" ht="14" x14ac:dyDescent="0.15">
      <c r="A961" s="3">
        <f>lista_registro!A961</f>
        <v>680254</v>
      </c>
      <c r="B961" s="17" t="str">
        <f>lista_registro!C961</f>
        <v>Armário Em Madeira , Marca Lafine , Mod. A-171 , Med. 1,64 X 1,00 X 0,45 M</v>
      </c>
      <c r="C961" s="18" t="str">
        <f>IFERROR(VLOOKUP(lista_registro!A961,'pag1'!B:G,3,0),"Não encontrado")</f>
        <v>E0076 Sala 13</v>
      </c>
      <c r="D961" s="3" t="str">
        <f>IFERROR(VLOOKUP(lista_registro!A961,'pag1'!B:E,4,0),"Não encontrado")</f>
        <v>Em utilização</v>
      </c>
      <c r="E961" s="19" t="str">
        <f>IF(COUNTIF('pag1'!B$2:B$1663,A961)&gt;1,"Sim","Não")</f>
        <v>Não</v>
      </c>
    </row>
    <row r="962" spans="1:5" ht="14" x14ac:dyDescent="0.15">
      <c r="A962" s="3">
        <f>lista_registro!A962</f>
        <v>680255</v>
      </c>
      <c r="B962" s="17" t="str">
        <f>lista_registro!C962</f>
        <v>Armário Em Madeira , Marca Lafine , Mod. A-171 , Med. 1,64 X 1,00 X 0,45 M</v>
      </c>
      <c r="C962" s="18" t="str">
        <f>IFERROR(VLOOKUP(lista_registro!A962,'pag1'!B:G,3,0),"Não encontrado")</f>
        <v>E0077 Sala 13</v>
      </c>
      <c r="D962" s="3" t="str">
        <f>IFERROR(VLOOKUP(lista_registro!A962,'pag1'!B:E,4,0),"Não encontrado")</f>
        <v>Em utilização</v>
      </c>
      <c r="E962" s="19" t="str">
        <f>IF(COUNTIF('pag1'!B$2:B$1663,A962)&gt;1,"Sim","Não")</f>
        <v>Não</v>
      </c>
    </row>
    <row r="963" spans="1:5" ht="14" x14ac:dyDescent="0.15">
      <c r="A963" s="3">
        <f>lista_registro!A963</f>
        <v>680256</v>
      </c>
      <c r="B963" s="17" t="str">
        <f>lista_registro!C963</f>
        <v>Armário Em Madeira , Marca Lafine , Mod. A-171 , Med. 1,64 X 1,00 X 0,45 M</v>
      </c>
      <c r="C963" s="18" t="str">
        <f>IFERROR(VLOOKUP(lista_registro!A963,'pag1'!B:G,3,0),"Não encontrado")</f>
        <v>E0033 lame</v>
      </c>
      <c r="D963" s="3" t="str">
        <f>IFERROR(VLOOKUP(lista_registro!A963,'pag1'!B:E,4,0),"Não encontrado")</f>
        <v>Em utilização</v>
      </c>
      <c r="E963" s="19" t="str">
        <f>IF(COUNTIF('pag1'!B$2:B$1663,A963)&gt;1,"Sim","Não")</f>
        <v>Não</v>
      </c>
    </row>
    <row r="964" spans="1:5" ht="14" x14ac:dyDescent="0.15">
      <c r="A964" s="3">
        <f>lista_registro!A964</f>
        <v>680257</v>
      </c>
      <c r="B964" s="17" t="str">
        <f>lista_registro!C964</f>
        <v>Armário Em Madeira , Marca Lafine , Mod. A-171 , Med. 1,64 X 1,00 X 0,45 M</v>
      </c>
      <c r="C964" s="18" t="str">
        <f>IFERROR(VLOOKUP(lista_registro!A964,'pag1'!B:G,3,0),"Não encontrado")</f>
        <v>E0077 sala 106</v>
      </c>
      <c r="D964" s="3" t="str">
        <f>IFERROR(VLOOKUP(lista_registro!A964,'pag1'!B:E,4,0),"Não encontrado")</f>
        <v>Em utilização</v>
      </c>
      <c r="E964" s="19" t="str">
        <f>IF(COUNTIF('pag1'!B$2:B$1663,A964)&gt;1,"Sim","Não")</f>
        <v>Não</v>
      </c>
    </row>
    <row r="965" spans="1:5" ht="14" x14ac:dyDescent="0.15">
      <c r="A965" s="3">
        <f>lista_registro!A965</f>
        <v>680259</v>
      </c>
      <c r="B965" s="17" t="str">
        <f>lista_registro!C965</f>
        <v>Armário Em Madeira , Marca Lafine , Mod. A-171 , Med. 1,64 X 1,00 X 0,45 M</v>
      </c>
      <c r="C965" s="18" t="str">
        <f>IFERROR(VLOOKUP(lista_registro!A965,'pag1'!B:G,3,0),"Não encontrado")</f>
        <v>E0076 SALA 112</v>
      </c>
      <c r="D965" s="3" t="str">
        <f>IFERROR(VLOOKUP(lista_registro!A965,'pag1'!B:E,4,0),"Não encontrado")</f>
        <v>Em utilização</v>
      </c>
      <c r="E965" s="19" t="str">
        <f>IF(COUNTIF('pag1'!B$2:B$1663,A965)&gt;1,"Sim","Não")</f>
        <v>Não</v>
      </c>
    </row>
    <row r="966" spans="1:5" ht="28" x14ac:dyDescent="0.15">
      <c r="A966" s="3">
        <f>lista_registro!A966</f>
        <v>680261</v>
      </c>
      <c r="B966" s="17" t="str">
        <f>lista_registro!C966</f>
        <v>Estante Em Madeira , Marca Lafine , Mod. E-172 , Parte Superior Aberta Com 2 Prateleiras , Parte Inferior Fechada Com 2 Portas , Med. 1,64 X 1,00 X 0,45 M</v>
      </c>
      <c r="C966" s="18" t="str">
        <f>IFERROR(VLOOKUP(lista_registro!A966,'pag1'!B:G,3,0),"Não encontrado")</f>
        <v>E0076 SALA 07 (COPA)</v>
      </c>
      <c r="D966" s="3" t="str">
        <f>IFERROR(VLOOKUP(lista_registro!A966,'pag1'!B:E,4,0),"Não encontrado")</f>
        <v>Em utilização</v>
      </c>
      <c r="E966" s="19" t="str">
        <f>IF(COUNTIF('pag1'!B$2:B$1663,A966)&gt;1,"Sim","Não")</f>
        <v>Não</v>
      </c>
    </row>
    <row r="967" spans="1:5" ht="28" x14ac:dyDescent="0.15">
      <c r="A967" s="3">
        <f>lista_registro!A967</f>
        <v>680284</v>
      </c>
      <c r="B967" s="17" t="str">
        <f>lista_registro!C967</f>
        <v>Armario De Aço Com Portas De Correr Marca Metalurgica Cinco Mod Ac 401-5 Med 120x198x050m</v>
      </c>
      <c r="C967" s="18" t="str">
        <f>IFERROR(VLOOKUP(lista_registro!A967,'pag1'!B:G,3,0),"Não encontrado")</f>
        <v>E0077 Sala 114</v>
      </c>
      <c r="D967" s="3" t="str">
        <f>IFERROR(VLOOKUP(lista_registro!A967,'pag1'!B:E,4,0),"Não encontrado")</f>
        <v>Em utilização</v>
      </c>
      <c r="E967" s="19" t="str">
        <f>IF(COUNTIF('pag1'!B$2:B$1663,A967)&gt;1,"Sim","Não")</f>
        <v>Não</v>
      </c>
    </row>
    <row r="968" spans="1:5" ht="28" x14ac:dyDescent="0.15">
      <c r="A968" s="3">
        <f>lista_registro!A968</f>
        <v>680285</v>
      </c>
      <c r="B968" s="17" t="str">
        <f>lista_registro!C968</f>
        <v>Armario De Aço Com Portas De Correr Marca Metalurgica Cinco Mod Ac 401-5 Med 120x198x050m</v>
      </c>
      <c r="C968" s="18" t="str">
        <f>IFERROR(VLOOKUP(lista_registro!A968,'pag1'!B:G,3,0),"Não encontrado")</f>
        <v>E0031 SALA 02</v>
      </c>
      <c r="D968" s="3" t="str">
        <f>IFERROR(VLOOKUP(lista_registro!A968,'pag1'!B:E,4,0),"Não encontrado")</f>
        <v>Em utilização</v>
      </c>
      <c r="E968" s="19" t="str">
        <f>IF(COUNTIF('pag1'!B$2:B$1663,A968)&gt;1,"Sim","Não")</f>
        <v>Não</v>
      </c>
    </row>
    <row r="969" spans="1:5" ht="28" x14ac:dyDescent="0.15">
      <c r="A969" s="3">
        <f>lista_registro!A969</f>
        <v>680549</v>
      </c>
      <c r="B969" s="17" t="str">
        <f>lista_registro!C969</f>
        <v>Computador Hp Compaq 6000, Monitor, Teclado Óptico Integrado Hp, Mouse Óptico Integrado Hp</v>
      </c>
      <c r="C969" s="18" t="str">
        <f>IFERROR(VLOOKUP(lista_registro!A969,'pag1'!B:G,3,0),"Não encontrado")</f>
        <v>E0031 BOX 05</v>
      </c>
      <c r="D969" s="3" t="str">
        <f>IFERROR(VLOOKUP(lista_registro!A969,'pag1'!B:E,4,0),"Não encontrado")</f>
        <v>Separado para descarga</v>
      </c>
      <c r="E969" s="19" t="str">
        <f>IF(COUNTIF('pag1'!B$2:B$1663,A969)&gt;1,"Sim","Não")</f>
        <v>Não</v>
      </c>
    </row>
    <row r="970" spans="1:5" ht="14" x14ac:dyDescent="0.15">
      <c r="A970" s="3">
        <f>lista_registro!A970</f>
        <v>680562</v>
      </c>
      <c r="B970" s="17" t="str">
        <f>lista_registro!C970</f>
        <v>Cadeira Diretor Com Braços,Giratoria, Com 05 Patas De Rodizios, Marca Mobilan.</v>
      </c>
      <c r="C970" s="18" t="str">
        <f>IFERROR(VLOOKUP(lista_registro!A970,'pag1'!B:G,3,0),"Não encontrado")</f>
        <v>E0076 Sala 10</v>
      </c>
      <c r="D970" s="3" t="str">
        <f>IFERROR(VLOOKUP(lista_registro!A970,'pag1'!B:E,4,0),"Não encontrado")</f>
        <v>Em utilização</v>
      </c>
      <c r="E970" s="19" t="str">
        <f>IF(COUNTIF('pag1'!B$2:B$1663,A970)&gt;1,"Sim","Não")</f>
        <v>Não</v>
      </c>
    </row>
    <row r="971" spans="1:5" ht="14" x14ac:dyDescent="0.15">
      <c r="A971" s="3">
        <f>lista_registro!A971</f>
        <v>680563</v>
      </c>
      <c r="B971" s="17" t="str">
        <f>lista_registro!C971</f>
        <v>Cadeira Diretor Com Braços,Giratoria, Com 05 Patas De Rodizios, Marca Mobilan.</v>
      </c>
      <c r="C971" s="18" t="str">
        <f>IFERROR(VLOOKUP(lista_registro!A971,'pag1'!B:G,3,0),"Não encontrado")</f>
        <v>E0076 SALA 10</v>
      </c>
      <c r="D971" s="3" t="str">
        <f>IFERROR(VLOOKUP(lista_registro!A971,'pag1'!B:E,4,0),"Não encontrado")</f>
        <v>Em utilização</v>
      </c>
      <c r="E971" s="19" t="str">
        <f>IF(COUNTIF('pag1'!B$2:B$1663,A971)&gt;1,"Sim","Não")</f>
        <v>Não</v>
      </c>
    </row>
    <row r="972" spans="1:5" ht="14" x14ac:dyDescent="0.15">
      <c r="A972" s="3">
        <f>lista_registro!A972</f>
        <v>680564</v>
      </c>
      <c r="B972" s="17" t="str">
        <f>lista_registro!C972</f>
        <v>Cadeira Diretor Com Braços,Giratoria, Com 05 Patas De Rodizios, Marca Mobilan.</v>
      </c>
      <c r="C972" s="18" t="str">
        <f>IFERROR(VLOOKUP(lista_registro!A972,'pag1'!B:G,3,0),"Não encontrado")</f>
        <v>E0076 Sala 10</v>
      </c>
      <c r="D972" s="3" t="str">
        <f>IFERROR(VLOOKUP(lista_registro!A972,'pag1'!B:E,4,0),"Não encontrado")</f>
        <v>Em utilização</v>
      </c>
      <c r="E972" s="19" t="str">
        <f>IF(COUNTIF('pag1'!B$2:B$1663,A972)&gt;1,"Sim","Não")</f>
        <v>Não</v>
      </c>
    </row>
    <row r="973" spans="1:5" ht="14" x14ac:dyDescent="0.15">
      <c r="A973" s="3">
        <f>lista_registro!A973</f>
        <v>680565</v>
      </c>
      <c r="B973" s="17" t="str">
        <f>lista_registro!C973</f>
        <v>Cadeira Diretor Com Braços,Giratoria, Com 05 Patas De Rodizios, Marca Mobilan.</v>
      </c>
      <c r="C973" s="18" t="str">
        <f>IFERROR(VLOOKUP(lista_registro!A973,'pag1'!B:G,3,0),"Não encontrado")</f>
        <v>E0076 Sala 10</v>
      </c>
      <c r="D973" s="3" t="str">
        <f>IFERROR(VLOOKUP(lista_registro!A973,'pag1'!B:E,4,0),"Não encontrado")</f>
        <v>Em utilização</v>
      </c>
      <c r="E973" s="19" t="str">
        <f>IF(COUNTIF('pag1'!B$2:B$1663,A973)&gt;1,"Sim","Não")</f>
        <v>Não</v>
      </c>
    </row>
    <row r="974" spans="1:5" ht="14" x14ac:dyDescent="0.15">
      <c r="A974" s="3">
        <f>lista_registro!A974</f>
        <v>680566</v>
      </c>
      <c r="B974" s="17" t="str">
        <f>lista_registro!C974</f>
        <v>Cadeira Diretor Com Braços,Giratoria, Com 05 Patas De Rodizios, Marca Mobilan.</v>
      </c>
      <c r="C974" s="18" t="str">
        <f>IFERROR(VLOOKUP(lista_registro!A974,'pag1'!B:G,3,0),"Não encontrado")</f>
        <v>E0076 Sala 10</v>
      </c>
      <c r="D974" s="3" t="str">
        <f>IFERROR(VLOOKUP(lista_registro!A974,'pag1'!B:E,4,0),"Não encontrado")</f>
        <v>Em utilização</v>
      </c>
      <c r="E974" s="19" t="str">
        <f>IF(COUNTIF('pag1'!B$2:B$1663,A974)&gt;1,"Sim","Não")</f>
        <v>Não</v>
      </c>
    </row>
    <row r="975" spans="1:5" ht="14" x14ac:dyDescent="0.15">
      <c r="A975" s="3">
        <f>lista_registro!A975</f>
        <v>680567</v>
      </c>
      <c r="B975" s="17" t="str">
        <f>lista_registro!C975</f>
        <v>Cadeira Diretor Com Braços,Giratoria, Com 05 Patas De Rodizios, Marca Mobilan.</v>
      </c>
      <c r="C975" s="18" t="str">
        <f>IFERROR(VLOOKUP(lista_registro!A975,'pag1'!B:G,3,0),"Não encontrado")</f>
        <v>E0076 Sala 10</v>
      </c>
      <c r="D975" s="3" t="str">
        <f>IFERROR(VLOOKUP(lista_registro!A975,'pag1'!B:E,4,0),"Não encontrado")</f>
        <v>Em utilização</v>
      </c>
      <c r="E975" s="19" t="str">
        <f>IF(COUNTIF('pag1'!B$2:B$1663,A975)&gt;1,"Sim","Não")</f>
        <v>Não</v>
      </c>
    </row>
    <row r="976" spans="1:5" ht="14" x14ac:dyDescent="0.15">
      <c r="A976" s="3">
        <f>lista_registro!A976</f>
        <v>680568</v>
      </c>
      <c r="B976" s="17" t="str">
        <f>lista_registro!C976</f>
        <v>Cadeira Diretor Com Braços,Giratoria, Com 05 Patas De Rodizios, Marca Mobilan.</v>
      </c>
      <c r="C976" s="18" t="str">
        <f>IFERROR(VLOOKUP(lista_registro!A976,'pag1'!B:G,3,0),"Não encontrado")</f>
        <v>E0076 Sala 10</v>
      </c>
      <c r="D976" s="3" t="str">
        <f>IFERROR(VLOOKUP(lista_registro!A976,'pag1'!B:E,4,0),"Não encontrado")</f>
        <v>Em utilização</v>
      </c>
      <c r="E976" s="19" t="str">
        <f>IF(COUNTIF('pag1'!B$2:B$1663,A976)&gt;1,"Sim","Não")</f>
        <v>Não</v>
      </c>
    </row>
    <row r="977" spans="1:5" ht="14" x14ac:dyDescent="0.15">
      <c r="A977" s="3">
        <f>lista_registro!A977</f>
        <v>680569</v>
      </c>
      <c r="B977" s="17" t="str">
        <f>lista_registro!C977</f>
        <v>Cadeira Diretor Com Braços,Giratoria, Com 05 Patas De Rodizios, Marca Mobilan.</v>
      </c>
      <c r="C977" s="18" t="str">
        <f>IFERROR(VLOOKUP(lista_registro!A977,'pag1'!B:G,3,0),"Não encontrado")</f>
        <v>E0076 Sala 10</v>
      </c>
      <c r="D977" s="3" t="str">
        <f>IFERROR(VLOOKUP(lista_registro!A977,'pag1'!B:E,4,0),"Não encontrado")</f>
        <v>Em utilização</v>
      </c>
      <c r="E977" s="19" t="str">
        <f>IF(COUNTIF('pag1'!B$2:B$1663,A977)&gt;1,"Sim","Não")</f>
        <v>Não</v>
      </c>
    </row>
    <row r="978" spans="1:5" ht="14" x14ac:dyDescent="0.15">
      <c r="A978" s="3">
        <f>lista_registro!A978</f>
        <v>680570</v>
      </c>
      <c r="B978" s="17" t="str">
        <f>lista_registro!C978</f>
        <v>Cadeira Diretor Com Braços,Giratoria, Com 05 Patas De Rodizios, Marca Mobilan.</v>
      </c>
      <c r="C978" s="18" t="str">
        <f>IFERROR(VLOOKUP(lista_registro!A978,'pag1'!B:G,3,0),"Não encontrado")</f>
        <v>E0076 Sala 10</v>
      </c>
      <c r="D978" s="3" t="str">
        <f>IFERROR(VLOOKUP(lista_registro!A978,'pag1'!B:E,4,0),"Não encontrado")</f>
        <v>Em utilização</v>
      </c>
      <c r="E978" s="19" t="str">
        <f>IF(COUNTIF('pag1'!B$2:B$1663,A978)&gt;1,"Sim","Não")</f>
        <v>Não</v>
      </c>
    </row>
    <row r="979" spans="1:5" ht="14" x14ac:dyDescent="0.15">
      <c r="A979" s="3">
        <f>lista_registro!A979</f>
        <v>680571</v>
      </c>
      <c r="B979" s="17" t="str">
        <f>lista_registro!C979</f>
        <v>Cadeira Diretor Com Braços,Giratoria, Com 05 Patas De Rodizios, Marca Mobilan.</v>
      </c>
      <c r="C979" s="18" t="str">
        <f>IFERROR(VLOOKUP(lista_registro!A979,'pag1'!B:G,3,0),"Não encontrado")</f>
        <v>E0076 Sala 10</v>
      </c>
      <c r="D979" s="3" t="str">
        <f>IFERROR(VLOOKUP(lista_registro!A979,'pag1'!B:E,4,0),"Não encontrado")</f>
        <v>Em utilização</v>
      </c>
      <c r="E979" s="19" t="str">
        <f>IF(COUNTIF('pag1'!B$2:B$1663,A979)&gt;1,"Sim","Não")</f>
        <v>Não</v>
      </c>
    </row>
    <row r="980" spans="1:5" ht="14" x14ac:dyDescent="0.15">
      <c r="A980" s="3">
        <f>lista_registro!A980</f>
        <v>680572</v>
      </c>
      <c r="B980" s="17" t="str">
        <f>lista_registro!C980</f>
        <v>Cadeira Diretor Com Braços,Giratoria, Com 05 Patas De Rodizios, Marca Mobilan.</v>
      </c>
      <c r="C980" s="18" t="str">
        <f>IFERROR(VLOOKUP(lista_registro!A980,'pag1'!B:G,3,0),"Não encontrado")</f>
        <v>E0076 Sala 10</v>
      </c>
      <c r="D980" s="3" t="str">
        <f>IFERROR(VLOOKUP(lista_registro!A980,'pag1'!B:E,4,0),"Não encontrado")</f>
        <v>Em utilização</v>
      </c>
      <c r="E980" s="19" t="str">
        <f>IF(COUNTIF('pag1'!B$2:B$1663,A980)&gt;1,"Sim","Não")</f>
        <v>Não</v>
      </c>
    </row>
    <row r="981" spans="1:5" ht="14" x14ac:dyDescent="0.15">
      <c r="A981" s="3">
        <f>lista_registro!A981</f>
        <v>680614</v>
      </c>
      <c r="B981" s="17" t="str">
        <f>lista_registro!C981</f>
        <v>Estante De Aço Marca Fiel Com Tampo Em Formica Duplo Com 2 Portas De Abrir</v>
      </c>
      <c r="C981" s="18" t="str">
        <f>IFERROR(VLOOKUP(lista_registro!A981,'pag1'!B:G,3,0),"Não encontrado")</f>
        <v>E0053</v>
      </c>
      <c r="D981" s="3" t="str">
        <f>IFERROR(VLOOKUP(lista_registro!A981,'pag1'!B:E,4,0),"Não encontrado")</f>
        <v>Em utilização</v>
      </c>
      <c r="E981" s="19" t="str">
        <f>IF(COUNTIF('pag1'!B$2:B$1663,A981)&gt;1,"Sim","Não")</f>
        <v>Não</v>
      </c>
    </row>
    <row r="982" spans="1:5" ht="28" x14ac:dyDescent="0.15">
      <c r="A982" s="3">
        <f>lista_registro!A982</f>
        <v>680627</v>
      </c>
      <c r="B982" s="17" t="str">
        <f>lista_registro!C982</f>
        <v>Acoplamento De Aco, Marca Fiel, Com Os Seguintes Componentes: 01 Tampo Modelo H E 03 Armarios 820.</v>
      </c>
      <c r="C982" s="18" t="str">
        <f>IFERROR(VLOOKUP(lista_registro!A982,'pag1'!B:G,3,0),"Não encontrado")</f>
        <v>E0033 lame</v>
      </c>
      <c r="D982" s="3" t="str">
        <f>IFERROR(VLOOKUP(lista_registro!A982,'pag1'!B:E,4,0),"Não encontrado")</f>
        <v>Em utilização</v>
      </c>
      <c r="E982" s="19" t="str">
        <f>IF(COUNTIF('pag1'!B$2:B$1663,A982)&gt;1,"Sim","Não")</f>
        <v>Não</v>
      </c>
    </row>
    <row r="983" spans="1:5" ht="14" x14ac:dyDescent="0.15">
      <c r="A983" s="3">
        <f>lista_registro!A983</f>
        <v>680942</v>
      </c>
      <c r="B983" s="17" t="str">
        <f>lista_registro!C983</f>
        <v>Estante De Aço Desmontável, Marca Fiel, Med 2,40 X 0,60 X 0,95m.</v>
      </c>
      <c r="C983" s="18" t="str">
        <f>IFERROR(VLOOKUP(lista_registro!A983,'pag1'!B:G,3,0),"Não encontrado")</f>
        <v>E0043 LAPM-SC</v>
      </c>
      <c r="D983" s="3" t="str">
        <f>IFERROR(VLOOKUP(lista_registro!A983,'pag1'!B:E,4,0),"Não encontrado")</f>
        <v>Em utilização</v>
      </c>
      <c r="E983" s="19" t="str">
        <f>IF(COUNTIF('pag1'!B$2:B$1663,A983)&gt;1,"Sim","Não")</f>
        <v>Não</v>
      </c>
    </row>
    <row r="984" spans="1:5" ht="14" x14ac:dyDescent="0.15">
      <c r="A984" s="3">
        <f>lista_registro!A984</f>
        <v>680943</v>
      </c>
      <c r="B984" s="17" t="str">
        <f>lista_registro!C984</f>
        <v>Estante De Aço Desmontável, Marca Fiel, Med 2,40 X 0,60 X 0,95m.</v>
      </c>
      <c r="C984" s="18" t="str">
        <f>IFERROR(VLOOKUP(lista_registro!A984,'pag1'!B:G,3,0),"Não encontrado")</f>
        <v>E0043 LAPM-SC</v>
      </c>
      <c r="D984" s="3" t="str">
        <f>IFERROR(VLOOKUP(lista_registro!A984,'pag1'!B:E,4,0),"Não encontrado")</f>
        <v>Em utilização</v>
      </c>
      <c r="E984" s="19" t="str">
        <f>IF(COUNTIF('pag1'!B$2:B$1663,A984)&gt;1,"Sim","Não")</f>
        <v>Não</v>
      </c>
    </row>
    <row r="985" spans="1:5" ht="14" x14ac:dyDescent="0.15">
      <c r="A985" s="3">
        <f>lista_registro!A985</f>
        <v>680944</v>
      </c>
      <c r="B985" s="17" t="str">
        <f>lista_registro!C985</f>
        <v>Estante De Aço Desmontável, Marca Fiel, Med 2,40 X 0,60 X 0,95m.</v>
      </c>
      <c r="C985" s="18" t="str">
        <f>IFERROR(VLOOKUP(lista_registro!A985,'pag1'!B:G,3,0),"Não encontrado")</f>
        <v>E0043 LAPM-SC</v>
      </c>
      <c r="D985" s="3" t="str">
        <f>IFERROR(VLOOKUP(lista_registro!A985,'pag1'!B:E,4,0),"Não encontrado")</f>
        <v>Em utilização</v>
      </c>
      <c r="E985" s="19" t="str">
        <f>IF(COUNTIF('pag1'!B$2:B$1663,A985)&gt;1,"Sim","Não")</f>
        <v>Não</v>
      </c>
    </row>
    <row r="986" spans="1:5" ht="28" x14ac:dyDescent="0.15">
      <c r="A986" s="3">
        <f>lista_registro!A986</f>
        <v>681210</v>
      </c>
      <c r="B986" s="17" t="str">
        <f>lista_registro!C986</f>
        <v>Poltrona Para Auditorio Dobravel Com Prancheta Escamoteavel Med Larg 457 X 508 Assento X 425 A 476 Prof X 457 Altura Tipo Base Fixa Espaldar Medio Apoio Braço Marca Giroflex</v>
      </c>
      <c r="C986" s="18" t="str">
        <f>IFERROR(VLOOKUP(lista_registro!A986,'pag1'!B:G,3,0),"Não encontrado")</f>
        <v>E0076 Sala 10</v>
      </c>
      <c r="D986" s="3" t="str">
        <f>IFERROR(VLOOKUP(lista_registro!A986,'pag1'!B:E,4,0),"Não encontrado")</f>
        <v>Em utilização</v>
      </c>
      <c r="E986" s="19" t="str">
        <f>IF(COUNTIF('pag1'!B$2:B$1663,A986)&gt;1,"Sim","Não")</f>
        <v>Não</v>
      </c>
    </row>
    <row r="987" spans="1:5" ht="28" x14ac:dyDescent="0.15">
      <c r="A987" s="3">
        <f>lista_registro!A987</f>
        <v>681211</v>
      </c>
      <c r="B987" s="17" t="str">
        <f>lista_registro!C987</f>
        <v>Poltrona Para Auditorio Dobravel Com Prancheta Escamoteavel Med Larg 457 X 508 Assento X 425 A 476 Prof X 457 Altura Tipo Base Fixa Espaldar Medio Apoio Braço Marca Giroflex</v>
      </c>
      <c r="C987" s="18" t="str">
        <f>IFERROR(VLOOKUP(lista_registro!A987,'pag1'!B:G,3,0),"Não encontrado")</f>
        <v>E0076 Sala 10</v>
      </c>
      <c r="D987" s="3" t="str">
        <f>IFERROR(VLOOKUP(lista_registro!A987,'pag1'!B:E,4,0),"Não encontrado")</f>
        <v>Em utilização</v>
      </c>
      <c r="E987" s="19" t="str">
        <f>IF(COUNTIF('pag1'!B$2:B$1663,A987)&gt;1,"Sim","Não")</f>
        <v>Não</v>
      </c>
    </row>
    <row r="988" spans="1:5" ht="28" x14ac:dyDescent="0.15">
      <c r="A988" s="3">
        <f>lista_registro!A988</f>
        <v>681212</v>
      </c>
      <c r="B988" s="17" t="str">
        <f>lista_registro!C988</f>
        <v>Poltrona Para Auditorio Dobravel Com Prancheta Escamoteavel Med Larg 457 X 508 Assento X 425 A 476 Prof X 457 Altura Tipo Base Fixa Espaldar Medio Apoio Braço Marca Giroflex</v>
      </c>
      <c r="C988" s="18" t="str">
        <f>IFERROR(VLOOKUP(lista_registro!A988,'pag1'!B:G,3,0),"Não encontrado")</f>
        <v>E0076 Sala 10</v>
      </c>
      <c r="D988" s="3" t="str">
        <f>IFERROR(VLOOKUP(lista_registro!A988,'pag1'!B:E,4,0),"Não encontrado")</f>
        <v>Em utilização</v>
      </c>
      <c r="E988" s="19" t="str">
        <f>IF(COUNTIF('pag1'!B$2:B$1663,A988)&gt;1,"Sim","Não")</f>
        <v>Não</v>
      </c>
    </row>
    <row r="989" spans="1:5" ht="28" x14ac:dyDescent="0.15">
      <c r="A989" s="3">
        <f>lista_registro!A989</f>
        <v>681213</v>
      </c>
      <c r="B989" s="17" t="str">
        <f>lista_registro!C989</f>
        <v>Poltrona Para Auditorio Dobravel Com Prancheta Escamoteavel Med Larg 457 X 508 Assento X 425 A 476 Prof X 457 Altura Tipo Base Fixa Espaldar Medio Apoio Braço Marca Giroflex</v>
      </c>
      <c r="C989" s="18" t="str">
        <f>IFERROR(VLOOKUP(lista_registro!A989,'pag1'!B:G,3,0),"Não encontrado")</f>
        <v>E0076 Sala 10</v>
      </c>
      <c r="D989" s="3" t="str">
        <f>IFERROR(VLOOKUP(lista_registro!A989,'pag1'!B:E,4,0),"Não encontrado")</f>
        <v>Em utilização</v>
      </c>
      <c r="E989" s="19" t="str">
        <f>IF(COUNTIF('pag1'!B$2:B$1663,A989)&gt;1,"Sim","Não")</f>
        <v>Não</v>
      </c>
    </row>
    <row r="990" spans="1:5" ht="28" x14ac:dyDescent="0.15">
      <c r="A990" s="3">
        <f>lista_registro!A990</f>
        <v>681214</v>
      </c>
      <c r="B990" s="17" t="str">
        <f>lista_registro!C990</f>
        <v>Poltrona Para Auditorio Dobravel Com Prancheta Escamoteavel Med Larg 457 X 508 Assento X 425 A 476 Prof X 457 Altura Tipo Base Fixa Espaldar Medio Apoio Braço Marca Giroflex</v>
      </c>
      <c r="C990" s="18" t="str">
        <f>IFERROR(VLOOKUP(lista_registro!A990,'pag1'!B:G,3,0),"Não encontrado")</f>
        <v>E0076 Sala 10</v>
      </c>
      <c r="D990" s="3" t="str">
        <f>IFERROR(VLOOKUP(lista_registro!A990,'pag1'!B:E,4,0),"Não encontrado")</f>
        <v>Em utilização</v>
      </c>
      <c r="E990" s="19" t="str">
        <f>IF(COUNTIF('pag1'!B$2:B$1663,A990)&gt;1,"Sim","Não")</f>
        <v>Não</v>
      </c>
    </row>
    <row r="991" spans="1:5" ht="28" x14ac:dyDescent="0.15">
      <c r="A991" s="3">
        <f>lista_registro!A991</f>
        <v>681215</v>
      </c>
      <c r="B991" s="17" t="str">
        <f>lista_registro!C991</f>
        <v>Poltrona Para Auditorio Dobravel Com Prancheta Escamoteavel Med Larg 457 X 508 Assento X 425 A 476 Prof X 457 Altura Tipo Base Fixa Espaldar Medio Apoio Braço Marca Giroflex</v>
      </c>
      <c r="C991" s="18" t="str">
        <f>IFERROR(VLOOKUP(lista_registro!A991,'pag1'!B:G,3,0),"Não encontrado")</f>
        <v>E0076 Sala 10</v>
      </c>
      <c r="D991" s="3" t="str">
        <f>IFERROR(VLOOKUP(lista_registro!A991,'pag1'!B:E,4,0),"Não encontrado")</f>
        <v>Em utilização</v>
      </c>
      <c r="E991" s="19" t="str">
        <f>IF(COUNTIF('pag1'!B$2:B$1663,A991)&gt;1,"Sim","Não")</f>
        <v>Não</v>
      </c>
    </row>
    <row r="992" spans="1:5" ht="28" x14ac:dyDescent="0.15">
      <c r="A992" s="3">
        <f>lista_registro!A992</f>
        <v>681216</v>
      </c>
      <c r="B992" s="17" t="str">
        <f>lista_registro!C992</f>
        <v>Poltrona Para Auditorio Dobravel Com Prancheta Escamoteavel Med Larg 457 X 508 Assento X 425 A 476 Prof X 457 Altura Tipo Base Fixa Espaldar Medio Apoio Braço Marca Giroflex</v>
      </c>
      <c r="C992" s="18" t="str">
        <f>IFERROR(VLOOKUP(lista_registro!A992,'pag1'!B:G,3,0),"Não encontrado")</f>
        <v>E0076 Sala 10</v>
      </c>
      <c r="D992" s="3" t="str">
        <f>IFERROR(VLOOKUP(lista_registro!A992,'pag1'!B:E,4,0),"Não encontrado")</f>
        <v>Em utilização</v>
      </c>
      <c r="E992" s="19" t="str">
        <f>IF(COUNTIF('pag1'!B$2:B$1663,A992)&gt;1,"Sim","Não")</f>
        <v>Não</v>
      </c>
    </row>
    <row r="993" spans="1:5" ht="28" x14ac:dyDescent="0.15">
      <c r="A993" s="3">
        <f>lista_registro!A993</f>
        <v>681217</v>
      </c>
      <c r="B993" s="17" t="str">
        <f>lista_registro!C993</f>
        <v>Poltrona Para Auditorio Dobravel Com Prancheta Escamoteavel Med Larg 457 X 508 Assento X 425 A 476 Prof X 457 Altura Tipo Base Fixa Espaldar Medio Apoio Braço Marca Giroflex</v>
      </c>
      <c r="C993" s="18" t="str">
        <f>IFERROR(VLOOKUP(lista_registro!A993,'pag1'!B:G,3,0),"Não encontrado")</f>
        <v>E0076 Sala 10</v>
      </c>
      <c r="D993" s="3" t="str">
        <f>IFERROR(VLOOKUP(lista_registro!A993,'pag1'!B:E,4,0),"Não encontrado")</f>
        <v>Em utilização</v>
      </c>
      <c r="E993" s="19" t="str">
        <f>IF(COUNTIF('pag1'!B$2:B$1663,A993)&gt;1,"Sim","Não")</f>
        <v>Não</v>
      </c>
    </row>
    <row r="994" spans="1:5" ht="28" x14ac:dyDescent="0.15">
      <c r="A994" s="3">
        <f>lista_registro!A994</f>
        <v>681218</v>
      </c>
      <c r="B994" s="17" t="str">
        <f>lista_registro!C994</f>
        <v>Poltrona Para Auditorio Dobravel Com Prancheta Escamoteavel Med Larg 457 X 508 Assento X 425 A 476 Prof X 457 Altura Tipo Base Fixa Espaldar Medio Apoio Braço Marca Giroflex</v>
      </c>
      <c r="C994" s="18" t="str">
        <f>IFERROR(VLOOKUP(lista_registro!A994,'pag1'!B:G,3,0),"Não encontrado")</f>
        <v>E0076 Sala 10</v>
      </c>
      <c r="D994" s="3" t="str">
        <f>IFERROR(VLOOKUP(lista_registro!A994,'pag1'!B:E,4,0),"Não encontrado")</f>
        <v>Em utilização</v>
      </c>
      <c r="E994" s="19" t="str">
        <f>IF(COUNTIF('pag1'!B$2:B$1663,A994)&gt;1,"Sim","Não")</f>
        <v>Não</v>
      </c>
    </row>
    <row r="995" spans="1:5" ht="28" x14ac:dyDescent="0.15">
      <c r="A995" s="3">
        <f>lista_registro!A995</f>
        <v>681219</v>
      </c>
      <c r="B995" s="17" t="str">
        <f>lista_registro!C995</f>
        <v>Poltrona Para Auditorio Dobravel Com Prancheta Escamoteavel Med Larg 457 X 508 Assento X 425 A 476 Prof X 457 Altura Tipo Base Fixa Espaldar Medio Apoio Braço Marca Giroflex</v>
      </c>
      <c r="C995" s="18" t="str">
        <f>IFERROR(VLOOKUP(lista_registro!A995,'pag1'!B:G,3,0),"Não encontrado")</f>
        <v>E0076 Sala 10</v>
      </c>
      <c r="D995" s="3" t="str">
        <f>IFERROR(VLOOKUP(lista_registro!A995,'pag1'!B:E,4,0),"Não encontrado")</f>
        <v>Em utilização</v>
      </c>
      <c r="E995" s="19" t="str">
        <f>IF(COUNTIF('pag1'!B$2:B$1663,A995)&gt;1,"Sim","Não")</f>
        <v>Não</v>
      </c>
    </row>
    <row r="996" spans="1:5" ht="28" x14ac:dyDescent="0.15">
      <c r="A996" s="3">
        <f>lista_registro!A996</f>
        <v>681220</v>
      </c>
      <c r="B996" s="17" t="str">
        <f>lista_registro!C996</f>
        <v>Poltrona Para Auditorio Dobravel Com Prancheta Escamoteavel Med Larg 457 X 508 Assento X 425 A 476 Prof X 457 Altura Tipo Base Fixa Espaldar Medio Apoio Braço Marca Giroflex</v>
      </c>
      <c r="C996" s="18" t="str">
        <f>IFERROR(VLOOKUP(lista_registro!A996,'pag1'!B:G,3,0),"Não encontrado")</f>
        <v>E0076 Sala 10</v>
      </c>
      <c r="D996" s="3" t="str">
        <f>IFERROR(VLOOKUP(lista_registro!A996,'pag1'!B:E,4,0),"Não encontrado")</f>
        <v>Em utilização</v>
      </c>
      <c r="E996" s="19" t="str">
        <f>IF(COUNTIF('pag1'!B$2:B$1663,A996)&gt;1,"Sim","Não")</f>
        <v>Não</v>
      </c>
    </row>
    <row r="997" spans="1:5" ht="28" x14ac:dyDescent="0.15">
      <c r="A997" s="3">
        <f>lista_registro!A997</f>
        <v>681221</v>
      </c>
      <c r="B997" s="17" t="str">
        <f>lista_registro!C997</f>
        <v>Poltrona Para Auditorio Dobravel Com Prancheta Escamoteavel Med Larg 457 X 508 Assento X 425 A 476 Prof X 457 Altura Tipo Base Fixa Espaldar Medio Apoio Braço Marca Giroflex</v>
      </c>
      <c r="C997" s="18" t="str">
        <f>IFERROR(VLOOKUP(lista_registro!A997,'pag1'!B:G,3,0),"Não encontrado")</f>
        <v>E0076 Sala 10</v>
      </c>
      <c r="D997" s="3" t="str">
        <f>IFERROR(VLOOKUP(lista_registro!A997,'pag1'!B:E,4,0),"Não encontrado")</f>
        <v>Em utilização</v>
      </c>
      <c r="E997" s="19" t="str">
        <f>IF(COUNTIF('pag1'!B$2:B$1663,A997)&gt;1,"Sim","Não")</f>
        <v>Não</v>
      </c>
    </row>
    <row r="998" spans="1:5" ht="28" x14ac:dyDescent="0.15">
      <c r="A998" s="3">
        <f>lista_registro!A998</f>
        <v>681270</v>
      </c>
      <c r="B998" s="17" t="str">
        <f>lista_registro!C998</f>
        <v>Estante De Aço Desmontavel Marca Securit Mod Auto19 Com 56 Gavetas Para Peças Pequenas Med 1,96 X 0,92 X 0,31mm</v>
      </c>
      <c r="C998" s="18" t="str">
        <f>IFERROR(VLOOKUP(lista_registro!A998,'pag1'!B:G,3,0),"Não encontrado")</f>
        <v>E0076 SALA 103 (Almoxarifado)</v>
      </c>
      <c r="D998" s="3" t="str">
        <f>IFERROR(VLOOKUP(lista_registro!A998,'pag1'!B:E,4,0),"Não encontrado")</f>
        <v>Em utilização</v>
      </c>
      <c r="E998" s="19" t="str">
        <f>IF(COUNTIF('pag1'!B$2:B$1663,A998)&gt;1,"Sim","Não")</f>
        <v>Não</v>
      </c>
    </row>
    <row r="999" spans="1:5" ht="14" x14ac:dyDescent="0.15">
      <c r="A999" s="3">
        <f>lista_registro!A999</f>
        <v>681285</v>
      </c>
      <c r="B999" s="17" t="str">
        <f>lista_registro!C999</f>
        <v>Estante De Aço Desmontavel Marca Fiel Mod E5 Med 1980x945x440mm Aberta</v>
      </c>
      <c r="C999" s="18" t="str">
        <f>IFERROR(VLOOKUP(lista_registro!A999,'pag1'!B:G,3,0),"Não encontrado")</f>
        <v>E0042 SALA DE ESTOCAGEM - PISO SUPERIOR</v>
      </c>
      <c r="D999" s="3" t="str">
        <f>IFERROR(VLOOKUP(lista_registro!A999,'pag1'!B:E,4,0),"Não encontrado")</f>
        <v>Em utilização</v>
      </c>
      <c r="E999" s="19" t="str">
        <f>IF(COUNTIF('pag1'!B$2:B$1663,A999)&gt;1,"Sim","Não")</f>
        <v>Não</v>
      </c>
    </row>
    <row r="1000" spans="1:5" ht="28" x14ac:dyDescent="0.15">
      <c r="A1000" s="3">
        <f>lista_registro!A1000</f>
        <v>681293</v>
      </c>
      <c r="B1000" s="17" t="str">
        <f>lista_registro!C1000</f>
        <v>Estante De Aço Desmontavel Marca Fiel Mod E9 Med 1980x945x440mm Laterais E Fundo Fechados Com 2 Portas De Abrir</v>
      </c>
      <c r="C1000" s="18" t="str">
        <f>IFERROR(VLOOKUP(lista_registro!A1000,'pag1'!B:G,3,0),"Não encontrado")</f>
        <v xml:space="preserve">E0046 </v>
      </c>
      <c r="D1000" s="3" t="str">
        <f>IFERROR(VLOOKUP(lista_registro!A1000,'pag1'!B:E,4,0),"Não encontrado")</f>
        <v>Em utilização</v>
      </c>
      <c r="E1000" s="19" t="str">
        <f>IF(COUNTIF('pag1'!B$2:B$1663,A1000)&gt;1,"Sim","Não")</f>
        <v>Não</v>
      </c>
    </row>
    <row r="1001" spans="1:5" ht="14" x14ac:dyDescent="0.15">
      <c r="A1001" s="3">
        <f>lista_registro!A1001</f>
        <v>681295</v>
      </c>
      <c r="B1001" s="17" t="str">
        <f>lista_registro!C1001</f>
        <v>Armário De Aço Marca Fiel Med 1980x945x440mm Com 4 Prateleiras</v>
      </c>
      <c r="C1001" s="18" t="str">
        <f>IFERROR(VLOOKUP(lista_registro!A1001,'pag1'!B:G,3,0),"Não encontrado")</f>
        <v>E0077 Sala 119</v>
      </c>
      <c r="D1001" s="3" t="str">
        <f>IFERROR(VLOOKUP(lista_registro!A1001,'pag1'!B:E,4,0),"Não encontrado")</f>
        <v>Em utilização</v>
      </c>
      <c r="E1001" s="19" t="str">
        <f>IF(COUNTIF('pag1'!B$2:B$1663,A1001)&gt;1,"Sim","Não")</f>
        <v>Não</v>
      </c>
    </row>
    <row r="1002" spans="1:5" ht="14" x14ac:dyDescent="0.15">
      <c r="A1002" s="3">
        <f>lista_registro!A1002</f>
        <v>681366</v>
      </c>
      <c r="B1002" s="17" t="str">
        <f>lista_registro!C1002</f>
        <v>Armário De Aço, Modelo 205, Medindo 1,97 X 1,20 X 0,50 M, Marca Fiel.</v>
      </c>
      <c r="C1002" s="18" t="str">
        <f>IFERROR(VLOOKUP(lista_registro!A1002,'pag1'!B:G,3,0),"Não encontrado")</f>
        <v>E0077 Sala 108</v>
      </c>
      <c r="D1002" s="3" t="str">
        <f>IFERROR(VLOOKUP(lista_registro!A1002,'pag1'!B:E,4,0),"Não encontrado")</f>
        <v>Em utilização</v>
      </c>
      <c r="E1002" s="19" t="str">
        <f>IF(COUNTIF('pag1'!B$2:B$1663,A1002)&gt;1,"Sim","Não")</f>
        <v>Não</v>
      </c>
    </row>
    <row r="1003" spans="1:5" ht="14" x14ac:dyDescent="0.15">
      <c r="A1003" s="3">
        <f>lista_registro!A1003</f>
        <v>681367</v>
      </c>
      <c r="B1003" s="17" t="str">
        <f>lista_registro!C1003</f>
        <v>Armário De Aço, Modelo 205, Medindo 1,97 X 1,20 X 0,50 M, Marca Fiel.</v>
      </c>
      <c r="C1003" s="18" t="str">
        <f>IFERROR(VLOOKUP(lista_registro!A1003,'pag1'!B:G,3,0),"Não encontrado")</f>
        <v>E0077 Sala 123</v>
      </c>
      <c r="D1003" s="3" t="str">
        <f>IFERROR(VLOOKUP(lista_registro!A1003,'pag1'!B:E,4,0),"Não encontrado")</f>
        <v>Em utilização</v>
      </c>
      <c r="E1003" s="19" t="str">
        <f>IF(COUNTIF('pag1'!B$2:B$1663,A1003)&gt;1,"Sim","Não")</f>
        <v>Não</v>
      </c>
    </row>
    <row r="1004" spans="1:5" ht="14" x14ac:dyDescent="0.15">
      <c r="A1004" s="3">
        <f>lista_registro!A1004</f>
        <v>681368</v>
      </c>
      <c r="B1004" s="17" t="str">
        <f>lista_registro!C1004</f>
        <v>Armário De Aço, Modelo 205, Medindo 1,97 X 1,20 X 0,50 M, Marca Fiel.</v>
      </c>
      <c r="C1004" s="18" t="str">
        <f>IFERROR(VLOOKUP(lista_registro!A1004,'pag1'!B:G,3,0),"Não encontrado")</f>
        <v>E0077 Sala 109</v>
      </c>
      <c r="D1004" s="3" t="str">
        <f>IFERROR(VLOOKUP(lista_registro!A1004,'pag1'!B:E,4,0),"Não encontrado")</f>
        <v>Em utilização</v>
      </c>
      <c r="E1004" s="19" t="str">
        <f>IF(COUNTIF('pag1'!B$2:B$1663,A1004)&gt;1,"Sim","Não")</f>
        <v>Não</v>
      </c>
    </row>
    <row r="1005" spans="1:5" ht="14" x14ac:dyDescent="0.15">
      <c r="A1005" s="3">
        <f>lista_registro!A1005</f>
        <v>681369</v>
      </c>
      <c r="B1005" s="17" t="str">
        <f>lista_registro!C1005</f>
        <v>Armário De Aço, Modelo 205, Medindo 1,97 X 1,20 X 0,50 M, Marca Fiel.</v>
      </c>
      <c r="C1005" s="18" t="str">
        <f>IFERROR(VLOOKUP(lista_registro!A1005,'pag1'!B:G,3,0),"Não encontrado")</f>
        <v>E0031 SALA 05</v>
      </c>
      <c r="D1005" s="3" t="str">
        <f>IFERROR(VLOOKUP(lista_registro!A1005,'pag1'!B:E,4,0),"Não encontrado")</f>
        <v>Em utilização</v>
      </c>
      <c r="E1005" s="19" t="str">
        <f>IF(COUNTIF('pag1'!B$2:B$1663,A1005)&gt;1,"Sim","Não")</f>
        <v>Não</v>
      </c>
    </row>
    <row r="1006" spans="1:5" ht="14" x14ac:dyDescent="0.15">
      <c r="A1006" s="3">
        <f>lista_registro!A1006</f>
        <v>681370</v>
      </c>
      <c r="B1006" s="17" t="str">
        <f>lista_registro!C1006</f>
        <v>Armário De Aço, Modelo 205, Medindo 1,97 X 1,20 X 0,50 M, Marca Fiel.</v>
      </c>
      <c r="C1006" s="18" t="str">
        <f>IFERROR(VLOOKUP(lista_registro!A1006,'pag1'!B:G,3,0),"Não encontrado")</f>
        <v>E0076 SALA 106</v>
      </c>
      <c r="D1006" s="3" t="str">
        <f>IFERROR(VLOOKUP(lista_registro!A1006,'pag1'!B:E,4,0),"Não encontrado")</f>
        <v>Em utilização</v>
      </c>
      <c r="E1006" s="19" t="str">
        <f>IF(COUNTIF('pag1'!B$2:B$1663,A1006)&gt;1,"Sim","Não")</f>
        <v>Não</v>
      </c>
    </row>
    <row r="1007" spans="1:5" ht="14" x14ac:dyDescent="0.15">
      <c r="A1007" s="3">
        <f>lista_registro!A1007</f>
        <v>681372</v>
      </c>
      <c r="B1007" s="17" t="str">
        <f>lista_registro!C1007</f>
        <v>Armário De Aço, Modelo 205, Medindo 1,97 X 1,20 X 0,50 M, Marca Fiel.</v>
      </c>
      <c r="C1007" s="18" t="str">
        <f>IFERROR(VLOOKUP(lista_registro!A1007,'pag1'!B:G,3,0),"Não encontrado")</f>
        <v>E0077 Sala 115</v>
      </c>
      <c r="D1007" s="3" t="str">
        <f>IFERROR(VLOOKUP(lista_registro!A1007,'pag1'!B:E,4,0),"Não encontrado")</f>
        <v>Em utilização</v>
      </c>
      <c r="E1007" s="19" t="str">
        <f>IF(COUNTIF('pag1'!B$2:B$1663,A1007)&gt;1,"Sim","Não")</f>
        <v>Não</v>
      </c>
    </row>
    <row r="1008" spans="1:5" ht="14" x14ac:dyDescent="0.15">
      <c r="A1008" s="3">
        <f>lista_registro!A1008</f>
        <v>681373</v>
      </c>
      <c r="B1008" s="17" t="str">
        <f>lista_registro!C1008</f>
        <v>Armário De Aço, Modelo 205, Medindo 1,97 X 1,20 X 0,50 M, Marca Fiel.</v>
      </c>
      <c r="C1008" s="18" t="str">
        <f>IFERROR(VLOOKUP(lista_registro!A1008,'pag1'!B:G,3,0),"Não encontrado")</f>
        <v>E0077 Sala 115</v>
      </c>
      <c r="D1008" s="3" t="str">
        <f>IFERROR(VLOOKUP(lista_registro!A1008,'pag1'!B:E,4,0),"Não encontrado")</f>
        <v>Em utilização</v>
      </c>
      <c r="E1008" s="19" t="str">
        <f>IF(COUNTIF('pag1'!B$2:B$1663,A1008)&gt;1,"Sim","Não")</f>
        <v>Não</v>
      </c>
    </row>
    <row r="1009" spans="1:5" ht="14" x14ac:dyDescent="0.15">
      <c r="A1009" s="3">
        <f>lista_registro!A1009</f>
        <v>681374</v>
      </c>
      <c r="B1009" s="17" t="str">
        <f>lista_registro!C1009</f>
        <v>Armário De Aço, Modelo 205, Medindo 1,97 X 1,20 X 0,50 M, Marca Fiel.</v>
      </c>
      <c r="C1009" s="18" t="str">
        <f>IFERROR(VLOOKUP(lista_registro!A1009,'pag1'!B:G,3,0),"Não encontrado")</f>
        <v>E0077 Sala 15</v>
      </c>
      <c r="D1009" s="3" t="str">
        <f>IFERROR(VLOOKUP(lista_registro!A1009,'pag1'!B:E,4,0),"Não encontrado")</f>
        <v>Em utilização</v>
      </c>
      <c r="E1009" s="19" t="str">
        <f>IF(COUNTIF('pag1'!B$2:B$1663,A1009)&gt;1,"Sim","Não")</f>
        <v>Não</v>
      </c>
    </row>
    <row r="1010" spans="1:5" ht="14" x14ac:dyDescent="0.15">
      <c r="A1010" s="3">
        <f>lista_registro!A1010</f>
        <v>681375</v>
      </c>
      <c r="B1010" s="17" t="str">
        <f>lista_registro!C1010</f>
        <v>Armário De Aço, Modelo 205, Medindo 1,97 X 1,20 X 0,50 M, Marca Fiel.</v>
      </c>
      <c r="C1010" s="18" t="str">
        <f>IFERROR(VLOOKUP(lista_registro!A1010,'pag1'!B:G,3,0),"Não encontrado")</f>
        <v>E0077 Sala 15</v>
      </c>
      <c r="D1010" s="3" t="str">
        <f>IFERROR(VLOOKUP(lista_registro!A1010,'pag1'!B:E,4,0),"Não encontrado")</f>
        <v>Em utilização</v>
      </c>
      <c r="E1010" s="19" t="str">
        <f>IF(COUNTIF('pag1'!B$2:B$1663,A1010)&gt;1,"Sim","Não")</f>
        <v>Não</v>
      </c>
    </row>
    <row r="1011" spans="1:5" ht="14" x14ac:dyDescent="0.15">
      <c r="A1011" s="3">
        <f>lista_registro!A1011</f>
        <v>681376</v>
      </c>
      <c r="B1011" s="17" t="str">
        <f>lista_registro!C1011</f>
        <v>Armário De Aço, Modelo 205, Medindo 1,97 X 1,20 X 0,50 M, Marca Fiel.</v>
      </c>
      <c r="C1011" s="18" t="str">
        <f>IFERROR(VLOOKUP(lista_registro!A1011,'pag1'!B:G,3,0),"Não encontrado")</f>
        <v>E0077 Sala 15</v>
      </c>
      <c r="D1011" s="3" t="str">
        <f>IFERROR(VLOOKUP(lista_registro!A1011,'pag1'!B:E,4,0),"Não encontrado")</f>
        <v>Em utilização</v>
      </c>
      <c r="E1011" s="19" t="str">
        <f>IF(COUNTIF('pag1'!B$2:B$1663,A1011)&gt;1,"Sim","Não")</f>
        <v>Não</v>
      </c>
    </row>
    <row r="1012" spans="1:5" ht="14" x14ac:dyDescent="0.15">
      <c r="A1012" s="3">
        <f>lista_registro!A1012</f>
        <v>681377</v>
      </c>
      <c r="B1012" s="17" t="str">
        <f>lista_registro!C1012</f>
        <v>Armário De Aço, Modelo 205, Medindo 1,97 X 1,20 X 0,50 M, Marca Fiel.</v>
      </c>
      <c r="C1012" s="18" t="str">
        <f>IFERROR(VLOOKUP(lista_registro!A1012,'pag1'!B:G,3,0),"Não encontrado")</f>
        <v>E0077 Sala 15</v>
      </c>
      <c r="D1012" s="3" t="str">
        <f>IFERROR(VLOOKUP(lista_registro!A1012,'pag1'!B:E,4,0),"Não encontrado")</f>
        <v>Em utilização</v>
      </c>
      <c r="E1012" s="19" t="str">
        <f>IF(COUNTIF('pag1'!B$2:B$1663,A1012)&gt;1,"Sim","Não")</f>
        <v>Não</v>
      </c>
    </row>
    <row r="1013" spans="1:5" ht="14" x14ac:dyDescent="0.15">
      <c r="A1013" s="3">
        <f>lista_registro!A1013</f>
        <v>681378</v>
      </c>
      <c r="B1013" s="17" t="str">
        <f>lista_registro!C1013</f>
        <v>Armário De Aço, Modelo 205, Medindo 1,97 X 1,20 X 0,50 M, Marca Fiel.</v>
      </c>
      <c r="C1013" s="18" t="str">
        <f>IFERROR(VLOOKUP(lista_registro!A1013,'pag1'!B:G,3,0),"Não encontrado")</f>
        <v>E0077 Sala 15</v>
      </c>
      <c r="D1013" s="3" t="str">
        <f>IFERROR(VLOOKUP(lista_registro!A1013,'pag1'!B:E,4,0),"Não encontrado")</f>
        <v>Em utilização</v>
      </c>
      <c r="E1013" s="19" t="str">
        <f>IF(COUNTIF('pag1'!B$2:B$1663,A1013)&gt;1,"Sim","Não")</f>
        <v>Não</v>
      </c>
    </row>
    <row r="1014" spans="1:5" ht="14" x14ac:dyDescent="0.15">
      <c r="A1014" s="3">
        <f>lista_registro!A1014</f>
        <v>681398</v>
      </c>
      <c r="B1014" s="17" t="str">
        <f>lista_registro!C1014</f>
        <v>Armario De Aço, Marca Marte, A 401, Com 2 Portas De Correr, Med 1,98 X 1,20 X 0,50m.</v>
      </c>
      <c r="C1014" s="18" t="str">
        <f>IFERROR(VLOOKUP(lista_registro!A1014,'pag1'!B:G,3,0),"Não encontrado")</f>
        <v>Não encontrado</v>
      </c>
      <c r="D1014" s="3" t="str">
        <f>IFERROR(VLOOKUP(lista_registro!A1014,'pag1'!B:E,4,0),"Não encontrado")</f>
        <v>Não encontrado</v>
      </c>
      <c r="E1014" s="19" t="str">
        <f>IF(COUNTIF('pag1'!B$2:B$1663,A1014)&gt;1,"Sim","Não")</f>
        <v>Não</v>
      </c>
    </row>
    <row r="1015" spans="1:5" ht="14" x14ac:dyDescent="0.15">
      <c r="A1015" s="3">
        <f>lista_registro!A1015</f>
        <v>681399</v>
      </c>
      <c r="B1015" s="17" t="str">
        <f>lista_registro!C1015</f>
        <v>Armario De Aço, Marca Marte, A 401, Com 2 Portas De Correr, Med 1,98 X 1,20 X 0,50m.</v>
      </c>
      <c r="C1015" s="18" t="str">
        <f>IFERROR(VLOOKUP(lista_registro!A1015,'pag1'!B:G,3,0),"Não encontrado")</f>
        <v>Não encontrado</v>
      </c>
      <c r="D1015" s="3" t="str">
        <f>IFERROR(VLOOKUP(lista_registro!A1015,'pag1'!B:E,4,0),"Não encontrado")</f>
        <v>Não encontrado</v>
      </c>
      <c r="E1015" s="19" t="str">
        <f>IF(COUNTIF('pag1'!B$2:B$1663,A1015)&gt;1,"Sim","Não")</f>
        <v>Não</v>
      </c>
    </row>
    <row r="1016" spans="1:5" ht="28" x14ac:dyDescent="0.15">
      <c r="A1016" s="3">
        <f>lista_registro!A1016</f>
        <v>681408</v>
      </c>
      <c r="B1016" s="17" t="str">
        <f>lista_registro!C1016</f>
        <v>Estante De Aco Desmontavel, Med. 2,39 X 0,61 X 0,92m, Com 7 Vaos De 7 Prateleiras, Reforco Em X, Marca Securit.</v>
      </c>
      <c r="C1016" s="18" t="str">
        <f>IFERROR(VLOOKUP(lista_registro!A1016,'pag1'!B:G,3,0),"Não encontrado")</f>
        <v>E0077 Sala 8</v>
      </c>
      <c r="D1016" s="3" t="str">
        <f>IFERROR(VLOOKUP(lista_registro!A1016,'pag1'!B:E,4,0),"Não encontrado")</f>
        <v>Em utilização</v>
      </c>
      <c r="E1016" s="19" t="str">
        <f>IF(COUNTIF('pag1'!B$2:B$1663,A1016)&gt;1,"Sim","Não")</f>
        <v>Não</v>
      </c>
    </row>
    <row r="1017" spans="1:5" ht="28" x14ac:dyDescent="0.15">
      <c r="A1017" s="3">
        <f>lista_registro!A1017</f>
        <v>681409</v>
      </c>
      <c r="B1017" s="17" t="str">
        <f>lista_registro!C1017</f>
        <v>Estante De Aco Desmontavel, Med. 2,39 X 0,61 X 0,92m, Com 7 Vaos De 7 Prateleiras, Reforco Em X, Marca Securit.</v>
      </c>
      <c r="C1017" s="18" t="str">
        <f>IFERROR(VLOOKUP(lista_registro!A1017,'pag1'!B:G,3,0),"Não encontrado")</f>
        <v>E0077 Sala 8</v>
      </c>
      <c r="D1017" s="3" t="str">
        <f>IFERROR(VLOOKUP(lista_registro!A1017,'pag1'!B:E,4,0),"Não encontrado")</f>
        <v>Em utilização</v>
      </c>
      <c r="E1017" s="19" t="str">
        <f>IF(COUNTIF('pag1'!B$2:B$1663,A1017)&gt;1,"Sim","Não")</f>
        <v>Não</v>
      </c>
    </row>
    <row r="1018" spans="1:5" ht="28" x14ac:dyDescent="0.15">
      <c r="A1018" s="3">
        <f>lista_registro!A1018</f>
        <v>681410</v>
      </c>
      <c r="B1018" s="17" t="str">
        <f>lista_registro!C1018</f>
        <v>Estante De Aco Desmontavel, Med. 2,39 X 0,61 X 0,92m, Com 7 Vaos De 7 Prateleiras, Reforco Em X, Marca Securit.</v>
      </c>
      <c r="C1018" s="18" t="str">
        <f>IFERROR(VLOOKUP(lista_registro!A1018,'pag1'!B:G,3,0),"Não encontrado")</f>
        <v>E0077 Sala 8</v>
      </c>
      <c r="D1018" s="3" t="str">
        <f>IFERROR(VLOOKUP(lista_registro!A1018,'pag1'!B:E,4,0),"Não encontrado")</f>
        <v>Em utilização</v>
      </c>
      <c r="E1018" s="19" t="str">
        <f>IF(COUNTIF('pag1'!B$2:B$1663,A1018)&gt;1,"Sim","Não")</f>
        <v>Não</v>
      </c>
    </row>
    <row r="1019" spans="1:5" ht="28" x14ac:dyDescent="0.15">
      <c r="A1019" s="3">
        <f>lista_registro!A1019</f>
        <v>681411</v>
      </c>
      <c r="B1019" s="17" t="str">
        <f>lista_registro!C1019</f>
        <v>Estante De Aco Desmontavel, Med. 2,39 X 0,61 X 0,92m, Com 7 Vaos De 7 Prateleiras, Reforco Em X, Marca Securit.</v>
      </c>
      <c r="C1019" s="18" t="str">
        <f>IFERROR(VLOOKUP(lista_registro!A1019,'pag1'!B:G,3,0),"Não encontrado")</f>
        <v>E0077 Sala 8</v>
      </c>
      <c r="D1019" s="3" t="str">
        <f>IFERROR(VLOOKUP(lista_registro!A1019,'pag1'!B:E,4,0),"Não encontrado")</f>
        <v>Em utilização</v>
      </c>
      <c r="E1019" s="19" t="str">
        <f>IF(COUNTIF('pag1'!B$2:B$1663,A1019)&gt;1,"Sim","Não")</f>
        <v>Não</v>
      </c>
    </row>
    <row r="1020" spans="1:5" ht="28" x14ac:dyDescent="0.15">
      <c r="A1020" s="3">
        <f>lista_registro!A1020</f>
        <v>681412</v>
      </c>
      <c r="B1020" s="17" t="str">
        <f>lista_registro!C1020</f>
        <v>Estante De Aco Desmontavel, Med. 2,39 X 0,61 X 0,92m, Com 7 Vaos De 7 Prateleiras, Reforco Em X, Marca Securit.</v>
      </c>
      <c r="C1020" s="18" t="str">
        <f>IFERROR(VLOOKUP(lista_registro!A1020,'pag1'!B:G,3,0),"Não encontrado")</f>
        <v>E0077 Sala 8</v>
      </c>
      <c r="D1020" s="3" t="str">
        <f>IFERROR(VLOOKUP(lista_registro!A1020,'pag1'!B:E,4,0),"Não encontrado")</f>
        <v>Em utilização</v>
      </c>
      <c r="E1020" s="19" t="str">
        <f>IF(COUNTIF('pag1'!B$2:B$1663,A1020)&gt;1,"Sim","Não")</f>
        <v>Não</v>
      </c>
    </row>
    <row r="1021" spans="1:5" ht="28" x14ac:dyDescent="0.15">
      <c r="A1021" s="3">
        <f>lista_registro!A1021</f>
        <v>681413</v>
      </c>
      <c r="B1021" s="17" t="str">
        <f>lista_registro!C1021</f>
        <v>Estante De Aco Desmontavel, Med. 2,39 X 0,61 X 0,92m, Com 7 Vaos De 7 Prateleiras, Reforco Em X, Marca Securit.</v>
      </c>
      <c r="C1021" s="18" t="str">
        <f>IFERROR(VLOOKUP(lista_registro!A1021,'pag1'!B:G,3,0),"Não encontrado")</f>
        <v>E0077 Sala 8</v>
      </c>
      <c r="D1021" s="3" t="str">
        <f>IFERROR(VLOOKUP(lista_registro!A1021,'pag1'!B:E,4,0),"Não encontrado")</f>
        <v>Em utilização</v>
      </c>
      <c r="E1021" s="19" t="str">
        <f>IF(COUNTIF('pag1'!B$2:B$1663,A1021)&gt;1,"Sim","Não")</f>
        <v>Não</v>
      </c>
    </row>
    <row r="1022" spans="1:5" ht="28" x14ac:dyDescent="0.15">
      <c r="A1022" s="3">
        <f>lista_registro!A1022</f>
        <v>681414</v>
      </c>
      <c r="B1022" s="17" t="str">
        <f>lista_registro!C1022</f>
        <v>Estante De Aco Desmontavel, Med. 2,39 X 0,61 X 0,92m, Com 7 Vaos De 7 Prateleiras, Reforco Em X, Marca Securit.</v>
      </c>
      <c r="C1022" s="18" t="str">
        <f>IFERROR(VLOOKUP(lista_registro!A1022,'pag1'!B:G,3,0),"Não encontrado")</f>
        <v>E0077 Sala 8</v>
      </c>
      <c r="D1022" s="3" t="str">
        <f>IFERROR(VLOOKUP(lista_registro!A1022,'pag1'!B:E,4,0),"Não encontrado")</f>
        <v>Em utilização</v>
      </c>
      <c r="E1022" s="19" t="str">
        <f>IF(COUNTIF('pag1'!B$2:B$1663,A1022)&gt;1,"Sim","Não")</f>
        <v>Não</v>
      </c>
    </row>
    <row r="1023" spans="1:5" ht="28" x14ac:dyDescent="0.15">
      <c r="A1023" s="3">
        <f>lista_registro!A1023</f>
        <v>681421</v>
      </c>
      <c r="B1023" s="17" t="str">
        <f>lista_registro!C1023</f>
        <v>Estante De Aço Aberta, Com 6 Prateleiras Reguláveis, Reforço Em X, Med. 1,97 X 0,92 X 0,31m,Mod. 5a, Marca Securit.</v>
      </c>
      <c r="C1023" s="18" t="str">
        <f>IFERROR(VLOOKUP(lista_registro!A1023,'pag1'!B:G,3,0),"Não encontrado")</f>
        <v>E0046</v>
      </c>
      <c r="D1023" s="3" t="str">
        <f>IFERROR(VLOOKUP(lista_registro!A1023,'pag1'!B:E,4,0),"Não encontrado")</f>
        <v>Em utilização</v>
      </c>
      <c r="E1023" s="19" t="str">
        <f>IF(COUNTIF('pag1'!B$2:B$1663,A1023)&gt;1,"Sim","Não")</f>
        <v>Não</v>
      </c>
    </row>
    <row r="1024" spans="1:5" ht="28" x14ac:dyDescent="0.15">
      <c r="A1024" s="3">
        <f>lista_registro!A1024</f>
        <v>681571</v>
      </c>
      <c r="B1024" s="17" t="str">
        <f>lista_registro!C1024</f>
        <v>Poltrona Para Auditorio Dobravel Com Prancheta Escamoteavel Med Larg 457 X 508 Assento X 425 A 476 Prof X 457 Altura Tipo Base Fixa Espaldar Medio Apoio Braço Marca Giroflex</v>
      </c>
      <c r="C1024" s="18" t="str">
        <f>IFERROR(VLOOKUP(lista_registro!A1024,'pag1'!B:G,3,0),"Não encontrado")</f>
        <v>E0076 Sala 10</v>
      </c>
      <c r="D1024" s="3" t="str">
        <f>IFERROR(VLOOKUP(lista_registro!A1024,'pag1'!B:E,4,0),"Não encontrado")</f>
        <v>Em utilização</v>
      </c>
      <c r="E1024" s="19" t="str">
        <f>IF(COUNTIF('pag1'!B$2:B$1663,A1024)&gt;1,"Sim","Não")</f>
        <v>Não</v>
      </c>
    </row>
    <row r="1025" spans="1:5" ht="28" x14ac:dyDescent="0.15">
      <c r="A1025" s="3">
        <f>lista_registro!A1025</f>
        <v>681572</v>
      </c>
      <c r="B1025" s="17" t="str">
        <f>lista_registro!C1025</f>
        <v>Poltrona Para Auditorio Dobravel Com Prancheta Escamoteavel Med Larg 457 X 508 Assento X 425 A 476 Prof X 457 Altura Tipo Base Fixa Espaldar Medio Apoio Braço Marca Giroflex</v>
      </c>
      <c r="C1025" s="18" t="str">
        <f>IFERROR(VLOOKUP(lista_registro!A1025,'pag1'!B:G,3,0),"Não encontrado")</f>
        <v>E0076 Sala 10</v>
      </c>
      <c r="D1025" s="3" t="str">
        <f>IFERROR(VLOOKUP(lista_registro!A1025,'pag1'!B:E,4,0),"Não encontrado")</f>
        <v>Em utilização</v>
      </c>
      <c r="E1025" s="19" t="str">
        <f>IF(COUNTIF('pag1'!B$2:B$1663,A1025)&gt;1,"Sim","Não")</f>
        <v>Não</v>
      </c>
    </row>
    <row r="1026" spans="1:5" ht="28" x14ac:dyDescent="0.15">
      <c r="A1026" s="3">
        <f>lista_registro!A1026</f>
        <v>681573</v>
      </c>
      <c r="B1026" s="17" t="str">
        <f>lista_registro!C1026</f>
        <v>Poltrona Para Auditorio Dobravel Com Prancheta Escamoteavel Med Larg 457 X 508 Assento X 425 A 476 Prof X 457 Altura Tipo Base Fixa Espaldar Medio Apoio Braço Marca Giroflex</v>
      </c>
      <c r="C1026" s="18" t="str">
        <f>IFERROR(VLOOKUP(lista_registro!A1026,'pag1'!B:G,3,0),"Não encontrado")</f>
        <v>E0076 SALA 10</v>
      </c>
      <c r="D1026" s="3" t="str">
        <f>IFERROR(VLOOKUP(lista_registro!A1026,'pag1'!B:E,4,0),"Não encontrado")</f>
        <v>Em utilização</v>
      </c>
      <c r="E1026" s="19" t="str">
        <f>IF(COUNTIF('pag1'!B$2:B$1663,A1026)&gt;1,"Sim","Não")</f>
        <v>Não</v>
      </c>
    </row>
    <row r="1027" spans="1:5" ht="28" x14ac:dyDescent="0.15">
      <c r="A1027" s="3">
        <f>lista_registro!A1027</f>
        <v>681574</v>
      </c>
      <c r="B1027" s="17" t="str">
        <f>lista_registro!C1027</f>
        <v>Poltrona Para Auditorio Dobravel Com Prancheta Escamoteavel Med Larg 457 X 508 Assento X 425 A 476 Prof X 457 Altura Tipo Base Fixa Espaldar Medio Apoio Braço Marca Giroflex</v>
      </c>
      <c r="C1027" s="18" t="str">
        <f>IFERROR(VLOOKUP(lista_registro!A1027,'pag1'!B:G,3,0),"Não encontrado")</f>
        <v>E0076 Sala 10</v>
      </c>
      <c r="D1027" s="3" t="str">
        <f>IFERROR(VLOOKUP(lista_registro!A1027,'pag1'!B:E,4,0),"Não encontrado")</f>
        <v>Em utilização</v>
      </c>
      <c r="E1027" s="19" t="str">
        <f>IF(COUNTIF('pag1'!B$2:B$1663,A1027)&gt;1,"Sim","Não")</f>
        <v>Não</v>
      </c>
    </row>
    <row r="1028" spans="1:5" ht="28" x14ac:dyDescent="0.15">
      <c r="A1028" s="3">
        <f>lista_registro!A1028</f>
        <v>681575</v>
      </c>
      <c r="B1028" s="17" t="str">
        <f>lista_registro!C1028</f>
        <v>Poltrona Para Auditorio Dobravel Com Prancheta Escamoteavel Med Larg 457 X 508 Assento X 425 A 476 Prof X 457 Altura Tipo Base Fixa Espaldar Medio Apoio Braço Marca Giroflex</v>
      </c>
      <c r="C1028" s="18" t="str">
        <f>IFERROR(VLOOKUP(lista_registro!A1028,'pag1'!B:G,3,0),"Não encontrado")</f>
        <v>E0076 Sala 10</v>
      </c>
      <c r="D1028" s="3" t="str">
        <f>IFERROR(VLOOKUP(lista_registro!A1028,'pag1'!B:E,4,0),"Não encontrado")</f>
        <v>Em utilização</v>
      </c>
      <c r="E1028" s="19" t="str">
        <f>IF(COUNTIF('pag1'!B$2:B$1663,A1028)&gt;1,"Sim","Não")</f>
        <v>Não</v>
      </c>
    </row>
    <row r="1029" spans="1:5" ht="28" x14ac:dyDescent="0.15">
      <c r="A1029" s="3">
        <f>lista_registro!A1029</f>
        <v>681576</v>
      </c>
      <c r="B1029" s="17" t="str">
        <f>lista_registro!C1029</f>
        <v>Poltrona Para Auditorio Dobravel Com Prancheta Escamoteavel Med Larg 457 X 508 Assento X 425 A 476 Prof X 457 Altura Tipo Base Fixa Espaldar Medio Apoio Braço Marca Giroflex</v>
      </c>
      <c r="C1029" s="18" t="str">
        <f>IFERROR(VLOOKUP(lista_registro!A1029,'pag1'!B:G,3,0),"Não encontrado")</f>
        <v>E0076 Sala 10</v>
      </c>
      <c r="D1029" s="3" t="str">
        <f>IFERROR(VLOOKUP(lista_registro!A1029,'pag1'!B:E,4,0),"Não encontrado")</f>
        <v>Em utilização</v>
      </c>
      <c r="E1029" s="19" t="str">
        <f>IF(COUNTIF('pag1'!B$2:B$1663,A1029)&gt;1,"Sim","Não")</f>
        <v>Não</v>
      </c>
    </row>
    <row r="1030" spans="1:5" ht="28" x14ac:dyDescent="0.15">
      <c r="A1030" s="3">
        <f>lista_registro!A1030</f>
        <v>681577</v>
      </c>
      <c r="B1030" s="17" t="str">
        <f>lista_registro!C1030</f>
        <v>Poltrona Para Auditorio Dobravel Com Prancheta Escamoteavel Med Larg 457 X 508 Assento X 425 A 476 Prof X 457 Altura Tipo Base Fixa Espaldar Medio Apoio Braço Marca Giroflex</v>
      </c>
      <c r="C1030" s="18" t="str">
        <f>IFERROR(VLOOKUP(lista_registro!A1030,'pag1'!B:G,3,0),"Não encontrado")</f>
        <v>E0076 Sala 10</v>
      </c>
      <c r="D1030" s="3" t="str">
        <f>IFERROR(VLOOKUP(lista_registro!A1030,'pag1'!B:E,4,0),"Não encontrado")</f>
        <v>Em utilização</v>
      </c>
      <c r="E1030" s="19" t="str">
        <f>IF(COUNTIF('pag1'!B$2:B$1663,A1030)&gt;1,"Sim","Não")</f>
        <v>Não</v>
      </c>
    </row>
    <row r="1031" spans="1:5" ht="28" x14ac:dyDescent="0.15">
      <c r="A1031" s="3">
        <f>lista_registro!A1031</f>
        <v>681578</v>
      </c>
      <c r="B1031" s="17" t="str">
        <f>lista_registro!C1031</f>
        <v>Poltrona Para Auditorio Dobravel Com Prancheta Escamoteavel Med Larg 457 X 508 Assento X 425 A 476 Prof X 457 Altura Tipo Base Fixa Espaldar Medio Apoio Braço Marca Giroflex</v>
      </c>
      <c r="C1031" s="18" t="str">
        <f>IFERROR(VLOOKUP(lista_registro!A1031,'pag1'!B:G,3,0),"Não encontrado")</f>
        <v>E0076 Sala 10</v>
      </c>
      <c r="D1031" s="3" t="str">
        <f>IFERROR(VLOOKUP(lista_registro!A1031,'pag1'!B:E,4,0),"Não encontrado")</f>
        <v>Em utilização</v>
      </c>
      <c r="E1031" s="19" t="str">
        <f>IF(COUNTIF('pag1'!B$2:B$1663,A1031)&gt;1,"Sim","Não")</f>
        <v>Não</v>
      </c>
    </row>
    <row r="1032" spans="1:5" ht="28" x14ac:dyDescent="0.15">
      <c r="A1032" s="3">
        <f>lista_registro!A1032</f>
        <v>681579</v>
      </c>
      <c r="B1032" s="17" t="str">
        <f>lista_registro!C1032</f>
        <v>Poltrona Para Auditorio Dobravel Com Prancheta Escamoteavel Med Larg 457 X 508 Assento X 425 A 476 Prof X 457 Altura Tipo Base Fixa Espaldar Medio Apoio Braço Marca Giroflex</v>
      </c>
      <c r="C1032" s="18" t="str">
        <f>IFERROR(VLOOKUP(lista_registro!A1032,'pag1'!B:G,3,0),"Não encontrado")</f>
        <v>E0076 Sala 10</v>
      </c>
      <c r="D1032" s="3" t="str">
        <f>IFERROR(VLOOKUP(lista_registro!A1032,'pag1'!B:E,4,0),"Não encontrado")</f>
        <v>Em utilização</v>
      </c>
      <c r="E1032" s="19" t="str">
        <f>IF(COUNTIF('pag1'!B$2:B$1663,A1032)&gt;1,"Sim","Não")</f>
        <v>Não</v>
      </c>
    </row>
    <row r="1033" spans="1:5" ht="28" x14ac:dyDescent="0.15">
      <c r="A1033" s="3">
        <f>lista_registro!A1033</f>
        <v>681580</v>
      </c>
      <c r="B1033" s="17" t="str">
        <f>lista_registro!C1033</f>
        <v>Poltrona Para Auditorio Dobravel Com Prancheta Escamoteavel Med Larg 457 X 508 Assento X 425 A 476 Prof X 457 Altura Tipo Base Fixa Espaldar Medio Apoio Braço Marca Giroflex</v>
      </c>
      <c r="C1033" s="18" t="str">
        <f>IFERROR(VLOOKUP(lista_registro!A1033,'pag1'!B:G,3,0),"Não encontrado")</f>
        <v>E0076 Sala 10</v>
      </c>
      <c r="D1033" s="3" t="str">
        <f>IFERROR(VLOOKUP(lista_registro!A1033,'pag1'!B:E,4,0),"Não encontrado")</f>
        <v>Em utilização</v>
      </c>
      <c r="E1033" s="19" t="str">
        <f>IF(COUNTIF('pag1'!B$2:B$1663,A1033)&gt;1,"Sim","Não")</f>
        <v>Não</v>
      </c>
    </row>
    <row r="1034" spans="1:5" ht="28" x14ac:dyDescent="0.15">
      <c r="A1034" s="3">
        <f>lista_registro!A1034</f>
        <v>681581</v>
      </c>
      <c r="B1034" s="17" t="str">
        <f>lista_registro!C1034</f>
        <v>Poltrona Para Auditorio Dobravel Com Prancheta Escamoteavel Med Larg 457 X 508 Assento X 425 A 476 Prof X 457 Altura Tipo Base Fixa Espaldar Medio Apoio Braço Marca Giroflex</v>
      </c>
      <c r="C1034" s="18" t="str">
        <f>IFERROR(VLOOKUP(lista_registro!A1034,'pag1'!B:G,3,0),"Não encontrado")</f>
        <v>E0076 Sala 10</v>
      </c>
      <c r="D1034" s="3" t="str">
        <f>IFERROR(VLOOKUP(lista_registro!A1034,'pag1'!B:E,4,0),"Não encontrado")</f>
        <v>Em utilização</v>
      </c>
      <c r="E1034" s="19" t="str">
        <f>IF(COUNTIF('pag1'!B$2:B$1663,A1034)&gt;1,"Sim","Não")</f>
        <v>Não</v>
      </c>
    </row>
    <row r="1035" spans="1:5" ht="28" x14ac:dyDescent="0.15">
      <c r="A1035" s="3">
        <f>lista_registro!A1035</f>
        <v>681582</v>
      </c>
      <c r="B1035" s="17" t="str">
        <f>lista_registro!C1035</f>
        <v>Poltrona Para Auditorio Dobravel Com Prancheta Escamoteavel Med Larg 457 X 508 Assento X 425 A 476 Prof X 457 Altura Tipo Base Fixa Espaldar Medio Apoio Braço Marca Giroflex</v>
      </c>
      <c r="C1035" s="18" t="str">
        <f>IFERROR(VLOOKUP(lista_registro!A1035,'pag1'!B:G,3,0),"Não encontrado")</f>
        <v>E0076 Sala 10</v>
      </c>
      <c r="D1035" s="3" t="str">
        <f>IFERROR(VLOOKUP(lista_registro!A1035,'pag1'!B:E,4,0),"Não encontrado")</f>
        <v>Em utilização</v>
      </c>
      <c r="E1035" s="19" t="str">
        <f>IF(COUNTIF('pag1'!B$2:B$1663,A1035)&gt;1,"Sim","Não")</f>
        <v>Não</v>
      </c>
    </row>
    <row r="1036" spans="1:5" ht="28" x14ac:dyDescent="0.15">
      <c r="A1036" s="3">
        <f>lista_registro!A1036</f>
        <v>681583</v>
      </c>
      <c r="B1036" s="17" t="str">
        <f>lista_registro!C1036</f>
        <v>Poltrona Para Auditorio Dobravel Com Prancheta Escamoteavel Med Larg 457 X 508 Assento X 425 A 476 Prof X 457 Altura Tipo Base Fixa Espaldar Medio Apoio Braço Marca Giroflex</v>
      </c>
      <c r="C1036" s="18" t="str">
        <f>IFERROR(VLOOKUP(lista_registro!A1036,'pag1'!B:G,3,0),"Não encontrado")</f>
        <v>E0076 Sala 10</v>
      </c>
      <c r="D1036" s="3" t="str">
        <f>IFERROR(VLOOKUP(lista_registro!A1036,'pag1'!B:E,4,0),"Não encontrado")</f>
        <v>Em utilização</v>
      </c>
      <c r="E1036" s="19" t="str">
        <f>IF(COUNTIF('pag1'!B$2:B$1663,A1036)&gt;1,"Sim","Não")</f>
        <v>Não</v>
      </c>
    </row>
    <row r="1037" spans="1:5" ht="28" x14ac:dyDescent="0.15">
      <c r="A1037" s="3">
        <f>lista_registro!A1037</f>
        <v>681584</v>
      </c>
      <c r="B1037" s="17" t="str">
        <f>lista_registro!C1037</f>
        <v>Poltrona Para Auditorio Dobravel Com Prancheta Escamoteavel Med Larg 457 X 508 Assento X 425 A 476 Prof X 457 Altura Tipo Base Fixa Espaldar Medio Apoio Braço Marca Giroflex</v>
      </c>
      <c r="C1037" s="18" t="str">
        <f>IFERROR(VLOOKUP(lista_registro!A1037,'pag1'!B:G,3,0),"Não encontrado")</f>
        <v>E0076 Sala 10</v>
      </c>
      <c r="D1037" s="3" t="str">
        <f>IFERROR(VLOOKUP(lista_registro!A1037,'pag1'!B:E,4,0),"Não encontrado")</f>
        <v>Em utilização</v>
      </c>
      <c r="E1037" s="19" t="str">
        <f>IF(COUNTIF('pag1'!B$2:B$1663,A1037)&gt;1,"Sim","Não")</f>
        <v>Não</v>
      </c>
    </row>
    <row r="1038" spans="1:5" ht="28" x14ac:dyDescent="0.15">
      <c r="A1038" s="3">
        <f>lista_registro!A1038</f>
        <v>681585</v>
      </c>
      <c r="B1038" s="17" t="str">
        <f>lista_registro!C1038</f>
        <v>Poltrona Para Auditorio Dobravel Com Prancheta Escamoteavel Med Larg 457 X 508 Assento X 425 A 476 Prof X 457 Altura Tipo Base Fixa Espaldar Medio Apoio Braço Marca Giroflex</v>
      </c>
      <c r="C1038" s="18" t="str">
        <f>IFERROR(VLOOKUP(lista_registro!A1038,'pag1'!B:G,3,0),"Não encontrado")</f>
        <v>E0076 Sala 10</v>
      </c>
      <c r="D1038" s="3" t="str">
        <f>IFERROR(VLOOKUP(lista_registro!A1038,'pag1'!B:E,4,0),"Não encontrado")</f>
        <v>Em utilização</v>
      </c>
      <c r="E1038" s="19" t="str">
        <f>IF(COUNTIF('pag1'!B$2:B$1663,A1038)&gt;1,"Sim","Não")</f>
        <v>Não</v>
      </c>
    </row>
    <row r="1039" spans="1:5" ht="28" x14ac:dyDescent="0.15">
      <c r="A1039" s="3">
        <f>lista_registro!A1039</f>
        <v>681586</v>
      </c>
      <c r="B1039" s="17" t="str">
        <f>lista_registro!C1039</f>
        <v>Poltrona Para Auditorio Dobravel Com Prancheta Escamoteavel Med Larg 457 X 508 Assento X 425 A 476 Prof X 457 Altura Tipo Base Fixa Espaldar Medio Apoio Braço Marca Giroflex</v>
      </c>
      <c r="C1039" s="18" t="str">
        <f>IFERROR(VLOOKUP(lista_registro!A1039,'pag1'!B:G,3,0),"Não encontrado")</f>
        <v>E0076 Sala 10</v>
      </c>
      <c r="D1039" s="3" t="str">
        <f>IFERROR(VLOOKUP(lista_registro!A1039,'pag1'!B:E,4,0),"Não encontrado")</f>
        <v>Em utilização</v>
      </c>
      <c r="E1039" s="19" t="str">
        <f>IF(COUNTIF('pag1'!B$2:B$1663,A1039)&gt;1,"Sim","Não")</f>
        <v>Não</v>
      </c>
    </row>
    <row r="1040" spans="1:5" ht="14" x14ac:dyDescent="0.15">
      <c r="A1040" s="3">
        <f>lista_registro!A1040</f>
        <v>681643</v>
      </c>
      <c r="B1040" s="17" t="str">
        <f>lista_registro!C1040</f>
        <v>Estante De Aço Com Portas Marca Inamel Mod E22/42 Med 198 X 092 X 042m</v>
      </c>
      <c r="C1040" s="18" t="str">
        <f>IFERROR(VLOOKUP(lista_registro!A1040,'pag1'!B:G,3,0),"Não encontrado")</f>
        <v>E0045 001</v>
      </c>
      <c r="D1040" s="3" t="str">
        <f>IFERROR(VLOOKUP(lista_registro!A1040,'pag1'!B:E,4,0),"Não encontrado")</f>
        <v>Em utilização</v>
      </c>
      <c r="E1040" s="19" t="str">
        <f>IF(COUNTIF('pag1'!B$2:B$1663,A1040)&gt;1,"Sim","Não")</f>
        <v>Não</v>
      </c>
    </row>
    <row r="1041" spans="1:5" ht="28" x14ac:dyDescent="0.15">
      <c r="A1041" s="3">
        <f>lista_registro!A1041</f>
        <v>681929</v>
      </c>
      <c r="B1041" s="17" t="str">
        <f>lista_registro!C1041</f>
        <v>Poltrona Para Auditorio Dobravel Com Prancheta Escamoteavel Med Larg 457 X 508 Assento X 425 A 476 Prof X 457 Altura Tipo Base Fixa Espaldar Medio Apoio Braço Marca Giroflex</v>
      </c>
      <c r="C1041" s="18" t="str">
        <f>IFERROR(VLOOKUP(lista_registro!A1041,'pag1'!B:G,3,0),"Não encontrado")</f>
        <v>E0076 Sala 10</v>
      </c>
      <c r="D1041" s="3" t="str">
        <f>IFERROR(VLOOKUP(lista_registro!A1041,'pag1'!B:E,4,0),"Não encontrado")</f>
        <v>Em utilização</v>
      </c>
      <c r="E1041" s="19" t="str">
        <f>IF(COUNTIF('pag1'!B$2:B$1663,A1041)&gt;1,"Sim","Não")</f>
        <v>Não</v>
      </c>
    </row>
    <row r="1042" spans="1:5" ht="28" x14ac:dyDescent="0.15">
      <c r="A1042" s="3">
        <f>lista_registro!A1042</f>
        <v>681930</v>
      </c>
      <c r="B1042" s="17" t="str">
        <f>lista_registro!C1042</f>
        <v>Poltrona Para Auditorio Dobravel Com Prancheta Escamoteavel Med Larg 457 X 508 Assento X 425 A 476 Prof X 457 Altura Tipo Base Fixa Espaldar Medio Apoio Braço Marca Giroflex</v>
      </c>
      <c r="C1042" s="18" t="str">
        <f>IFERROR(VLOOKUP(lista_registro!A1042,'pag1'!B:G,3,0),"Não encontrado")</f>
        <v>E0076 Sala 10</v>
      </c>
      <c r="D1042" s="3" t="str">
        <f>IFERROR(VLOOKUP(lista_registro!A1042,'pag1'!B:E,4,0),"Não encontrado")</f>
        <v>Em utilização</v>
      </c>
      <c r="E1042" s="19" t="str">
        <f>IF(COUNTIF('pag1'!B$2:B$1663,A1042)&gt;1,"Sim","Não")</f>
        <v>Não</v>
      </c>
    </row>
    <row r="1043" spans="1:5" ht="28" x14ac:dyDescent="0.15">
      <c r="A1043" s="3">
        <f>lista_registro!A1043</f>
        <v>681931</v>
      </c>
      <c r="B1043" s="17" t="str">
        <f>lista_registro!C1043</f>
        <v>Poltrona Para Auditorio Dobravel Com Prancheta Escamoteavel Med Larg 457 X 508 Assento X 425 A 476 Prof X 457 Altura Tipo Base Fixa Espaldar Medio Apoio Braço Marca Giroflex</v>
      </c>
      <c r="C1043" s="18" t="str">
        <f>IFERROR(VLOOKUP(lista_registro!A1043,'pag1'!B:G,3,0),"Não encontrado")</f>
        <v>E0076 Sala 10</v>
      </c>
      <c r="D1043" s="3" t="str">
        <f>IFERROR(VLOOKUP(lista_registro!A1043,'pag1'!B:E,4,0),"Não encontrado")</f>
        <v>Em utilização</v>
      </c>
      <c r="E1043" s="19" t="str">
        <f>IF(COUNTIF('pag1'!B$2:B$1663,A1043)&gt;1,"Sim","Não")</f>
        <v>Não</v>
      </c>
    </row>
    <row r="1044" spans="1:5" ht="28" x14ac:dyDescent="0.15">
      <c r="A1044" s="3">
        <f>lista_registro!A1044</f>
        <v>681932</v>
      </c>
      <c r="B1044" s="17" t="str">
        <f>lista_registro!C1044</f>
        <v>Poltrona Para Auditorio Dobravel Com Prancheta Escamoteavel Med Larg 457 X 508 Assento X 425 A 476 Prof X 457 Altura Tipo Base Fixa Espaldar Medio Apoio Braço Marca Giroflex</v>
      </c>
      <c r="C1044" s="18" t="str">
        <f>IFERROR(VLOOKUP(lista_registro!A1044,'pag1'!B:G,3,0),"Não encontrado")</f>
        <v>E0076 Sala 10</v>
      </c>
      <c r="D1044" s="3" t="str">
        <f>IFERROR(VLOOKUP(lista_registro!A1044,'pag1'!B:E,4,0),"Não encontrado")</f>
        <v>Em utilização</v>
      </c>
      <c r="E1044" s="19" t="str">
        <f>IF(COUNTIF('pag1'!B$2:B$1663,A1044)&gt;1,"Sim","Não")</f>
        <v>Não</v>
      </c>
    </row>
    <row r="1045" spans="1:5" ht="28" x14ac:dyDescent="0.15">
      <c r="A1045" s="3">
        <f>lista_registro!A1045</f>
        <v>681933</v>
      </c>
      <c r="B1045" s="17" t="str">
        <f>lista_registro!C1045</f>
        <v>Poltrona Para Auditorio Dobravel Com Prancheta Escamoteavel Med Larg 457 X 508 Assento X 425 A 476 Prof X 457 Altura Tipo Base Fixa Espaldar Medio Apoio Braço Marca Giroflex</v>
      </c>
      <c r="C1045" s="18" t="str">
        <f>IFERROR(VLOOKUP(lista_registro!A1045,'pag1'!B:G,3,0),"Não encontrado")</f>
        <v>E0076 Sala 10</v>
      </c>
      <c r="D1045" s="3" t="str">
        <f>IFERROR(VLOOKUP(lista_registro!A1045,'pag1'!B:E,4,0),"Não encontrado")</f>
        <v>Em utilização</v>
      </c>
      <c r="E1045" s="19" t="str">
        <f>IF(COUNTIF('pag1'!B$2:B$1663,A1045)&gt;1,"Sim","Não")</f>
        <v>Não</v>
      </c>
    </row>
    <row r="1046" spans="1:5" ht="28" x14ac:dyDescent="0.15">
      <c r="A1046" s="3">
        <f>lista_registro!A1046</f>
        <v>681934</v>
      </c>
      <c r="B1046" s="17" t="str">
        <f>lista_registro!C1046</f>
        <v>Poltrona Para Auditorio Dobravel Com Prancheta Escamoteavel Med Larg 457 X 508 Assento X 425 A 476 Prof X 457 Altura Tipo Base Fixa Espaldar Medio Apoio Braço Marca Giroflex</v>
      </c>
      <c r="C1046" s="18" t="str">
        <f>IFERROR(VLOOKUP(lista_registro!A1046,'pag1'!B:G,3,0),"Não encontrado")</f>
        <v>E0076 Sala 10</v>
      </c>
      <c r="D1046" s="3" t="str">
        <f>IFERROR(VLOOKUP(lista_registro!A1046,'pag1'!B:E,4,0),"Não encontrado")</f>
        <v>Em utilização</v>
      </c>
      <c r="E1046" s="19" t="str">
        <f>IF(COUNTIF('pag1'!B$2:B$1663,A1046)&gt;1,"Sim","Não")</f>
        <v>Não</v>
      </c>
    </row>
    <row r="1047" spans="1:5" ht="28" x14ac:dyDescent="0.15">
      <c r="A1047" s="3">
        <f>lista_registro!A1047</f>
        <v>681935</v>
      </c>
      <c r="B1047" s="17" t="str">
        <f>lista_registro!C1047</f>
        <v>Poltrona Para Auditorio Dobravel Com Prancheta Escamoteavel Med Larg 457 X 508 Assento X 425 A 476 Prof X 457 Altura Tipo Base Fixa Espaldar Medio Apoio Braço Marca Giroflex</v>
      </c>
      <c r="C1047" s="18" t="str">
        <f>IFERROR(VLOOKUP(lista_registro!A1047,'pag1'!B:G,3,0),"Não encontrado")</f>
        <v>E0076 Sala 10</v>
      </c>
      <c r="D1047" s="3" t="str">
        <f>IFERROR(VLOOKUP(lista_registro!A1047,'pag1'!B:E,4,0),"Não encontrado")</f>
        <v>Em utilização</v>
      </c>
      <c r="E1047" s="19" t="str">
        <f>IF(COUNTIF('pag1'!B$2:B$1663,A1047)&gt;1,"Sim","Não")</f>
        <v>Não</v>
      </c>
    </row>
    <row r="1048" spans="1:5" ht="28" x14ac:dyDescent="0.15">
      <c r="A1048" s="3">
        <f>lista_registro!A1048</f>
        <v>681936</v>
      </c>
      <c r="B1048" s="17" t="str">
        <f>lista_registro!C1048</f>
        <v>Poltrona Para Auditorio Dobravel Com Prancheta Escamoteavel Med Larg 457 X 508 Assento X 425 A 476 Prof X 457 Altura Tipo Base Fixa Espaldar Medio Apoio Braço Marca Giroflex</v>
      </c>
      <c r="C1048" s="18" t="str">
        <f>IFERROR(VLOOKUP(lista_registro!A1048,'pag1'!B:G,3,0),"Não encontrado")</f>
        <v>E0076 Sala 10</v>
      </c>
      <c r="D1048" s="3" t="str">
        <f>IFERROR(VLOOKUP(lista_registro!A1048,'pag1'!B:E,4,0),"Não encontrado")</f>
        <v>Em utilização</v>
      </c>
      <c r="E1048" s="19" t="str">
        <f>IF(COUNTIF('pag1'!B$2:B$1663,A1048)&gt;1,"Sim","Não")</f>
        <v>Não</v>
      </c>
    </row>
    <row r="1049" spans="1:5" ht="28" x14ac:dyDescent="0.15">
      <c r="A1049" s="3">
        <f>lista_registro!A1049</f>
        <v>681937</v>
      </c>
      <c r="B1049" s="17" t="str">
        <f>lista_registro!C1049</f>
        <v>Poltrona Para Auditorio Dobravel Com Prancheta Escamoteavel Med Larg 457 X 508 Assento X 425 A 476 Prof X 457 Altura Tipo Base Fixa Espaldar Medio Apoio Braço Marca Giroflex</v>
      </c>
      <c r="C1049" s="18" t="str">
        <f>IFERROR(VLOOKUP(lista_registro!A1049,'pag1'!B:G,3,0),"Não encontrado")</f>
        <v>E0076 Sala 10</v>
      </c>
      <c r="D1049" s="3" t="str">
        <f>IFERROR(VLOOKUP(lista_registro!A1049,'pag1'!B:E,4,0),"Não encontrado")</f>
        <v>Em utilização</v>
      </c>
      <c r="E1049" s="19" t="str">
        <f>IF(COUNTIF('pag1'!B$2:B$1663,A1049)&gt;1,"Sim","Não")</f>
        <v>Não</v>
      </c>
    </row>
    <row r="1050" spans="1:5" ht="28" x14ac:dyDescent="0.15">
      <c r="A1050" s="3">
        <f>lista_registro!A1050</f>
        <v>681938</v>
      </c>
      <c r="B1050" s="17" t="str">
        <f>lista_registro!C1050</f>
        <v>Poltrona Para Auditorio Dobravel Com Prancheta Escamoteavel Med Larg 457 X 508 Assento X 425 A 476 Prof X 457 Altura Tipo Base Fixa Espaldar Medio Apoio Braço Marca Giroflex</v>
      </c>
      <c r="C1050" s="18" t="str">
        <f>IFERROR(VLOOKUP(lista_registro!A1050,'pag1'!B:G,3,0),"Não encontrado")</f>
        <v>E0076 Sala 10</v>
      </c>
      <c r="D1050" s="3" t="str">
        <f>IFERROR(VLOOKUP(lista_registro!A1050,'pag1'!B:E,4,0),"Não encontrado")</f>
        <v>Em utilização</v>
      </c>
      <c r="E1050" s="19" t="str">
        <f>IF(COUNTIF('pag1'!B$2:B$1663,A1050)&gt;1,"Sim","Não")</f>
        <v>Não</v>
      </c>
    </row>
    <row r="1051" spans="1:5" ht="28" x14ac:dyDescent="0.15">
      <c r="A1051" s="3">
        <f>lista_registro!A1051</f>
        <v>681939</v>
      </c>
      <c r="B1051" s="17" t="str">
        <f>lista_registro!C1051</f>
        <v>Poltrona Para Auditorio Dobravel Com Prancheta Escamoteavel Med Larg 457 X 508 Assento X 425 A 476 Prof X 457 Altura Tipo Base Fixa Espaldar Medio Apoio Braço Marca Giroflex</v>
      </c>
      <c r="C1051" s="18" t="str">
        <f>IFERROR(VLOOKUP(lista_registro!A1051,'pag1'!B:G,3,0),"Não encontrado")</f>
        <v>E0076 Sala 10</v>
      </c>
      <c r="D1051" s="3" t="str">
        <f>IFERROR(VLOOKUP(lista_registro!A1051,'pag1'!B:E,4,0),"Não encontrado")</f>
        <v>Em utilização</v>
      </c>
      <c r="E1051" s="19" t="str">
        <f>IF(COUNTIF('pag1'!B$2:B$1663,A1051)&gt;1,"Sim","Não")</f>
        <v>Não</v>
      </c>
    </row>
    <row r="1052" spans="1:5" ht="28" x14ac:dyDescent="0.15">
      <c r="A1052" s="3">
        <f>lista_registro!A1052</f>
        <v>681940</v>
      </c>
      <c r="B1052" s="17" t="str">
        <f>lista_registro!C1052</f>
        <v>Poltrona Para Auditorio Dobravel Com Prancheta Escamoteavel Med Larg 457 X 508 Assento X 425 A 476 Prof X 457 Altura Tipo Base Fixa Espaldar Medio Apoio Braço Marca Giroflex</v>
      </c>
      <c r="C1052" s="18" t="str">
        <f>IFERROR(VLOOKUP(lista_registro!A1052,'pag1'!B:G,3,0),"Não encontrado")</f>
        <v>E0076 Sala 10</v>
      </c>
      <c r="D1052" s="3" t="str">
        <f>IFERROR(VLOOKUP(lista_registro!A1052,'pag1'!B:E,4,0),"Não encontrado")</f>
        <v>Em utilização</v>
      </c>
      <c r="E1052" s="19" t="str">
        <f>IF(COUNTIF('pag1'!B$2:B$1663,A1052)&gt;1,"Sim","Não")</f>
        <v>Não</v>
      </c>
    </row>
    <row r="1053" spans="1:5" ht="28" x14ac:dyDescent="0.15">
      <c r="A1053" s="3">
        <f>lista_registro!A1053</f>
        <v>681941</v>
      </c>
      <c r="B1053" s="17" t="str">
        <f>lista_registro!C1053</f>
        <v>Poltrona Para Auditorio Dobravel Com Prancheta Escamoteavel Med Larg 457 X 508 Assento X 425 A 476 Prof X 457 Altura Tipo Base Fixa Espaldar Medio Apoio Braço Marca Giroflex</v>
      </c>
      <c r="C1053" s="18" t="str">
        <f>IFERROR(VLOOKUP(lista_registro!A1053,'pag1'!B:G,3,0),"Não encontrado")</f>
        <v>E0076 Sala 10</v>
      </c>
      <c r="D1053" s="3" t="str">
        <f>IFERROR(VLOOKUP(lista_registro!A1053,'pag1'!B:E,4,0),"Não encontrado")</f>
        <v>Em utilização</v>
      </c>
      <c r="E1053" s="19" t="str">
        <f>IF(COUNTIF('pag1'!B$2:B$1663,A1053)&gt;1,"Sim","Não")</f>
        <v>Não</v>
      </c>
    </row>
    <row r="1054" spans="1:5" ht="28" x14ac:dyDescent="0.15">
      <c r="A1054" s="3">
        <f>lista_registro!A1054</f>
        <v>681942</v>
      </c>
      <c r="B1054" s="17" t="str">
        <f>lista_registro!C1054</f>
        <v>Poltrona Para Auditorio Dobravel Com Prancheta Escamoteavel Med Larg 457 X 508 Assento X 425 A 476 Prof X 457 Altura Tipo Base Fixa Espaldar Medio Apoio Braço Marca Giroflex</v>
      </c>
      <c r="C1054" s="18" t="str">
        <f>IFERROR(VLOOKUP(lista_registro!A1054,'pag1'!B:G,3,0),"Não encontrado")</f>
        <v>E0076 Sala 10</v>
      </c>
      <c r="D1054" s="3" t="str">
        <f>IFERROR(VLOOKUP(lista_registro!A1054,'pag1'!B:E,4,0),"Não encontrado")</f>
        <v>Em utilização</v>
      </c>
      <c r="E1054" s="19" t="str">
        <f>IF(COUNTIF('pag1'!B$2:B$1663,A1054)&gt;1,"Sim","Não")</f>
        <v>Não</v>
      </c>
    </row>
    <row r="1055" spans="1:5" ht="28" x14ac:dyDescent="0.15">
      <c r="A1055" s="3">
        <f>lista_registro!A1055</f>
        <v>681943</v>
      </c>
      <c r="B1055" s="17" t="str">
        <f>lista_registro!C1055</f>
        <v>Poltrona Para Auditorio Dobravel Com Prancheta Escamoteavel Med Larg 457 X 508 Assento X 425 A 476 Prof X 457 Altura Tipo Base Fixa Espaldar Medio Apoio Braço Marca Giroflex</v>
      </c>
      <c r="C1055" s="18" t="str">
        <f>IFERROR(VLOOKUP(lista_registro!A1055,'pag1'!B:G,3,0),"Não encontrado")</f>
        <v>E0076 SALA 10</v>
      </c>
      <c r="D1055" s="3" t="str">
        <f>IFERROR(VLOOKUP(lista_registro!A1055,'pag1'!B:E,4,0),"Não encontrado")</f>
        <v>Em utilização</v>
      </c>
      <c r="E1055" s="19" t="str">
        <f>IF(COUNTIF('pag1'!B$2:B$1663,A1055)&gt;1,"Sim","Não")</f>
        <v>Não</v>
      </c>
    </row>
    <row r="1056" spans="1:5" ht="28" x14ac:dyDescent="0.15">
      <c r="A1056" s="3">
        <f>lista_registro!A1056</f>
        <v>681944</v>
      </c>
      <c r="B1056" s="17" t="str">
        <f>lista_registro!C1056</f>
        <v>Poltrona Para Auditorio Dobravel Com Prancheta Escamoteavel Med Larg 457 X 508 Assento X 425 A 476 Prof X 457 Altura Tipo Base Fixa Espaldar Medio Apoio Braço Marca Giroflex</v>
      </c>
      <c r="C1056" s="18" t="str">
        <f>IFERROR(VLOOKUP(lista_registro!A1056,'pag1'!B:G,3,0),"Não encontrado")</f>
        <v>E0076 Sala 10</v>
      </c>
      <c r="D1056" s="3" t="str">
        <f>IFERROR(VLOOKUP(lista_registro!A1056,'pag1'!B:E,4,0),"Não encontrado")</f>
        <v>Em utilização</v>
      </c>
      <c r="E1056" s="19" t="str">
        <f>IF(COUNTIF('pag1'!B$2:B$1663,A1056)&gt;1,"Sim","Não")</f>
        <v>Não</v>
      </c>
    </row>
    <row r="1057" spans="1:5" ht="14" x14ac:dyDescent="0.15">
      <c r="A1057" s="3">
        <f>lista_registro!A1057</f>
        <v>682064</v>
      </c>
      <c r="B1057" s="17" t="str">
        <f>lista_registro!C1057</f>
        <v>Armário De Aço Com 2 Portas</v>
      </c>
      <c r="C1057" s="18" t="str">
        <f>IFERROR(VLOOKUP(lista_registro!A1057,'pag1'!B:G,3,0),"Não encontrado")</f>
        <v>E0031 SALA 02</v>
      </c>
      <c r="D1057" s="3" t="str">
        <f>IFERROR(VLOOKUP(lista_registro!A1057,'pag1'!B:E,4,0),"Não encontrado")</f>
        <v>Em utilização</v>
      </c>
      <c r="E1057" s="19" t="str">
        <f>IF(COUNTIF('pag1'!B$2:B$1663,A1057)&gt;1,"Sim","Não")</f>
        <v>Não</v>
      </c>
    </row>
    <row r="1058" spans="1:5" ht="14" x14ac:dyDescent="0.15">
      <c r="A1058" s="3">
        <f>lista_registro!A1058</f>
        <v>682087</v>
      </c>
      <c r="B1058" s="17" t="str">
        <f>lista_registro!C1058</f>
        <v>Armario De Aço Marca Bernardini, Mod. 3ga70 Amarelo-Ouro, Com Tampo De Formica.</v>
      </c>
      <c r="C1058" s="18" t="str">
        <f>IFERROR(VLOOKUP(lista_registro!A1058,'pag1'!B:G,3,0),"Não encontrado")</f>
        <v>Não encontrado</v>
      </c>
      <c r="D1058" s="3" t="str">
        <f>IFERROR(VLOOKUP(lista_registro!A1058,'pag1'!B:E,4,0),"Não encontrado")</f>
        <v>Não encontrado</v>
      </c>
      <c r="E1058" s="19" t="str">
        <f>IF(COUNTIF('pag1'!B$2:B$1663,A1058)&gt;1,"Sim","Não")</f>
        <v>Não</v>
      </c>
    </row>
    <row r="1059" spans="1:5" ht="28" x14ac:dyDescent="0.15">
      <c r="A1059" s="3">
        <f>lista_registro!A1059</f>
        <v>682102</v>
      </c>
      <c r="B1059" s="17" t="str">
        <f>lista_registro!C1059</f>
        <v>Estante De Aço Desmontavel Marca Securit Mod Auto 19 Com 11 Prateleiras E 36 Gavetas Mod A</v>
      </c>
      <c r="C1059" s="18" t="str">
        <f>IFERROR(VLOOKUP(lista_registro!A1059,'pag1'!B:G,3,0),"Não encontrado")</f>
        <v>E0045 001</v>
      </c>
      <c r="D1059" s="3" t="str">
        <f>IFERROR(VLOOKUP(lista_registro!A1059,'pag1'!B:E,4,0),"Não encontrado")</f>
        <v>Em utilização</v>
      </c>
      <c r="E1059" s="19" t="str">
        <f>IF(COUNTIF('pag1'!B$2:B$1663,A1059)&gt;1,"Sim","Não")</f>
        <v>Não</v>
      </c>
    </row>
    <row r="1060" spans="1:5" ht="42" x14ac:dyDescent="0.15">
      <c r="A1060" s="3">
        <f>lista_registro!A1060</f>
        <v>682136</v>
      </c>
      <c r="B1060" s="17" t="str">
        <f>lista_registro!C1060</f>
        <v>Estante Alta , Em Madeira De Lei , Med.1,00 X 0,43 X 1,63m , Parte Superior Aberta Com 2 Prateleiras , Parte Inferior Com 1 Prateleira E 2 Portas De Correr , Mod. 7230 , Conjugando 1 Armario Com 4 Prateleiras Internas , Med. 0,51 X 0,43 X 1,63m , Mod.7100</v>
      </c>
      <c r="C1060" s="18" t="str">
        <f>IFERROR(VLOOKUP(lista_registro!A1060,'pag1'!B:G,3,0),"Não encontrado")</f>
        <v>E0076 SALA 17</v>
      </c>
      <c r="D1060" s="3" t="str">
        <f>IFERROR(VLOOKUP(lista_registro!A1060,'pag1'!B:E,4,0),"Não encontrado")</f>
        <v>Em utilização</v>
      </c>
      <c r="E1060" s="19" t="str">
        <f>IF(COUNTIF('pag1'!B$2:B$1663,A1060)&gt;1,"Sim","Não")</f>
        <v>Não</v>
      </c>
    </row>
    <row r="1061" spans="1:5" ht="28" x14ac:dyDescent="0.15">
      <c r="A1061" s="3">
        <f>lista_registro!A1061</f>
        <v>682137</v>
      </c>
      <c r="B1061" s="17" t="str">
        <f>lista_registro!C1061</f>
        <v>Armario Alto Em Madeira De Lei Med 1,63 X 1,00 X 0,43 Com Prateleira Interna E 2 Gavetoes Para Pastas Suspensas Com 2 Portas Mod 7200, Marca Fergo.</v>
      </c>
      <c r="C1061" s="18" t="str">
        <f>IFERROR(VLOOKUP(lista_registro!A1061,'pag1'!B:G,3,0),"Não encontrado")</f>
        <v>E0076 Sala 2</v>
      </c>
      <c r="D1061" s="3" t="str">
        <f>IFERROR(VLOOKUP(lista_registro!A1061,'pag1'!B:E,4,0),"Não encontrado")</f>
        <v>Separado para descarga</v>
      </c>
      <c r="E1061" s="19" t="str">
        <f>IF(COUNTIF('pag1'!B$2:B$1663,A1061)&gt;1,"Sim","Não")</f>
        <v>Não</v>
      </c>
    </row>
    <row r="1062" spans="1:5" ht="28" x14ac:dyDescent="0.15">
      <c r="A1062" s="3">
        <f>lista_registro!A1062</f>
        <v>682138</v>
      </c>
      <c r="B1062" s="17" t="str">
        <f>lista_registro!C1062</f>
        <v>Armario Alto Em Madeira De Lei Med 1,63 X 1,00 X 0,43 Com Prateleira Interna E 2 Gavetoes Para Pastas Suspensas Com 2 Portas Mod 7200, Marca Fergo.</v>
      </c>
      <c r="C1062" s="18" t="str">
        <f>IFERROR(VLOOKUP(lista_registro!A1062,'pag1'!B:G,3,0),"Não encontrado")</f>
        <v>E0037 Sala 07</v>
      </c>
      <c r="D1062" s="3" t="str">
        <f>IFERROR(VLOOKUP(lista_registro!A1062,'pag1'!B:E,4,0),"Não encontrado")</f>
        <v>Em utilização</v>
      </c>
      <c r="E1062" s="19" t="str">
        <f>IF(COUNTIF('pag1'!B$2:B$1663,A1062)&gt;1,"Sim","Não")</f>
        <v>Não</v>
      </c>
    </row>
    <row r="1063" spans="1:5" ht="28" x14ac:dyDescent="0.15">
      <c r="A1063" s="3">
        <f>lista_registro!A1063</f>
        <v>682139</v>
      </c>
      <c r="B1063" s="17" t="str">
        <f>lista_registro!C1063</f>
        <v>Armario Alto Em Madeira De Lei Med 1,63 X 1,00 X 0,43 Com Prateleira Interna E 2 Gavetoes Para Pastas Suspensas Com 2 Portas Mod 7200, Marca Fergo.</v>
      </c>
      <c r="C1063" s="18" t="str">
        <f>IFERROR(VLOOKUP(lista_registro!A1063,'pag1'!B:G,3,0),"Não encontrado")</f>
        <v>E0037 SALA 04</v>
      </c>
      <c r="D1063" s="3" t="str">
        <f>IFERROR(VLOOKUP(lista_registro!A1063,'pag1'!B:E,4,0),"Não encontrado")</f>
        <v>Em utilização</v>
      </c>
      <c r="E1063" s="19" t="str">
        <f>IF(COUNTIF('pag1'!B$2:B$1663,A1063)&gt;1,"Sim","Não")</f>
        <v>Não</v>
      </c>
    </row>
    <row r="1064" spans="1:5" ht="28" x14ac:dyDescent="0.15">
      <c r="A1064" s="3">
        <f>lista_registro!A1064</f>
        <v>682140</v>
      </c>
      <c r="B1064" s="17" t="str">
        <f>lista_registro!C1064</f>
        <v>Armario Alto Em Madeira De Lei Med 1,63 X 1,00 X 0,43 Com Prateleira Interna E 2 Gavetoes Para Pastas Suspensas Com 2 Portas Mod 7200, Marca Fergo.</v>
      </c>
      <c r="C1064" s="18" t="str">
        <f>IFERROR(VLOOKUP(lista_registro!A1064,'pag1'!B:G,3,0),"Não encontrado")</f>
        <v>E0077 Sala 13</v>
      </c>
      <c r="D1064" s="3" t="str">
        <f>IFERROR(VLOOKUP(lista_registro!A1064,'pag1'!B:E,4,0),"Não encontrado")</f>
        <v>Em utilização</v>
      </c>
      <c r="E1064" s="19" t="str">
        <f>IF(COUNTIF('pag1'!B$2:B$1663,A1064)&gt;1,"Sim","Não")</f>
        <v>Não</v>
      </c>
    </row>
    <row r="1065" spans="1:5" ht="28" x14ac:dyDescent="0.15">
      <c r="A1065" s="3">
        <f>lista_registro!A1065</f>
        <v>682284</v>
      </c>
      <c r="B1065" s="17" t="str">
        <f>lista_registro!C1065</f>
        <v>Poltrona Para Auditorio Dobravel Com Prancheta Escamoteavel Med Larg 457 X 508 Assento X 425 A 476 Prof X 457 Altura Tipo Base Fixa Espaldar Medio Apoio Braço Marca Giroflex</v>
      </c>
      <c r="C1065" s="18" t="str">
        <f>IFERROR(VLOOKUP(lista_registro!A1065,'pag1'!B:G,3,0),"Não encontrado")</f>
        <v>E0076 Sala 10</v>
      </c>
      <c r="D1065" s="3" t="str">
        <f>IFERROR(VLOOKUP(lista_registro!A1065,'pag1'!B:E,4,0),"Não encontrado")</f>
        <v>Em utilização</v>
      </c>
      <c r="E1065" s="19" t="str">
        <f>IF(COUNTIF('pag1'!B$2:B$1663,A1065)&gt;1,"Sim","Não")</f>
        <v>Não</v>
      </c>
    </row>
    <row r="1066" spans="1:5" ht="28" x14ac:dyDescent="0.15">
      <c r="A1066" s="3">
        <f>lista_registro!A1066</f>
        <v>682285</v>
      </c>
      <c r="B1066" s="17" t="str">
        <f>lista_registro!C1066</f>
        <v>Poltrona Para Auditorio Dobravel Com Prancheta Escamoteavel Med Larg 457 X 508 Assento X 425 A 476 Prof X 457 Altura Tipo Base Fixa Espaldar Medio Apoio Braço Marca Giroflex</v>
      </c>
      <c r="C1066" s="18" t="str">
        <f>IFERROR(VLOOKUP(lista_registro!A1066,'pag1'!B:G,3,0),"Não encontrado")</f>
        <v>E0076 Sala 10</v>
      </c>
      <c r="D1066" s="3" t="str">
        <f>IFERROR(VLOOKUP(lista_registro!A1066,'pag1'!B:E,4,0),"Não encontrado")</f>
        <v>Em utilização</v>
      </c>
      <c r="E1066" s="19" t="str">
        <f>IF(COUNTIF('pag1'!B$2:B$1663,A1066)&gt;1,"Sim","Não")</f>
        <v>Não</v>
      </c>
    </row>
    <row r="1067" spans="1:5" ht="28" x14ac:dyDescent="0.15">
      <c r="A1067" s="3">
        <f>lista_registro!A1067</f>
        <v>682286</v>
      </c>
      <c r="B1067" s="17" t="str">
        <f>lista_registro!C1067</f>
        <v>Poltrona Para Auditorio Dobravel Com Prancheta Escamoteavel Med Larg 457 X 508 Assento X 425 A 476 Prof X 457 Altura Tipo Base Fixa Espaldar Medio Apoio Braço Marca Giroflex</v>
      </c>
      <c r="C1067" s="18" t="str">
        <f>IFERROR(VLOOKUP(lista_registro!A1067,'pag1'!B:G,3,0),"Não encontrado")</f>
        <v>E0076 Sala 10</v>
      </c>
      <c r="D1067" s="3" t="str">
        <f>IFERROR(VLOOKUP(lista_registro!A1067,'pag1'!B:E,4,0),"Não encontrado")</f>
        <v>Em utilização</v>
      </c>
      <c r="E1067" s="19" t="str">
        <f>IF(COUNTIF('pag1'!B$2:B$1663,A1067)&gt;1,"Sim","Não")</f>
        <v>Não</v>
      </c>
    </row>
    <row r="1068" spans="1:5" ht="28" x14ac:dyDescent="0.15">
      <c r="A1068" s="3">
        <f>lista_registro!A1068</f>
        <v>682287</v>
      </c>
      <c r="B1068" s="17" t="str">
        <f>lista_registro!C1068</f>
        <v>Poltrona Para Auditorio Dobravel Com Prancheta Escamoteavel Med Larg 457 X 508 Assento X 425 A 476 Prof X 457 Altura Tipo Base Fixa Espaldar Medio Apoio Braço Marca Giroflex</v>
      </c>
      <c r="C1068" s="18" t="str">
        <f>IFERROR(VLOOKUP(lista_registro!A1068,'pag1'!B:G,3,0),"Não encontrado")</f>
        <v>E0076 Sala 10</v>
      </c>
      <c r="D1068" s="3" t="str">
        <f>IFERROR(VLOOKUP(lista_registro!A1068,'pag1'!B:E,4,0),"Não encontrado")</f>
        <v>Em utilização</v>
      </c>
      <c r="E1068" s="19" t="str">
        <f>IF(COUNTIF('pag1'!B$2:B$1663,A1068)&gt;1,"Sim","Não")</f>
        <v>Não</v>
      </c>
    </row>
    <row r="1069" spans="1:5" ht="28" x14ac:dyDescent="0.15">
      <c r="A1069" s="3">
        <f>lista_registro!A1069</f>
        <v>682288</v>
      </c>
      <c r="B1069" s="17" t="str">
        <f>lista_registro!C1069</f>
        <v>Poltrona Para Auditorio Dobravel Com Prancheta Escamoteavel Med Larg 457 X 508 Assento X 425 A 476 Prof X 457 Altura Tipo Base Fixa Espaldar Medio Apoio Braço Marca Giroflex</v>
      </c>
      <c r="C1069" s="18" t="str">
        <f>IFERROR(VLOOKUP(lista_registro!A1069,'pag1'!B:G,3,0),"Não encontrado")</f>
        <v>E0076 Sala 10</v>
      </c>
      <c r="D1069" s="3" t="str">
        <f>IFERROR(VLOOKUP(lista_registro!A1069,'pag1'!B:E,4,0),"Não encontrado")</f>
        <v>Em utilização</v>
      </c>
      <c r="E1069" s="19" t="str">
        <f>IF(COUNTIF('pag1'!B$2:B$1663,A1069)&gt;1,"Sim","Não")</f>
        <v>Não</v>
      </c>
    </row>
    <row r="1070" spans="1:5" ht="28" x14ac:dyDescent="0.15">
      <c r="A1070" s="3">
        <f>lista_registro!A1070</f>
        <v>682289</v>
      </c>
      <c r="B1070" s="17" t="str">
        <f>lista_registro!C1070</f>
        <v>Poltrona Para Auditorio Dobravel Com Prancheta Escamoteavel Med Larg 457 X 508 Assento X 425 A 476 Prof X 457 Altura Tipo Base Fixa Espaldar Medio Apoio Braço Marca Giroflex</v>
      </c>
      <c r="C1070" s="18" t="str">
        <f>IFERROR(VLOOKUP(lista_registro!A1070,'pag1'!B:G,3,0),"Não encontrado")</f>
        <v>E0076 Sala 10</v>
      </c>
      <c r="D1070" s="3" t="str">
        <f>IFERROR(VLOOKUP(lista_registro!A1070,'pag1'!B:E,4,0),"Não encontrado")</f>
        <v>Em utilização</v>
      </c>
      <c r="E1070" s="19" t="str">
        <f>IF(COUNTIF('pag1'!B$2:B$1663,A1070)&gt;1,"Sim","Não")</f>
        <v>Não</v>
      </c>
    </row>
    <row r="1071" spans="1:5" ht="14" x14ac:dyDescent="0.15">
      <c r="A1071" s="3">
        <f>lista_registro!A1071</f>
        <v>682339</v>
      </c>
      <c r="B1071" s="17" t="str">
        <f>lista_registro!C1071</f>
        <v>Armario Guarda Roupa De Aço Com 8 Vãos Condor Mod Gr-8f Med 197x129x042m</v>
      </c>
      <c r="C1071" s="18" t="str">
        <f>IFERROR(VLOOKUP(lista_registro!A1071,'pag1'!B:G,3,0),"Não encontrado")</f>
        <v>E0077 Sala 15</v>
      </c>
      <c r="D1071" s="3" t="str">
        <f>IFERROR(VLOOKUP(lista_registro!A1071,'pag1'!B:E,4,0),"Não encontrado")</f>
        <v>Em utilização</v>
      </c>
      <c r="E1071" s="19" t="str">
        <f>IF(COUNTIF('pag1'!B$2:B$1663,A1071)&gt;1,"Sim","Não")</f>
        <v>Não</v>
      </c>
    </row>
    <row r="1072" spans="1:5" ht="14" x14ac:dyDescent="0.15">
      <c r="A1072" s="3">
        <f>lista_registro!A1072</f>
        <v>682440</v>
      </c>
      <c r="B1072" s="17" t="str">
        <f>lista_registro!C1072</f>
        <v>Armário Porta Ferramentas, Marca Facom, Ref. 2076</v>
      </c>
      <c r="C1072" s="18" t="str">
        <f>IFERROR(VLOOKUP(lista_registro!A1072,'pag1'!B:G,3,0),"Não encontrado")</f>
        <v>E0045 001</v>
      </c>
      <c r="D1072" s="3" t="str">
        <f>IFERROR(VLOOKUP(lista_registro!A1072,'pag1'!B:E,4,0),"Não encontrado")</f>
        <v>Em utilização</v>
      </c>
      <c r="E1072" s="19" t="str">
        <f>IF(COUNTIF('pag1'!B$2:B$1663,A1072)&gt;1,"Sim","Não")</f>
        <v>Não</v>
      </c>
    </row>
    <row r="1073" spans="1:5" ht="14" x14ac:dyDescent="0.15">
      <c r="A1073" s="3">
        <f>lista_registro!A1073</f>
        <v>682448</v>
      </c>
      <c r="B1073" s="17" t="str">
        <f>lista_registro!C1073</f>
        <v>Armario Para Chaves, Marca Armaco, Para 100 Chaves.</v>
      </c>
      <c r="C1073" s="18" t="str">
        <f>IFERROR(VLOOKUP(lista_registro!A1073,'pag1'!B:G,3,0),"Não encontrado")</f>
        <v>E0077 Sala 15</v>
      </c>
      <c r="D1073" s="3" t="str">
        <f>IFERROR(VLOOKUP(lista_registro!A1073,'pag1'!B:E,4,0),"Não encontrado")</f>
        <v>Em utilização</v>
      </c>
      <c r="E1073" s="19" t="str">
        <f>IF(COUNTIF('pag1'!B$2:B$1663,A1073)&gt;1,"Sim","Não")</f>
        <v>Não</v>
      </c>
    </row>
    <row r="1074" spans="1:5" ht="14" x14ac:dyDescent="0.15">
      <c r="A1074" s="3">
        <f>lista_registro!A1074</f>
        <v>682449</v>
      </c>
      <c r="B1074" s="17" t="str">
        <f>lista_registro!C1074</f>
        <v>Armario Para Chaves, Marca Armaco, Para 100 Chaves.</v>
      </c>
      <c r="C1074" s="18" t="str">
        <f>IFERROR(VLOOKUP(lista_registro!A1074,'pag1'!B:G,3,0),"Não encontrado")</f>
        <v>E0043 LAPM-SC</v>
      </c>
      <c r="D1074" s="3" t="str">
        <f>IFERROR(VLOOKUP(lista_registro!A1074,'pag1'!B:E,4,0),"Não encontrado")</f>
        <v>Em utilização</v>
      </c>
      <c r="E1074" s="19" t="str">
        <f>IF(COUNTIF('pag1'!B$2:B$1663,A1074)&gt;1,"Sim","Não")</f>
        <v>Não</v>
      </c>
    </row>
    <row r="1075" spans="1:5" ht="28" x14ac:dyDescent="0.15">
      <c r="A1075" s="3">
        <f>lista_registro!A1075</f>
        <v>682486</v>
      </c>
      <c r="B1075" s="17" t="str">
        <f>lista_registro!C1075</f>
        <v>Armario Alto Em Madeira De Lei Med. 1,63 X 1,00 X 0,43m, Com Prateleiras Internas 2 Portas Mod 7200 Marca Fergo.</v>
      </c>
      <c r="C1075" s="18" t="str">
        <f>IFERROR(VLOOKUP(lista_registro!A1075,'pag1'!B:G,3,0),"Não encontrado")</f>
        <v>E0077 Sala 3</v>
      </c>
      <c r="D1075" s="3" t="str">
        <f>IFERROR(VLOOKUP(lista_registro!A1075,'pag1'!B:E,4,0),"Não encontrado")</f>
        <v>Em utilização</v>
      </c>
      <c r="E1075" s="19" t="str">
        <f>IF(COUNTIF('pag1'!B$2:B$1663,A1075)&gt;1,"Sim","Não")</f>
        <v>Não</v>
      </c>
    </row>
    <row r="1076" spans="1:5" ht="28" x14ac:dyDescent="0.15">
      <c r="A1076" s="3">
        <f>lista_registro!A1076</f>
        <v>682675</v>
      </c>
      <c r="B1076" s="17" t="str">
        <f>lista_registro!C1076</f>
        <v>Armario Baixo De Aço Tampo De Formica 3 Prateleiras Internas Com Portas Marca Fiel Mod 214 Med 168x040x073 M</v>
      </c>
      <c r="C1076" s="18" t="str">
        <f>IFERROR(VLOOKUP(lista_registro!A1076,'pag1'!B:G,3,0),"Não encontrado")</f>
        <v>E0043 LAPM-SC</v>
      </c>
      <c r="D1076" s="3" t="str">
        <f>IFERROR(VLOOKUP(lista_registro!A1076,'pag1'!B:E,4,0),"Não encontrado")</f>
        <v>Em utilização</v>
      </c>
      <c r="E1076" s="19" t="str">
        <f>IF(COUNTIF('pag1'!B$2:B$1663,A1076)&gt;1,"Sim","Não")</f>
        <v>Não</v>
      </c>
    </row>
    <row r="1077" spans="1:5" ht="28" x14ac:dyDescent="0.15">
      <c r="A1077" s="3">
        <f>lista_registro!A1077</f>
        <v>682693</v>
      </c>
      <c r="B1077" s="17" t="str">
        <f>lista_registro!C1077</f>
        <v>Estante Em Madeira De Lei Marca Madeirense Mod. Ec-90a Com 4 Gavetões Para Pastas Suspensas , Arquivo Duplo Med. 90 X 50 X 160 Cm</v>
      </c>
      <c r="C1077" s="18" t="str">
        <f>IFERROR(VLOOKUP(lista_registro!A1077,'pag1'!B:G,3,0),"Não encontrado")</f>
        <v>E0076 Sala 19</v>
      </c>
      <c r="D1077" s="3" t="str">
        <f>IFERROR(VLOOKUP(lista_registro!A1077,'pag1'!B:E,4,0),"Não encontrado")</f>
        <v>Separado para descarga</v>
      </c>
      <c r="E1077" s="19" t="str">
        <f>IF(COUNTIF('pag1'!B$2:B$1663,A1077)&gt;1,"Sim","Não")</f>
        <v>Não</v>
      </c>
    </row>
    <row r="1078" spans="1:5" ht="28" x14ac:dyDescent="0.15">
      <c r="A1078" s="3">
        <f>lista_registro!A1078</f>
        <v>682694</v>
      </c>
      <c r="B1078" s="17" t="str">
        <f>lista_registro!C1078</f>
        <v>Estante Em Madeira De Lei Marca Madeirense Mod. Ec-90a Com 4 Gavetões Para Pastas Suspensas , Arquivo Duplo Med. 90 X 50 X 160 Cm</v>
      </c>
      <c r="C1078" s="18" t="str">
        <f>IFERROR(VLOOKUP(lista_registro!A1078,'pag1'!B:G,3,0),"Não encontrado")</f>
        <v>E0037 SALA 04</v>
      </c>
      <c r="D1078" s="3" t="str">
        <f>IFERROR(VLOOKUP(lista_registro!A1078,'pag1'!B:E,4,0),"Não encontrado")</f>
        <v>Em utilização</v>
      </c>
      <c r="E1078" s="19" t="str">
        <f>IF(COUNTIF('pag1'!B$2:B$1663,A1078)&gt;1,"Sim","Não")</f>
        <v>Não</v>
      </c>
    </row>
    <row r="1079" spans="1:5" ht="28" x14ac:dyDescent="0.15">
      <c r="A1079" s="3">
        <f>lista_registro!A1079</f>
        <v>682695</v>
      </c>
      <c r="B1079" s="17" t="str">
        <f>lista_registro!C1079</f>
        <v>Estante Em Madeira De Lei Marca Madeirense Mod. Ec-90a Com 4 Gavetões Para Pastas Suspensas , Arquivo Duplo Med. 90 X 50 X 160 Cm</v>
      </c>
      <c r="C1079" s="18" t="str">
        <f>IFERROR(VLOOKUP(lista_registro!A1079,'pag1'!B:G,3,0),"Não encontrado")</f>
        <v>E0037 Sala 07</v>
      </c>
      <c r="D1079" s="3" t="str">
        <f>IFERROR(VLOOKUP(lista_registro!A1079,'pag1'!B:E,4,0),"Não encontrado")</f>
        <v>Em utilização</v>
      </c>
      <c r="E1079" s="19" t="str">
        <f>IF(COUNTIF('pag1'!B$2:B$1663,A1079)&gt;1,"Sim","Não")</f>
        <v>Não</v>
      </c>
    </row>
    <row r="1080" spans="1:5" ht="28" x14ac:dyDescent="0.15">
      <c r="A1080" s="3">
        <f>lista_registro!A1080</f>
        <v>682696</v>
      </c>
      <c r="B1080" s="17" t="str">
        <f>lista_registro!C1080</f>
        <v>Estante Em Madeira De Lei Marca Madeirense Mod. Ec-90a Com 4 Gavetões Para Pastas Suspensas , Arquivo Duplo Med. 90 X 50 X 160 Cm</v>
      </c>
      <c r="C1080" s="18" t="str">
        <f>IFERROR(VLOOKUP(lista_registro!A1080,'pag1'!B:G,3,0),"Não encontrado")</f>
        <v>E0076 SALA 06</v>
      </c>
      <c r="D1080" s="3" t="str">
        <f>IFERROR(VLOOKUP(lista_registro!A1080,'pag1'!B:E,4,0),"Não encontrado")</f>
        <v>Em utilização</v>
      </c>
      <c r="E1080" s="19" t="str">
        <f>IF(COUNTIF('pag1'!B$2:B$1663,A1080)&gt;1,"Sim","Não")</f>
        <v>Não</v>
      </c>
    </row>
    <row r="1081" spans="1:5" ht="28" x14ac:dyDescent="0.15">
      <c r="A1081" s="3">
        <f>lista_registro!A1081</f>
        <v>682697</v>
      </c>
      <c r="B1081" s="17" t="str">
        <f>lista_registro!C1081</f>
        <v>Estante Em Madeira De Lei Marca Madeirense Mod. Ec-90a Com 4 Gavetões Para Pastas Suspensas , Arquivo Duplo Med. 90 X 50 X 160 Cm</v>
      </c>
      <c r="C1081" s="18" t="str">
        <f>IFERROR(VLOOKUP(lista_registro!A1081,'pag1'!B:G,3,0),"Não encontrado")</f>
        <v>E0033 lame</v>
      </c>
      <c r="D1081" s="3" t="str">
        <f>IFERROR(VLOOKUP(lista_registro!A1081,'pag1'!B:E,4,0),"Não encontrado")</f>
        <v>Em utilização</v>
      </c>
      <c r="E1081" s="19" t="str">
        <f>IF(COUNTIF('pag1'!B$2:B$1663,A1081)&gt;1,"Sim","Não")</f>
        <v>Não</v>
      </c>
    </row>
    <row r="1082" spans="1:5" ht="14" x14ac:dyDescent="0.15">
      <c r="A1082" s="3">
        <f>lista_registro!A1082</f>
        <v>682723</v>
      </c>
      <c r="B1082" s="17" t="str">
        <f>lista_registro!C1082</f>
        <v>Armario Alto Comp 2 Prateleiras 02 Portas Abrir Marca Fortline</v>
      </c>
      <c r="C1082" s="18" t="str">
        <f>IFERROR(VLOOKUP(lista_registro!A1082,'pag1'!B:G,3,0),"Não encontrado")</f>
        <v>E0077 Sala 103</v>
      </c>
      <c r="D1082" s="3" t="str">
        <f>IFERROR(VLOOKUP(lista_registro!A1082,'pag1'!B:E,4,0),"Não encontrado")</f>
        <v>Em utilização</v>
      </c>
      <c r="E1082" s="19" t="str">
        <f>IF(COUNTIF('pag1'!B$2:B$1663,A1082)&gt;1,"Sim","Não")</f>
        <v>Não</v>
      </c>
    </row>
    <row r="1083" spans="1:5" ht="14" x14ac:dyDescent="0.15">
      <c r="A1083" s="3">
        <f>lista_registro!A1083</f>
        <v>682724</v>
      </c>
      <c r="B1083" s="17" t="str">
        <f>lista_registro!C1083</f>
        <v>Armario Alto Comp 2 Prateleiras 02 Portas Abrir Marca Fortline</v>
      </c>
      <c r="C1083" s="18" t="str">
        <f>IFERROR(VLOOKUP(lista_registro!A1083,'pag1'!B:G,3,0),"Não encontrado")</f>
        <v>E0077 Sala 110</v>
      </c>
      <c r="D1083" s="3" t="str">
        <f>IFERROR(VLOOKUP(lista_registro!A1083,'pag1'!B:E,4,0),"Não encontrado")</f>
        <v>Em utilização</v>
      </c>
      <c r="E1083" s="19" t="str">
        <f>IF(COUNTIF('pag1'!B$2:B$1663,A1083)&gt;1,"Sim","Não")</f>
        <v>Não</v>
      </c>
    </row>
    <row r="1084" spans="1:5" ht="14" x14ac:dyDescent="0.15">
      <c r="A1084" s="3">
        <f>lista_registro!A1084</f>
        <v>682725</v>
      </c>
      <c r="B1084" s="17" t="str">
        <f>lista_registro!C1084</f>
        <v>Armario Alto Comp 2 Prateleiras 02 Portas Abrir Marca Fortline</v>
      </c>
      <c r="C1084" s="18" t="str">
        <f>IFERROR(VLOOKUP(lista_registro!A1084,'pag1'!B:G,3,0),"Não encontrado")</f>
        <v>E0077 sala 106</v>
      </c>
      <c r="D1084" s="3" t="str">
        <f>IFERROR(VLOOKUP(lista_registro!A1084,'pag1'!B:E,4,0),"Não encontrado")</f>
        <v>Em utilização</v>
      </c>
      <c r="E1084" s="19" t="str">
        <f>IF(COUNTIF('pag1'!B$2:B$1663,A1084)&gt;1,"Sim","Não")</f>
        <v>Não</v>
      </c>
    </row>
    <row r="1085" spans="1:5" ht="14" x14ac:dyDescent="0.15">
      <c r="A1085" s="3">
        <f>lista_registro!A1085</f>
        <v>682824</v>
      </c>
      <c r="B1085" s="17" t="str">
        <f>lista_registro!C1085</f>
        <v>Armario Ferramenta Em Aco, Cor Cinza/Azul Com Divisorias E Prateleiras, Med65 X 23 X 100</v>
      </c>
      <c r="C1085" s="18" t="str">
        <f>IFERROR(VLOOKUP(lista_registro!A1085,'pag1'!B:G,3,0),"Não encontrado")</f>
        <v>E0051 Sala 2</v>
      </c>
      <c r="D1085" s="3" t="str">
        <f>IFERROR(VLOOKUP(lista_registro!A1085,'pag1'!B:E,4,0),"Não encontrado")</f>
        <v>Em utilização</v>
      </c>
      <c r="E1085" s="19" t="str">
        <f>IF(COUNTIF('pag1'!B$2:B$1663,A1085)&gt;1,"Sim","Não")</f>
        <v>Não</v>
      </c>
    </row>
    <row r="1086" spans="1:5" ht="14" x14ac:dyDescent="0.15">
      <c r="A1086" s="3">
        <f>lista_registro!A1086</f>
        <v>682865</v>
      </c>
      <c r="B1086" s="17" t="str">
        <f>lista_registro!C1086</f>
        <v>Quadro De Aviso Magnetico C/ Envelope De Acrilico Med. 1,50x1,00 M Dupla Face C/ Pes</v>
      </c>
      <c r="C1086" s="18" t="str">
        <f>IFERROR(VLOOKUP(lista_registro!A1086,'pag1'!B:G,3,0),"Não encontrado")</f>
        <v>E0076 HALL ENTRADA</v>
      </c>
      <c r="D1086" s="3" t="str">
        <f>IFERROR(VLOOKUP(lista_registro!A1086,'pag1'!B:E,4,0),"Não encontrado")</f>
        <v>Em utilização</v>
      </c>
      <c r="E1086" s="19" t="str">
        <f>IF(COUNTIF('pag1'!B$2:B$1663,A1086)&gt;1,"Sim","Não")</f>
        <v>Não</v>
      </c>
    </row>
    <row r="1087" spans="1:5" ht="14" x14ac:dyDescent="0.15">
      <c r="A1087" s="3">
        <f>lista_registro!A1087</f>
        <v>682866</v>
      </c>
      <c r="B1087" s="17" t="str">
        <f>lista_registro!C1087</f>
        <v>Quadro De Aviso Magnetico C/ Envelope De Acrilico Med. 1,50x1,00 M Dupla Face C/ Pes</v>
      </c>
      <c r="C1087" s="18" t="str">
        <f>IFERROR(VLOOKUP(lista_registro!A1087,'pag1'!B:G,3,0),"Não encontrado")</f>
        <v>E0050 Sala 8 - Copa</v>
      </c>
      <c r="D1087" s="3" t="str">
        <f>IFERROR(VLOOKUP(lista_registro!A1087,'pag1'!B:E,4,0),"Não encontrado")</f>
        <v>Em utilização</v>
      </c>
      <c r="E1087" s="19" t="str">
        <f>IF(COUNTIF('pag1'!B$2:B$1663,A1087)&gt;1,"Sim","Não")</f>
        <v>Não</v>
      </c>
    </row>
    <row r="1088" spans="1:5" ht="14" x14ac:dyDescent="0.15">
      <c r="A1088" s="3">
        <f>lista_registro!A1088</f>
        <v>682969</v>
      </c>
      <c r="B1088" s="17" t="str">
        <f>lista_registro!C1088</f>
        <v>Cadeira Fixa</v>
      </c>
      <c r="C1088" s="18" t="str">
        <f>IFERROR(VLOOKUP(lista_registro!A1088,'pag1'!B:G,3,0),"Não encontrado")</f>
        <v>E0053</v>
      </c>
      <c r="D1088" s="3" t="str">
        <f>IFERROR(VLOOKUP(lista_registro!A1088,'pag1'!B:E,4,0),"Não encontrado")</f>
        <v>Em utilização</v>
      </c>
      <c r="E1088" s="19" t="str">
        <f>IF(COUNTIF('pag1'!B$2:B$1663,A1088)&gt;1,"Sim","Não")</f>
        <v>Não</v>
      </c>
    </row>
    <row r="1089" spans="1:5" ht="14" x14ac:dyDescent="0.15">
      <c r="A1089" s="3">
        <f>lista_registro!A1089</f>
        <v>682970</v>
      </c>
      <c r="B1089" s="17" t="str">
        <f>lista_registro!C1089</f>
        <v>Cadeira Fixa</v>
      </c>
      <c r="C1089" s="18" t="str">
        <f>IFERROR(VLOOKUP(lista_registro!A1089,'pag1'!B:G,3,0),"Não encontrado")</f>
        <v>E0076 Sala 19</v>
      </c>
      <c r="D1089" s="3" t="str">
        <f>IFERROR(VLOOKUP(lista_registro!A1089,'pag1'!B:E,4,0),"Não encontrado")</f>
        <v>Separado para descarga</v>
      </c>
      <c r="E1089" s="19" t="str">
        <f>IF(COUNTIF('pag1'!B$2:B$1663,A1089)&gt;1,"Sim","Não")</f>
        <v>Não</v>
      </c>
    </row>
    <row r="1090" spans="1:5" ht="14" x14ac:dyDescent="0.15">
      <c r="A1090" s="3">
        <f>lista_registro!A1090</f>
        <v>682971</v>
      </c>
      <c r="B1090" s="17" t="str">
        <f>lista_registro!C1090</f>
        <v>Cadeira Fixa</v>
      </c>
      <c r="C1090" s="18" t="str">
        <f>IFERROR(VLOOKUP(lista_registro!A1090,'pag1'!B:G,3,0),"Não encontrado")</f>
        <v>E0076 SALA 07 (COPA)</v>
      </c>
      <c r="D1090" s="3" t="str">
        <f>IFERROR(VLOOKUP(lista_registro!A1090,'pag1'!B:E,4,0),"Não encontrado")</f>
        <v>Em utilização</v>
      </c>
      <c r="E1090" s="19" t="str">
        <f>IF(COUNTIF('pag1'!B$2:B$1663,A1090)&gt;1,"Sim","Não")</f>
        <v>Não</v>
      </c>
    </row>
    <row r="1091" spans="1:5" ht="28" x14ac:dyDescent="0.15">
      <c r="A1091" s="3">
        <f>lista_registro!A1091</f>
        <v>683032</v>
      </c>
      <c r="B1091" s="17" t="str">
        <f>lista_registro!C1091</f>
        <v>Estante Em Madeira De Lei Marca Madeirense Mod. Ec-90a Com 4 Gavetões Para Pastas Suspensas , Arquivo Duplo Med. 90 X 50 X 160 Cm</v>
      </c>
      <c r="C1091" s="18" t="str">
        <f>IFERROR(VLOOKUP(lista_registro!A1091,'pag1'!B:G,3,0),"Não encontrado")</f>
        <v>E0076 SALA 06</v>
      </c>
      <c r="D1091" s="3" t="str">
        <f>IFERROR(VLOOKUP(lista_registro!A1091,'pag1'!B:E,4,0),"Não encontrado")</f>
        <v>Em utilização</v>
      </c>
      <c r="E1091" s="19" t="str">
        <f>IF(COUNTIF('pag1'!B$2:B$1663,A1091)&gt;1,"Sim","Não")</f>
        <v>Não</v>
      </c>
    </row>
    <row r="1092" spans="1:5" ht="28" x14ac:dyDescent="0.15">
      <c r="A1092" s="3">
        <f>lista_registro!A1092</f>
        <v>683034</v>
      </c>
      <c r="B1092" s="17" t="str">
        <f>lista_registro!C1092</f>
        <v>Estante Em Madeira De Lei Marca Madeirense Mod. Ec-90a Com 4 Gavetões Para Pastas Suspensas , Arquivo Duplo Med. 90 X 50 X 160 Cm</v>
      </c>
      <c r="C1092" s="18" t="str">
        <f>IFERROR(VLOOKUP(lista_registro!A1092,'pag1'!B:G,3,0),"Não encontrado")</f>
        <v>E0076 Sala 11</v>
      </c>
      <c r="D1092" s="3" t="str">
        <f>IFERROR(VLOOKUP(lista_registro!A1092,'pag1'!B:E,4,0),"Não encontrado")</f>
        <v>Em utilização</v>
      </c>
      <c r="E1092" s="19" t="str">
        <f>IF(COUNTIF('pag1'!B$2:B$1663,A1092)&gt;1,"Sim","Não")</f>
        <v>Não</v>
      </c>
    </row>
    <row r="1093" spans="1:5" ht="28" x14ac:dyDescent="0.15">
      <c r="A1093" s="3">
        <f>lista_registro!A1093</f>
        <v>683035</v>
      </c>
      <c r="B1093" s="17" t="str">
        <f>lista_registro!C1093</f>
        <v>Estante Em Madeira De Lei Marca Madeirense Mod. Ec-90a Com 4 Gavetões Para Pastas Suspensas , Arquivo Duplo Med. 90 X 50 X 160 Cm</v>
      </c>
      <c r="C1093" s="18" t="str">
        <f>IFERROR(VLOOKUP(lista_registro!A1093,'pag1'!B:G,3,0),"Não encontrado")</f>
        <v>E0037 SALA 02</v>
      </c>
      <c r="D1093" s="3" t="str">
        <f>IFERROR(VLOOKUP(lista_registro!A1093,'pag1'!B:E,4,0),"Não encontrado")</f>
        <v>Em utilização</v>
      </c>
      <c r="E1093" s="19" t="str">
        <f>IF(COUNTIF('pag1'!B$2:B$1663,A1093)&gt;1,"Sim","Não")</f>
        <v>Não</v>
      </c>
    </row>
    <row r="1094" spans="1:5" ht="28" x14ac:dyDescent="0.15">
      <c r="A1094" s="3">
        <f>lista_registro!A1094</f>
        <v>683036</v>
      </c>
      <c r="B1094" s="17" t="str">
        <f>lista_registro!C1094</f>
        <v>Estante Em Madeira De Lei Marca Madeirense Mod. Ec-90a Com 4 Gavetões Para Pastas Suspensas , Arquivo Duplo Med. 90 X 50 X 160 Cm</v>
      </c>
      <c r="C1094" s="18" t="str">
        <f>IFERROR(VLOOKUP(lista_registro!A1094,'pag1'!B:G,3,0),"Não encontrado")</f>
        <v>E0076 SALA 06</v>
      </c>
      <c r="D1094" s="3" t="str">
        <f>IFERROR(VLOOKUP(lista_registro!A1094,'pag1'!B:E,4,0),"Não encontrado")</f>
        <v>Em utilização</v>
      </c>
      <c r="E1094" s="19" t="str">
        <f>IF(COUNTIF('pag1'!B$2:B$1663,A1094)&gt;1,"Sim","Não")</f>
        <v>Não</v>
      </c>
    </row>
    <row r="1095" spans="1:5" ht="14" x14ac:dyDescent="0.15">
      <c r="A1095" s="3">
        <f>lista_registro!A1095</f>
        <v>683054</v>
      </c>
      <c r="B1095" s="17" t="str">
        <f>lista_registro!C1095</f>
        <v>Armario Alto Comp 2 Prateleiras 02 Portas Abrir Marca Fortline</v>
      </c>
      <c r="C1095" s="18" t="str">
        <f>IFERROR(VLOOKUP(lista_registro!A1095,'pag1'!B:G,3,0),"Não encontrado")</f>
        <v>E0077 Sala 3</v>
      </c>
      <c r="D1095" s="3" t="str">
        <f>IFERROR(VLOOKUP(lista_registro!A1095,'pag1'!B:E,4,0),"Não encontrado")</f>
        <v>Em utilização</v>
      </c>
      <c r="E1095" s="19" t="str">
        <f>IF(COUNTIF('pag1'!B$2:B$1663,A1095)&gt;1,"Sim","Não")</f>
        <v>Não</v>
      </c>
    </row>
    <row r="1096" spans="1:5" ht="14" x14ac:dyDescent="0.15">
      <c r="A1096" s="3">
        <f>lista_registro!A1096</f>
        <v>683055</v>
      </c>
      <c r="B1096" s="17" t="str">
        <f>lista_registro!C1096</f>
        <v>Armário C/ Portas De Abrir 4 Prat Internas</v>
      </c>
      <c r="C1096" s="18" t="str">
        <f>IFERROR(VLOOKUP(lista_registro!A1096,'pag1'!B:G,3,0),"Não encontrado")</f>
        <v>E0076 SALA 106</v>
      </c>
      <c r="D1096" s="3" t="str">
        <f>IFERROR(VLOOKUP(lista_registro!A1096,'pag1'!B:E,4,0),"Não encontrado")</f>
        <v>Em utilização</v>
      </c>
      <c r="E1096" s="19" t="str">
        <f>IF(COUNTIF('pag1'!B$2:B$1663,A1096)&gt;1,"Sim","Não")</f>
        <v>Não</v>
      </c>
    </row>
    <row r="1097" spans="1:5" ht="14" x14ac:dyDescent="0.15">
      <c r="A1097" s="3">
        <f>lista_registro!A1097</f>
        <v>683056</v>
      </c>
      <c r="B1097" s="17" t="str">
        <f>lista_registro!C1097</f>
        <v>Armário C/ Portas De Abrir 4 Prat Internas</v>
      </c>
      <c r="C1097" s="18" t="str">
        <f>IFERROR(VLOOKUP(lista_registro!A1097,'pag1'!B:G,3,0),"Não encontrado")</f>
        <v>E0076 SALA 106</v>
      </c>
      <c r="D1097" s="3" t="str">
        <f>IFERROR(VLOOKUP(lista_registro!A1097,'pag1'!B:E,4,0),"Não encontrado")</f>
        <v>Em utilização</v>
      </c>
      <c r="E1097" s="19" t="str">
        <f>IF(COUNTIF('pag1'!B$2:B$1663,A1097)&gt;1,"Sim","Não")</f>
        <v>Não</v>
      </c>
    </row>
    <row r="1098" spans="1:5" ht="14" x14ac:dyDescent="0.15">
      <c r="A1098" s="3">
        <f>lista_registro!A1098</f>
        <v>683057</v>
      </c>
      <c r="B1098" s="17" t="str">
        <f>lista_registro!C1098</f>
        <v>Armário C/ Portas De Abrir 4 Prat Internas</v>
      </c>
      <c r="C1098" s="18" t="str">
        <f>IFERROR(VLOOKUP(lista_registro!A1098,'pag1'!B:G,3,0),"Não encontrado")</f>
        <v>E0077 Sala 2</v>
      </c>
      <c r="D1098" s="3" t="str">
        <f>IFERROR(VLOOKUP(lista_registro!A1098,'pag1'!B:E,4,0),"Não encontrado")</f>
        <v>Em utilização</v>
      </c>
      <c r="E1098" s="19" t="str">
        <f>IF(COUNTIF('pag1'!B$2:B$1663,A1098)&gt;1,"Sim","Não")</f>
        <v>Não</v>
      </c>
    </row>
    <row r="1099" spans="1:5" ht="14" x14ac:dyDescent="0.15">
      <c r="A1099" s="3">
        <f>lista_registro!A1099</f>
        <v>683058</v>
      </c>
      <c r="B1099" s="17" t="str">
        <f>lista_registro!C1099</f>
        <v>Armário C/ Portas De Abrir 4 Prat Internas</v>
      </c>
      <c r="C1099" s="18" t="str">
        <f>IFERROR(VLOOKUP(lista_registro!A1099,'pag1'!B:G,3,0),"Não encontrado")</f>
        <v>E0077 Sala 7</v>
      </c>
      <c r="D1099" s="3" t="str">
        <f>IFERROR(VLOOKUP(lista_registro!A1099,'pag1'!B:E,4,0),"Não encontrado")</f>
        <v>Em utilização</v>
      </c>
      <c r="E1099" s="19" t="str">
        <f>IF(COUNTIF('pag1'!B$2:B$1663,A1099)&gt;1,"Sim","Não")</f>
        <v>Não</v>
      </c>
    </row>
    <row r="1100" spans="1:5" ht="28" x14ac:dyDescent="0.15">
      <c r="A1100" s="3">
        <f>lista_registro!A1100</f>
        <v>683064</v>
      </c>
      <c r="B1100" s="17" t="str">
        <f>lista_registro!C1100</f>
        <v>Arquivo De Aço Lateral C/ 04 Gavetas P/ Pastas Supensas Tipo Oficio Med 740lx500px1340mma Marca Imoaço</v>
      </c>
      <c r="C1100" s="18" t="str">
        <f>IFERROR(VLOOKUP(lista_registro!A1100,'pag1'!B:G,3,0),"Não encontrado")</f>
        <v>E0077 Sala 115</v>
      </c>
      <c r="D1100" s="3" t="str">
        <f>IFERROR(VLOOKUP(lista_registro!A1100,'pag1'!B:E,4,0),"Não encontrado")</f>
        <v>Em utilização</v>
      </c>
      <c r="E1100" s="19" t="str">
        <f>IF(COUNTIF('pag1'!B$2:B$1663,A1100)&gt;1,"Sim","Não")</f>
        <v>Não</v>
      </c>
    </row>
    <row r="1101" spans="1:5" ht="14" x14ac:dyDescent="0.15">
      <c r="A1101" s="3">
        <f>lista_registro!A1101</f>
        <v>683067</v>
      </c>
      <c r="B1101" s="17" t="str">
        <f>lista_registro!C1101</f>
        <v>Armário C/ Portas De Abrir Em Chapa De Aço Med 1200 Mmlx500mmpx1980mma Marca Imoaço</v>
      </c>
      <c r="C1101" s="18" t="str">
        <f>IFERROR(VLOOKUP(lista_registro!A1101,'pag1'!B:G,3,0),"Não encontrado")</f>
        <v>E0076 SALA 06</v>
      </c>
      <c r="D1101" s="3" t="str">
        <f>IFERROR(VLOOKUP(lista_registro!A1101,'pag1'!B:E,4,0),"Não encontrado")</f>
        <v>Em utilização</v>
      </c>
      <c r="E1101" s="19" t="str">
        <f>IF(COUNTIF('pag1'!B$2:B$1663,A1101)&gt;1,"Sim","Não")</f>
        <v>Não</v>
      </c>
    </row>
    <row r="1102" spans="1:5" ht="14" x14ac:dyDescent="0.15">
      <c r="A1102" s="3">
        <f>lista_registro!A1102</f>
        <v>683068</v>
      </c>
      <c r="B1102" s="17" t="str">
        <f>lista_registro!C1102</f>
        <v>Armário C/ Portas De Abrir Em Chapa De Aço Med 1200 Mmlx500mmpx1980mma Marca Imoaço</v>
      </c>
      <c r="C1102" s="18" t="str">
        <f>IFERROR(VLOOKUP(lista_registro!A1102,'pag1'!B:G,3,0),"Não encontrado")</f>
        <v>E0076 SALA 16</v>
      </c>
      <c r="D1102" s="3" t="str">
        <f>IFERROR(VLOOKUP(lista_registro!A1102,'pag1'!B:E,4,0),"Não encontrado")</f>
        <v>Em utilização</v>
      </c>
      <c r="E1102" s="19" t="str">
        <f>IF(COUNTIF('pag1'!B$2:B$1663,A1102)&gt;1,"Sim","Não")</f>
        <v>Não</v>
      </c>
    </row>
    <row r="1103" spans="1:5" ht="14" x14ac:dyDescent="0.15">
      <c r="A1103" s="3">
        <f>lista_registro!A1103</f>
        <v>683069</v>
      </c>
      <c r="B1103" s="17" t="str">
        <f>lista_registro!C1103</f>
        <v>Armário C/ Portas De Abrir Em Chapa De Aço Med 1200 Mmlx500mmpx1980mma Marca Imoaço</v>
      </c>
      <c r="C1103" s="18" t="str">
        <f>IFERROR(VLOOKUP(lista_registro!A1103,'pag1'!B:G,3,0),"Não encontrado")</f>
        <v>E0076 SALA 06</v>
      </c>
      <c r="D1103" s="3" t="str">
        <f>IFERROR(VLOOKUP(lista_registro!A1103,'pag1'!B:E,4,0),"Não encontrado")</f>
        <v>Em utilização</v>
      </c>
      <c r="E1103" s="19" t="str">
        <f>IF(COUNTIF('pag1'!B$2:B$1663,A1103)&gt;1,"Sim","Não")</f>
        <v>Não</v>
      </c>
    </row>
    <row r="1104" spans="1:5" ht="14" x14ac:dyDescent="0.15">
      <c r="A1104" s="3">
        <f>lista_registro!A1104</f>
        <v>683070</v>
      </c>
      <c r="B1104" s="17" t="str">
        <f>lista_registro!C1104</f>
        <v>Armário C/ Portas De Abrir Em Chapa De Aço Med 1200 Mmlx500mmpx1980mma Marca Imoaço</v>
      </c>
      <c r="C1104" s="18" t="str">
        <f>IFERROR(VLOOKUP(lista_registro!A1104,'pag1'!B:G,3,0),"Não encontrado")</f>
        <v>E0076 SALA 16</v>
      </c>
      <c r="D1104" s="3" t="str">
        <f>IFERROR(VLOOKUP(lista_registro!A1104,'pag1'!B:E,4,0),"Não encontrado")</f>
        <v>Em utilização</v>
      </c>
      <c r="E1104" s="19" t="str">
        <f>IF(COUNTIF('pag1'!B$2:B$1663,A1104)&gt;1,"Sim","Não")</f>
        <v>Não</v>
      </c>
    </row>
    <row r="1105" spans="1:5" ht="14" x14ac:dyDescent="0.15">
      <c r="A1105" s="3">
        <f>lista_registro!A1105</f>
        <v>683071</v>
      </c>
      <c r="B1105" s="17" t="str">
        <f>lista_registro!C1105</f>
        <v>Armário C/ Portas De Abrir Em Chapa De Aço Med 1200 Mmlx500mmpx1980mma Marca Imoaço</v>
      </c>
      <c r="C1105" s="18" t="str">
        <f>IFERROR(VLOOKUP(lista_registro!A1105,'pag1'!B:G,3,0),"Não encontrado")</f>
        <v>E0077 Sala 11</v>
      </c>
      <c r="D1105" s="3" t="str">
        <f>IFERROR(VLOOKUP(lista_registro!A1105,'pag1'!B:E,4,0),"Não encontrado")</f>
        <v>Em utilização</v>
      </c>
      <c r="E1105" s="19" t="str">
        <f>IF(COUNTIF('pag1'!B$2:B$1663,A1105)&gt;1,"Sim","Não")</f>
        <v>Não</v>
      </c>
    </row>
    <row r="1106" spans="1:5" ht="14" x14ac:dyDescent="0.15">
      <c r="A1106" s="3">
        <f>lista_registro!A1106</f>
        <v>683072</v>
      </c>
      <c r="B1106" s="17" t="str">
        <f>lista_registro!C1106</f>
        <v>Armário C/ Portas De Abrir Em Chapa De Aço Med 1200 Mmlx500mmpx1980mma Marca Imoaço</v>
      </c>
      <c r="C1106" s="18" t="str">
        <f>IFERROR(VLOOKUP(lista_registro!A1106,'pag1'!B:G,3,0),"Não encontrado")</f>
        <v>E0077 Sala 8</v>
      </c>
      <c r="D1106" s="3" t="str">
        <f>IFERROR(VLOOKUP(lista_registro!A1106,'pag1'!B:E,4,0),"Não encontrado")</f>
        <v>Em utilização</v>
      </c>
      <c r="E1106" s="19" t="str">
        <f>IF(COUNTIF('pag1'!B$2:B$1663,A1106)&gt;1,"Sim","Não")</f>
        <v>Não</v>
      </c>
    </row>
    <row r="1107" spans="1:5" ht="14" x14ac:dyDescent="0.15">
      <c r="A1107" s="3">
        <f>lista_registro!A1107</f>
        <v>683073</v>
      </c>
      <c r="B1107" s="17" t="str">
        <f>lista_registro!C1107</f>
        <v>Armario C/ Portas De Abrir Em Chapa De Aço Med 460mmlx350mmpx1700mma Marca Imoaço</v>
      </c>
      <c r="C1107" s="18" t="str">
        <f>IFERROR(VLOOKUP(lista_registro!A1107,'pag1'!B:G,3,0),"Não encontrado")</f>
        <v>E0076 SALA 15</v>
      </c>
      <c r="D1107" s="3" t="str">
        <f>IFERROR(VLOOKUP(lista_registro!A1107,'pag1'!B:E,4,0),"Não encontrado")</f>
        <v>Separado para descarga</v>
      </c>
      <c r="E1107" s="19" t="str">
        <f>IF(COUNTIF('pag1'!B$2:B$1663,A1107)&gt;1,"Sim","Não")</f>
        <v>Não</v>
      </c>
    </row>
    <row r="1108" spans="1:5" ht="42" x14ac:dyDescent="0.15">
      <c r="A1108" s="3">
        <f>lista_registro!A1108</f>
        <v>683074</v>
      </c>
      <c r="B1108" s="17" t="str">
        <f>lista_registro!C1108</f>
        <v>Armários Com Porta De Abrir C/ Suporte Para Fixar Na Parede Em Chapa De Aço Possuem 2 Prateleiras 02 Gavetas E Aprox 50 Suportes P/ Pendurar Ferramentas Med 670mmlx250mmpx1000mma Marca Imoaço</v>
      </c>
      <c r="C1108" s="18" t="str">
        <f>IFERROR(VLOOKUP(lista_registro!A1108,'pag1'!B:G,3,0),"Não encontrado")</f>
        <v>E0043 LAPM-SC</v>
      </c>
      <c r="D1108" s="3" t="str">
        <f>IFERROR(VLOOKUP(lista_registro!A1108,'pag1'!B:E,4,0),"Não encontrado")</f>
        <v>Em utilização</v>
      </c>
      <c r="E1108" s="19" t="str">
        <f>IF(COUNTIF('pag1'!B$2:B$1663,A1108)&gt;1,"Sim","Não")</f>
        <v>Não</v>
      </c>
    </row>
    <row r="1109" spans="1:5" ht="28" x14ac:dyDescent="0.15">
      <c r="A1109" s="3">
        <f>lista_registro!A1109</f>
        <v>683158</v>
      </c>
      <c r="B1109" s="17" t="str">
        <f>lista_registro!C1109</f>
        <v>Estante Desmontável Med. 1980x920x440mm, Em 7 Seções, 6 Prateleiras Po Seção, Marca Fenix.</v>
      </c>
      <c r="C1109" s="18" t="str">
        <f>IFERROR(VLOOKUP(lista_registro!A1109,'pag1'!B:G,3,0),"Não encontrado")</f>
        <v>E0045 001</v>
      </c>
      <c r="D1109" s="3" t="str">
        <f>IFERROR(VLOOKUP(lista_registro!A1109,'pag1'!B:E,4,0),"Não encontrado")</f>
        <v>Em utilização</v>
      </c>
      <c r="E1109" s="19" t="str">
        <f>IF(COUNTIF('pag1'!B$2:B$1663,A1109)&gt;1,"Sim","Não")</f>
        <v>Não</v>
      </c>
    </row>
    <row r="1110" spans="1:5" ht="28" x14ac:dyDescent="0.15">
      <c r="A1110" s="3">
        <f>lista_registro!A1110</f>
        <v>683229</v>
      </c>
      <c r="B1110" s="17" t="str">
        <f>lista_registro!C1110</f>
        <v>Quadro Branco Em Chapa De Fibra Resinada Moldura Em Aluminio Anodizado Fosco Com Suporte Para Apagador Med 1,20 X 2,00 M Marca Cortiar</v>
      </c>
      <c r="C1110" s="18" t="str">
        <f>IFERROR(VLOOKUP(lista_registro!A1110,'pag1'!B:G,3,0),"Não encontrado")</f>
        <v>E0077 Sala 8</v>
      </c>
      <c r="D1110" s="3" t="str">
        <f>IFERROR(VLOOKUP(lista_registro!A1110,'pag1'!B:E,4,0),"Não encontrado")</f>
        <v>Em utilização</v>
      </c>
      <c r="E1110" s="19" t="str">
        <f>IF(COUNTIF('pag1'!B$2:B$1663,A1110)&gt;1,"Sim","Não")</f>
        <v>Não</v>
      </c>
    </row>
    <row r="1111" spans="1:5" ht="14" x14ac:dyDescent="0.15">
      <c r="A1111" s="3">
        <f>lista_registro!A1111</f>
        <v>683294</v>
      </c>
      <c r="B1111" s="17" t="str">
        <f>lista_registro!C1111</f>
        <v>Bancada Individual, Tampo Em Madeira De Peroba C/ 3 Gavetas Em Aco Marca Imoaco.</v>
      </c>
      <c r="C1111" s="18" t="str">
        <f>IFERROR(VLOOKUP(lista_registro!A1111,'pag1'!B:G,3,0),"Não encontrado")</f>
        <v>E0077 Sala 8</v>
      </c>
      <c r="D1111" s="3" t="str">
        <f>IFERROR(VLOOKUP(lista_registro!A1111,'pag1'!B:E,4,0),"Não encontrado")</f>
        <v>Em utilização</v>
      </c>
      <c r="E1111" s="19" t="str">
        <f>IF(COUNTIF('pag1'!B$2:B$1663,A1111)&gt;1,"Sim","Não")</f>
        <v>Não</v>
      </c>
    </row>
    <row r="1112" spans="1:5" ht="14" x14ac:dyDescent="0.15">
      <c r="A1112" s="3">
        <f>lista_registro!A1112</f>
        <v>683295</v>
      </c>
      <c r="B1112" s="17" t="str">
        <f>lista_registro!C1112</f>
        <v>Bancada Individual, Tampo Em Madeira De Peroba C/ 3 Gavetas Em Aco Marca Imoaco.</v>
      </c>
      <c r="C1112" s="18" t="str">
        <f>IFERROR(VLOOKUP(lista_registro!A1112,'pag1'!B:G,3,0),"Não encontrado")</f>
        <v>E0077 Sala 8</v>
      </c>
      <c r="D1112" s="3" t="str">
        <f>IFERROR(VLOOKUP(lista_registro!A1112,'pag1'!B:E,4,0),"Não encontrado")</f>
        <v>Em utilização</v>
      </c>
      <c r="E1112" s="19" t="str">
        <f>IF(COUNTIF('pag1'!B$2:B$1663,A1112)&gt;1,"Sim","Não")</f>
        <v>Não</v>
      </c>
    </row>
    <row r="1113" spans="1:5" ht="14" x14ac:dyDescent="0.15">
      <c r="A1113" s="3">
        <f>lista_registro!A1113</f>
        <v>683296</v>
      </c>
      <c r="B1113" s="17" t="str">
        <f>lista_registro!C1113</f>
        <v>Bancada C/ Tampo Em Aco E Estrutura Em Aco Merca Imoaco.</v>
      </c>
      <c r="C1113" s="18" t="str">
        <f>IFERROR(VLOOKUP(lista_registro!A1113,'pag1'!B:G,3,0),"Não encontrado")</f>
        <v>E0077 Sala 8</v>
      </c>
      <c r="D1113" s="3" t="str">
        <f>IFERROR(VLOOKUP(lista_registro!A1113,'pag1'!B:E,4,0),"Não encontrado")</f>
        <v>Em utilização</v>
      </c>
      <c r="E1113" s="19" t="str">
        <f>IF(COUNTIF('pag1'!B$2:B$1663,A1113)&gt;1,"Sim","Não")</f>
        <v>Não</v>
      </c>
    </row>
    <row r="1114" spans="1:5" ht="14" x14ac:dyDescent="0.15">
      <c r="A1114" s="3">
        <f>lista_registro!A1114</f>
        <v>683304</v>
      </c>
      <c r="B1114" s="17" t="str">
        <f>lista_registro!C1114</f>
        <v>Claviculario 0,80 X 0,60, 50 Chaves, Grafisco.</v>
      </c>
      <c r="C1114" s="18" t="str">
        <f>IFERROR(VLOOKUP(lista_registro!A1114,'pag1'!B:G,3,0),"Não encontrado")</f>
        <v>E0033 lame</v>
      </c>
      <c r="D1114" s="3" t="str">
        <f>IFERROR(VLOOKUP(lista_registro!A1114,'pag1'!B:E,4,0),"Não encontrado")</f>
        <v>Em utilização</v>
      </c>
      <c r="E1114" s="19" t="str">
        <f>IF(COUNTIF('pag1'!B$2:B$1663,A1114)&gt;1,"Sim","Não")</f>
        <v>Não</v>
      </c>
    </row>
    <row r="1115" spans="1:5" ht="14" x14ac:dyDescent="0.15">
      <c r="A1115" s="3">
        <f>lista_registro!A1115</f>
        <v>683305</v>
      </c>
      <c r="B1115" s="17" t="str">
        <f>lista_registro!C1115</f>
        <v>Claviculario 0,80 X 0,60, 50 Chaves, Grafisco.</v>
      </c>
      <c r="C1115" s="18" t="str">
        <f>IFERROR(VLOOKUP(lista_registro!A1115,'pag1'!B:G,3,0),"Não encontrado")</f>
        <v>E0076 SALA 13</v>
      </c>
      <c r="D1115" s="3" t="str">
        <f>IFERROR(VLOOKUP(lista_registro!A1115,'pag1'!B:E,4,0),"Não encontrado")</f>
        <v>Separado para descarga</v>
      </c>
      <c r="E1115" s="19" t="str">
        <f>IF(COUNTIF('pag1'!B$2:B$1663,A1115)&gt;1,"Sim","Não")</f>
        <v>Não</v>
      </c>
    </row>
    <row r="1116" spans="1:5" ht="14" x14ac:dyDescent="0.15">
      <c r="A1116" s="3">
        <f>lista_registro!A1116</f>
        <v>683306</v>
      </c>
      <c r="B1116" s="17" t="str">
        <f>lista_registro!C1116</f>
        <v>Claviculario 0,80 X 0,60, 50 Chaves, Grafisco.</v>
      </c>
      <c r="C1116" s="18" t="str">
        <f>IFERROR(VLOOKUP(lista_registro!A1116,'pag1'!B:G,3,0),"Não encontrado")</f>
        <v>E0031 SALA 02</v>
      </c>
      <c r="D1116" s="3" t="str">
        <f>IFERROR(VLOOKUP(lista_registro!A1116,'pag1'!B:E,4,0),"Não encontrado")</f>
        <v>Em utilização</v>
      </c>
      <c r="E1116" s="19" t="str">
        <f>IF(COUNTIF('pag1'!B$2:B$1663,A1116)&gt;1,"Sim","Não")</f>
        <v>Não</v>
      </c>
    </row>
    <row r="1117" spans="1:5" ht="14" x14ac:dyDescent="0.15">
      <c r="A1117" s="3">
        <f>lista_registro!A1117</f>
        <v>683307</v>
      </c>
      <c r="B1117" s="17" t="str">
        <f>lista_registro!C1117</f>
        <v>Claviculario 0,80 X 0,60, 50 Chaves, Grafisco.</v>
      </c>
      <c r="C1117" s="18" t="str">
        <f>IFERROR(VLOOKUP(lista_registro!A1117,'pag1'!B:G,3,0),"Não encontrado")</f>
        <v>E0050 Sala 9</v>
      </c>
      <c r="D1117" s="3" t="str">
        <f>IFERROR(VLOOKUP(lista_registro!A1117,'pag1'!B:E,4,0),"Não encontrado")</f>
        <v>Em utilização</v>
      </c>
      <c r="E1117" s="19" t="str">
        <f>IF(COUNTIF('pag1'!B$2:B$1663,A1117)&gt;1,"Sim","Não")</f>
        <v>Não</v>
      </c>
    </row>
    <row r="1118" spans="1:5" ht="14" x14ac:dyDescent="0.15">
      <c r="A1118" s="3">
        <f>lista_registro!A1118</f>
        <v>683308</v>
      </c>
      <c r="B1118" s="17" t="str">
        <f>lista_registro!C1118</f>
        <v>Claviculario 0,80 X 0,60, 50 Chaves, Grafisco.</v>
      </c>
      <c r="C1118" s="18" t="str">
        <f>IFERROR(VLOOKUP(lista_registro!A1118,'pag1'!B:G,3,0),"Não encontrado")</f>
        <v>Não encontrado</v>
      </c>
      <c r="D1118" s="3" t="str">
        <f>IFERROR(VLOOKUP(lista_registro!A1118,'pag1'!B:E,4,0),"Não encontrado")</f>
        <v>Não encontrado</v>
      </c>
      <c r="E1118" s="19" t="str">
        <f>IF(COUNTIF('pag1'!B$2:B$1663,A1118)&gt;1,"Sim","Não")</f>
        <v>Não</v>
      </c>
    </row>
    <row r="1119" spans="1:5" ht="14" x14ac:dyDescent="0.15">
      <c r="A1119" s="3">
        <f>lista_registro!A1119</f>
        <v>683511</v>
      </c>
      <c r="B1119" s="17" t="str">
        <f>lista_registro!C1119</f>
        <v>Armario Guarda-Roupa De Aço, Mod. Gr-8, Com 8 Vãos, Marca Fenix.</v>
      </c>
      <c r="C1119" s="18" t="str">
        <f>IFERROR(VLOOKUP(lista_registro!A1119,'pag1'!B:G,3,0),"Não encontrado")</f>
        <v>E0076 WC FEMININO</v>
      </c>
      <c r="D1119" s="3" t="str">
        <f>IFERROR(VLOOKUP(lista_registro!A1119,'pag1'!B:E,4,0),"Não encontrado")</f>
        <v>Em utilização</v>
      </c>
      <c r="E1119" s="19" t="str">
        <f>IF(COUNTIF('pag1'!B$2:B$1663,A1119)&gt;1,"Sim","Não")</f>
        <v>Não</v>
      </c>
    </row>
    <row r="1120" spans="1:5" ht="14" x14ac:dyDescent="0.15">
      <c r="A1120" s="3">
        <f>lista_registro!A1120</f>
        <v>683599</v>
      </c>
      <c r="B1120" s="17" t="str">
        <f>lista_registro!C1120</f>
        <v>Quaro De Cortiça Com Moldura Med 0,80 X 1,00 Marca Art Pop</v>
      </c>
      <c r="C1120" s="18" t="str">
        <f>IFERROR(VLOOKUP(lista_registro!A1120,'pag1'!B:G,3,0),"Não encontrado")</f>
        <v>E0076 Sala 2</v>
      </c>
      <c r="D1120" s="3" t="str">
        <f>IFERROR(VLOOKUP(lista_registro!A1120,'pag1'!B:E,4,0),"Não encontrado")</f>
        <v>Separado para descarga</v>
      </c>
      <c r="E1120" s="19" t="str">
        <f>IF(COUNTIF('pag1'!B$2:B$1663,A1120)&gt;1,"Sim","Não")</f>
        <v>Não</v>
      </c>
    </row>
    <row r="1121" spans="1:5" ht="14" x14ac:dyDescent="0.15">
      <c r="A1121" s="3">
        <f>lista_registro!A1121</f>
        <v>683600</v>
      </c>
      <c r="B1121" s="17" t="str">
        <f>lista_registro!C1121</f>
        <v>Quaro De Cortiça Com Moldura Med 0,80 X 1,00 Marca Art Pop</v>
      </c>
      <c r="C1121" s="18" t="str">
        <f>IFERROR(VLOOKUP(lista_registro!A1121,'pag1'!B:G,3,0),"Não encontrado")</f>
        <v>E0051 Sala 1</v>
      </c>
      <c r="D1121" s="3" t="str">
        <f>IFERROR(VLOOKUP(lista_registro!A1121,'pag1'!B:E,4,0),"Não encontrado")</f>
        <v>Em utilização</v>
      </c>
      <c r="E1121" s="19" t="str">
        <f>IF(COUNTIF('pag1'!B$2:B$1663,A1121)&gt;1,"Sim","Não")</f>
        <v>Não</v>
      </c>
    </row>
    <row r="1122" spans="1:5" ht="28" x14ac:dyDescent="0.15">
      <c r="A1122" s="3">
        <f>lista_registro!A1122</f>
        <v>683752</v>
      </c>
      <c r="B1122" s="17" t="str">
        <f>lista_registro!C1122</f>
        <v>Estante De Madeira De Lei Madeirense Mod Ec90p Parte Alta Aberta Com 2 Prateleiras E Parte Baixa Com 1 Prateleira E 2 Portas De Correr</v>
      </c>
      <c r="C1122" s="18" t="str">
        <f>IFERROR(VLOOKUP(lista_registro!A1122,'pag1'!B:G,3,0),"Não encontrado")</f>
        <v>E0076 Sala 19</v>
      </c>
      <c r="D1122" s="3" t="str">
        <f>IFERROR(VLOOKUP(lista_registro!A1122,'pag1'!B:E,4,0),"Não encontrado")</f>
        <v>Separado para descarga</v>
      </c>
      <c r="E1122" s="19" t="str">
        <f>IF(COUNTIF('pag1'!B$2:B$1663,A1122)&gt;1,"Sim","Não")</f>
        <v>Não</v>
      </c>
    </row>
    <row r="1123" spans="1:5" ht="28" x14ac:dyDescent="0.15">
      <c r="A1123" s="3">
        <f>lista_registro!A1123</f>
        <v>683760</v>
      </c>
      <c r="B1123" s="17" t="str">
        <f>lista_registro!C1123</f>
        <v>Estante Baixa Abertura Em Madeira De Lei Com 2 Prateleiras Marca Madeirense Mod Ac 90e Med 180 X 50 X 75 Cm</v>
      </c>
      <c r="C1123" s="18" t="str">
        <f>IFERROR(VLOOKUP(lista_registro!A1123,'pag1'!B:G,3,0),"Não encontrado")</f>
        <v>E0050 Sala 3</v>
      </c>
      <c r="D1123" s="3" t="str">
        <f>IFERROR(VLOOKUP(lista_registro!A1123,'pag1'!B:E,4,0),"Não encontrado")</f>
        <v>Em utilização</v>
      </c>
      <c r="E1123" s="19" t="str">
        <f>IF(COUNTIF('pag1'!B$2:B$1663,A1123)&gt;1,"Sim","Não")</f>
        <v>Não</v>
      </c>
    </row>
    <row r="1124" spans="1:5" ht="28" x14ac:dyDescent="0.15">
      <c r="A1124" s="3">
        <f>lista_registro!A1124</f>
        <v>683814</v>
      </c>
      <c r="B1124" s="17" t="str">
        <f>lista_registro!C1124</f>
        <v>Armario De Aço Auxiliar Marca Securit Mod Au-201/6 Com Tampo Jacaranda Bahia Com 1 Prateleira Regulavel</v>
      </c>
      <c r="C1124" s="18" t="str">
        <f>IFERROR(VLOOKUP(lista_registro!A1124,'pag1'!B:G,3,0),"Não encontrado")</f>
        <v>E0037 CORREDOR</v>
      </c>
      <c r="D1124" s="3" t="str">
        <f>IFERROR(VLOOKUP(lista_registro!A1124,'pag1'!B:E,4,0),"Não encontrado")</f>
        <v>Em utilização</v>
      </c>
      <c r="E1124" s="19" t="str">
        <f>IF(COUNTIF('pag1'!B$2:B$1663,A1124)&gt;1,"Sim","Não")</f>
        <v>Não</v>
      </c>
    </row>
    <row r="1125" spans="1:5" ht="14" x14ac:dyDescent="0.15">
      <c r="A1125" s="3">
        <f>lista_registro!A1125</f>
        <v>683924</v>
      </c>
      <c r="B1125" s="17" t="str">
        <f>lista_registro!C1125</f>
        <v>Quaro De Cortiça Com Moldura Med 0,80 X 1,00 Marca Art Pop</v>
      </c>
      <c r="C1125" s="18" t="str">
        <f>IFERROR(VLOOKUP(lista_registro!A1125,'pag1'!B:G,3,0),"Não encontrado")</f>
        <v>E0043 LAPM-SC</v>
      </c>
      <c r="D1125" s="3" t="str">
        <f>IFERROR(VLOOKUP(lista_registro!A1125,'pag1'!B:E,4,0),"Não encontrado")</f>
        <v>Em utilização</v>
      </c>
      <c r="E1125" s="19" t="str">
        <f>IF(COUNTIF('pag1'!B$2:B$1663,A1125)&gt;1,"Sim","Não")</f>
        <v>Não</v>
      </c>
    </row>
    <row r="1126" spans="1:5" ht="14" x14ac:dyDescent="0.15">
      <c r="A1126" s="3">
        <f>lista_registro!A1126</f>
        <v>683925</v>
      </c>
      <c r="B1126" s="17" t="str">
        <f>lista_registro!C1126</f>
        <v>Quaro De Cortiça Com Moldura Med 0,80 X 1,00 Marca Art Pop</v>
      </c>
      <c r="C1126" s="18" t="str">
        <f>IFERROR(VLOOKUP(lista_registro!A1126,'pag1'!B:G,3,0),"Não encontrado")</f>
        <v>E0077 Sala 15</v>
      </c>
      <c r="D1126" s="3" t="str">
        <f>IFERROR(VLOOKUP(lista_registro!A1126,'pag1'!B:E,4,0),"Não encontrado")</f>
        <v>Em utilização</v>
      </c>
      <c r="E1126" s="19" t="str">
        <f>IF(COUNTIF('pag1'!B$2:B$1663,A1126)&gt;1,"Sim","Não")</f>
        <v>Não</v>
      </c>
    </row>
    <row r="1127" spans="1:5" ht="14" x14ac:dyDescent="0.15">
      <c r="A1127" s="3">
        <f>lista_registro!A1127</f>
        <v>683926</v>
      </c>
      <c r="B1127" s="17" t="str">
        <f>lista_registro!C1127</f>
        <v>Quaro De Cortiça Com Moldura Med 0,80 X 1,00 Marca Art Pop</v>
      </c>
      <c r="C1127" s="18" t="str">
        <f>IFERROR(VLOOKUP(lista_registro!A1127,'pag1'!B:G,3,0),"Não encontrado")</f>
        <v>E0053</v>
      </c>
      <c r="D1127" s="3" t="str">
        <f>IFERROR(VLOOKUP(lista_registro!A1127,'pag1'!B:E,4,0),"Não encontrado")</f>
        <v>Em utilização</v>
      </c>
      <c r="E1127" s="19" t="str">
        <f>IF(COUNTIF('pag1'!B$2:B$1663,A1127)&gt;1,"Sim","Não")</f>
        <v>Não</v>
      </c>
    </row>
    <row r="1128" spans="1:5" ht="14" x14ac:dyDescent="0.15">
      <c r="A1128" s="3">
        <f>lista_registro!A1128</f>
        <v>683928</v>
      </c>
      <c r="B1128" s="17" t="str">
        <f>lista_registro!C1128</f>
        <v>Quaro De Cortiça Com Moldura Med 0,80 X 1,00 Marca Art Pop</v>
      </c>
      <c r="C1128" s="18" t="str">
        <f>IFERROR(VLOOKUP(lista_registro!A1128,'pag1'!B:G,3,0),"Não encontrado")</f>
        <v>E0031 SALA 02</v>
      </c>
      <c r="D1128" s="3" t="str">
        <f>IFERROR(VLOOKUP(lista_registro!A1128,'pag1'!B:E,4,0),"Não encontrado")</f>
        <v>Em utilização</v>
      </c>
      <c r="E1128" s="19" t="str">
        <f>IF(COUNTIF('pag1'!B$2:B$1663,A1128)&gt;1,"Sim","Não")</f>
        <v>Não</v>
      </c>
    </row>
    <row r="1129" spans="1:5" ht="14" x14ac:dyDescent="0.15">
      <c r="A1129" s="3">
        <f>lista_registro!A1129</f>
        <v>683929</v>
      </c>
      <c r="B1129" s="17" t="str">
        <f>lista_registro!C1129</f>
        <v>Quaro De Cortiça Com Moldura Med 0,80 X 1,00 Marca Art Pop</v>
      </c>
      <c r="C1129" s="18" t="str">
        <f>IFERROR(VLOOKUP(lista_registro!A1129,'pag1'!B:G,3,0),"Não encontrado")</f>
        <v>E0076 SALA 13</v>
      </c>
      <c r="D1129" s="3" t="str">
        <f>IFERROR(VLOOKUP(lista_registro!A1129,'pag1'!B:E,4,0),"Não encontrado")</f>
        <v>Separado para descarga</v>
      </c>
      <c r="E1129" s="19" t="str">
        <f>IF(COUNTIF('pag1'!B$2:B$1663,A1129)&gt;1,"Sim","Não")</f>
        <v>Não</v>
      </c>
    </row>
    <row r="1130" spans="1:5" ht="14" x14ac:dyDescent="0.15">
      <c r="A1130" s="3">
        <f>lista_registro!A1130</f>
        <v>683930</v>
      </c>
      <c r="B1130" s="17" t="str">
        <f>lista_registro!C1130</f>
        <v>Quaro De Cortiça Com Moldura Med 0,80 X 1,00 Marca Art Pop</v>
      </c>
      <c r="C1130" s="18" t="str">
        <f>IFERROR(VLOOKUP(lista_registro!A1130,'pag1'!B:G,3,0),"Não encontrado")</f>
        <v>E0076 HALL ENTRADA</v>
      </c>
      <c r="D1130" s="3" t="str">
        <f>IFERROR(VLOOKUP(lista_registro!A1130,'pag1'!B:E,4,0),"Não encontrado")</f>
        <v>Em utilização</v>
      </c>
      <c r="E1130" s="19" t="str">
        <f>IF(COUNTIF('pag1'!B$2:B$1663,A1130)&gt;1,"Sim","Não")</f>
        <v>Não</v>
      </c>
    </row>
    <row r="1131" spans="1:5" ht="14" x14ac:dyDescent="0.15">
      <c r="A1131" s="3">
        <f>lista_registro!A1131</f>
        <v>683931</v>
      </c>
      <c r="B1131" s="17" t="str">
        <f>lista_registro!C1131</f>
        <v>Quaro De Cortiça Com Moldura Med 0,80 X 1,00 Marca Art Pop</v>
      </c>
      <c r="C1131" s="18" t="str">
        <f>IFERROR(VLOOKUP(lista_registro!A1131,'pag1'!B:G,3,0),"Não encontrado")</f>
        <v>E0033 lame</v>
      </c>
      <c r="D1131" s="3" t="str">
        <f>IFERROR(VLOOKUP(lista_registro!A1131,'pag1'!B:E,4,0),"Não encontrado")</f>
        <v>Em utilização</v>
      </c>
      <c r="E1131" s="19" t="str">
        <f>IF(COUNTIF('pag1'!B$2:B$1663,A1131)&gt;1,"Sim","Não")</f>
        <v>Não</v>
      </c>
    </row>
    <row r="1132" spans="1:5" ht="14" x14ac:dyDescent="0.15">
      <c r="A1132" s="3">
        <f>lista_registro!A1132</f>
        <v>683932</v>
      </c>
      <c r="B1132" s="17" t="str">
        <f>lista_registro!C1132</f>
        <v>Quaro De Cortiça Com Moldura Med 0,40 X 0,60 Marca Art Pop</v>
      </c>
      <c r="C1132" s="18" t="str">
        <f>IFERROR(VLOOKUP(lista_registro!A1132,'pag1'!B:G,3,0),"Não encontrado")</f>
        <v>E0037 Sala 07</v>
      </c>
      <c r="D1132" s="3" t="str">
        <f>IFERROR(VLOOKUP(lista_registro!A1132,'pag1'!B:E,4,0),"Não encontrado")</f>
        <v>Em utilização</v>
      </c>
      <c r="E1132" s="19" t="str">
        <f>IF(COUNTIF('pag1'!B$2:B$1663,A1132)&gt;1,"Sim","Não")</f>
        <v>Não</v>
      </c>
    </row>
    <row r="1133" spans="1:5" ht="14" x14ac:dyDescent="0.15">
      <c r="A1133" s="3">
        <f>lista_registro!A1133</f>
        <v>683933</v>
      </c>
      <c r="B1133" s="17" t="str">
        <f>lista_registro!C1133</f>
        <v>Quaro De Cortiça Com Moldura Med 0,40 X 0,60 Marca Art Pop</v>
      </c>
      <c r="C1133" s="18" t="str">
        <f>IFERROR(VLOOKUP(lista_registro!A1133,'pag1'!B:G,3,0),"Não encontrado")</f>
        <v>E0050 SALA 02</v>
      </c>
      <c r="D1133" s="3" t="str">
        <f>IFERROR(VLOOKUP(lista_registro!A1133,'pag1'!B:E,4,0),"Não encontrado")</f>
        <v>Em utilização</v>
      </c>
      <c r="E1133" s="19" t="str">
        <f>IF(COUNTIF('pag1'!B$2:B$1663,A1133)&gt;1,"Sim","Não")</f>
        <v>Não</v>
      </c>
    </row>
    <row r="1134" spans="1:5" ht="14" x14ac:dyDescent="0.15">
      <c r="A1134" s="3">
        <f>lista_registro!A1134</f>
        <v>683934</v>
      </c>
      <c r="B1134" s="17" t="str">
        <f>lista_registro!C1134</f>
        <v>Quaro De Cortiça Com Moldura Med 0,40 X 0,60 Marca Art Pop</v>
      </c>
      <c r="C1134" s="18" t="str">
        <f>IFERROR(VLOOKUP(lista_registro!A1134,'pag1'!B:G,3,0),"Não encontrado")</f>
        <v>E0050 Sala 3</v>
      </c>
      <c r="D1134" s="3" t="str">
        <f>IFERROR(VLOOKUP(lista_registro!A1134,'pag1'!B:E,4,0),"Não encontrado")</f>
        <v>Em utilização</v>
      </c>
      <c r="E1134" s="19" t="str">
        <f>IF(COUNTIF('pag1'!B$2:B$1663,A1134)&gt;1,"Sim","Não")</f>
        <v>Não</v>
      </c>
    </row>
    <row r="1135" spans="1:5" ht="14" x14ac:dyDescent="0.15">
      <c r="A1135" s="3">
        <f>lista_registro!A1135</f>
        <v>683935</v>
      </c>
      <c r="B1135" s="17" t="str">
        <f>lista_registro!C1135</f>
        <v>Quaro De Cortiça Com Moldura Med 0,40 X 0,60 Marca Art Pop</v>
      </c>
      <c r="C1135" s="18" t="str">
        <f>IFERROR(VLOOKUP(lista_registro!A1135,'pag1'!B:G,3,0),"Não encontrado")</f>
        <v>E0077 Sala 3</v>
      </c>
      <c r="D1135" s="3" t="str">
        <f>IFERROR(VLOOKUP(lista_registro!A1135,'pag1'!B:E,4,0),"Não encontrado")</f>
        <v>Em utilização</v>
      </c>
      <c r="E1135" s="19" t="str">
        <f>IF(COUNTIF('pag1'!B$2:B$1663,A1135)&gt;1,"Sim","Não")</f>
        <v>Não</v>
      </c>
    </row>
    <row r="1136" spans="1:5" ht="14" x14ac:dyDescent="0.15">
      <c r="A1136" s="3">
        <f>lista_registro!A1136</f>
        <v>683943</v>
      </c>
      <c r="B1136" s="17" t="str">
        <f>lista_registro!C1136</f>
        <v>Quaro De Cortiça Com Moldura Med 0,80 X 1,00 Marca Art Pop</v>
      </c>
      <c r="C1136" s="18" t="str">
        <f>IFERROR(VLOOKUP(lista_registro!A1136,'pag1'!B:G,3,0),"Não encontrado")</f>
        <v>E0077 Sala 2</v>
      </c>
      <c r="D1136" s="3" t="str">
        <f>IFERROR(VLOOKUP(lista_registro!A1136,'pag1'!B:E,4,0),"Não encontrado")</f>
        <v>Em utilização</v>
      </c>
      <c r="E1136" s="19" t="str">
        <f>IF(COUNTIF('pag1'!B$2:B$1663,A1136)&gt;1,"Sim","Não")</f>
        <v>Não</v>
      </c>
    </row>
    <row r="1137" spans="1:5" ht="14" x14ac:dyDescent="0.15">
      <c r="A1137" s="3">
        <f>lista_registro!A1137</f>
        <v>683944</v>
      </c>
      <c r="B1137" s="17" t="str">
        <f>lista_registro!C1137</f>
        <v>Quaro De Cortiça Com Moldura Med 0,80 X 1,00 Marca Art Pop</v>
      </c>
      <c r="C1137" s="18" t="str">
        <f>IFERROR(VLOOKUP(lista_registro!A1137,'pag1'!B:G,3,0),"Não encontrado")</f>
        <v>E0077 Corredor</v>
      </c>
      <c r="D1137" s="3" t="str">
        <f>IFERROR(VLOOKUP(lista_registro!A1137,'pag1'!B:E,4,0),"Não encontrado")</f>
        <v>Em utilização</v>
      </c>
      <c r="E1137" s="19" t="str">
        <f>IF(COUNTIF('pag1'!B$2:B$1663,A1137)&gt;1,"Sim","Não")</f>
        <v>Não</v>
      </c>
    </row>
    <row r="1138" spans="1:5" ht="14" x14ac:dyDescent="0.15">
      <c r="A1138" s="3">
        <f>lista_registro!A1138</f>
        <v>683945</v>
      </c>
      <c r="B1138" s="17" t="str">
        <f>lista_registro!C1138</f>
        <v>Mesa Para Balança De Laboratorio Med 94x60x90 Cm</v>
      </c>
      <c r="C1138" s="18" t="str">
        <f>IFERROR(VLOOKUP(lista_registro!A1138,'pag1'!B:G,3,0),"Não encontrado")</f>
        <v>E0077 Sala 121</v>
      </c>
      <c r="D1138" s="3" t="str">
        <f>IFERROR(VLOOKUP(lista_registro!A1138,'pag1'!B:E,4,0),"Não encontrado")</f>
        <v>Em utilização</v>
      </c>
      <c r="E1138" s="19" t="str">
        <f>IF(COUNTIF('pag1'!B$2:B$1663,A1138)&gt;1,"Sim","Não")</f>
        <v>Não</v>
      </c>
    </row>
    <row r="1139" spans="1:5" ht="14" x14ac:dyDescent="0.15">
      <c r="A1139" s="3">
        <f>lista_registro!A1139</f>
        <v>684133</v>
      </c>
      <c r="B1139" s="17" t="str">
        <f>lista_registro!C1139</f>
        <v>Armário De Aço Com Uma Porta, 3 Prateleiras Reguláveis</v>
      </c>
      <c r="C1139" s="18" t="str">
        <f>IFERROR(VLOOKUP(lista_registro!A1139,'pag1'!B:G,3,0),"Não encontrado")</f>
        <v>E0031 BANHEIRO FEMININO</v>
      </c>
      <c r="D1139" s="3" t="str">
        <f>IFERROR(VLOOKUP(lista_registro!A1139,'pag1'!B:E,4,0),"Não encontrado")</f>
        <v>Em utilização</v>
      </c>
      <c r="E1139" s="19" t="str">
        <f>IF(COUNTIF('pag1'!B$2:B$1663,A1139)&gt;1,"Sim","Não")</f>
        <v>Não</v>
      </c>
    </row>
    <row r="1140" spans="1:5" ht="14" x14ac:dyDescent="0.15">
      <c r="A1140" s="3">
        <f>lista_registro!A1140</f>
        <v>684160</v>
      </c>
      <c r="B1140" s="17" t="str">
        <f>lista_registro!C1140</f>
        <v>Armario De Aço Modelo Super Fe Marca Securit</v>
      </c>
      <c r="C1140" s="18" t="str">
        <f>IFERROR(VLOOKUP(lista_registro!A1140,'pag1'!B:G,3,0),"Não encontrado")</f>
        <v>E0050 Sala 8 - Copa</v>
      </c>
      <c r="D1140" s="3" t="str">
        <f>IFERROR(VLOOKUP(lista_registro!A1140,'pag1'!B:E,4,0),"Não encontrado")</f>
        <v>Em utilização</v>
      </c>
      <c r="E1140" s="19" t="str">
        <f>IF(COUNTIF('pag1'!B$2:B$1663,A1140)&gt;1,"Sim","Não")</f>
        <v>Não</v>
      </c>
    </row>
    <row r="1141" spans="1:5" ht="14" x14ac:dyDescent="0.15">
      <c r="A1141" s="3">
        <f>lista_registro!A1141</f>
        <v>684203</v>
      </c>
      <c r="B1141" s="17" t="str">
        <f>lista_registro!C1141</f>
        <v>Armario De Madeira Marca Fiel Mod Mea42 Com 4 Gavetas Med 132 X 075 X 050mm</v>
      </c>
      <c r="C1141" s="18" t="str">
        <f>IFERROR(VLOOKUP(lista_registro!A1141,'pag1'!B:G,3,0),"Não encontrado")</f>
        <v>E0037 sala 05</v>
      </c>
      <c r="D1141" s="3" t="str">
        <f>IFERROR(VLOOKUP(lista_registro!A1141,'pag1'!B:E,4,0),"Não encontrado")</f>
        <v>Em utilização</v>
      </c>
      <c r="E1141" s="19" t="str">
        <f>IF(COUNTIF('pag1'!B$2:B$1663,A1141)&gt;1,"Sim","Não")</f>
        <v>Não</v>
      </c>
    </row>
    <row r="1142" spans="1:5" ht="14" x14ac:dyDescent="0.15">
      <c r="A1142" s="3">
        <f>lista_registro!A1142</f>
        <v>684266</v>
      </c>
      <c r="B1142" s="17" t="str">
        <f>lista_registro!C1142</f>
        <v>Estante Em Aço 5 Prateleiras</v>
      </c>
      <c r="C1142" s="18" t="str">
        <f>IFERROR(VLOOKUP(lista_registro!A1142,'pag1'!B:G,3,0),"Não encontrado")</f>
        <v>E0042 SALA DE ESTOCAGEM - PISO SUPERIOR</v>
      </c>
      <c r="D1142" s="3" t="str">
        <f>IFERROR(VLOOKUP(lista_registro!A1142,'pag1'!B:E,4,0),"Não encontrado")</f>
        <v>Em utilização</v>
      </c>
      <c r="E1142" s="19" t="str">
        <f>IF(COUNTIF('pag1'!B$2:B$1663,A1142)&gt;1,"Sim","Não")</f>
        <v>Não</v>
      </c>
    </row>
    <row r="1143" spans="1:5" ht="14" x14ac:dyDescent="0.15">
      <c r="A1143" s="3">
        <f>lista_registro!A1143</f>
        <v>684525</v>
      </c>
      <c r="B1143" s="17" t="str">
        <f>lista_registro!C1143</f>
        <v>Estante De Aço Desmontavel Marca Fiel Com 6 Prateleiras Reforços Em X .</v>
      </c>
      <c r="C1143" s="18" t="str">
        <f>IFERROR(VLOOKUP(lista_registro!A1143,'pag1'!B:G,3,0),"Não encontrado")</f>
        <v>E0050 FUNDOS</v>
      </c>
      <c r="D1143" s="3" t="str">
        <f>IFERROR(VLOOKUP(lista_registro!A1143,'pag1'!B:E,4,0),"Não encontrado")</f>
        <v>Separado para descarga</v>
      </c>
      <c r="E1143" s="19" t="str">
        <f>IF(COUNTIF('pag1'!B$2:B$1663,A1143)&gt;1,"Sim","Não")</f>
        <v>Não</v>
      </c>
    </row>
    <row r="1144" spans="1:5" ht="14" x14ac:dyDescent="0.15">
      <c r="A1144" s="3">
        <f>lista_registro!A1144</f>
        <v>684528</v>
      </c>
      <c r="B1144" s="17" t="str">
        <f>lista_registro!C1144</f>
        <v>Estante De Aço Desmontavel Marca Fiel Com 6 Prateleiras Reforços Em X .</v>
      </c>
      <c r="C1144" s="18" t="str">
        <f>IFERROR(VLOOKUP(lista_registro!A1144,'pag1'!B:G,3,0),"Não encontrado")</f>
        <v>E0050 FUNDOS</v>
      </c>
      <c r="D1144" s="3" t="str">
        <f>IFERROR(VLOOKUP(lista_registro!A1144,'pag1'!B:E,4,0),"Não encontrado")</f>
        <v>Separado para descarga</v>
      </c>
      <c r="E1144" s="19" t="str">
        <f>IF(COUNTIF('pag1'!B$2:B$1663,A1144)&gt;1,"Sim","Não")</f>
        <v>Não</v>
      </c>
    </row>
    <row r="1145" spans="1:5" ht="14" x14ac:dyDescent="0.15">
      <c r="A1145" s="3">
        <f>lista_registro!A1145</f>
        <v>684529</v>
      </c>
      <c r="B1145" s="17" t="str">
        <f>lista_registro!C1145</f>
        <v>Estante De Aço Desmontavel Marca Fiel Com 6 Prateleiras Reforços Em X .</v>
      </c>
      <c r="C1145" s="18" t="str">
        <f>IFERROR(VLOOKUP(lista_registro!A1145,'pag1'!B:G,3,0),"Não encontrado")</f>
        <v>E0050 FUNDOS</v>
      </c>
      <c r="D1145" s="3" t="str">
        <f>IFERROR(VLOOKUP(lista_registro!A1145,'pag1'!B:E,4,0),"Não encontrado")</f>
        <v>Separado para descarga</v>
      </c>
      <c r="E1145" s="19" t="str">
        <f>IF(COUNTIF('pag1'!B$2:B$1663,A1145)&gt;1,"Sim","Não")</f>
        <v>Não</v>
      </c>
    </row>
    <row r="1146" spans="1:5" ht="14" x14ac:dyDescent="0.15">
      <c r="A1146" s="3">
        <f>lista_registro!A1146</f>
        <v>684530</v>
      </c>
      <c r="B1146" s="17" t="str">
        <f>lista_registro!C1146</f>
        <v>Estante De Aço Desmontavel Marca Fiel Com 6 Prateleiras Reforços Em X .</v>
      </c>
      <c r="C1146" s="18" t="str">
        <f>IFERROR(VLOOKUP(lista_registro!A1146,'pag1'!B:G,3,0),"Não encontrado")</f>
        <v>E0045 001</v>
      </c>
      <c r="D1146" s="3" t="str">
        <f>IFERROR(VLOOKUP(lista_registro!A1146,'pag1'!B:E,4,0),"Não encontrado")</f>
        <v>Em utilização</v>
      </c>
      <c r="E1146" s="19" t="str">
        <f>IF(COUNTIF('pag1'!B$2:B$1663,A1146)&gt;1,"Sim","Não")</f>
        <v>Não</v>
      </c>
    </row>
    <row r="1147" spans="1:5" ht="14" x14ac:dyDescent="0.15">
      <c r="A1147" s="3">
        <f>lista_registro!A1147</f>
        <v>684863</v>
      </c>
      <c r="B1147" s="17" t="str">
        <f>lista_registro!C1147</f>
        <v>Armario De Aço Mod Super Vi Marca Securit</v>
      </c>
      <c r="C1147" s="18" t="str">
        <f>IFERROR(VLOOKUP(lista_registro!A1147,'pag1'!B:G,3,0),"Não encontrado")</f>
        <v>E0050 Sala 04</v>
      </c>
      <c r="D1147" s="3" t="str">
        <f>IFERROR(VLOOKUP(lista_registro!A1147,'pag1'!B:E,4,0),"Não encontrado")</f>
        <v>Em utilização</v>
      </c>
      <c r="E1147" s="19" t="str">
        <f>IF(COUNTIF('pag1'!B$2:B$1663,A1147)&gt;1,"Sim","Não")</f>
        <v>Não</v>
      </c>
    </row>
    <row r="1148" spans="1:5" ht="14" x14ac:dyDescent="0.15">
      <c r="A1148" s="3">
        <f>lista_registro!A1148</f>
        <v>685273</v>
      </c>
      <c r="B1148" s="17" t="str">
        <f>lista_registro!C1148</f>
        <v>Armario De Aço E Madeira Marca Fiel Mod Mea46 Med 132 X 050 X 075mm</v>
      </c>
      <c r="C1148" s="18" t="str">
        <f>IFERROR(VLOOKUP(lista_registro!A1148,'pag1'!B:G,3,0),"Não encontrado")</f>
        <v>Não encontrado</v>
      </c>
      <c r="D1148" s="3" t="str">
        <f>IFERROR(VLOOKUP(lista_registro!A1148,'pag1'!B:E,4,0),"Não encontrado")</f>
        <v>Não encontrado</v>
      </c>
      <c r="E1148" s="19" t="str">
        <f>IF(COUNTIF('pag1'!B$2:B$1663,A1148)&gt;1,"Sim","Não")</f>
        <v>Não</v>
      </c>
    </row>
    <row r="1149" spans="1:5" ht="14" x14ac:dyDescent="0.15">
      <c r="A1149" s="3">
        <f>lista_registro!A1149</f>
        <v>685643</v>
      </c>
      <c r="B1149" s="17" t="str">
        <f>lista_registro!C1149</f>
        <v>Armario De Madeira Marca L Atelier Com 2 Portas De Abrir Med 165 X 080 X 052mm</v>
      </c>
      <c r="C1149" s="18" t="str">
        <f>IFERROR(VLOOKUP(lista_registro!A1149,'pag1'!B:G,3,0),"Não encontrado")</f>
        <v>E0076 Sala 121</v>
      </c>
      <c r="D1149" s="3" t="str">
        <f>IFERROR(VLOOKUP(lista_registro!A1149,'pag1'!B:E,4,0),"Não encontrado")</f>
        <v>Em utilização</v>
      </c>
      <c r="E1149" s="19" t="str">
        <f>IF(COUNTIF('pag1'!B$2:B$1663,A1149)&gt;1,"Sim","Não")</f>
        <v>Não</v>
      </c>
    </row>
    <row r="1150" spans="1:5" ht="14" x14ac:dyDescent="0.15">
      <c r="A1150" s="3">
        <f>lista_registro!A1150</f>
        <v>685644</v>
      </c>
      <c r="B1150" s="17" t="str">
        <f>lista_registro!C1150</f>
        <v>Armario De Madeira Marca L Atelier Com 2 Portas De Abrir Med 165 X 080 X 052mm</v>
      </c>
      <c r="C1150" s="18" t="str">
        <f>IFERROR(VLOOKUP(lista_registro!A1150,'pag1'!B:G,3,0),"Não encontrado")</f>
        <v>E0037 SALA 02</v>
      </c>
      <c r="D1150" s="3" t="str">
        <f>IFERROR(VLOOKUP(lista_registro!A1150,'pag1'!B:E,4,0),"Não encontrado")</f>
        <v>Em utilização</v>
      </c>
      <c r="E1150" s="19" t="str">
        <f>IF(COUNTIF('pag1'!B$2:B$1663,A1150)&gt;1,"Sim","Não")</f>
        <v>Não</v>
      </c>
    </row>
    <row r="1151" spans="1:5" ht="14" x14ac:dyDescent="0.15">
      <c r="A1151" s="3">
        <f>lista_registro!A1151</f>
        <v>691225</v>
      </c>
      <c r="B1151" s="17" t="str">
        <f>lista_registro!C1151</f>
        <v>Mesa De Trabalho Marca Fiel Med 1,50 X 0,61 X 0,76m Com 6 Gavetas</v>
      </c>
      <c r="C1151" s="18" t="str">
        <f>IFERROR(VLOOKUP(lista_registro!A1151,'pag1'!B:G,3,0),"Não encontrado")</f>
        <v>E0077 Sala 15</v>
      </c>
      <c r="D1151" s="3" t="str">
        <f>IFERROR(VLOOKUP(lista_registro!A1151,'pag1'!B:E,4,0),"Não encontrado")</f>
        <v>Em utilização</v>
      </c>
      <c r="E1151" s="19" t="str">
        <f>IF(COUNTIF('pag1'!B$2:B$1663,A1151)&gt;1,"Sim","Não")</f>
        <v>Não</v>
      </c>
    </row>
    <row r="1152" spans="1:5" ht="28" x14ac:dyDescent="0.15">
      <c r="A1152" s="3">
        <f>lista_registro!A1152</f>
        <v>691242</v>
      </c>
      <c r="B1152" s="17" t="str">
        <f>lista_registro!C1152</f>
        <v>Mesa Em Madeira De Lei, Marca Jordana, Mod. Mj-3.160, Med. 0,76 X 1,60 X 0,78m, Com 2 Gaveteiros De 3 Gavetas.</v>
      </c>
      <c r="C1152" s="18" t="str">
        <f>IFERROR(VLOOKUP(lista_registro!A1152,'pag1'!B:G,3,0),"Não encontrado")</f>
        <v>E0033 lame</v>
      </c>
      <c r="D1152" s="3" t="str">
        <f>IFERROR(VLOOKUP(lista_registro!A1152,'pag1'!B:E,4,0),"Não encontrado")</f>
        <v>Em utilização</v>
      </c>
      <c r="E1152" s="19" t="str">
        <f>IF(COUNTIF('pag1'!B$2:B$1663,A1152)&gt;1,"Sim","Não")</f>
        <v>Não</v>
      </c>
    </row>
    <row r="1153" spans="1:5" ht="14" x14ac:dyDescent="0.15">
      <c r="A1153" s="3">
        <f>lista_registro!A1153</f>
        <v>691246</v>
      </c>
      <c r="B1153" s="17" t="str">
        <f>lista_registro!C1153</f>
        <v>Poltrona Fixa Mod. 402, Marca Jordana</v>
      </c>
      <c r="C1153" s="18" t="str">
        <f>IFERROR(VLOOKUP(lista_registro!A1153,'pag1'!B:G,3,0),"Não encontrado")</f>
        <v>E0050 Sala 1</v>
      </c>
      <c r="D1153" s="3" t="str">
        <f>IFERROR(VLOOKUP(lista_registro!A1153,'pag1'!B:E,4,0),"Não encontrado")</f>
        <v>Em utilização</v>
      </c>
      <c r="E1153" s="19" t="str">
        <f>IF(COUNTIF('pag1'!B$2:B$1663,A1153)&gt;1,"Sim","Não")</f>
        <v>Não</v>
      </c>
    </row>
    <row r="1154" spans="1:5" ht="14" x14ac:dyDescent="0.15">
      <c r="A1154" s="3">
        <f>lista_registro!A1154</f>
        <v>691247</v>
      </c>
      <c r="B1154" s="17" t="str">
        <f>lista_registro!C1154</f>
        <v>Poltrona Fixa Mod. 402, Marca Jordana</v>
      </c>
      <c r="C1154" s="18" t="str">
        <f>IFERROR(VLOOKUP(lista_registro!A1154,'pag1'!B:G,3,0),"Não encontrado")</f>
        <v>E0044 LAPM-SC</v>
      </c>
      <c r="D1154" s="3" t="str">
        <f>IFERROR(VLOOKUP(lista_registro!A1154,'pag1'!B:E,4,0),"Não encontrado")</f>
        <v>Em utilização</v>
      </c>
      <c r="E1154" s="19" t="str">
        <f>IF(COUNTIF('pag1'!B$2:B$1663,A1154)&gt;1,"Sim","Não")</f>
        <v>Não</v>
      </c>
    </row>
    <row r="1155" spans="1:5" ht="28" x14ac:dyDescent="0.15">
      <c r="A1155" s="3">
        <f>lista_registro!A1155</f>
        <v>691259</v>
      </c>
      <c r="B1155" s="17" t="str">
        <f>lista_registro!C1155</f>
        <v>Mesa Para Telefone Em Madeira Escura Com Roda, Fechada Atras, Marca Jordana Filhos Ltda (0,66 X 0,60 X 0,42)</v>
      </c>
      <c r="C1155" s="18" t="str">
        <f>IFERROR(VLOOKUP(lista_registro!A1155,'pag1'!B:G,3,0),"Não encontrado")</f>
        <v>E0033 lame</v>
      </c>
      <c r="D1155" s="3" t="str">
        <f>IFERROR(VLOOKUP(lista_registro!A1155,'pag1'!B:E,4,0),"Não encontrado")</f>
        <v>Em utilização</v>
      </c>
      <c r="E1155" s="19" t="str">
        <f>IF(COUNTIF('pag1'!B$2:B$1663,A1155)&gt;1,"Sim","Não")</f>
        <v>Não</v>
      </c>
    </row>
    <row r="1156" spans="1:5" ht="28" x14ac:dyDescent="0.15">
      <c r="A1156" s="3">
        <f>lista_registro!A1156</f>
        <v>691401</v>
      </c>
      <c r="B1156" s="17" t="str">
        <f>lista_registro!C1156</f>
        <v>Estante De Aço Desmontável , Com 6 Prateleiras , Cor Cinza , Medindo 2400 X 920 X 580 Mm , Marca Isma .</v>
      </c>
      <c r="C1156" s="18" t="str">
        <f>IFERROR(VLOOKUP(lista_registro!A1156,'pag1'!B:G,3,0),"Não encontrado")</f>
        <v>E0051 Sala 5 - Almoxarifado</v>
      </c>
      <c r="D1156" s="3" t="str">
        <f>IFERROR(VLOOKUP(lista_registro!A1156,'pag1'!B:E,4,0),"Não encontrado")</f>
        <v>Em utilização</v>
      </c>
      <c r="E1156" s="19" t="str">
        <f>IF(COUNTIF('pag1'!B$2:B$1663,A1156)&gt;1,"Sim","Não")</f>
        <v>Não</v>
      </c>
    </row>
    <row r="1157" spans="1:5" ht="28" x14ac:dyDescent="0.15">
      <c r="A1157" s="3">
        <f>lista_registro!A1157</f>
        <v>691402</v>
      </c>
      <c r="B1157" s="17" t="str">
        <f>lista_registro!C1157</f>
        <v>Estante De Aço Desmontável , Com 6 Prateleiras , Cor Cinza , Medindo 2400 X 920 X 580 Mm , Marca Isma .</v>
      </c>
      <c r="C1157" s="18" t="str">
        <f>IFERROR(VLOOKUP(lista_registro!A1157,'pag1'!B:G,3,0),"Não encontrado")</f>
        <v>E0051 Sala 5 - Almoxarifado</v>
      </c>
      <c r="D1157" s="3" t="str">
        <f>IFERROR(VLOOKUP(lista_registro!A1157,'pag1'!B:E,4,0),"Não encontrado")</f>
        <v>Em utilização</v>
      </c>
      <c r="E1157" s="19" t="str">
        <f>IF(COUNTIF('pag1'!B$2:B$1663,A1157)&gt;1,"Sim","Não")</f>
        <v>Não</v>
      </c>
    </row>
    <row r="1158" spans="1:5" ht="28" x14ac:dyDescent="0.15">
      <c r="A1158" s="3">
        <f>lista_registro!A1158</f>
        <v>691403</v>
      </c>
      <c r="B1158" s="17" t="str">
        <f>lista_registro!C1158</f>
        <v>Estante De Aço Desmontável , Com 6 Prateleiras , Cor Cinza , Medindo 2400 X 920 X 580 Mm , Marca Isma .</v>
      </c>
      <c r="C1158" s="18" t="str">
        <f>IFERROR(VLOOKUP(lista_registro!A1158,'pag1'!B:G,3,0),"Não encontrado")</f>
        <v>E0051 Sala 5 - Almoxarifado</v>
      </c>
      <c r="D1158" s="3" t="str">
        <f>IFERROR(VLOOKUP(lista_registro!A1158,'pag1'!B:E,4,0),"Não encontrado")</f>
        <v>Em utilização</v>
      </c>
      <c r="E1158" s="19" t="str">
        <f>IF(COUNTIF('pag1'!B$2:B$1663,A1158)&gt;1,"Sim","Não")</f>
        <v>Não</v>
      </c>
    </row>
    <row r="1159" spans="1:5" ht="28" x14ac:dyDescent="0.15">
      <c r="A1159" s="3">
        <f>lista_registro!A1159</f>
        <v>691404</v>
      </c>
      <c r="B1159" s="17" t="str">
        <f>lista_registro!C1159</f>
        <v>Estante De Aço Desmontável , Com 6 Prateleiras , Cor Cinza , Medindo 2400 X 920 X 580 Mm , Marca Isma .</v>
      </c>
      <c r="C1159" s="18" t="str">
        <f>IFERROR(VLOOKUP(lista_registro!A1159,'pag1'!B:G,3,0),"Não encontrado")</f>
        <v>E0051 Sala 5 - Almoxarifado</v>
      </c>
      <c r="D1159" s="3" t="str">
        <f>IFERROR(VLOOKUP(lista_registro!A1159,'pag1'!B:E,4,0),"Não encontrado")</f>
        <v>Em utilização</v>
      </c>
      <c r="E1159" s="19" t="str">
        <f>IF(COUNTIF('pag1'!B$2:B$1663,A1159)&gt;1,"Sim","Não")</f>
        <v>Não</v>
      </c>
    </row>
    <row r="1160" spans="1:5" ht="28" x14ac:dyDescent="0.15">
      <c r="A1160" s="3">
        <f>lista_registro!A1160</f>
        <v>691405</v>
      </c>
      <c r="B1160" s="17" t="str">
        <f>lista_registro!C1160</f>
        <v>Estante De Aço Desmontável , Com 6 Prateleiras , Cor Cinza , Medindo 2400 X 920 X 580 Mm , Marca Isma .</v>
      </c>
      <c r="C1160" s="18" t="str">
        <f>IFERROR(VLOOKUP(lista_registro!A1160,'pag1'!B:G,3,0),"Não encontrado")</f>
        <v>E0051 Sala 5 - Almoxarifado</v>
      </c>
      <c r="D1160" s="3" t="str">
        <f>IFERROR(VLOOKUP(lista_registro!A1160,'pag1'!B:E,4,0),"Não encontrado")</f>
        <v>Em utilização</v>
      </c>
      <c r="E1160" s="19" t="str">
        <f>IF(COUNTIF('pag1'!B$2:B$1663,A1160)&gt;1,"Sim","Não")</f>
        <v>Não</v>
      </c>
    </row>
    <row r="1161" spans="1:5" ht="28" x14ac:dyDescent="0.15">
      <c r="A1161" s="3">
        <f>lista_registro!A1161</f>
        <v>691406</v>
      </c>
      <c r="B1161" s="17" t="str">
        <f>lista_registro!C1161</f>
        <v>Estante De Aço Desmontável , Com 6 Prateleiras , Cor Cinza , Medindo 2400 X 920 X 580 Mm , Marca Isma .</v>
      </c>
      <c r="C1161" s="18" t="str">
        <f>IFERROR(VLOOKUP(lista_registro!A1161,'pag1'!B:G,3,0),"Não encontrado")</f>
        <v>E0051 Sala 5 - Almoxarifado</v>
      </c>
      <c r="D1161" s="3" t="str">
        <f>IFERROR(VLOOKUP(lista_registro!A1161,'pag1'!B:E,4,0),"Não encontrado")</f>
        <v>Em utilização</v>
      </c>
      <c r="E1161" s="19" t="str">
        <f>IF(COUNTIF('pag1'!B$2:B$1663,A1161)&gt;1,"Sim","Não")</f>
        <v>Não</v>
      </c>
    </row>
    <row r="1162" spans="1:5" ht="28" x14ac:dyDescent="0.15">
      <c r="A1162" s="3">
        <f>lista_registro!A1162</f>
        <v>691407</v>
      </c>
      <c r="B1162" s="17" t="str">
        <f>lista_registro!C1162</f>
        <v>Estante De Aço Desmontável , Com 6 Prateleiras , Cor Cinza , Medindo 2400 X 920 X 580 Mm , Marca Isma .</v>
      </c>
      <c r="C1162" s="18" t="str">
        <f>IFERROR(VLOOKUP(lista_registro!A1162,'pag1'!B:G,3,0),"Não encontrado")</f>
        <v>E0051 Sala 5 - Almoxarifado</v>
      </c>
      <c r="D1162" s="3" t="str">
        <f>IFERROR(VLOOKUP(lista_registro!A1162,'pag1'!B:E,4,0),"Não encontrado")</f>
        <v>Em utilização</v>
      </c>
      <c r="E1162" s="19" t="str">
        <f>IF(COUNTIF('pag1'!B$2:B$1663,A1162)&gt;1,"Sim","Não")</f>
        <v>Não</v>
      </c>
    </row>
    <row r="1163" spans="1:5" ht="28" x14ac:dyDescent="0.15">
      <c r="A1163" s="3">
        <f>lista_registro!A1163</f>
        <v>691408</v>
      </c>
      <c r="B1163" s="17" t="str">
        <f>lista_registro!C1163</f>
        <v>Estante De Aço Desmontável , Com 6 Prateleiras , Cor Cinza , Medindo 2400 X 920 X 580 Mm , Marca Isma .</v>
      </c>
      <c r="C1163" s="18" t="str">
        <f>IFERROR(VLOOKUP(lista_registro!A1163,'pag1'!B:G,3,0),"Não encontrado")</f>
        <v>E0051 Sala 5 - Almoxarifado</v>
      </c>
      <c r="D1163" s="3" t="str">
        <f>IFERROR(VLOOKUP(lista_registro!A1163,'pag1'!B:E,4,0),"Não encontrado")</f>
        <v>Em utilização</v>
      </c>
      <c r="E1163" s="19" t="str">
        <f>IF(COUNTIF('pag1'!B$2:B$1663,A1163)&gt;1,"Sim","Não")</f>
        <v>Não</v>
      </c>
    </row>
    <row r="1164" spans="1:5" ht="28" x14ac:dyDescent="0.15">
      <c r="A1164" s="3">
        <f>lista_registro!A1164</f>
        <v>691452</v>
      </c>
      <c r="B1164" s="17" t="str">
        <f>lista_registro!C1164</f>
        <v>Mesa De Aço, Modelo At-125-03, Com 3 Gavetas À Esquerda, Medindo 1,25 X 0,75 X 0,73 M, Marca Fiel.</v>
      </c>
      <c r="C1164" s="18" t="str">
        <f>IFERROR(VLOOKUP(lista_registro!A1164,'pag1'!B:G,3,0),"Não encontrado")</f>
        <v>E0050 Sala 12</v>
      </c>
      <c r="D1164" s="3" t="str">
        <f>IFERROR(VLOOKUP(lista_registro!A1164,'pag1'!B:E,4,0),"Não encontrado")</f>
        <v>Em utilização</v>
      </c>
      <c r="E1164" s="19" t="str">
        <f>IF(COUNTIF('pag1'!B$2:B$1663,A1164)&gt;1,"Sim","Não")</f>
        <v>Não</v>
      </c>
    </row>
    <row r="1165" spans="1:5" ht="28" x14ac:dyDescent="0.15">
      <c r="A1165" s="3">
        <f>lista_registro!A1165</f>
        <v>691453</v>
      </c>
      <c r="B1165" s="17" t="str">
        <f>lista_registro!C1165</f>
        <v>Mesa De Aço, Modelo At-125-03, Com 3 Gavetas À Esquerda, Medindo 1,25 X 0,75 X 0,73 M, Marca Fiel.</v>
      </c>
      <c r="C1165" s="18" t="str">
        <f>IFERROR(VLOOKUP(lista_registro!A1165,'pag1'!B:G,3,0),"Não encontrado")</f>
        <v>E0077 Sala 121</v>
      </c>
      <c r="D1165" s="3" t="str">
        <f>IFERROR(VLOOKUP(lista_registro!A1165,'pag1'!B:E,4,0),"Não encontrado")</f>
        <v>Em utilização</v>
      </c>
      <c r="E1165" s="19" t="str">
        <f>IF(COUNTIF('pag1'!B$2:B$1663,A1165)&gt;1,"Sim","Não")</f>
        <v>Não</v>
      </c>
    </row>
    <row r="1166" spans="1:5" ht="28" x14ac:dyDescent="0.15">
      <c r="A1166" s="3">
        <f>lista_registro!A1166</f>
        <v>691454</v>
      </c>
      <c r="B1166" s="17" t="str">
        <f>lista_registro!C1166</f>
        <v>Mesa De Aço, Modelo At-125-03, Com 3 Gavetas À Esquerda, Medindo 1,25 X 0,75 X 0,73 M, Marca Fiel.</v>
      </c>
      <c r="C1166" s="18" t="str">
        <f>IFERROR(VLOOKUP(lista_registro!A1166,'pag1'!B:G,3,0),"Não encontrado")</f>
        <v>E0077 Sala 115</v>
      </c>
      <c r="D1166" s="3" t="str">
        <f>IFERROR(VLOOKUP(lista_registro!A1166,'pag1'!B:E,4,0),"Não encontrado")</f>
        <v>Em utilização</v>
      </c>
      <c r="E1166" s="19" t="str">
        <f>IF(COUNTIF('pag1'!B$2:B$1663,A1166)&gt;1,"Sim","Não")</f>
        <v>Não</v>
      </c>
    </row>
    <row r="1167" spans="1:5" ht="28" x14ac:dyDescent="0.15">
      <c r="A1167" s="3">
        <f>lista_registro!A1167</f>
        <v>691455</v>
      </c>
      <c r="B1167" s="17" t="str">
        <f>lista_registro!C1167</f>
        <v>Mesa De Aço, Modelo At-125-03, Com 3 Gavetas À Esquerda, Medindo 1,25 X 0,75 X 0,73 M, Marca Fiel.</v>
      </c>
      <c r="C1167" s="18" t="str">
        <f>IFERROR(VLOOKUP(lista_registro!A1167,'pag1'!B:G,3,0),"Não encontrado")</f>
        <v>E0077 Sala 118</v>
      </c>
      <c r="D1167" s="3" t="str">
        <f>IFERROR(VLOOKUP(lista_registro!A1167,'pag1'!B:E,4,0),"Não encontrado")</f>
        <v>Separado para descarga</v>
      </c>
      <c r="E1167" s="19" t="str">
        <f>IF(COUNTIF('pag1'!B$2:B$1663,A1167)&gt;1,"Sim","Não")</f>
        <v>Não</v>
      </c>
    </row>
    <row r="1168" spans="1:5" ht="14" x14ac:dyDescent="0.15">
      <c r="A1168" s="3">
        <f>lista_registro!A1168</f>
        <v>691481</v>
      </c>
      <c r="B1168" s="17" t="str">
        <f>lista_registro!C1168</f>
        <v>Cadeira Giratoria Mod 673 Marca Giroflex</v>
      </c>
      <c r="C1168" s="18" t="str">
        <f>IFERROR(VLOOKUP(lista_registro!A1168,'pag1'!B:G,3,0),"Não encontrado")</f>
        <v>E0077 Sala 15</v>
      </c>
      <c r="D1168" s="3" t="str">
        <f>IFERROR(VLOOKUP(lista_registro!A1168,'pag1'!B:E,4,0),"Não encontrado")</f>
        <v>Em utilização</v>
      </c>
      <c r="E1168" s="19" t="str">
        <f>IF(COUNTIF('pag1'!B$2:B$1663,A1168)&gt;1,"Sim","Não")</f>
        <v>Não</v>
      </c>
    </row>
    <row r="1169" spans="1:5" ht="14" x14ac:dyDescent="0.15">
      <c r="A1169" s="3">
        <f>lista_registro!A1169</f>
        <v>691482</v>
      </c>
      <c r="B1169" s="17" t="str">
        <f>lista_registro!C1169</f>
        <v>Cadeira Giratoria Mod 673 Marca Giroflex</v>
      </c>
      <c r="C1169" s="18" t="str">
        <f>IFERROR(VLOOKUP(lista_registro!A1169,'pag1'!B:G,3,0),"Não encontrado")</f>
        <v>E0077 Sala 113</v>
      </c>
      <c r="D1169" s="3" t="str">
        <f>IFERROR(VLOOKUP(lista_registro!A1169,'pag1'!B:E,4,0),"Não encontrado")</f>
        <v>Em utilização</v>
      </c>
      <c r="E1169" s="19" t="str">
        <f>IF(COUNTIF('pag1'!B$2:B$1663,A1169)&gt;1,"Sim","Não")</f>
        <v>Não</v>
      </c>
    </row>
    <row r="1170" spans="1:5" ht="14" x14ac:dyDescent="0.15">
      <c r="A1170" s="3">
        <f>lista_registro!A1170</f>
        <v>691483</v>
      </c>
      <c r="B1170" s="17" t="str">
        <f>lista_registro!C1170</f>
        <v>Cadeira Giratoria Mod 673 Marca Giroflex</v>
      </c>
      <c r="C1170" s="18" t="str">
        <f>IFERROR(VLOOKUP(lista_registro!A1170,'pag1'!B:G,3,0),"Não encontrado")</f>
        <v>E0077 Sala 115</v>
      </c>
      <c r="D1170" s="3" t="str">
        <f>IFERROR(VLOOKUP(lista_registro!A1170,'pag1'!B:E,4,0),"Não encontrado")</f>
        <v>Em utilização</v>
      </c>
      <c r="E1170" s="19" t="str">
        <f>IF(COUNTIF('pag1'!B$2:B$1663,A1170)&gt;1,"Sim","Não")</f>
        <v>Não</v>
      </c>
    </row>
    <row r="1171" spans="1:5" ht="14" x14ac:dyDescent="0.15">
      <c r="A1171" s="3">
        <f>lista_registro!A1171</f>
        <v>691484</v>
      </c>
      <c r="B1171" s="17" t="str">
        <f>lista_registro!C1171</f>
        <v>Cadeira Giratoria Mod 673 Marca Giroflex</v>
      </c>
      <c r="C1171" s="18" t="str">
        <f>IFERROR(VLOOKUP(lista_registro!A1171,'pag1'!B:G,3,0),"Não encontrado")</f>
        <v>E0077 Sala 115</v>
      </c>
      <c r="D1171" s="3" t="str">
        <f>IFERROR(VLOOKUP(lista_registro!A1171,'pag1'!B:E,4,0),"Não encontrado")</f>
        <v>Em utilização</v>
      </c>
      <c r="E1171" s="19" t="str">
        <f>IF(COUNTIF('pag1'!B$2:B$1663,A1171)&gt;1,"Sim","Não")</f>
        <v>Não</v>
      </c>
    </row>
    <row r="1172" spans="1:5" ht="14" x14ac:dyDescent="0.15">
      <c r="A1172" s="3">
        <f>lista_registro!A1172</f>
        <v>691485</v>
      </c>
      <c r="B1172" s="17" t="str">
        <f>lista_registro!C1172</f>
        <v>Cadeira Giratoria Mod 673 Marca Giroflex</v>
      </c>
      <c r="C1172" s="18" t="str">
        <f>IFERROR(VLOOKUP(lista_registro!A1172,'pag1'!B:G,3,0),"Não encontrado")</f>
        <v>E0077 Sala 121</v>
      </c>
      <c r="D1172" s="3" t="str">
        <f>IFERROR(VLOOKUP(lista_registro!A1172,'pag1'!B:E,4,0),"Não encontrado")</f>
        <v>Em utilização</v>
      </c>
      <c r="E1172" s="19" t="str">
        <f>IF(COUNTIF('pag1'!B$2:B$1663,A1172)&gt;1,"Sim","Não")</f>
        <v>Não</v>
      </c>
    </row>
    <row r="1173" spans="1:5" ht="14" x14ac:dyDescent="0.15">
      <c r="A1173" s="3">
        <f>lista_registro!A1173</f>
        <v>691486</v>
      </c>
      <c r="B1173" s="17" t="str">
        <f>lista_registro!C1173</f>
        <v>Cadeira Giratoria Mod 673 Marca Giroflex</v>
      </c>
      <c r="C1173" s="18" t="str">
        <f>IFERROR(VLOOKUP(lista_registro!A1173,'pag1'!B:G,3,0),"Não encontrado")</f>
        <v>E0077 Sala 121</v>
      </c>
      <c r="D1173" s="3" t="str">
        <f>IFERROR(VLOOKUP(lista_registro!A1173,'pag1'!B:E,4,0),"Não encontrado")</f>
        <v>Em utilização</v>
      </c>
      <c r="E1173" s="19" t="str">
        <f>IF(COUNTIF('pag1'!B$2:B$1663,A1173)&gt;1,"Sim","Não")</f>
        <v>Não</v>
      </c>
    </row>
    <row r="1174" spans="1:5" ht="14" x14ac:dyDescent="0.15">
      <c r="A1174" s="3">
        <f>lista_registro!A1174</f>
        <v>691487</v>
      </c>
      <c r="B1174" s="17" t="str">
        <f>lista_registro!C1174</f>
        <v>Cadeira Giratoria Mod 673 Marca Giroflex</v>
      </c>
      <c r="C1174" s="18" t="str">
        <f>IFERROR(VLOOKUP(lista_registro!A1174,'pag1'!B:G,3,0),"Não encontrado")</f>
        <v>E0077 Sala 15</v>
      </c>
      <c r="D1174" s="3" t="str">
        <f>IFERROR(VLOOKUP(lista_registro!A1174,'pag1'!B:E,4,0),"Não encontrado")</f>
        <v>Em utilização</v>
      </c>
      <c r="E1174" s="19" t="str">
        <f>IF(COUNTIF('pag1'!B$2:B$1663,A1174)&gt;1,"Sim","Não")</f>
        <v>Não</v>
      </c>
    </row>
    <row r="1175" spans="1:5" ht="14" x14ac:dyDescent="0.15">
      <c r="A1175" s="3">
        <f>lista_registro!A1175</f>
        <v>691488</v>
      </c>
      <c r="B1175" s="17" t="str">
        <f>lista_registro!C1175</f>
        <v>Cadeira Giratoria Mod 673 Marca Giroflex</v>
      </c>
      <c r="C1175" s="18" t="str">
        <f>IFERROR(VLOOKUP(lista_registro!A1175,'pag1'!B:G,3,0),"Não encontrado")</f>
        <v>E0077 Sala 15</v>
      </c>
      <c r="D1175" s="3" t="str">
        <f>IFERROR(VLOOKUP(lista_registro!A1175,'pag1'!B:E,4,0),"Não encontrado")</f>
        <v>Em utilização</v>
      </c>
      <c r="E1175" s="19" t="str">
        <f>IF(COUNTIF('pag1'!B$2:B$1663,A1175)&gt;1,"Sim","Não")</f>
        <v>Não</v>
      </c>
    </row>
    <row r="1176" spans="1:5" ht="14" x14ac:dyDescent="0.15">
      <c r="A1176" s="3">
        <f>lista_registro!A1176</f>
        <v>691489</v>
      </c>
      <c r="B1176" s="17" t="str">
        <f>lista_registro!C1176</f>
        <v>Cadeira Giratoria Mod 673 Marca Giroflex</v>
      </c>
      <c r="C1176" s="18" t="str">
        <f>IFERROR(VLOOKUP(lista_registro!A1176,'pag1'!B:G,3,0),"Não encontrado")</f>
        <v>E0077 Sala 15</v>
      </c>
      <c r="D1176" s="3" t="str">
        <f>IFERROR(VLOOKUP(lista_registro!A1176,'pag1'!B:E,4,0),"Não encontrado")</f>
        <v>DESCARTE</v>
      </c>
      <c r="E1176" s="19" t="str">
        <f>IF(COUNTIF('pag1'!B$2:B$1663,A1176)&gt;1,"Sim","Não")</f>
        <v>Não</v>
      </c>
    </row>
    <row r="1177" spans="1:5" ht="14" x14ac:dyDescent="0.15">
      <c r="A1177" s="3">
        <f>lista_registro!A1177</f>
        <v>691490</v>
      </c>
      <c r="B1177" s="17" t="str">
        <f>lista_registro!C1177</f>
        <v>Cadeira Giratoria Mod 673 Marca Giroflex</v>
      </c>
      <c r="C1177" s="18" t="str">
        <f>IFERROR(VLOOKUP(lista_registro!A1177,'pag1'!B:G,3,0),"Não encontrado")</f>
        <v>E0077 Sala 15</v>
      </c>
      <c r="D1177" s="3" t="str">
        <f>IFERROR(VLOOKUP(lista_registro!A1177,'pag1'!B:E,4,0),"Não encontrado")</f>
        <v>Em utilização</v>
      </c>
      <c r="E1177" s="19" t="str">
        <f>IF(COUNTIF('pag1'!B$2:B$1663,A1177)&gt;1,"Sim","Não")</f>
        <v>Não</v>
      </c>
    </row>
    <row r="1178" spans="1:5" ht="14" x14ac:dyDescent="0.15">
      <c r="A1178" s="3">
        <f>lista_registro!A1178</f>
        <v>691622</v>
      </c>
      <c r="B1178" s="17" t="str">
        <f>lista_registro!C1178</f>
        <v>Arquivo De Aço Com 3 Gavetas, Tamanho Ofício, Mod. A-3-0, Marca Fenix.</v>
      </c>
      <c r="C1178" s="18" t="str">
        <f>IFERROR(VLOOKUP(lista_registro!A1178,'pag1'!B:G,3,0),"Não encontrado")</f>
        <v>E0053</v>
      </c>
      <c r="D1178" s="3" t="str">
        <f>IFERROR(VLOOKUP(lista_registro!A1178,'pag1'!B:E,4,0),"Não encontrado")</f>
        <v>Em utilização</v>
      </c>
      <c r="E1178" s="19" t="str">
        <f>IF(COUNTIF('pag1'!B$2:B$1663,A1178)&gt;1,"Sim","Não")</f>
        <v>Não</v>
      </c>
    </row>
    <row r="1179" spans="1:5" ht="14" x14ac:dyDescent="0.15">
      <c r="A1179" s="3">
        <f>lista_registro!A1179</f>
        <v>691623</v>
      </c>
      <c r="B1179" s="17" t="str">
        <f>lista_registro!C1179</f>
        <v>Bancada De Aço Com 02 Gavetas, Cor Cinza, Marca Fiel (0,77 X 1,50 X0,71 M)</v>
      </c>
      <c r="C1179" s="18" t="str">
        <f>IFERROR(VLOOKUP(lista_registro!A1179,'pag1'!B:G,3,0),"Não encontrado")</f>
        <v>E0076 SALA 106</v>
      </c>
      <c r="D1179" s="3" t="str">
        <f>IFERROR(VLOOKUP(lista_registro!A1179,'pag1'!B:E,4,0),"Não encontrado")</f>
        <v>Em utilização</v>
      </c>
      <c r="E1179" s="19" t="str">
        <f>IF(COUNTIF('pag1'!B$2:B$1663,A1179)&gt;1,"Sim","Não")</f>
        <v>Não</v>
      </c>
    </row>
    <row r="1180" spans="1:5" ht="14" x14ac:dyDescent="0.15">
      <c r="A1180" s="3">
        <f>lista_registro!A1180</f>
        <v>691624</v>
      </c>
      <c r="B1180" s="17" t="str">
        <f>lista_registro!C1180</f>
        <v>Bancada De Aço Com 02 Gavetas, Cor Cinza, Marca Fiel (0,77 X 1,50 X0,71 M)</v>
      </c>
      <c r="C1180" s="18" t="str">
        <f>IFERROR(VLOOKUP(lista_registro!A1180,'pag1'!B:G,3,0),"Não encontrado")</f>
        <v>E0077 Sala 121</v>
      </c>
      <c r="D1180" s="3" t="str">
        <f>IFERROR(VLOOKUP(lista_registro!A1180,'pag1'!B:E,4,0),"Não encontrado")</f>
        <v>Em utilização</v>
      </c>
      <c r="E1180" s="19" t="str">
        <f>IF(COUNTIF('pag1'!B$2:B$1663,A1180)&gt;1,"Sim","Não")</f>
        <v>Não</v>
      </c>
    </row>
    <row r="1181" spans="1:5" ht="14" x14ac:dyDescent="0.15">
      <c r="A1181" s="3">
        <f>lista_registro!A1181</f>
        <v>691625</v>
      </c>
      <c r="B1181" s="17" t="str">
        <f>lista_registro!C1181</f>
        <v>Bancada De Aço Com 02 Gavetas, Cor Cinza, Marca Fiel (0,77 X 1,50 X0,71 M)</v>
      </c>
      <c r="C1181" s="18" t="str">
        <f>IFERROR(VLOOKUP(lista_registro!A1181,'pag1'!B:G,3,0),"Não encontrado")</f>
        <v>E0050 Sala 10</v>
      </c>
      <c r="D1181" s="3" t="str">
        <f>IFERROR(VLOOKUP(lista_registro!A1181,'pag1'!B:E,4,0),"Não encontrado")</f>
        <v>Em utilização</v>
      </c>
      <c r="E1181" s="19" t="str">
        <f>IF(COUNTIF('pag1'!B$2:B$1663,A1181)&gt;1,"Sim","Não")</f>
        <v>Não</v>
      </c>
    </row>
    <row r="1182" spans="1:5" ht="14" x14ac:dyDescent="0.15">
      <c r="A1182" s="3">
        <f>lista_registro!A1182</f>
        <v>691626</v>
      </c>
      <c r="B1182" s="17" t="str">
        <f>lista_registro!C1182</f>
        <v>Bancada De Aço Com 02 Gavetas, Cor Cinza, Marca Fiel (0,77 X 1,50 X0,71 M)</v>
      </c>
      <c r="C1182" s="18" t="str">
        <f>IFERROR(VLOOKUP(lista_registro!A1182,'pag1'!B:G,3,0),"Não encontrado")</f>
        <v>E0050 Sala 10</v>
      </c>
      <c r="D1182" s="3" t="str">
        <f>IFERROR(VLOOKUP(lista_registro!A1182,'pag1'!B:E,4,0),"Não encontrado")</f>
        <v>Em utilização</v>
      </c>
      <c r="E1182" s="19" t="str">
        <f>IF(COUNTIF('pag1'!B$2:B$1663,A1182)&gt;1,"Sim","Não")</f>
        <v>Não</v>
      </c>
    </row>
    <row r="1183" spans="1:5" ht="14" x14ac:dyDescent="0.15">
      <c r="A1183" s="3">
        <f>lista_registro!A1183</f>
        <v>691627</v>
      </c>
      <c r="B1183" s="17" t="str">
        <f>lista_registro!C1183</f>
        <v>Bancada De Aço Com 02 Gavetas, Cor Cinza, Marca Fiel (0,77 X 1,50 X0,71 M)</v>
      </c>
      <c r="C1183" s="18" t="str">
        <f>IFERROR(VLOOKUP(lista_registro!A1183,'pag1'!B:G,3,0),"Não encontrado")</f>
        <v>E0050 Sala 10</v>
      </c>
      <c r="D1183" s="3" t="str">
        <f>IFERROR(VLOOKUP(lista_registro!A1183,'pag1'!B:E,4,0),"Não encontrado")</f>
        <v>Em utilização</v>
      </c>
      <c r="E1183" s="19" t="str">
        <f>IF(COUNTIF('pag1'!B$2:B$1663,A1183)&gt;1,"Sim","Não")</f>
        <v>Não</v>
      </c>
    </row>
    <row r="1184" spans="1:5" ht="14" x14ac:dyDescent="0.15">
      <c r="A1184" s="3">
        <f>lista_registro!A1184</f>
        <v>691628</v>
      </c>
      <c r="B1184" s="17" t="str">
        <f>lista_registro!C1184</f>
        <v>Bancada De Aço Com 02 Gavetas, Cor Cinza, Marca Fiel (0,77 X 1,50 X0,71 M)</v>
      </c>
      <c r="C1184" s="18" t="str">
        <f>IFERROR(VLOOKUP(lista_registro!A1184,'pag1'!B:G,3,0),"Não encontrado")</f>
        <v>E0077 Sala 121</v>
      </c>
      <c r="D1184" s="3" t="str">
        <f>IFERROR(VLOOKUP(lista_registro!A1184,'pag1'!B:E,4,0),"Não encontrado")</f>
        <v>Em utilização</v>
      </c>
      <c r="E1184" s="19" t="str">
        <f>IF(COUNTIF('pag1'!B$2:B$1663,A1184)&gt;1,"Sim","Não")</f>
        <v>Não</v>
      </c>
    </row>
    <row r="1185" spans="1:5" ht="14" x14ac:dyDescent="0.15">
      <c r="A1185" s="3">
        <f>lista_registro!A1185</f>
        <v>691629</v>
      </c>
      <c r="B1185" s="17" t="str">
        <f>lista_registro!C1185</f>
        <v>Bancada De Aço Com 02 Gavetas, Cor Cinza, Marca Fiel (0,77 X 1,50 X0,71 M)</v>
      </c>
      <c r="C1185" s="18" t="str">
        <f>IFERROR(VLOOKUP(lista_registro!A1185,'pag1'!B:G,3,0),"Não encontrado")</f>
        <v>E0031 BOX 01</v>
      </c>
      <c r="D1185" s="3" t="str">
        <f>IFERROR(VLOOKUP(lista_registro!A1185,'pag1'!B:E,4,0),"Não encontrado")</f>
        <v>Em utilização</v>
      </c>
      <c r="E1185" s="19" t="str">
        <f>IF(COUNTIF('pag1'!B$2:B$1663,A1185)&gt;1,"Sim","Não")</f>
        <v>Não</v>
      </c>
    </row>
    <row r="1186" spans="1:5" ht="14" x14ac:dyDescent="0.15">
      <c r="A1186" s="3">
        <f>lista_registro!A1186</f>
        <v>691645</v>
      </c>
      <c r="B1186" s="17" t="str">
        <f>lista_registro!C1186</f>
        <v>Bancada De Aço Com Tampo De Peroba Marca Securit Mod Mh Med 168 X 87 X 90m</v>
      </c>
      <c r="C1186" s="18" t="str">
        <f>IFERROR(VLOOKUP(lista_registro!A1186,'pag1'!B:G,3,0),"Não encontrado")</f>
        <v>E0043 ÁREA EXTERNA (em frente sala estufas)</v>
      </c>
      <c r="D1186" s="3" t="str">
        <f>IFERROR(VLOOKUP(lista_registro!A1186,'pag1'!B:E,4,0),"Não encontrado")</f>
        <v>Em utilização</v>
      </c>
      <c r="E1186" s="19" t="str">
        <f>IF(COUNTIF('pag1'!B$2:B$1663,A1186)&gt;1,"Sim","Não")</f>
        <v>Não</v>
      </c>
    </row>
    <row r="1187" spans="1:5" ht="14" x14ac:dyDescent="0.15">
      <c r="A1187" s="3">
        <f>lista_registro!A1187</f>
        <v>691712</v>
      </c>
      <c r="B1187" s="17" t="str">
        <f>lista_registro!C1187</f>
        <v>Carrinho Marca Securit Med. 0,79 X 0,77 X 0,42 Mod. C-2.</v>
      </c>
      <c r="C1187" s="18" t="str">
        <f>IFERROR(VLOOKUP(lista_registro!A1187,'pag1'!B:G,3,0),"Não encontrado")</f>
        <v>E0076 SALA 106</v>
      </c>
      <c r="D1187" s="3" t="str">
        <f>IFERROR(VLOOKUP(lista_registro!A1187,'pag1'!B:E,4,0),"Não encontrado")</f>
        <v>Em utilização</v>
      </c>
      <c r="E1187" s="19" t="str">
        <f>IF(COUNTIF('pag1'!B$2:B$1663,A1187)&gt;1,"Sim","Não")</f>
        <v>Não</v>
      </c>
    </row>
    <row r="1188" spans="1:5" ht="14" x14ac:dyDescent="0.15">
      <c r="A1188" s="3">
        <f>lista_registro!A1188</f>
        <v>691713</v>
      </c>
      <c r="B1188" s="17" t="str">
        <f>lista_registro!C1188</f>
        <v>Carrinho Marca Securit Med. 0,79 X 0,77 X 0,42 Mod. C-2.</v>
      </c>
      <c r="C1188" s="18" t="str">
        <f>IFERROR(VLOOKUP(lista_registro!A1188,'pag1'!B:G,3,0),"Não encontrado")</f>
        <v>E0076 SALA 101</v>
      </c>
      <c r="D1188" s="3" t="str">
        <f>IFERROR(VLOOKUP(lista_registro!A1188,'pag1'!B:E,4,0),"Não encontrado")</f>
        <v>Em utilização</v>
      </c>
      <c r="E1188" s="19" t="str">
        <f>IF(COUNTIF('pag1'!B$2:B$1663,A1188)&gt;1,"Sim","Não")</f>
        <v>Não</v>
      </c>
    </row>
    <row r="1189" spans="1:5" ht="14" x14ac:dyDescent="0.15">
      <c r="A1189" s="3">
        <f>lista_registro!A1189</f>
        <v>691714</v>
      </c>
      <c r="B1189" s="17" t="str">
        <f>lista_registro!C1189</f>
        <v>Carrinho Marca Securit Med. 0,79 X 0,77 X 0,42 Mod. C-2.</v>
      </c>
      <c r="C1189" s="18" t="str">
        <f>IFERROR(VLOOKUP(lista_registro!A1189,'pag1'!B:G,3,0),"Não encontrado")</f>
        <v>E0076 SALA 101</v>
      </c>
      <c r="D1189" s="3" t="str">
        <f>IFERROR(VLOOKUP(lista_registro!A1189,'pag1'!B:E,4,0),"Não encontrado")</f>
        <v>Em utilização</v>
      </c>
      <c r="E1189" s="19" t="str">
        <f>IF(COUNTIF('pag1'!B$2:B$1663,A1189)&gt;1,"Sim","Não")</f>
        <v>Não</v>
      </c>
    </row>
    <row r="1190" spans="1:5" ht="14" x14ac:dyDescent="0.15">
      <c r="A1190" s="3">
        <f>lista_registro!A1190</f>
        <v>691782</v>
      </c>
      <c r="B1190" s="17" t="str">
        <f>lista_registro!C1190</f>
        <v>Cadeira Fixa Sem Braço , Marca Madeirense , Mod. Ptf .</v>
      </c>
      <c r="C1190" s="18" t="str">
        <f>IFERROR(VLOOKUP(lista_registro!A1190,'pag1'!B:G,3,0),"Não encontrado")</f>
        <v>E0076 Sala 19</v>
      </c>
      <c r="D1190" s="3" t="str">
        <f>IFERROR(VLOOKUP(lista_registro!A1190,'pag1'!B:E,4,0),"Não encontrado")</f>
        <v>Separado para descarga</v>
      </c>
      <c r="E1190" s="19" t="str">
        <f>IF(COUNTIF('pag1'!B$2:B$1663,A1190)&gt;1,"Sim","Não")</f>
        <v>Não</v>
      </c>
    </row>
    <row r="1191" spans="1:5" ht="14" x14ac:dyDescent="0.15">
      <c r="A1191" s="3">
        <f>lista_registro!A1191</f>
        <v>691934</v>
      </c>
      <c r="B1191" s="17" t="str">
        <f>lista_registro!C1191</f>
        <v>Mesa De Aço, Mod. B-1463, Marca Fiel.</v>
      </c>
      <c r="C1191" s="18" t="str">
        <f>IFERROR(VLOOKUP(lista_registro!A1191,'pag1'!B:G,3,0),"Não encontrado")</f>
        <v>E0077 Sala 3</v>
      </c>
      <c r="D1191" s="3" t="str">
        <f>IFERROR(VLOOKUP(lista_registro!A1191,'pag1'!B:E,4,0),"Não encontrado")</f>
        <v>Em utilização</v>
      </c>
      <c r="E1191" s="19" t="str">
        <f>IF(COUNTIF('pag1'!B$2:B$1663,A1191)&gt;1,"Sim","Não")</f>
        <v>Não</v>
      </c>
    </row>
    <row r="1192" spans="1:5" ht="14" x14ac:dyDescent="0.15">
      <c r="A1192" s="3">
        <f>lista_registro!A1192</f>
        <v>691935</v>
      </c>
      <c r="B1192" s="17" t="str">
        <f>lista_registro!C1192</f>
        <v>Mesa De Aço, Mod. B-1463, Marca Fiel.</v>
      </c>
      <c r="C1192" s="18" t="str">
        <f>IFERROR(VLOOKUP(lista_registro!A1192,'pag1'!B:G,3,0),"Não encontrado")</f>
        <v>E0053</v>
      </c>
      <c r="D1192" s="3" t="str">
        <f>IFERROR(VLOOKUP(lista_registro!A1192,'pag1'!B:E,4,0),"Não encontrado")</f>
        <v>Em utilização</v>
      </c>
      <c r="E1192" s="19" t="str">
        <f>IF(COUNTIF('pag1'!B$2:B$1663,A1192)&gt;1,"Sim","Não")</f>
        <v>Não</v>
      </c>
    </row>
    <row r="1193" spans="1:5" ht="14" x14ac:dyDescent="0.15">
      <c r="A1193" s="3">
        <f>lista_registro!A1193</f>
        <v>691936</v>
      </c>
      <c r="B1193" s="17" t="str">
        <f>lista_registro!C1193</f>
        <v>Mesa De Aço, Mod. B-1463, Marca Fiel.</v>
      </c>
      <c r="C1193" s="18" t="str">
        <f>IFERROR(VLOOKUP(lista_registro!A1193,'pag1'!B:G,3,0),"Não encontrado")</f>
        <v>E0077 Sala 121</v>
      </c>
      <c r="D1193" s="3" t="str">
        <f>IFERROR(VLOOKUP(lista_registro!A1193,'pag1'!B:E,4,0),"Não encontrado")</f>
        <v>Em utilização</v>
      </c>
      <c r="E1193" s="19" t="str">
        <f>IF(COUNTIF('pag1'!B$2:B$1663,A1193)&gt;1,"Sim","Não")</f>
        <v>Não</v>
      </c>
    </row>
    <row r="1194" spans="1:5" ht="14" x14ac:dyDescent="0.15">
      <c r="A1194" s="3">
        <f>lista_registro!A1194</f>
        <v>691937</v>
      </c>
      <c r="B1194" s="17" t="str">
        <f>lista_registro!C1194</f>
        <v>Mesa De Aço, Mod. B-1463, Marca Fiel.</v>
      </c>
      <c r="C1194" s="18" t="str">
        <f>IFERROR(VLOOKUP(lista_registro!A1194,'pag1'!B:G,3,0),"Não encontrado")</f>
        <v>E0053</v>
      </c>
      <c r="D1194" s="3" t="str">
        <f>IFERROR(VLOOKUP(lista_registro!A1194,'pag1'!B:E,4,0),"Não encontrado")</f>
        <v>Em utilização</v>
      </c>
      <c r="E1194" s="19" t="str">
        <f>IF(COUNTIF('pag1'!B$2:B$1663,A1194)&gt;1,"Sim","Não")</f>
        <v>Não</v>
      </c>
    </row>
    <row r="1195" spans="1:5" ht="14" x14ac:dyDescent="0.15">
      <c r="A1195" s="3">
        <f>lista_registro!A1195</f>
        <v>692119</v>
      </c>
      <c r="B1195" s="17" t="str">
        <f>lista_registro!C1195</f>
        <v>Bancada De Aço Marca Fiel Med. 1,50 X 0,67 X 0,80m, Mod 3504 Na Cor Cinza.</v>
      </c>
      <c r="C1195" s="18" t="str">
        <f>IFERROR(VLOOKUP(lista_registro!A1195,'pag1'!B:G,3,0),"Não encontrado")</f>
        <v>E0077 Sala 113</v>
      </c>
      <c r="D1195" s="3" t="str">
        <f>IFERROR(VLOOKUP(lista_registro!A1195,'pag1'!B:E,4,0),"Não encontrado")</f>
        <v>Em utilização</v>
      </c>
      <c r="E1195" s="19" t="str">
        <f>IF(COUNTIF('pag1'!B$2:B$1663,A1195)&gt;1,"Sim","Não")</f>
        <v>Não</v>
      </c>
    </row>
    <row r="1196" spans="1:5" ht="14" x14ac:dyDescent="0.15">
      <c r="A1196" s="3">
        <f>lista_registro!A1196</f>
        <v>692120</v>
      </c>
      <c r="B1196" s="17" t="str">
        <f>lista_registro!C1196</f>
        <v>Bancada De Aço Marca Fiel Med. 1,50 X 0,67 X 0,80m, Mod 3504 Na Cor Cinza.</v>
      </c>
      <c r="C1196" s="18" t="str">
        <f>IFERROR(VLOOKUP(lista_registro!A1196,'pag1'!B:G,3,0),"Não encontrado")</f>
        <v>E0077 Sala 109</v>
      </c>
      <c r="D1196" s="3" t="str">
        <f>IFERROR(VLOOKUP(lista_registro!A1196,'pag1'!B:E,4,0),"Não encontrado")</f>
        <v>Em utilização</v>
      </c>
      <c r="E1196" s="19" t="str">
        <f>IF(COUNTIF('pag1'!B$2:B$1663,A1196)&gt;1,"Sim","Não")</f>
        <v>Não</v>
      </c>
    </row>
    <row r="1197" spans="1:5" ht="14" x14ac:dyDescent="0.15">
      <c r="A1197" s="3">
        <f>lista_registro!A1197</f>
        <v>692166</v>
      </c>
      <c r="B1197" s="17" t="str">
        <f>lista_registro!C1197</f>
        <v>Banco Estofado Marca Longo Mod S901 Med 150 X 045 X 040m</v>
      </c>
      <c r="C1197" s="18" t="str">
        <f>IFERROR(VLOOKUP(lista_registro!A1197,'pag1'!B:G,3,0),"Não encontrado")</f>
        <v>E0033 lame</v>
      </c>
      <c r="D1197" s="3" t="str">
        <f>IFERROR(VLOOKUP(lista_registro!A1197,'pag1'!B:E,4,0),"Não encontrado")</f>
        <v>Em utilização</v>
      </c>
      <c r="E1197" s="19" t="str">
        <f>IF(COUNTIF('pag1'!B$2:B$1663,A1197)&gt;1,"Sim","Não")</f>
        <v>Não</v>
      </c>
    </row>
    <row r="1198" spans="1:5" ht="14" x14ac:dyDescent="0.15">
      <c r="A1198" s="3">
        <f>lista_registro!A1198</f>
        <v>692175</v>
      </c>
      <c r="B1198" s="17" t="str">
        <f>lista_registro!C1198</f>
        <v>Banco Estofado Para Desenhista Com Regulador De Altura E Apoio Para Os Pés .</v>
      </c>
      <c r="C1198" s="18" t="str">
        <f>IFERROR(VLOOKUP(lista_registro!A1198,'pag1'!B:G,3,0),"Não encontrado")</f>
        <v>E0051 Sala 2</v>
      </c>
      <c r="D1198" s="3" t="str">
        <f>IFERROR(VLOOKUP(lista_registro!A1198,'pag1'!B:E,4,0),"Não encontrado")</f>
        <v>Em utilização</v>
      </c>
      <c r="E1198" s="19" t="str">
        <f>IF(COUNTIF('pag1'!B$2:B$1663,A1198)&gt;1,"Sim","Não")</f>
        <v>Não</v>
      </c>
    </row>
    <row r="1199" spans="1:5" ht="28" x14ac:dyDescent="0.15">
      <c r="A1199" s="3">
        <f>lista_registro!A1199</f>
        <v>692458</v>
      </c>
      <c r="B1199" s="17" t="str">
        <f>lista_registro!C1199</f>
        <v>Banco Estofado Marca Dutzmann Mod. B-4 Na Cor Prata Pés De Ferro Com Regulador De Altura.</v>
      </c>
      <c r="C1199" s="18" t="str">
        <f>IFERROR(VLOOKUP(lista_registro!A1199,'pag1'!B:G,3,0),"Não encontrado")</f>
        <v>E0050 Sala 8 - Copa</v>
      </c>
      <c r="D1199" s="3" t="str">
        <f>IFERROR(VLOOKUP(lista_registro!A1199,'pag1'!B:E,4,0),"Não encontrado")</f>
        <v>Em utilização</v>
      </c>
      <c r="E1199" s="19" t="str">
        <f>IF(COUNTIF('pag1'!B$2:B$1663,A1199)&gt;1,"Sim","Não")</f>
        <v>Não</v>
      </c>
    </row>
    <row r="1200" spans="1:5" ht="28" x14ac:dyDescent="0.15">
      <c r="A1200" s="3">
        <f>lista_registro!A1200</f>
        <v>692459</v>
      </c>
      <c r="B1200" s="17" t="str">
        <f>lista_registro!C1200</f>
        <v>Banco Estofado Marca Dutzmann Mod. B-4 Na Cor Prata Pés De Ferro Com Regulador De Altura.</v>
      </c>
      <c r="C1200" s="18" t="str">
        <f>IFERROR(VLOOKUP(lista_registro!A1200,'pag1'!B:G,3,0),"Não encontrado")</f>
        <v>E0050 Sala 8 - Copa</v>
      </c>
      <c r="D1200" s="3" t="str">
        <f>IFERROR(VLOOKUP(lista_registro!A1200,'pag1'!B:E,4,0),"Não encontrado")</f>
        <v>Em utilização</v>
      </c>
      <c r="E1200" s="19" t="str">
        <f>IF(COUNTIF('pag1'!B$2:B$1663,A1200)&gt;1,"Sim","Não")</f>
        <v>Não</v>
      </c>
    </row>
    <row r="1201" spans="1:5" ht="28" x14ac:dyDescent="0.15">
      <c r="A1201" s="3">
        <f>lista_registro!A1201</f>
        <v>692460</v>
      </c>
      <c r="B1201" s="17" t="str">
        <f>lista_registro!C1201</f>
        <v>Banco Estofado Marca Dutzmann Mod. B-4 Na Cor Prata Pés De Ferro Com Regulador De Altura.</v>
      </c>
      <c r="C1201" s="18" t="str">
        <f>IFERROR(VLOOKUP(lista_registro!A1201,'pag1'!B:G,3,0),"Não encontrado")</f>
        <v>E0050 Sala 8 - Copa</v>
      </c>
      <c r="D1201" s="3" t="str">
        <f>IFERROR(VLOOKUP(lista_registro!A1201,'pag1'!B:E,4,0),"Não encontrado")</f>
        <v>Em utilização</v>
      </c>
      <c r="E1201" s="19" t="str">
        <f>IF(COUNTIF('pag1'!B$2:B$1663,A1201)&gt;1,"Sim","Não")</f>
        <v>Não</v>
      </c>
    </row>
    <row r="1202" spans="1:5" ht="28" x14ac:dyDescent="0.15">
      <c r="A1202" s="3">
        <f>lista_registro!A1202</f>
        <v>692461</v>
      </c>
      <c r="B1202" s="17" t="str">
        <f>lista_registro!C1202</f>
        <v>Banco Estofado Marca Dutzmann Mod. B-4 Na Cor Prata Pés De Ferro Com Regulador De Altura.</v>
      </c>
      <c r="C1202" s="18" t="str">
        <f>IFERROR(VLOOKUP(lista_registro!A1202,'pag1'!B:G,3,0),"Não encontrado")</f>
        <v>E0050 Sala 8 - Copa</v>
      </c>
      <c r="D1202" s="3" t="str">
        <f>IFERROR(VLOOKUP(lista_registro!A1202,'pag1'!B:E,4,0),"Não encontrado")</f>
        <v>Em utilização</v>
      </c>
      <c r="E1202" s="19" t="str">
        <f>IF(COUNTIF('pag1'!B$2:B$1663,A1202)&gt;1,"Sim","Não")</f>
        <v>Não</v>
      </c>
    </row>
    <row r="1203" spans="1:5" ht="14" x14ac:dyDescent="0.15">
      <c r="A1203" s="3">
        <f>lista_registro!A1203</f>
        <v>692462</v>
      </c>
      <c r="B1203" s="17" t="str">
        <f>lista_registro!C1203</f>
        <v>Banco Estofado Marca Flex Form Cor Cinza Pés De Ferro Com Regulador De Altura</v>
      </c>
      <c r="C1203" s="18" t="str">
        <f>IFERROR(VLOOKUP(lista_registro!A1203,'pag1'!B:G,3,0),"Não encontrado")</f>
        <v>E0076 SALA 101</v>
      </c>
      <c r="D1203" s="3" t="str">
        <f>IFERROR(VLOOKUP(lista_registro!A1203,'pag1'!B:E,4,0),"Não encontrado")</f>
        <v>Em utilização</v>
      </c>
      <c r="E1203" s="19" t="str">
        <f>IF(COUNTIF('pag1'!B$2:B$1663,A1203)&gt;1,"Sim","Não")</f>
        <v>Não</v>
      </c>
    </row>
    <row r="1204" spans="1:5" ht="28" x14ac:dyDescent="0.15">
      <c r="A1204" s="3">
        <f>lista_registro!A1204</f>
        <v>692723</v>
      </c>
      <c r="B1204" s="17" t="str">
        <f>lista_registro!C1204</f>
        <v>Mesa De Madeira Marca Hobjeto Mod 7422 Com 2 Gavetas Comuns E 1 Para Pastas Suspensas Med 158 X 080 X 074mm</v>
      </c>
      <c r="C1204" s="18" t="str">
        <f>IFERROR(VLOOKUP(lista_registro!A1204,'pag1'!B:G,3,0),"Não encontrado")</f>
        <v>E0076 Sala 17</v>
      </c>
      <c r="D1204" s="3" t="str">
        <f>IFERROR(VLOOKUP(lista_registro!A1204,'pag1'!B:E,4,0),"Não encontrado")</f>
        <v>Em utilização</v>
      </c>
      <c r="E1204" s="19" t="str">
        <f>IF(COUNTIF('pag1'!B$2:B$1663,A1204)&gt;1,"Sim","Não")</f>
        <v>Não</v>
      </c>
    </row>
    <row r="1205" spans="1:5" ht="14" x14ac:dyDescent="0.15">
      <c r="A1205" s="3">
        <f>lista_registro!A1205</f>
        <v>692755</v>
      </c>
      <c r="B1205" s="17" t="str">
        <f>lista_registro!C1205</f>
        <v>Arquivo De Aço Com 4 Gavetas Mod Standard Marca Securit</v>
      </c>
      <c r="C1205" s="18" t="str">
        <f>IFERROR(VLOOKUP(lista_registro!A1205,'pag1'!B:G,3,0),"Não encontrado")</f>
        <v>E0076 SALA 19</v>
      </c>
      <c r="D1205" s="3" t="str">
        <f>IFERROR(VLOOKUP(lista_registro!A1205,'pag1'!B:E,4,0),"Não encontrado")</f>
        <v>Corrigir descrição: 6 gavetas</v>
      </c>
      <c r="E1205" s="19" t="str">
        <f>IF(COUNTIF('pag1'!B$2:B$1663,A1205)&gt;1,"Sim","Não")</f>
        <v>Não</v>
      </c>
    </row>
    <row r="1206" spans="1:5" ht="14" x14ac:dyDescent="0.15">
      <c r="A1206" s="3">
        <f>lista_registro!A1206</f>
        <v>692757</v>
      </c>
      <c r="B1206" s="17" t="str">
        <f>lista_registro!C1206</f>
        <v>Arquivo De Aço Com 4 Gavetas Mod Standard Marca Securit</v>
      </c>
      <c r="C1206" s="18" t="str">
        <f>IFERROR(VLOOKUP(lista_registro!A1206,'pag1'!B:G,3,0),"Não encontrado")</f>
        <v>E0076 Sala 2</v>
      </c>
      <c r="D1206" s="3" t="str">
        <f>IFERROR(VLOOKUP(lista_registro!A1206,'pag1'!B:E,4,0),"Não encontrado")</f>
        <v>Separado para descarga</v>
      </c>
      <c r="E1206" s="19" t="str">
        <f>IF(COUNTIF('pag1'!B$2:B$1663,A1206)&gt;1,"Sim","Não")</f>
        <v>Não</v>
      </c>
    </row>
    <row r="1207" spans="1:5" ht="14" x14ac:dyDescent="0.15">
      <c r="A1207" s="3">
        <f>lista_registro!A1207</f>
        <v>692801</v>
      </c>
      <c r="B1207" s="17" t="str">
        <f>lista_registro!C1207</f>
        <v>Arquivo De Aço Com 4 Gavetas Mod Paulista Securit</v>
      </c>
      <c r="C1207" s="18" t="str">
        <f>IFERROR(VLOOKUP(lista_registro!A1207,'pag1'!B:G,3,0),"Não encontrado")</f>
        <v>E0033 lame</v>
      </c>
      <c r="D1207" s="3" t="str">
        <f>IFERROR(VLOOKUP(lista_registro!A1207,'pag1'!B:E,4,0),"Não encontrado")</f>
        <v>Em utilização</v>
      </c>
      <c r="E1207" s="19" t="str">
        <f>IF(COUNTIF('pag1'!B$2:B$1663,A1207)&gt;1,"Sim","Não")</f>
        <v>Não</v>
      </c>
    </row>
    <row r="1208" spans="1:5" ht="14" x14ac:dyDescent="0.15">
      <c r="A1208" s="3">
        <f>lista_registro!A1208</f>
        <v>692802</v>
      </c>
      <c r="B1208" s="17" t="str">
        <f>lista_registro!C1208</f>
        <v>Arquivo De Aço Com 4 Gavetas Mod Paulista Securit</v>
      </c>
      <c r="C1208" s="18" t="str">
        <f>IFERROR(VLOOKUP(lista_registro!A1208,'pag1'!B:G,3,0),"Não encontrado")</f>
        <v>E0045 001</v>
      </c>
      <c r="D1208" s="3" t="str">
        <f>IFERROR(VLOOKUP(lista_registro!A1208,'pag1'!B:E,4,0),"Não encontrado")</f>
        <v>Em utilização</v>
      </c>
      <c r="E1208" s="19" t="str">
        <f>IF(COUNTIF('pag1'!B$2:B$1663,A1208)&gt;1,"Sim","Não")</f>
        <v>Não</v>
      </c>
    </row>
    <row r="1209" spans="1:5" ht="28" x14ac:dyDescent="0.15">
      <c r="A1209" s="3">
        <f>lista_registro!A1209</f>
        <v>692825</v>
      </c>
      <c r="B1209" s="17" t="str">
        <f>lista_registro!C1209</f>
        <v>Arquivo De Aço, Mod. M-05, Com 5 Gavetas Sendo 3 De Tamanho Ofício E 2 Med. 6 X 46cm, Marca Marte.</v>
      </c>
      <c r="C1209" s="18" t="str">
        <f>IFERROR(VLOOKUP(lista_registro!A1209,'pag1'!B:G,3,0),"Não encontrado")</f>
        <v>E0033 lame</v>
      </c>
      <c r="D1209" s="3" t="str">
        <f>IFERROR(VLOOKUP(lista_registro!A1209,'pag1'!B:E,4,0),"Não encontrado")</f>
        <v>Em utilização</v>
      </c>
      <c r="E1209" s="19" t="str">
        <f>IF(COUNTIF('pag1'!B$2:B$1663,A1209)&gt;1,"Sim","Não")</f>
        <v>Não</v>
      </c>
    </row>
    <row r="1210" spans="1:5" ht="28" x14ac:dyDescent="0.15">
      <c r="A1210" s="3">
        <f>lista_registro!A1210</f>
        <v>692828</v>
      </c>
      <c r="B1210" s="17" t="str">
        <f>lista_registro!C1210</f>
        <v>Mesa De Escritorio Integrada P/ Cpu, Video Teclado Mouse E Impressora , Pequena Ws 20/25, Argila Bege.</v>
      </c>
      <c r="C1210" s="18" t="str">
        <f>IFERROR(VLOOKUP(lista_registro!A1210,'pag1'!B:G,3,0),"Não encontrado")</f>
        <v>E0044 LAPM-SC</v>
      </c>
      <c r="D1210" s="3" t="str">
        <f>IFERROR(VLOOKUP(lista_registro!A1210,'pag1'!B:E,4,0),"Não encontrado")</f>
        <v>Em utilização</v>
      </c>
      <c r="E1210" s="19" t="str">
        <f>IF(COUNTIF('pag1'!B$2:B$1663,A1210)&gt;1,"Sim","Não")</f>
        <v>Não</v>
      </c>
    </row>
    <row r="1211" spans="1:5" ht="14" x14ac:dyDescent="0.15">
      <c r="A1211" s="3">
        <f>lista_registro!A1211</f>
        <v>692885</v>
      </c>
      <c r="B1211" s="17" t="str">
        <f>lista_registro!C1211</f>
        <v>Arquivo De Aço Marca Atila Mod Of 2 Med 071 X 070 X 050cm</v>
      </c>
      <c r="C1211" s="18" t="str">
        <f>IFERROR(VLOOKUP(lista_registro!A1211,'pag1'!B:G,3,0),"Não encontrado")</f>
        <v>Não encontrado</v>
      </c>
      <c r="D1211" s="3" t="str">
        <f>IFERROR(VLOOKUP(lista_registro!A1211,'pag1'!B:E,4,0),"Não encontrado")</f>
        <v>Não encontrado</v>
      </c>
      <c r="E1211" s="19" t="str">
        <f>IF(COUNTIF('pag1'!B$2:B$1663,A1211)&gt;1,"Sim","Não")</f>
        <v>Não</v>
      </c>
    </row>
    <row r="1212" spans="1:5" ht="14" x14ac:dyDescent="0.15">
      <c r="A1212" s="3">
        <f>lista_registro!A1212</f>
        <v>692886</v>
      </c>
      <c r="B1212" s="17" t="str">
        <f>lista_registro!C1212</f>
        <v>Arquivo De Madeira Marca Madeirense Mod Ec 60a Med 1,61 X 0,60 X 0,50</v>
      </c>
      <c r="C1212" s="18" t="str">
        <f>IFERROR(VLOOKUP(lista_registro!A1212,'pag1'!B:G,3,0),"Não encontrado")</f>
        <v>E0076 SALA 06</v>
      </c>
      <c r="D1212" s="3" t="str">
        <f>IFERROR(VLOOKUP(lista_registro!A1212,'pag1'!B:E,4,0),"Não encontrado")</f>
        <v>Em utilização</v>
      </c>
      <c r="E1212" s="19" t="str">
        <f>IF(COUNTIF('pag1'!B$2:B$1663,A1212)&gt;1,"Sim","Não")</f>
        <v>Não</v>
      </c>
    </row>
    <row r="1213" spans="1:5" ht="28" x14ac:dyDescent="0.15">
      <c r="A1213" s="3">
        <f>lista_registro!A1213</f>
        <v>692887</v>
      </c>
      <c r="B1213" s="17" t="str">
        <f>lista_registro!C1213</f>
        <v>Mesa Em Madeira Marca Lafine Modelo M-160 Com 3 Gavetas E 1 Gavetão , Med. 1,60 X 0,75 X 0,74 M .</v>
      </c>
      <c r="C1213" s="18" t="str">
        <f>IFERROR(VLOOKUP(lista_registro!A1213,'pag1'!B:G,3,0),"Não encontrado")</f>
        <v>E0037 SALA 02</v>
      </c>
      <c r="D1213" s="3" t="str">
        <f>IFERROR(VLOOKUP(lista_registro!A1213,'pag1'!B:E,4,0),"Não encontrado")</f>
        <v>Em utilização</v>
      </c>
      <c r="E1213" s="19" t="str">
        <f>IF(COUNTIF('pag1'!B$2:B$1663,A1213)&gt;1,"Sim","Não")</f>
        <v>Não</v>
      </c>
    </row>
    <row r="1214" spans="1:5" ht="28" x14ac:dyDescent="0.15">
      <c r="A1214" s="3">
        <f>lista_registro!A1214</f>
        <v>692888</v>
      </c>
      <c r="B1214" s="17" t="str">
        <f>lista_registro!C1214</f>
        <v>Mesa Em Madeira Marca Lafine Modelo M-160 Com 3 Gavetas E 1 Gavetão , Med. 1,60 X 0,75 X 0,74 M .</v>
      </c>
      <c r="C1214" s="18" t="str">
        <f>IFERROR(VLOOKUP(lista_registro!A1214,'pag1'!B:G,3,0),"Não encontrado")</f>
        <v>E0076 Sala 112</v>
      </c>
      <c r="D1214" s="3" t="str">
        <f>IFERROR(VLOOKUP(lista_registro!A1214,'pag1'!B:E,4,0),"Não encontrado")</f>
        <v>Em utilização</v>
      </c>
      <c r="E1214" s="19" t="str">
        <f>IF(COUNTIF('pag1'!B$2:B$1663,A1214)&gt;1,"Sim","Não")</f>
        <v>Não</v>
      </c>
    </row>
    <row r="1215" spans="1:5" ht="28" x14ac:dyDescent="0.15">
      <c r="A1215" s="3">
        <f>lista_registro!A1215</f>
        <v>692890</v>
      </c>
      <c r="B1215" s="17" t="str">
        <f>lista_registro!C1215</f>
        <v>Mesa Em Madeira Marca Lafine Modelo M-160 Com 3 Gavetas E 1 Gavetão , Med. 1,60 X 0,75 X 0,74 M .</v>
      </c>
      <c r="C1215" s="18" t="str">
        <f>IFERROR(VLOOKUP(lista_registro!A1215,'pag1'!B:G,3,0),"Não encontrado")</f>
        <v>E0031 SALA 03</v>
      </c>
      <c r="D1215" s="3" t="str">
        <f>IFERROR(VLOOKUP(lista_registro!A1215,'pag1'!B:E,4,0),"Não encontrado")</f>
        <v>Em utilização</v>
      </c>
      <c r="E1215" s="19" t="str">
        <f>IF(COUNTIF('pag1'!B$2:B$1663,A1215)&gt;1,"Sim","Não")</f>
        <v>Não</v>
      </c>
    </row>
    <row r="1216" spans="1:5" ht="28" x14ac:dyDescent="0.15">
      <c r="A1216" s="3">
        <f>lista_registro!A1216</f>
        <v>692891</v>
      </c>
      <c r="B1216" s="17" t="str">
        <f>lista_registro!C1216</f>
        <v>Mesa Em Madeira Marca Lafine Modelo M-160 Com 3 Gavetas E 1 Gavetão , Med. 1,60 X 0,75 X 0,74 M .</v>
      </c>
      <c r="C1216" s="18" t="str">
        <f>IFERROR(VLOOKUP(lista_registro!A1216,'pag1'!B:G,3,0),"Não encontrado")</f>
        <v>E0037 SALA 06</v>
      </c>
      <c r="D1216" s="3" t="str">
        <f>IFERROR(VLOOKUP(lista_registro!A1216,'pag1'!B:E,4,0),"Não encontrado")</f>
        <v>Em utilização</v>
      </c>
      <c r="E1216" s="19" t="str">
        <f>IF(COUNTIF('pag1'!B$2:B$1663,A1216)&gt;1,"Sim","Não")</f>
        <v>Não</v>
      </c>
    </row>
    <row r="1217" spans="1:5" ht="28" x14ac:dyDescent="0.15">
      <c r="A1217" s="3">
        <f>lista_registro!A1217</f>
        <v>692892</v>
      </c>
      <c r="B1217" s="17" t="str">
        <f>lista_registro!C1217</f>
        <v>Mesa Em Madeira Marca Lafine Modelo M-160 Com 3 Gavetas E 1 Gavetão , Med. 1,60 X 0,75 X 0,74 M .</v>
      </c>
      <c r="C1217" s="18" t="str">
        <f>IFERROR(VLOOKUP(lista_registro!A1217,'pag1'!B:G,3,0),"Não encontrado")</f>
        <v>E0037 SALA 06</v>
      </c>
      <c r="D1217" s="3" t="str">
        <f>IFERROR(VLOOKUP(lista_registro!A1217,'pag1'!B:E,4,0),"Não encontrado")</f>
        <v>Em utilização</v>
      </c>
      <c r="E1217" s="19" t="str">
        <f>IF(COUNTIF('pag1'!B$2:B$1663,A1217)&gt;1,"Sim","Não")</f>
        <v>Não</v>
      </c>
    </row>
    <row r="1218" spans="1:5" ht="28" x14ac:dyDescent="0.15">
      <c r="A1218" s="3">
        <f>lista_registro!A1218</f>
        <v>692893</v>
      </c>
      <c r="B1218" s="17" t="str">
        <f>lista_registro!C1218</f>
        <v>Mesa Em Madeira Marca Lafine Modelo M-160 Com 3 Gavetas E 1 Gavetão , Med. 1,60 X 0,75 X 0,74 M .</v>
      </c>
      <c r="C1218" s="18" t="str">
        <f>IFERROR(VLOOKUP(lista_registro!A1218,'pag1'!B:G,3,0),"Não encontrado")</f>
        <v>E0037 SALA 02</v>
      </c>
      <c r="D1218" s="3" t="str">
        <f>IFERROR(VLOOKUP(lista_registro!A1218,'pag1'!B:E,4,0),"Não encontrado")</f>
        <v>Em utilização</v>
      </c>
      <c r="E1218" s="19" t="str">
        <f>IF(COUNTIF('pag1'!B$2:B$1663,A1218)&gt;1,"Sim","Não")</f>
        <v>Não</v>
      </c>
    </row>
    <row r="1219" spans="1:5" ht="28" x14ac:dyDescent="0.15">
      <c r="A1219" s="3">
        <f>lista_registro!A1219</f>
        <v>692894</v>
      </c>
      <c r="B1219" s="17" t="str">
        <f>lista_registro!C1219</f>
        <v>Mesa Em Madeira Marca Lafine Modelo M-160 Com 3 Gavetas E 1 Gavetão , Med. 1,60 X 0,75 X 0,74 M .</v>
      </c>
      <c r="C1219" s="18" t="str">
        <f>IFERROR(VLOOKUP(lista_registro!A1219,'pag1'!B:G,3,0),"Não encontrado")</f>
        <v>E0077 Sala 7</v>
      </c>
      <c r="D1219" s="3" t="str">
        <f>IFERROR(VLOOKUP(lista_registro!A1219,'pag1'!B:E,4,0),"Não encontrado")</f>
        <v>Em utilização</v>
      </c>
      <c r="E1219" s="19" t="str">
        <f>IF(COUNTIF('pag1'!B$2:B$1663,A1219)&gt;1,"Sim","Não")</f>
        <v>Não</v>
      </c>
    </row>
    <row r="1220" spans="1:5" ht="28" x14ac:dyDescent="0.15">
      <c r="A1220" s="3">
        <f>lista_registro!A1220</f>
        <v>692895</v>
      </c>
      <c r="B1220" s="17" t="str">
        <f>lista_registro!C1220</f>
        <v>Mesa Em Madeira Marca Lafine Modelo M-160 Com 3 Gavetas E 1 Gavetão , Med. 1,60 X 0,75 X 0,74 M .</v>
      </c>
      <c r="C1220" s="18" t="str">
        <f>IFERROR(VLOOKUP(lista_registro!A1220,'pag1'!B:G,3,0),"Não encontrado")</f>
        <v>E0077 Sala 7</v>
      </c>
      <c r="D1220" s="3" t="str">
        <f>IFERROR(VLOOKUP(lista_registro!A1220,'pag1'!B:E,4,0),"Não encontrado")</f>
        <v>Em utilização</v>
      </c>
      <c r="E1220" s="19" t="str">
        <f>IF(COUNTIF('pag1'!B$2:B$1663,A1220)&gt;1,"Sim","Não")</f>
        <v>Não</v>
      </c>
    </row>
    <row r="1221" spans="1:5" ht="28" x14ac:dyDescent="0.15">
      <c r="A1221" s="3">
        <f>lista_registro!A1221</f>
        <v>692896</v>
      </c>
      <c r="B1221" s="17" t="str">
        <f>lista_registro!C1221</f>
        <v>Mesa Em Madeira Marca Lafine Modelo M-160 Com 3 Gavetas E 1 Gavetão , Med. 1,60 X 0,75 X 0,74 M .</v>
      </c>
      <c r="C1221" s="18" t="str">
        <f>IFERROR(VLOOKUP(lista_registro!A1221,'pag1'!B:G,3,0),"Não encontrado")</f>
        <v>E0031 SALA 05</v>
      </c>
      <c r="D1221" s="3" t="str">
        <f>IFERROR(VLOOKUP(lista_registro!A1221,'pag1'!B:E,4,0),"Não encontrado")</f>
        <v>Em utilização</v>
      </c>
      <c r="E1221" s="19" t="str">
        <f>IF(COUNTIF('pag1'!B$2:B$1663,A1221)&gt;1,"Sim","Não")</f>
        <v>Não</v>
      </c>
    </row>
    <row r="1222" spans="1:5" ht="28" x14ac:dyDescent="0.15">
      <c r="A1222" s="3">
        <f>lista_registro!A1222</f>
        <v>692898</v>
      </c>
      <c r="B1222" s="17" t="str">
        <f>lista_registro!C1222</f>
        <v>Mesa Em Madeira Para Telefone Marca Lafine , Mod. Mt-60 Com Portas-Listas , Med. 0,70 X 0,60 X0,40 M .</v>
      </c>
      <c r="C1222" s="18" t="str">
        <f>IFERROR(VLOOKUP(lista_registro!A1222,'pag1'!B:G,3,0),"Não encontrado")</f>
        <v>E0031 SALA 03</v>
      </c>
      <c r="D1222" s="3" t="str">
        <f>IFERROR(VLOOKUP(lista_registro!A1222,'pag1'!B:E,4,0),"Não encontrado")</f>
        <v>Em utilização</v>
      </c>
      <c r="E1222" s="19" t="str">
        <f>IF(COUNTIF('pag1'!B$2:B$1663,A1222)&gt;1,"Sim","Não")</f>
        <v>Não</v>
      </c>
    </row>
    <row r="1223" spans="1:5" ht="28" x14ac:dyDescent="0.15">
      <c r="A1223" s="3">
        <f>lista_registro!A1223</f>
        <v>692899</v>
      </c>
      <c r="B1223" s="17" t="str">
        <f>lista_registro!C1223</f>
        <v>Mesa Em Madeira Para Telefone Marca Lafine , Mod. Mt-60 Com Portas-Listas , Med. 0,70 X 0,60 X0,40 M .</v>
      </c>
      <c r="C1223" s="18" t="str">
        <f>IFERROR(VLOOKUP(lista_registro!A1223,'pag1'!B:G,3,0),"Não encontrado")</f>
        <v>E0037 sala 05</v>
      </c>
      <c r="D1223" s="3" t="str">
        <f>IFERROR(VLOOKUP(lista_registro!A1223,'pag1'!B:E,4,0),"Não encontrado")</f>
        <v>Em utilização</v>
      </c>
      <c r="E1223" s="19" t="str">
        <f>IF(COUNTIF('pag1'!B$2:B$1663,A1223)&gt;1,"Sim","Não")</f>
        <v>Não</v>
      </c>
    </row>
    <row r="1224" spans="1:5" ht="28" x14ac:dyDescent="0.15">
      <c r="A1224" s="3">
        <f>lista_registro!A1224</f>
        <v>692900</v>
      </c>
      <c r="B1224" s="17" t="str">
        <f>lista_registro!C1224</f>
        <v>Mesa Em Madeira Para Telefone Marca Lafine , Mod. Mt-60 Com Portas-Listas , Med. 0,70 X 0,60 X0,40 M .</v>
      </c>
      <c r="C1224" s="18" t="str">
        <f>IFERROR(VLOOKUP(lista_registro!A1224,'pag1'!B:G,3,0),"Não encontrado")</f>
        <v>E0037 SALA 06</v>
      </c>
      <c r="D1224" s="3" t="str">
        <f>IFERROR(VLOOKUP(lista_registro!A1224,'pag1'!B:E,4,0),"Não encontrado")</f>
        <v>Em utilização</v>
      </c>
      <c r="E1224" s="19" t="str">
        <f>IF(COUNTIF('pag1'!B$2:B$1663,A1224)&gt;1,"Sim","Não")</f>
        <v>Não</v>
      </c>
    </row>
    <row r="1225" spans="1:5" ht="28" x14ac:dyDescent="0.15">
      <c r="A1225" s="3">
        <f>lista_registro!A1225</f>
        <v>692974</v>
      </c>
      <c r="B1225" s="17" t="str">
        <f>lista_registro!C1225</f>
        <v>Porta-Telefone De Aço, Modelo 715, Com Tampo De Fórmica, Medindo 32 X 67,5 X 46,5 Cm, Marca Fiel.</v>
      </c>
      <c r="C1225" s="18" t="str">
        <f>IFERROR(VLOOKUP(lista_registro!A1225,'pag1'!B:G,3,0),"Não encontrado")</f>
        <v>E0053</v>
      </c>
      <c r="D1225" s="3" t="str">
        <f>IFERROR(VLOOKUP(lista_registro!A1225,'pag1'!B:E,4,0),"Não encontrado")</f>
        <v>Em utilização</v>
      </c>
      <c r="E1225" s="19" t="str">
        <f>IF(COUNTIF('pag1'!B$2:B$1663,A1225)&gt;1,"Sim","Não")</f>
        <v>Não</v>
      </c>
    </row>
    <row r="1226" spans="1:5" ht="28" x14ac:dyDescent="0.15">
      <c r="A1226" s="3">
        <f>lista_registro!A1226</f>
        <v>692975</v>
      </c>
      <c r="B1226" s="17" t="str">
        <f>lista_registro!C1226</f>
        <v>Porta-Telefone De Aço, Modelo 715, Com Tampo De Fórmica, Medindo 32 X 67,5 X 46,5 Cm, Marca Fiel.</v>
      </c>
      <c r="C1226" s="18" t="str">
        <f>IFERROR(VLOOKUP(lista_registro!A1226,'pag1'!B:G,3,0),"Não encontrado")</f>
        <v>E0044 LAPM-SC</v>
      </c>
      <c r="D1226" s="3" t="str">
        <f>IFERROR(VLOOKUP(lista_registro!A1226,'pag1'!B:E,4,0),"Não encontrado")</f>
        <v>Em utilização</v>
      </c>
      <c r="E1226" s="19" t="str">
        <f>IF(COUNTIF('pag1'!B$2:B$1663,A1226)&gt;1,"Sim","Não")</f>
        <v>Não</v>
      </c>
    </row>
    <row r="1227" spans="1:5" ht="14" x14ac:dyDescent="0.15">
      <c r="A1227" s="3">
        <f>lista_registro!A1227</f>
        <v>693101</v>
      </c>
      <c r="B1227" s="17" t="str">
        <f>lista_registro!C1227</f>
        <v>Arquivo De Aço Com 4 Gavetas Mod Standard Marca Securit</v>
      </c>
      <c r="C1227" s="18" t="str">
        <f>IFERROR(VLOOKUP(lista_registro!A1227,'pag1'!B:G,3,0),"Não encontrado")</f>
        <v>E0076 Sala 15</v>
      </c>
      <c r="D1227" s="3" t="str">
        <f>IFERROR(VLOOKUP(lista_registro!A1227,'pag1'!B:E,4,0),"Não encontrado")</f>
        <v>Separado para descarga</v>
      </c>
      <c r="E1227" s="19" t="str">
        <f>IF(COUNTIF('pag1'!B$2:B$1663,A1227)&gt;1,"Sim","Não")</f>
        <v>Não</v>
      </c>
    </row>
    <row r="1228" spans="1:5" ht="14" x14ac:dyDescent="0.15">
      <c r="A1228" s="3">
        <f>lista_registro!A1228</f>
        <v>693105</v>
      </c>
      <c r="B1228" s="17" t="str">
        <f>lista_registro!C1228</f>
        <v>Arquivo De Aço Com 4 Gavetas Mod Standard Marca Securit</v>
      </c>
      <c r="C1228" s="18" t="str">
        <f>IFERROR(VLOOKUP(lista_registro!A1228,'pag1'!B:G,3,0),"Não encontrado")</f>
        <v>E0076 SALA 101</v>
      </c>
      <c r="D1228" s="3" t="str">
        <f>IFERROR(VLOOKUP(lista_registro!A1228,'pag1'!B:E,4,0),"Não encontrado")</f>
        <v>Em utilização</v>
      </c>
      <c r="E1228" s="19" t="str">
        <f>IF(COUNTIF('pag1'!B$2:B$1663,A1228)&gt;1,"Sim","Não")</f>
        <v>Não</v>
      </c>
    </row>
    <row r="1229" spans="1:5" ht="14" x14ac:dyDescent="0.15">
      <c r="A1229" s="3">
        <f>lista_registro!A1229</f>
        <v>693119</v>
      </c>
      <c r="B1229" s="17" t="str">
        <f>lista_registro!C1229</f>
        <v>Arquivo De Aço Com 4 Gavetas Mod Standard Marca Securit</v>
      </c>
      <c r="C1229" s="18" t="str">
        <f>IFERROR(VLOOKUP(lista_registro!A1229,'pag1'!B:G,3,0),"Não encontrado")</f>
        <v>E0076 SALA 06</v>
      </c>
      <c r="D1229" s="3" t="str">
        <f>IFERROR(VLOOKUP(lista_registro!A1229,'pag1'!B:E,4,0),"Não encontrado")</f>
        <v>Em utilização</v>
      </c>
      <c r="E1229" s="19" t="str">
        <f>IF(COUNTIF('pag1'!B$2:B$1663,A1229)&gt;1,"Sim","Não")</f>
        <v>Não</v>
      </c>
    </row>
    <row r="1230" spans="1:5" ht="14" x14ac:dyDescent="0.15">
      <c r="A1230" s="3">
        <f>lista_registro!A1230</f>
        <v>693120</v>
      </c>
      <c r="B1230" s="17" t="str">
        <f>lista_registro!C1230</f>
        <v>Arquivo De Aço Com 4 Gavetas Mod Standard Marca Securit</v>
      </c>
      <c r="C1230" s="18" t="str">
        <f>IFERROR(VLOOKUP(lista_registro!A1230,'pag1'!B:G,3,0),"Não encontrado")</f>
        <v>E0076 Sala 2</v>
      </c>
      <c r="D1230" s="3" t="str">
        <f>IFERROR(VLOOKUP(lista_registro!A1230,'pag1'!B:E,4,0),"Não encontrado")</f>
        <v>Separado para descarga</v>
      </c>
      <c r="E1230" s="19" t="str">
        <f>IF(COUNTIF('pag1'!B$2:B$1663,A1230)&gt;1,"Sim","Não")</f>
        <v>Não</v>
      </c>
    </row>
    <row r="1231" spans="1:5" ht="14" x14ac:dyDescent="0.15">
      <c r="A1231" s="3">
        <f>lista_registro!A1231</f>
        <v>693122</v>
      </c>
      <c r="B1231" s="17" t="str">
        <f>lista_registro!C1231</f>
        <v>Arquivo De Aço Com 4 Gavetas Mod Standard Marca Securit</v>
      </c>
      <c r="C1231" s="18" t="str">
        <f>IFERROR(VLOOKUP(lista_registro!A1231,'pag1'!B:G,3,0),"Não encontrado")</f>
        <v>E0076 SALA 12 (APM)</v>
      </c>
      <c r="D1231" s="3" t="str">
        <f>IFERROR(VLOOKUP(lista_registro!A1231,'pag1'!B:E,4,0),"Não encontrado")</f>
        <v>Em utilização</v>
      </c>
      <c r="E1231" s="19" t="str">
        <f>IF(COUNTIF('pag1'!B$2:B$1663,A1231)&gt;1,"Sim","Não")</f>
        <v>Não</v>
      </c>
    </row>
    <row r="1232" spans="1:5" ht="14" x14ac:dyDescent="0.15">
      <c r="A1232" s="3">
        <f>lista_registro!A1232</f>
        <v>693126</v>
      </c>
      <c r="B1232" s="17" t="str">
        <f>lista_registro!C1232</f>
        <v>Arquivo De Aço Com 4 Gavetas Mod Standard Marca Securit</v>
      </c>
      <c r="C1232" s="18" t="str">
        <f>IFERROR(VLOOKUP(lista_registro!A1232,'pag1'!B:G,3,0),"Não encontrado")</f>
        <v>E0076 SALA 06</v>
      </c>
      <c r="D1232" s="3" t="str">
        <f>IFERROR(VLOOKUP(lista_registro!A1232,'pag1'!B:E,4,0),"Não encontrado")</f>
        <v>Em utilização</v>
      </c>
      <c r="E1232" s="19" t="str">
        <f>IF(COUNTIF('pag1'!B$2:B$1663,A1232)&gt;1,"Sim","Não")</f>
        <v>Não</v>
      </c>
    </row>
    <row r="1233" spans="1:5" ht="14" x14ac:dyDescent="0.15">
      <c r="A1233" s="3">
        <f>lista_registro!A1233</f>
        <v>693127</v>
      </c>
      <c r="B1233" s="17" t="str">
        <f>lista_registro!C1233</f>
        <v>Arquivo De Aço Com 4 Gavetas Mod Standard Marca Securit</v>
      </c>
      <c r="C1233" s="18" t="str">
        <f>IFERROR(VLOOKUP(lista_registro!A1233,'pag1'!B:G,3,0),"Não encontrado")</f>
        <v xml:space="preserve">E0077 SALA 115 </v>
      </c>
      <c r="D1233" s="3" t="str">
        <f>IFERROR(VLOOKUP(lista_registro!A1233,'pag1'!B:E,4,0),"Não encontrado")</f>
        <v>Em utilização</v>
      </c>
      <c r="E1233" s="19" t="str">
        <f>IF(COUNTIF('pag1'!B$2:B$1663,A1233)&gt;1,"Sim","Não")</f>
        <v>Não</v>
      </c>
    </row>
    <row r="1234" spans="1:5" ht="28" x14ac:dyDescent="0.15">
      <c r="A1234" s="3">
        <f>lista_registro!A1234</f>
        <v>693243</v>
      </c>
      <c r="B1234" s="17" t="str">
        <f>lista_registro!C1234</f>
        <v>Mesa Em Madeira De Lei Marca Madeirense Mod Lg4 Med 1,60 X 80 X 75 Cm Com 3 Gavetas A Esquerda E 1 Gavetão Para Pastas Suspensas A Direita</v>
      </c>
      <c r="C1234" s="18" t="str">
        <f>IFERROR(VLOOKUP(lista_registro!A1234,'pag1'!B:G,3,0),"Não encontrado")</f>
        <v>E0076 Sala 102</v>
      </c>
      <c r="D1234" s="3" t="str">
        <f>IFERROR(VLOOKUP(lista_registro!A1234,'pag1'!B:E,4,0),"Não encontrado")</f>
        <v>Em utilização</v>
      </c>
      <c r="E1234" s="19" t="str">
        <f>IF(COUNTIF('pag1'!B$2:B$1663,A1234)&gt;1,"Sim","Não")</f>
        <v>Não</v>
      </c>
    </row>
    <row r="1235" spans="1:5" ht="28" x14ac:dyDescent="0.15">
      <c r="A1235" s="3">
        <f>lista_registro!A1235</f>
        <v>693244</v>
      </c>
      <c r="B1235" s="17" t="str">
        <f>lista_registro!C1235</f>
        <v>Mesa Em Madeira De Lei Med 1,60 X 80 X 75 Cm Com 3 Gavetas A Esquerda E 1 Gavetão Para Pastas Suspensas A Direita</v>
      </c>
      <c r="C1235" s="18" t="str">
        <f>IFERROR(VLOOKUP(lista_registro!A1235,'pag1'!B:G,3,0),"Não encontrado")</f>
        <v>E0031 SALA 03</v>
      </c>
      <c r="D1235" s="3" t="str">
        <f>IFERROR(VLOOKUP(lista_registro!A1235,'pag1'!B:E,4,0),"Não encontrado")</f>
        <v>Em utilização</v>
      </c>
      <c r="E1235" s="19" t="str">
        <f>IF(COUNTIF('pag1'!B$2:B$1663,A1235)&gt;1,"Sim","Não")</f>
        <v>Não</v>
      </c>
    </row>
    <row r="1236" spans="1:5" ht="28" x14ac:dyDescent="0.15">
      <c r="A1236" s="3">
        <f>lista_registro!A1236</f>
        <v>693245</v>
      </c>
      <c r="B1236" s="17" t="str">
        <f>lista_registro!C1236</f>
        <v>Mesa Em Madeira De Lei Marca Madeirense Mod Lg4 Med 1,60 X 80 X 75 Cm Com 3 Gavetas A Esquerda E 1 Gavetão Para Pastas Suspensas A Direita</v>
      </c>
      <c r="C1236" s="18" t="str">
        <f>IFERROR(VLOOKUP(lista_registro!A1236,'pag1'!B:G,3,0),"Não encontrado")</f>
        <v>E0033 lame</v>
      </c>
      <c r="D1236" s="3" t="str">
        <f>IFERROR(VLOOKUP(lista_registro!A1236,'pag1'!B:E,4,0),"Não encontrado")</f>
        <v>Em utilização</v>
      </c>
      <c r="E1236" s="19" t="str">
        <f>IF(COUNTIF('pag1'!B$2:B$1663,A1236)&gt;1,"Sim","Não")</f>
        <v>Não</v>
      </c>
    </row>
    <row r="1237" spans="1:5" ht="28" x14ac:dyDescent="0.15">
      <c r="A1237" s="3">
        <f>lista_registro!A1237</f>
        <v>693246</v>
      </c>
      <c r="B1237" s="17" t="str">
        <f>lista_registro!C1237</f>
        <v>Mesa Em Madeira De Lei Marca Madeirense Mod Lg4 Med 1,60 X 80 X 75 Cm Com 3 Gavetas A Esquerda E 1 Gavetão Para Pastas Suspensas A Direita</v>
      </c>
      <c r="C1237" s="18" t="str">
        <f>IFERROR(VLOOKUP(lista_registro!A1237,'pag1'!B:G,3,0),"Não encontrado")</f>
        <v>E0076 SALA 2</v>
      </c>
      <c r="D1237" s="3" t="str">
        <f>IFERROR(VLOOKUP(lista_registro!A1237,'pag1'!B:E,4,0),"Não encontrado")</f>
        <v>Separado para descarga</v>
      </c>
      <c r="E1237" s="19" t="str">
        <f>IF(COUNTIF('pag1'!B$2:B$1663,A1237)&gt;1,"Sim","Não")</f>
        <v>Não</v>
      </c>
    </row>
    <row r="1238" spans="1:5" ht="28" x14ac:dyDescent="0.15">
      <c r="A1238" s="3">
        <f>lista_registro!A1238</f>
        <v>693247</v>
      </c>
      <c r="B1238" s="17" t="str">
        <f>lista_registro!C1238</f>
        <v>Mesa Em Madeira De Lei Marca Madeirense Mod Lg4 Med 1,60 X 80 X 75 Cm Com 3 Gavetas A Esquerda E 1 Gavetão Para Pastas Suspensas A Direita</v>
      </c>
      <c r="C1238" s="18" t="str">
        <f>IFERROR(VLOOKUP(lista_registro!A1238,'pag1'!B:G,3,0),"Não encontrado")</f>
        <v>E0076 SALA 15</v>
      </c>
      <c r="D1238" s="3" t="str">
        <f>IFERROR(VLOOKUP(lista_registro!A1238,'pag1'!B:E,4,0),"Não encontrado")</f>
        <v>Separado para descarga</v>
      </c>
      <c r="E1238" s="19" t="str">
        <f>IF(COUNTIF('pag1'!B$2:B$1663,A1238)&gt;1,"Sim","Não")</f>
        <v>Não</v>
      </c>
    </row>
    <row r="1239" spans="1:5" ht="28" x14ac:dyDescent="0.15">
      <c r="A1239" s="3">
        <f>lista_registro!A1239</f>
        <v>693248</v>
      </c>
      <c r="B1239" s="17" t="str">
        <f>lista_registro!C1239</f>
        <v>Mesa Em Madeira De Lei Marca Madeirense Mod Lg4 Med 1,60 X 80 X 75 Cm Com 3 Gavetas A Esquerda E 1 Gavetão Para Pastas Suspensas A Direita</v>
      </c>
      <c r="C1239" s="18" t="str">
        <f>IFERROR(VLOOKUP(lista_registro!A1239,'pag1'!B:G,3,0),"Não encontrado")</f>
        <v>E0051 Sala 2</v>
      </c>
      <c r="D1239" s="3" t="str">
        <f>IFERROR(VLOOKUP(lista_registro!A1239,'pag1'!B:E,4,0),"Não encontrado")</f>
        <v>Em utilização</v>
      </c>
      <c r="E1239" s="19" t="str">
        <f>IF(COUNTIF('pag1'!B$2:B$1663,A1239)&gt;1,"Sim","Não")</f>
        <v>Não</v>
      </c>
    </row>
    <row r="1240" spans="1:5" ht="28" x14ac:dyDescent="0.15">
      <c r="A1240" s="3">
        <f>lista_registro!A1240</f>
        <v>693249</v>
      </c>
      <c r="B1240" s="17" t="str">
        <f>lista_registro!C1240</f>
        <v>Mesa Em Madeira Para Telefone Marca Lafine , Mod. Mt-60 Com Portas-Listas , Med. 0,70 X 0,60 X0,40 M .</v>
      </c>
      <c r="C1240" s="18" t="str">
        <f>IFERROR(VLOOKUP(lista_registro!A1240,'pag1'!B:G,3,0),"Não encontrado")</f>
        <v>E0076 SALA 17</v>
      </c>
      <c r="D1240" s="3" t="str">
        <f>IFERROR(VLOOKUP(lista_registro!A1240,'pag1'!B:E,4,0),"Não encontrado")</f>
        <v>Em utilização</v>
      </c>
      <c r="E1240" s="19" t="str">
        <f>IF(COUNTIF('pag1'!B$2:B$1663,A1240)&gt;1,"Sim","Não")</f>
        <v>Não</v>
      </c>
    </row>
    <row r="1241" spans="1:5" ht="28" x14ac:dyDescent="0.15">
      <c r="A1241" s="3">
        <f>lista_registro!A1241</f>
        <v>693250</v>
      </c>
      <c r="B1241" s="17" t="str">
        <f>lista_registro!C1241</f>
        <v>Mesa Em Madeira Para Telefone Marca Lafine , Mod. Mt-60 Com Portas-Listas , Med. 0,70 X 0,60 X0,40 M .</v>
      </c>
      <c r="C1241" s="18" t="str">
        <f>IFERROR(VLOOKUP(lista_registro!A1241,'pag1'!B:G,3,0),"Não encontrado")</f>
        <v>E0053</v>
      </c>
      <c r="D1241" s="3" t="str">
        <f>IFERROR(VLOOKUP(lista_registro!A1241,'pag1'!B:E,4,0),"Não encontrado")</f>
        <v>Em utilização</v>
      </c>
      <c r="E1241" s="19" t="str">
        <f>IF(COUNTIF('pag1'!B$2:B$1663,A1241)&gt;1,"Sim","Não")</f>
        <v>Não</v>
      </c>
    </row>
    <row r="1242" spans="1:5" ht="28" x14ac:dyDescent="0.15">
      <c r="A1242" s="3">
        <f>lista_registro!A1242</f>
        <v>693251</v>
      </c>
      <c r="B1242" s="17" t="str">
        <f>lista_registro!C1242</f>
        <v>Mesa Em Madeira Para Telefone Marca Lafine , Mod. Mt-60 Com Portas-Listas , Med. 0,70 X 0,60 X0,40 M .</v>
      </c>
      <c r="C1242" s="18" t="str">
        <f>IFERROR(VLOOKUP(lista_registro!A1242,'pag1'!B:G,3,0),"Não encontrado")</f>
        <v>E0031 SALA 03</v>
      </c>
      <c r="D1242" s="3" t="str">
        <f>IFERROR(VLOOKUP(lista_registro!A1242,'pag1'!B:E,4,0),"Não encontrado")</f>
        <v>Em utilização</v>
      </c>
      <c r="E1242" s="19" t="str">
        <f>IF(COUNTIF('pag1'!B$2:B$1663,A1242)&gt;1,"Sim","Não")</f>
        <v>Não</v>
      </c>
    </row>
    <row r="1243" spans="1:5" ht="28" x14ac:dyDescent="0.15">
      <c r="A1243" s="3">
        <f>lista_registro!A1243</f>
        <v>693254</v>
      </c>
      <c r="B1243" s="17" t="str">
        <f>lista_registro!C1243</f>
        <v>Mesa Em Madeira Para Datilografia Marca Lafine Mod. M-105 , Com 2 Gavetas , Med. 1,00 X 0,68 X 0,50 M.</v>
      </c>
      <c r="C1243" s="18" t="str">
        <f>IFERROR(VLOOKUP(lista_registro!A1243,'pag1'!B:G,3,0),"Não encontrado")</f>
        <v>E0031 SALA 05</v>
      </c>
      <c r="D1243" s="3" t="str">
        <f>IFERROR(VLOOKUP(lista_registro!A1243,'pag1'!B:E,4,0),"Não encontrado")</f>
        <v>Em utilização</v>
      </c>
      <c r="E1243" s="19" t="str">
        <f>IF(COUNTIF('pag1'!B$2:B$1663,A1243)&gt;1,"Sim","Não")</f>
        <v>Não</v>
      </c>
    </row>
    <row r="1244" spans="1:5" ht="28" x14ac:dyDescent="0.15">
      <c r="A1244" s="3">
        <f>lista_registro!A1244</f>
        <v>693255</v>
      </c>
      <c r="B1244" s="17" t="str">
        <f>lista_registro!C1244</f>
        <v>Mesa Em Madeira Para Datilografia Marca Lafine Mod. M-105 , Com 2 Gavetas , Med. 1,00 X 0,68 X 0,50 M.</v>
      </c>
      <c r="C1244" s="18" t="str">
        <f>IFERROR(VLOOKUP(lista_registro!A1244,'pag1'!B:G,3,0),"Não encontrado")</f>
        <v>E0076 Sala 19</v>
      </c>
      <c r="D1244" s="3" t="str">
        <f>IFERROR(VLOOKUP(lista_registro!A1244,'pag1'!B:E,4,0),"Não encontrado")</f>
        <v>Separado para descarga</v>
      </c>
      <c r="E1244" s="19" t="str">
        <f>IF(COUNTIF('pag1'!B$2:B$1663,A1244)&gt;1,"Sim","Não")</f>
        <v>Não</v>
      </c>
    </row>
    <row r="1245" spans="1:5" ht="28" x14ac:dyDescent="0.15">
      <c r="A1245" s="3">
        <f>lista_registro!A1245</f>
        <v>693256</v>
      </c>
      <c r="B1245" s="17" t="str">
        <f>lista_registro!C1245</f>
        <v>Mesa Em Madeira Para Datilografia Marca Lafine Mod. M-105 , Com 2 Gavetas , Med. 1,00 X 0,68 X 0,50 M.</v>
      </c>
      <c r="C1245" s="18" t="str">
        <f>IFERROR(VLOOKUP(lista_registro!A1245,'pag1'!B:G,3,0),"Não encontrado")</f>
        <v>E0076 HALL ENTRADA</v>
      </c>
      <c r="D1245" s="3" t="str">
        <f>IFERROR(VLOOKUP(lista_registro!A1245,'pag1'!B:E,4,0),"Não encontrado")</f>
        <v>Em utilização</v>
      </c>
      <c r="E1245" s="19" t="str">
        <f>IF(COUNTIF('pag1'!B$2:B$1663,A1245)&gt;1,"Sim","Não")</f>
        <v>Não</v>
      </c>
    </row>
    <row r="1246" spans="1:5" ht="14" x14ac:dyDescent="0.15">
      <c r="A1246" s="3">
        <f>lista_registro!A1246</f>
        <v>693260</v>
      </c>
      <c r="B1246" s="17" t="str">
        <f>lista_registro!C1246</f>
        <v>Poltrona Girátoria Marca Lafine Mod. 2036-Gr Com Rodízios .</v>
      </c>
      <c r="C1246" s="18" t="str">
        <f>IFERROR(VLOOKUP(lista_registro!A1246,'pag1'!B:G,3,0),"Não encontrado")</f>
        <v>E0053</v>
      </c>
      <c r="D1246" s="3" t="str">
        <f>IFERROR(VLOOKUP(lista_registro!A1246,'pag1'!B:E,4,0),"Não encontrado")</f>
        <v>Em utilização</v>
      </c>
      <c r="E1246" s="19" t="str">
        <f>IF(COUNTIF('pag1'!B$2:B$1663,A1246)&gt;1,"Sim","Não")</f>
        <v>Não</v>
      </c>
    </row>
    <row r="1247" spans="1:5" ht="14" x14ac:dyDescent="0.15">
      <c r="A1247" s="3">
        <f>lista_registro!A1247</f>
        <v>693261</v>
      </c>
      <c r="B1247" s="17" t="str">
        <f>lista_registro!C1247</f>
        <v>Poltrona Girátoria Marca Lafine Mod. 2036-Gr Com Rodízios .</v>
      </c>
      <c r="C1247" s="18" t="str">
        <f>IFERROR(VLOOKUP(lista_registro!A1247,'pag1'!B:G,3,0),"Não encontrado")</f>
        <v>E0033 lame</v>
      </c>
      <c r="D1247" s="3" t="str">
        <f>IFERROR(VLOOKUP(lista_registro!A1247,'pag1'!B:E,4,0),"Não encontrado")</f>
        <v>Em utilização</v>
      </c>
      <c r="E1247" s="19" t="str">
        <f>IF(COUNTIF('pag1'!B$2:B$1663,A1247)&gt;1,"Sim","Não")</f>
        <v>Não</v>
      </c>
    </row>
    <row r="1248" spans="1:5" ht="14" x14ac:dyDescent="0.15">
      <c r="A1248" s="3">
        <f>lista_registro!A1248</f>
        <v>693262</v>
      </c>
      <c r="B1248" s="17" t="str">
        <f>lista_registro!C1248</f>
        <v>Poltrona Girátoria Marca Lafine Mod. 2036-Gr Com Rodízios .</v>
      </c>
      <c r="C1248" s="18" t="str">
        <f>IFERROR(VLOOKUP(lista_registro!A1248,'pag1'!B:G,3,0),"Não encontrado")</f>
        <v>E0077 Sala 13</v>
      </c>
      <c r="D1248" s="3" t="str">
        <f>IFERROR(VLOOKUP(lista_registro!A1248,'pag1'!B:E,4,0),"Não encontrado")</f>
        <v>Em utilização</v>
      </c>
      <c r="E1248" s="19" t="str">
        <f>IF(COUNTIF('pag1'!B$2:B$1663,A1248)&gt;1,"Sim","Não")</f>
        <v>Não</v>
      </c>
    </row>
    <row r="1249" spans="1:5" ht="14" x14ac:dyDescent="0.15">
      <c r="A1249" s="3">
        <f>lista_registro!A1249</f>
        <v>693264</v>
      </c>
      <c r="B1249" s="17" t="str">
        <f>lista_registro!C1249</f>
        <v>Poltrona Girátoria Marca Lafine Mod. 2036-Gr Com Rodízios .</v>
      </c>
      <c r="C1249" s="18" t="str">
        <f>IFERROR(VLOOKUP(lista_registro!A1249,'pag1'!B:G,3,0),"Não encontrado")</f>
        <v>E0076 Sala 19</v>
      </c>
      <c r="D1249" s="3" t="str">
        <f>IFERROR(VLOOKUP(lista_registro!A1249,'pag1'!B:E,4,0),"Não encontrado")</f>
        <v>Separado para descarga</v>
      </c>
      <c r="E1249" s="19" t="str">
        <f>IF(COUNTIF('pag1'!B$2:B$1663,A1249)&gt;1,"Sim","Não")</f>
        <v>Não</v>
      </c>
    </row>
    <row r="1250" spans="1:5" ht="14" x14ac:dyDescent="0.15">
      <c r="A1250" s="3">
        <f>lista_registro!A1250</f>
        <v>693266</v>
      </c>
      <c r="B1250" s="17" t="str">
        <f>lista_registro!C1250</f>
        <v>Poltrona Fixa, Marca Lafine, Mod. 2035-Fx.</v>
      </c>
      <c r="C1250" s="18" t="str">
        <f>IFERROR(VLOOKUP(lista_registro!A1250,'pag1'!B:G,3,0),"Não encontrado")</f>
        <v>E0077 Sala 13</v>
      </c>
      <c r="D1250" s="3" t="str">
        <f>IFERROR(VLOOKUP(lista_registro!A1250,'pag1'!B:E,4,0),"Não encontrado")</f>
        <v>Em utilização</v>
      </c>
      <c r="E1250" s="19" t="str">
        <f>IF(COUNTIF('pag1'!B$2:B$1663,A1250)&gt;1,"Sim","Não")</f>
        <v>Não</v>
      </c>
    </row>
    <row r="1251" spans="1:5" ht="14" x14ac:dyDescent="0.15">
      <c r="A1251" s="3">
        <f>lista_registro!A1251</f>
        <v>693267</v>
      </c>
      <c r="B1251" s="17" t="str">
        <f>lista_registro!C1251</f>
        <v>Poltrona Fixa, Marca Lafine, Mod. 2035-Fx.</v>
      </c>
      <c r="C1251" s="18" t="str">
        <f>IFERROR(VLOOKUP(lista_registro!A1251,'pag1'!B:G,3,0),"Não encontrado")</f>
        <v>E0077 Sala 13</v>
      </c>
      <c r="D1251" s="3" t="str">
        <f>IFERROR(VLOOKUP(lista_registro!A1251,'pag1'!B:E,4,0),"Não encontrado")</f>
        <v>Em utilização</v>
      </c>
      <c r="E1251" s="19" t="str">
        <f>IF(COUNTIF('pag1'!B$2:B$1663,A1251)&gt;1,"Sim","Não")</f>
        <v>Não</v>
      </c>
    </row>
    <row r="1252" spans="1:5" ht="14" x14ac:dyDescent="0.15">
      <c r="A1252" s="3">
        <f>lista_registro!A1252</f>
        <v>693268</v>
      </c>
      <c r="B1252" s="17" t="str">
        <f>lista_registro!C1252</f>
        <v>Poltrona Fixa, Marca Lafine, Mod. 2035-Fx.</v>
      </c>
      <c r="C1252" s="18" t="str">
        <f>IFERROR(VLOOKUP(lista_registro!A1252,'pag1'!B:G,3,0),"Não encontrado")</f>
        <v>E0077 Sala 4</v>
      </c>
      <c r="D1252" s="3" t="str">
        <f>IFERROR(VLOOKUP(lista_registro!A1252,'pag1'!B:E,4,0),"Não encontrado")</f>
        <v>Em utilização</v>
      </c>
      <c r="E1252" s="19" t="str">
        <f>IF(COUNTIF('pag1'!B$2:B$1663,A1252)&gt;1,"Sim","Não")</f>
        <v>Não</v>
      </c>
    </row>
    <row r="1253" spans="1:5" ht="14" x14ac:dyDescent="0.15">
      <c r="A1253" s="3">
        <f>lista_registro!A1253</f>
        <v>693269</v>
      </c>
      <c r="B1253" s="17" t="str">
        <f>lista_registro!C1253</f>
        <v>Poltrona Fixa, Marca Lafine, Mod. 2035-Fx.</v>
      </c>
      <c r="C1253" s="18" t="str">
        <f>IFERROR(VLOOKUP(lista_registro!A1253,'pag1'!B:G,3,0),"Não encontrado")</f>
        <v>E0037 SALA 06</v>
      </c>
      <c r="D1253" s="3" t="str">
        <f>IFERROR(VLOOKUP(lista_registro!A1253,'pag1'!B:E,4,0),"Não encontrado")</f>
        <v>Em utilização</v>
      </c>
      <c r="E1253" s="19" t="str">
        <f>IF(COUNTIF('pag1'!B$2:B$1663,A1253)&gt;1,"Sim","Não")</f>
        <v>Não</v>
      </c>
    </row>
    <row r="1254" spans="1:5" ht="14" x14ac:dyDescent="0.15">
      <c r="A1254" s="3">
        <f>lista_registro!A1254</f>
        <v>693270</v>
      </c>
      <c r="B1254" s="17" t="str">
        <f>lista_registro!C1254</f>
        <v>Poltrona Fixa, Marca Lafine, Mod. 2035-Fx.</v>
      </c>
      <c r="C1254" s="18" t="str">
        <f>IFERROR(VLOOKUP(lista_registro!A1254,'pag1'!B:G,3,0),"Não encontrado")</f>
        <v>E0037 SALA 02</v>
      </c>
      <c r="D1254" s="3" t="str">
        <f>IFERROR(VLOOKUP(lista_registro!A1254,'pag1'!B:E,4,0),"Não encontrado")</f>
        <v>Em utilização</v>
      </c>
      <c r="E1254" s="19" t="str">
        <f>IF(COUNTIF('pag1'!B$2:B$1663,A1254)&gt;1,"Sim","Não")</f>
        <v>Não</v>
      </c>
    </row>
    <row r="1255" spans="1:5" ht="14" x14ac:dyDescent="0.15">
      <c r="A1255" s="3">
        <f>lista_registro!A1255</f>
        <v>693271</v>
      </c>
      <c r="B1255" s="17" t="str">
        <f>lista_registro!C1255</f>
        <v>Poltrona Fixa, Marca Lafine, Mod. 2035-Fx.</v>
      </c>
      <c r="C1255" s="18" t="str">
        <f>IFERROR(VLOOKUP(lista_registro!A1255,'pag1'!B:G,3,0),"Não encontrado")</f>
        <v>E0037 SALA 02</v>
      </c>
      <c r="D1255" s="3" t="str">
        <f>IFERROR(VLOOKUP(lista_registro!A1255,'pag1'!B:E,4,0),"Não encontrado")</f>
        <v>Em utilização</v>
      </c>
      <c r="E1255" s="19" t="str">
        <f>IF(COUNTIF('pag1'!B$2:B$1663,A1255)&gt;1,"Sim","Não")</f>
        <v>Não</v>
      </c>
    </row>
    <row r="1256" spans="1:5" ht="14" x14ac:dyDescent="0.15">
      <c r="A1256" s="3">
        <f>lista_registro!A1256</f>
        <v>693272</v>
      </c>
      <c r="B1256" s="17" t="str">
        <f>lista_registro!C1256</f>
        <v>Poltrona Fixa, Marca Lafine, Mod. 2035-Fx.</v>
      </c>
      <c r="C1256" s="18" t="str">
        <f>IFERROR(VLOOKUP(lista_registro!A1256,'pag1'!B:G,3,0),"Não encontrado")</f>
        <v>E0037 SALA 02</v>
      </c>
      <c r="D1256" s="3" t="str">
        <f>IFERROR(VLOOKUP(lista_registro!A1256,'pag1'!B:E,4,0),"Não encontrado")</f>
        <v>Em utilização</v>
      </c>
      <c r="E1256" s="19" t="str">
        <f>IF(COUNTIF('pag1'!B$2:B$1663,A1256)&gt;1,"Sim","Não")</f>
        <v>Não</v>
      </c>
    </row>
    <row r="1257" spans="1:5" ht="14" x14ac:dyDescent="0.15">
      <c r="A1257" s="3">
        <f>lista_registro!A1257</f>
        <v>693274</v>
      </c>
      <c r="B1257" s="17" t="str">
        <f>lista_registro!C1257</f>
        <v>Poltrona Fixa, Marca Lafine, Mod. 2035-Fx.</v>
      </c>
      <c r="C1257" s="18" t="str">
        <f>IFERROR(VLOOKUP(lista_registro!A1257,'pag1'!B:G,3,0),"Não encontrado")</f>
        <v>E0077 Sala 7</v>
      </c>
      <c r="D1257" s="3" t="str">
        <f>IFERROR(VLOOKUP(lista_registro!A1257,'pag1'!B:E,4,0),"Não encontrado")</f>
        <v>Em utilização</v>
      </c>
      <c r="E1257" s="19" t="str">
        <f>IF(COUNTIF('pag1'!B$2:B$1663,A1257)&gt;1,"Sim","Não")</f>
        <v>Não</v>
      </c>
    </row>
    <row r="1258" spans="1:5" ht="14" x14ac:dyDescent="0.15">
      <c r="A1258" s="3">
        <f>lista_registro!A1258</f>
        <v>693289</v>
      </c>
      <c r="B1258" s="17" t="str">
        <f>lista_registro!C1258</f>
        <v>Bancada De Aço Com Tampo De Peroba Marca Marte Med 150x080x080m</v>
      </c>
      <c r="C1258" s="18" t="str">
        <f>IFERROR(VLOOKUP(lista_registro!A1258,'pag1'!B:G,3,0),"Não encontrado")</f>
        <v>E0031 BOX 01</v>
      </c>
      <c r="D1258" s="3" t="str">
        <f>IFERROR(VLOOKUP(lista_registro!A1258,'pag1'!B:E,4,0),"Não encontrado")</f>
        <v>Em utilização</v>
      </c>
      <c r="E1258" s="19" t="str">
        <f>IF(COUNTIF('pag1'!B$2:B$1663,A1258)&gt;1,"Sim","Não")</f>
        <v>Não</v>
      </c>
    </row>
    <row r="1259" spans="1:5" ht="14" x14ac:dyDescent="0.15">
      <c r="A1259" s="3">
        <f>lista_registro!A1259</f>
        <v>693290</v>
      </c>
      <c r="B1259" s="17" t="str">
        <f>lista_registro!C1259</f>
        <v>Bancada De Aço Com Tampo De Peroba Marca Marte Med 150x080x080m</v>
      </c>
      <c r="C1259" s="18" t="str">
        <f>IFERROR(VLOOKUP(lista_registro!A1259,'pag1'!B:G,3,0),"Não encontrado")</f>
        <v>E0031 BOX 01</v>
      </c>
      <c r="D1259" s="3" t="str">
        <f>IFERROR(VLOOKUP(lista_registro!A1259,'pag1'!B:E,4,0),"Não encontrado")</f>
        <v>Em utilização</v>
      </c>
      <c r="E1259" s="19" t="str">
        <f>IF(COUNTIF('pag1'!B$2:B$1663,A1259)&gt;1,"Sim","Não")</f>
        <v>Não</v>
      </c>
    </row>
    <row r="1260" spans="1:5" ht="14" x14ac:dyDescent="0.15">
      <c r="A1260" s="3">
        <f>lista_registro!A1260</f>
        <v>693481</v>
      </c>
      <c r="B1260" s="17" t="str">
        <f>lista_registro!C1260</f>
        <v>Arquivo De Aço Com 4 Gavetas Mod Standard Marca Securit</v>
      </c>
      <c r="C1260" s="18" t="str">
        <f>IFERROR(VLOOKUP(lista_registro!A1260,'pag1'!B:G,3,0),"Não encontrado")</f>
        <v>E0076 SALA 114</v>
      </c>
      <c r="D1260" s="3" t="str">
        <f>IFERROR(VLOOKUP(lista_registro!A1260,'pag1'!B:E,4,0),"Não encontrado")</f>
        <v>Em utilização</v>
      </c>
      <c r="E1260" s="19" t="str">
        <f>IF(COUNTIF('pag1'!B$2:B$1663,A1260)&gt;1,"Sim","Não")</f>
        <v>Não</v>
      </c>
    </row>
    <row r="1261" spans="1:5" ht="14" x14ac:dyDescent="0.15">
      <c r="A1261" s="3">
        <f>lista_registro!A1261</f>
        <v>693482</v>
      </c>
      <c r="B1261" s="17" t="str">
        <f>lista_registro!C1261</f>
        <v>Arquivo De Aço Com 4 Gavetas Mod Standard Marca Securit</v>
      </c>
      <c r="C1261" s="18" t="str">
        <f>IFERROR(VLOOKUP(lista_registro!A1261,'pag1'!B:G,3,0),"Não encontrado")</f>
        <v>E0076 SALA 12 (APM)</v>
      </c>
      <c r="D1261" s="3" t="str">
        <f>IFERROR(VLOOKUP(lista_registro!A1261,'pag1'!B:E,4,0),"Não encontrado")</f>
        <v>Em utilização</v>
      </c>
      <c r="E1261" s="19" t="str">
        <f>IF(COUNTIF('pag1'!B$2:B$1663,A1261)&gt;1,"Sim","Não")</f>
        <v>Não</v>
      </c>
    </row>
    <row r="1262" spans="1:5" ht="14" x14ac:dyDescent="0.15">
      <c r="A1262" s="3">
        <f>lista_registro!A1262</f>
        <v>693484</v>
      </c>
      <c r="B1262" s="17" t="str">
        <f>lista_registro!C1262</f>
        <v>Arquivo De Aço Com 4 Gavetas Mod Standard Marca Securit</v>
      </c>
      <c r="C1262" s="18" t="str">
        <f>IFERROR(VLOOKUP(lista_registro!A1262,'pag1'!B:G,3,0),"Não encontrado")</f>
        <v>E0076 Sala 2</v>
      </c>
      <c r="D1262" s="3" t="str">
        <f>IFERROR(VLOOKUP(lista_registro!A1262,'pag1'!B:E,4,0),"Não encontrado")</f>
        <v>Separado para descarga</v>
      </c>
      <c r="E1262" s="19" t="str">
        <f>IF(COUNTIF('pag1'!B$2:B$1663,A1262)&gt;1,"Sim","Não")</f>
        <v>Não</v>
      </c>
    </row>
    <row r="1263" spans="1:5" ht="28" x14ac:dyDescent="0.15">
      <c r="A1263" s="3">
        <f>lista_registro!A1263</f>
        <v>693551</v>
      </c>
      <c r="B1263" s="17" t="str">
        <f>lista_registro!C1263</f>
        <v>Cadeira Giratoria Ajustavel Com Apoio Circular Para Os Pes Em Tubo De Aço Mod 973 Marca Giroflex</v>
      </c>
      <c r="C1263" s="18" t="str">
        <f>IFERROR(VLOOKUP(lista_registro!A1263,'pag1'!B:G,3,0),"Não encontrado")</f>
        <v>E0051 Sala 2</v>
      </c>
      <c r="D1263" s="3" t="str">
        <f>IFERROR(VLOOKUP(lista_registro!A1263,'pag1'!B:E,4,0),"Não encontrado")</f>
        <v>Em utilização</v>
      </c>
      <c r="E1263" s="19" t="str">
        <f>IF(COUNTIF('pag1'!B$2:B$1663,A1263)&gt;1,"Sim","Não")</f>
        <v>Não</v>
      </c>
    </row>
    <row r="1264" spans="1:5" ht="14" x14ac:dyDescent="0.15">
      <c r="A1264" s="3">
        <f>lista_registro!A1264</f>
        <v>693595</v>
      </c>
      <c r="B1264" s="17" t="str">
        <f>lista_registro!C1264</f>
        <v>Poltrona Diretor C/ Braco Injetado , Giratoria C/ Reg. Altura A Gas ,C/Relax</v>
      </c>
      <c r="C1264" s="18" t="str">
        <f>IFERROR(VLOOKUP(lista_registro!A1264,'pag1'!B:G,3,0),"Não encontrado")</f>
        <v>E0077 Sala 3</v>
      </c>
      <c r="D1264" s="3" t="str">
        <f>IFERROR(VLOOKUP(lista_registro!A1264,'pag1'!B:E,4,0),"Não encontrado")</f>
        <v>Em utilização</v>
      </c>
      <c r="E1264" s="19" t="str">
        <f>IF(COUNTIF('pag1'!B$2:B$1663,A1264)&gt;1,"Sim","Não")</f>
        <v>Não</v>
      </c>
    </row>
    <row r="1265" spans="1:5" ht="14" x14ac:dyDescent="0.15">
      <c r="A1265" s="3">
        <f>lista_registro!A1265</f>
        <v>693596</v>
      </c>
      <c r="B1265" s="17" t="str">
        <f>lista_registro!C1265</f>
        <v>Poltrona Diretor C/ Braco Injetado , Giratoria C/ Reg. Altura A Gas ,C/Relax</v>
      </c>
      <c r="C1265" s="18" t="str">
        <f>IFERROR(VLOOKUP(lista_registro!A1265,'pag1'!B:G,3,0),"Não encontrado")</f>
        <v>E0076 SALA 19</v>
      </c>
      <c r="D1265" s="3" t="str">
        <f>IFERROR(VLOOKUP(lista_registro!A1265,'pag1'!B:E,4,0),"Não encontrado")</f>
        <v>Separado para descarga</v>
      </c>
      <c r="E1265" s="19" t="str">
        <f>IF(COUNTIF('pag1'!B$2:B$1663,A1265)&gt;1,"Sim","Não")</f>
        <v>Não</v>
      </c>
    </row>
    <row r="1266" spans="1:5" ht="14" x14ac:dyDescent="0.15">
      <c r="A1266" s="3">
        <f>lista_registro!A1266</f>
        <v>693597</v>
      </c>
      <c r="B1266" s="17" t="str">
        <f>lista_registro!C1266</f>
        <v>Poltrona Diretor C/ Braco Injetado , Giratoria C/ Reg. Altura A Gas ,C/Relax</v>
      </c>
      <c r="C1266" s="18" t="str">
        <f>IFERROR(VLOOKUP(lista_registro!A1266,'pag1'!B:G,3,0),"Não encontrado")</f>
        <v>E0076 SALA 19</v>
      </c>
      <c r="D1266" s="3" t="str">
        <f>IFERROR(VLOOKUP(lista_registro!A1266,'pag1'!B:E,4,0),"Não encontrado")</f>
        <v>Separado para descarga</v>
      </c>
      <c r="E1266" s="19" t="str">
        <f>IF(COUNTIF('pag1'!B$2:B$1663,A1266)&gt;1,"Sim","Não")</f>
        <v>Não</v>
      </c>
    </row>
    <row r="1267" spans="1:5" ht="14" x14ac:dyDescent="0.15">
      <c r="A1267" s="3">
        <f>lista_registro!A1267</f>
        <v>693598</v>
      </c>
      <c r="B1267" s="17" t="str">
        <f>lista_registro!C1267</f>
        <v>Poltrona Diretor C/ Braco Injetado , Giratoria C/ Reg. Altura A Gas ,C/Relax</v>
      </c>
      <c r="C1267" s="18" t="str">
        <f>IFERROR(VLOOKUP(lista_registro!A1267,'pag1'!B:G,3,0),"Não encontrado")</f>
        <v>E0050 Sala 3</v>
      </c>
      <c r="D1267" s="3" t="str">
        <f>IFERROR(VLOOKUP(lista_registro!A1267,'pag1'!B:E,4,0),"Não encontrado")</f>
        <v>Em utilização</v>
      </c>
      <c r="E1267" s="19" t="str">
        <f>IF(COUNTIF('pag1'!B$2:B$1663,A1267)&gt;1,"Sim","Não")</f>
        <v>Não</v>
      </c>
    </row>
    <row r="1268" spans="1:5" ht="28" x14ac:dyDescent="0.15">
      <c r="A1268" s="3">
        <f>lista_registro!A1268</f>
        <v>693599</v>
      </c>
      <c r="B1268" s="17" t="str">
        <f>lista_registro!C1268</f>
        <v>Mesa Em Madeira De Lei Marca Madeirense Mod Lg4 Med 1,60 X 80 X 75 Cm Com 3 Gavetas A Esquerda E 1 Gavetão Para Pastas Suspensas A Direita</v>
      </c>
      <c r="C1268" s="18" t="str">
        <f>IFERROR(VLOOKUP(lista_registro!A1268,'pag1'!B:G,3,0),"Não encontrado")</f>
        <v>E0050 Sala 8 - Copa</v>
      </c>
      <c r="D1268" s="3" t="str">
        <f>IFERROR(VLOOKUP(lista_registro!A1268,'pag1'!B:E,4,0),"Não encontrado")</f>
        <v>Em utilização</v>
      </c>
      <c r="E1268" s="19" t="str">
        <f>IF(COUNTIF('pag1'!B$2:B$1663,A1268)&gt;1,"Sim","Não")</f>
        <v>Não</v>
      </c>
    </row>
    <row r="1269" spans="1:5" ht="28" x14ac:dyDescent="0.15">
      <c r="A1269" s="3">
        <f>lista_registro!A1269</f>
        <v>693600</v>
      </c>
      <c r="B1269" s="17" t="str">
        <f>lista_registro!C1269</f>
        <v>Porta Telefone Em Madeira De Lei Marca Madeirense Mod Ppf Med 50 X 39 X 66 Cm Com Porta Listas</v>
      </c>
      <c r="C1269" s="18" t="str">
        <f>IFERROR(VLOOKUP(lista_registro!A1269,'pag1'!B:G,3,0),"Não encontrado")</f>
        <v>E0076 Sala 102</v>
      </c>
      <c r="D1269" s="3" t="str">
        <f>IFERROR(VLOOKUP(lista_registro!A1269,'pag1'!B:E,4,0),"Não encontrado")</f>
        <v>Em utilização</v>
      </c>
      <c r="E1269" s="19" t="str">
        <f>IF(COUNTIF('pag1'!B$2:B$1663,A1269)&gt;1,"Sim","Não")</f>
        <v>Não</v>
      </c>
    </row>
    <row r="1270" spans="1:5" ht="28" x14ac:dyDescent="0.15">
      <c r="A1270" s="3">
        <f>lista_registro!A1270</f>
        <v>693602</v>
      </c>
      <c r="B1270" s="17" t="str">
        <f>lista_registro!C1270</f>
        <v>Porta Telefone Em Madeira De Lei Marca Madeirense Mod Ppf Med 50 X 39 X 66 Cm Com Porta Listas</v>
      </c>
      <c r="C1270" s="18" t="str">
        <f>IFERROR(VLOOKUP(lista_registro!A1270,'pag1'!B:G,3,0),"Não encontrado")</f>
        <v>E0050 Sala 9</v>
      </c>
      <c r="D1270" s="3" t="str">
        <f>IFERROR(VLOOKUP(lista_registro!A1270,'pag1'!B:E,4,0),"Não encontrado")</f>
        <v>Em utilização</v>
      </c>
      <c r="E1270" s="19" t="str">
        <f>IF(COUNTIF('pag1'!B$2:B$1663,A1270)&gt;1,"Sim","Não")</f>
        <v>Não</v>
      </c>
    </row>
    <row r="1271" spans="1:5" ht="28" x14ac:dyDescent="0.15">
      <c r="A1271" s="3">
        <f>lista_registro!A1271</f>
        <v>693603</v>
      </c>
      <c r="B1271" s="17" t="str">
        <f>lista_registro!C1271</f>
        <v>Mesa Em Madeira De Lei Marca Madeirense Mod Lm Med 100x50x67cm Com 2 Gavetas A Esquerda</v>
      </c>
      <c r="C1271" s="18" t="str">
        <f>IFERROR(VLOOKUP(lista_registro!A1271,'pag1'!B:G,3,0),"Não encontrado")</f>
        <v>E0076 Sala 19</v>
      </c>
      <c r="D1271" s="3" t="str">
        <f>IFERROR(VLOOKUP(lista_registro!A1271,'pag1'!B:E,4,0),"Não encontrado")</f>
        <v>Separado para descarga</v>
      </c>
      <c r="E1271" s="19" t="str">
        <f>IF(COUNTIF('pag1'!B$2:B$1663,A1271)&gt;1,"Sim","Não")</f>
        <v>Não</v>
      </c>
    </row>
    <row r="1272" spans="1:5" ht="28" x14ac:dyDescent="0.15">
      <c r="A1272" s="3">
        <f>lista_registro!A1272</f>
        <v>693604</v>
      </c>
      <c r="B1272" s="17" t="str">
        <f>lista_registro!C1272</f>
        <v>Mesa Em Madeira De Lei Marca Madeirense Mod Lm Med 100x50x67cm Com 2 Gavetas A Esquerda</v>
      </c>
      <c r="C1272" s="18" t="str">
        <f>IFERROR(VLOOKUP(lista_registro!A1272,'pag1'!B:G,3,0),"Não encontrado")</f>
        <v>E0076 Sala 19</v>
      </c>
      <c r="D1272" s="3" t="str">
        <f>IFERROR(VLOOKUP(lista_registro!A1272,'pag1'!B:E,4,0),"Não encontrado")</f>
        <v>Separado para descarga</v>
      </c>
      <c r="E1272" s="19" t="str">
        <f>IF(COUNTIF('pag1'!B$2:B$1663,A1272)&gt;1,"Sim","Não")</f>
        <v>Não</v>
      </c>
    </row>
    <row r="1273" spans="1:5" ht="28" x14ac:dyDescent="0.15">
      <c r="A1273" s="3">
        <f>lista_registro!A1273</f>
        <v>693608</v>
      </c>
      <c r="B1273" s="17" t="str">
        <f>lista_registro!C1273</f>
        <v>Poltrona Giratoria Marca Madeirense Mod Pgg Em Couvim Com Regulador De Alt 5 Patas Com Rodizios Braços Com Aluminio E Madeira</v>
      </c>
      <c r="C1273" s="18" t="str">
        <f>IFERROR(VLOOKUP(lista_registro!A1273,'pag1'!B:G,3,0),"Não encontrado")</f>
        <v>E0076 Sala 102</v>
      </c>
      <c r="D1273" s="3" t="str">
        <f>IFERROR(VLOOKUP(lista_registro!A1273,'pag1'!B:E,4,0),"Não encontrado")</f>
        <v>Em utilização</v>
      </c>
      <c r="E1273" s="19" t="str">
        <f>IF(COUNTIF('pag1'!B$2:B$1663,A1273)&gt;1,"Sim","Não")</f>
        <v>Não</v>
      </c>
    </row>
    <row r="1274" spans="1:5" ht="28" x14ac:dyDescent="0.15">
      <c r="A1274" s="3">
        <f>lista_registro!A1274</f>
        <v>693609</v>
      </c>
      <c r="B1274" s="17" t="str">
        <f>lista_registro!C1274</f>
        <v>Poltrona Giratoria Marca Madeirense Mod Pgg Em Couvim Com Regulador De Alt 5 Patas Com Rodizios Braços Com Aluminio E Madeira</v>
      </c>
      <c r="C1274" s="18" t="str">
        <f>IFERROR(VLOOKUP(lista_registro!A1274,'pag1'!B:G,3,0),"Não encontrado")</f>
        <v>E0076 SALA 19</v>
      </c>
      <c r="D1274" s="3" t="str">
        <f>IFERROR(VLOOKUP(lista_registro!A1274,'pag1'!B:E,4,0),"Não encontrado")</f>
        <v>Separado para descarga</v>
      </c>
      <c r="E1274" s="19" t="str">
        <f>IF(COUNTIF('pag1'!B$2:B$1663,A1274)&gt;1,"Sim","Não")</f>
        <v>Não</v>
      </c>
    </row>
    <row r="1275" spans="1:5" ht="28" x14ac:dyDescent="0.15">
      <c r="A1275" s="3">
        <f>lista_registro!A1275</f>
        <v>693610</v>
      </c>
      <c r="B1275" s="17" t="str">
        <f>lista_registro!C1275</f>
        <v>Poltrona Giratoria Marca Madeirense Mod Pgg Em Couvim Com Regulador De Alt 5 Patas Com Rodizios Braços Com Aluminio E Madeira</v>
      </c>
      <c r="C1275" s="18" t="str">
        <f>IFERROR(VLOOKUP(lista_registro!A1275,'pag1'!B:G,3,0),"Não encontrado")</f>
        <v>E0076 SALA 19</v>
      </c>
      <c r="D1275" s="3" t="str">
        <f>IFERROR(VLOOKUP(lista_registro!A1275,'pag1'!B:E,4,0),"Não encontrado")</f>
        <v>Separado para descarga</v>
      </c>
      <c r="E1275" s="19" t="str">
        <f>IF(COUNTIF('pag1'!B$2:B$1663,A1275)&gt;1,"Sim","Não")</f>
        <v>Não</v>
      </c>
    </row>
    <row r="1276" spans="1:5" ht="28" x14ac:dyDescent="0.15">
      <c r="A1276" s="3">
        <f>lista_registro!A1276</f>
        <v>693611</v>
      </c>
      <c r="B1276" s="17" t="str">
        <f>lista_registro!C1276</f>
        <v>Poltrona Giratoria Marca Madeirense Mod Pgg Em Couvim Com Regulador De Alt 5 Patas Com Rodizios Braços Com Aluminio E Madeira</v>
      </c>
      <c r="C1276" s="18" t="str">
        <f>IFERROR(VLOOKUP(lista_registro!A1276,'pag1'!B:G,3,0),"Não encontrado")</f>
        <v>E0076 SALA 19</v>
      </c>
      <c r="D1276" s="3" t="str">
        <f>IFERROR(VLOOKUP(lista_registro!A1276,'pag1'!B:E,4,0),"Não encontrado")</f>
        <v>Separado para descarga</v>
      </c>
      <c r="E1276" s="19" t="str">
        <f>IF(COUNTIF('pag1'!B$2:B$1663,A1276)&gt;1,"Sim","Não")</f>
        <v>Não</v>
      </c>
    </row>
    <row r="1277" spans="1:5" ht="14" x14ac:dyDescent="0.15">
      <c r="A1277" s="3">
        <f>lista_registro!A1277</f>
        <v>693617</v>
      </c>
      <c r="B1277" s="17" t="str">
        <f>lista_registro!C1277</f>
        <v>Cadeira Giratoria Marca Madeirense Mod Ptg Com 5 Rodizios</v>
      </c>
      <c r="C1277" s="18" t="str">
        <f>IFERROR(VLOOKUP(lista_registro!A1277,'pag1'!B:G,3,0),"Não encontrado")</f>
        <v>E0053</v>
      </c>
      <c r="D1277" s="3" t="str">
        <f>IFERROR(VLOOKUP(lista_registro!A1277,'pag1'!B:E,4,0),"Não encontrado")</f>
        <v>Em utilização</v>
      </c>
      <c r="E1277" s="19" t="str">
        <f>IF(COUNTIF('pag1'!B$2:B$1663,A1277)&gt;1,"Sim","Não")</f>
        <v>Não</v>
      </c>
    </row>
    <row r="1278" spans="1:5" ht="14" x14ac:dyDescent="0.15">
      <c r="A1278" s="3">
        <f>lista_registro!A1278</f>
        <v>693618</v>
      </c>
      <c r="B1278" s="17" t="str">
        <f>lista_registro!C1278</f>
        <v>Cadeira Giratoria Marca Madeirense Mod Ptg Com 5 Rodizios</v>
      </c>
      <c r="C1278" s="18" t="str">
        <f>IFERROR(VLOOKUP(lista_registro!A1278,'pag1'!B:G,3,0),"Não encontrado")</f>
        <v>E0051 Sala 2</v>
      </c>
      <c r="D1278" s="3" t="str">
        <f>IFERROR(VLOOKUP(lista_registro!A1278,'pag1'!B:E,4,0),"Não encontrado")</f>
        <v>Em utilização</v>
      </c>
      <c r="E1278" s="19" t="str">
        <f>IF(COUNTIF('pag1'!B$2:B$1663,A1278)&gt;1,"Sim","Não")</f>
        <v>Não</v>
      </c>
    </row>
    <row r="1279" spans="1:5" ht="14" x14ac:dyDescent="0.15">
      <c r="A1279" s="3">
        <f>lista_registro!A1279</f>
        <v>693619</v>
      </c>
      <c r="B1279" s="17" t="str">
        <f>lista_registro!C1279</f>
        <v>Cadeira Giratoria Marca Madeirense Mod Ptg Com 5 Rodizios</v>
      </c>
      <c r="C1279" s="18" t="str">
        <f>IFERROR(VLOOKUP(lista_registro!A1279,'pag1'!B:G,3,0),"Não encontrado")</f>
        <v>Não encontrado</v>
      </c>
      <c r="D1279" s="3" t="str">
        <f>IFERROR(VLOOKUP(lista_registro!A1279,'pag1'!B:E,4,0),"Não encontrado")</f>
        <v>Não encontrado</v>
      </c>
      <c r="E1279" s="19" t="str">
        <f>IF(COUNTIF('pag1'!B$2:B$1663,A1279)&gt;1,"Sim","Não")</f>
        <v>Não</v>
      </c>
    </row>
    <row r="1280" spans="1:5" ht="14" x14ac:dyDescent="0.15">
      <c r="A1280" s="3">
        <f>lista_registro!A1280</f>
        <v>693621</v>
      </c>
      <c r="B1280" s="17" t="str">
        <f>lista_registro!C1280</f>
        <v>Cadeira Giratoria Marca Madeirense Mod Ptg Com 5 Rodizios</v>
      </c>
      <c r="C1280" s="18" t="str">
        <f>IFERROR(VLOOKUP(lista_registro!A1280,'pag1'!B:G,3,0),"Não encontrado")</f>
        <v>E0033 lame</v>
      </c>
      <c r="D1280" s="3" t="str">
        <f>IFERROR(VLOOKUP(lista_registro!A1280,'pag1'!B:E,4,0),"Não encontrado")</f>
        <v>Em utilização</v>
      </c>
      <c r="E1280" s="19" t="str">
        <f>IF(COUNTIF('pag1'!B$2:B$1663,A1280)&gt;1,"Sim","Não")</f>
        <v>Não</v>
      </c>
    </row>
    <row r="1281" spans="1:5" ht="14" x14ac:dyDescent="0.15">
      <c r="A1281" s="3">
        <f>lista_registro!A1281</f>
        <v>693622</v>
      </c>
      <c r="B1281" s="17" t="str">
        <f>lista_registro!C1281</f>
        <v>Poltrona Fixa, Marca Lafine, Mod. 2035-Fx.</v>
      </c>
      <c r="C1281" s="18" t="str">
        <f>IFERROR(VLOOKUP(lista_registro!A1281,'pag1'!B:G,3,0),"Não encontrado")</f>
        <v>E0076 Sala 102</v>
      </c>
      <c r="D1281" s="3" t="str">
        <f>IFERROR(VLOOKUP(lista_registro!A1281,'pag1'!B:E,4,0),"Não encontrado")</f>
        <v>Em utilização</v>
      </c>
      <c r="E1281" s="19" t="str">
        <f>IF(COUNTIF('pag1'!B$2:B$1663,A1281)&gt;1,"Sim","Não")</f>
        <v>Não</v>
      </c>
    </row>
    <row r="1282" spans="1:5" ht="14" x14ac:dyDescent="0.15">
      <c r="A1282" s="3">
        <f>lista_registro!A1282</f>
        <v>693623</v>
      </c>
      <c r="B1282" s="17" t="str">
        <f>lista_registro!C1282</f>
        <v>Poltrona Fixa, Marca Lafine, Mod. 2035-Fx.</v>
      </c>
      <c r="C1282" s="18" t="str">
        <f>IFERROR(VLOOKUP(lista_registro!A1282,'pag1'!B:G,3,0),"Não encontrado")</f>
        <v>E0033 lame</v>
      </c>
      <c r="D1282" s="3" t="str">
        <f>IFERROR(VLOOKUP(lista_registro!A1282,'pag1'!B:E,4,0),"Não encontrado")</f>
        <v>Em utilização</v>
      </c>
      <c r="E1282" s="19" t="str">
        <f>IF(COUNTIF('pag1'!B$2:B$1663,A1282)&gt;1,"Sim","Não")</f>
        <v>Não</v>
      </c>
    </row>
    <row r="1283" spans="1:5" ht="14" x14ac:dyDescent="0.15">
      <c r="A1283" s="3">
        <f>lista_registro!A1283</f>
        <v>693629</v>
      </c>
      <c r="B1283" s="17" t="str">
        <f>lista_registro!C1283</f>
        <v>Cadeira Giratória Marca Lafine , Mod. 1243-Gr , Com Rodízios .</v>
      </c>
      <c r="C1283" s="18" t="str">
        <f>IFERROR(VLOOKUP(lista_registro!A1283,'pag1'!B:G,3,0),"Não encontrado")</f>
        <v>E0076 Sala 115</v>
      </c>
      <c r="D1283" s="3" t="str">
        <f>IFERROR(VLOOKUP(lista_registro!A1283,'pag1'!B:E,4,0),"Não encontrado")</f>
        <v>Em utilização</v>
      </c>
      <c r="E1283" s="19" t="str">
        <f>IF(COUNTIF('pag1'!B$2:B$1663,A1283)&gt;1,"Sim","Não")</f>
        <v>Não</v>
      </c>
    </row>
    <row r="1284" spans="1:5" ht="14" x14ac:dyDescent="0.15">
      <c r="A1284" s="3">
        <f>lista_registro!A1284</f>
        <v>693630</v>
      </c>
      <c r="B1284" s="17" t="str">
        <f>lista_registro!C1284</f>
        <v>Cadeira Giratória Marca Lafine , Mod. 1243-Gr , Com Rodízios .</v>
      </c>
      <c r="C1284" s="18" t="str">
        <f>IFERROR(VLOOKUP(lista_registro!A1284,'pag1'!B:G,3,0),"Não encontrado")</f>
        <v>E0076 Sala 115</v>
      </c>
      <c r="D1284" s="3" t="str">
        <f>IFERROR(VLOOKUP(lista_registro!A1284,'pag1'!B:E,4,0),"Não encontrado")</f>
        <v>Em utilização</v>
      </c>
      <c r="E1284" s="19" t="str">
        <f>IF(COUNTIF('pag1'!B$2:B$1663,A1284)&gt;1,"Sim","Não")</f>
        <v>Não</v>
      </c>
    </row>
    <row r="1285" spans="1:5" ht="14" x14ac:dyDescent="0.15">
      <c r="A1285" s="3">
        <f>lista_registro!A1285</f>
        <v>693631</v>
      </c>
      <c r="B1285" s="17" t="str">
        <f>lista_registro!C1285</f>
        <v>Cadeira Giratória Marca Lafine , Mod. 1243-Gr , Com Rodízios .</v>
      </c>
      <c r="C1285" s="18" t="str">
        <f>IFERROR(VLOOKUP(lista_registro!A1285,'pag1'!B:G,3,0),"Não encontrado")</f>
        <v>E0076 Sala 115</v>
      </c>
      <c r="D1285" s="3" t="str">
        <f>IFERROR(VLOOKUP(lista_registro!A1285,'pag1'!B:E,4,0),"Não encontrado")</f>
        <v>Em utilização</v>
      </c>
      <c r="E1285" s="19" t="str">
        <f>IF(COUNTIF('pag1'!B$2:B$1663,A1285)&gt;1,"Sim","Não")</f>
        <v>Não</v>
      </c>
    </row>
    <row r="1286" spans="1:5" ht="14" x14ac:dyDescent="0.15">
      <c r="A1286" s="3">
        <f>lista_registro!A1286</f>
        <v>693632</v>
      </c>
      <c r="B1286" s="17" t="str">
        <f>lista_registro!C1286</f>
        <v>Cadeira Giratória Marca Lafine , Mod. 1243-Gr , Com Rodízios .</v>
      </c>
      <c r="C1286" s="18" t="str">
        <f>IFERROR(VLOOKUP(lista_registro!A1286,'pag1'!B:G,3,0),"Não encontrado")</f>
        <v>E0076 Sala 115</v>
      </c>
      <c r="D1286" s="3" t="str">
        <f>IFERROR(VLOOKUP(lista_registro!A1286,'pag1'!B:E,4,0),"Não encontrado")</f>
        <v>Em utilização</v>
      </c>
      <c r="E1286" s="19" t="str">
        <f>IF(COUNTIF('pag1'!B$2:B$1663,A1286)&gt;1,"Sim","Não")</f>
        <v>Não</v>
      </c>
    </row>
    <row r="1287" spans="1:5" ht="14" x14ac:dyDescent="0.15">
      <c r="A1287" s="3">
        <f>lista_registro!A1287</f>
        <v>693633</v>
      </c>
      <c r="B1287" s="17" t="str">
        <f>lista_registro!C1287</f>
        <v>Cadeira Giratória Marca Lafine , Mod. 1243-Gr , Com Rodízios .</v>
      </c>
      <c r="C1287" s="18" t="str">
        <f>IFERROR(VLOOKUP(lista_registro!A1287,'pag1'!B:G,3,0),"Não encontrado")</f>
        <v>E0077 Sala 8</v>
      </c>
      <c r="D1287" s="3" t="str">
        <f>IFERROR(VLOOKUP(lista_registro!A1287,'pag1'!B:E,4,0),"Não encontrado")</f>
        <v>Em utilização</v>
      </c>
      <c r="E1287" s="19" t="str">
        <f>IF(COUNTIF('pag1'!B$2:B$1663,A1287)&gt;1,"Sim","Não")</f>
        <v>Não</v>
      </c>
    </row>
    <row r="1288" spans="1:5" ht="14" x14ac:dyDescent="0.15">
      <c r="A1288" s="3">
        <f>lista_registro!A1288</f>
        <v>693634</v>
      </c>
      <c r="B1288" s="17" t="str">
        <f>lista_registro!C1288</f>
        <v>Poltrona Fixa, Marca Lafine, Mod. 2035-Fx.</v>
      </c>
      <c r="C1288" s="18" t="str">
        <f>IFERROR(VLOOKUP(lista_registro!A1288,'pag1'!B:G,3,0),"Não encontrado")</f>
        <v>E0050 SALA 02</v>
      </c>
      <c r="D1288" s="3" t="str">
        <f>IFERROR(VLOOKUP(lista_registro!A1288,'pag1'!B:E,4,0),"Não encontrado")</f>
        <v>Em utilização</v>
      </c>
      <c r="E1288" s="19" t="str">
        <f>IF(COUNTIF('pag1'!B$2:B$1663,A1288)&gt;1,"Sim","Não")</f>
        <v>Não</v>
      </c>
    </row>
    <row r="1289" spans="1:5" ht="14" x14ac:dyDescent="0.15">
      <c r="A1289" s="3">
        <f>lista_registro!A1289</f>
        <v>693635</v>
      </c>
      <c r="B1289" s="17" t="str">
        <f>lista_registro!C1289</f>
        <v>Poltrona Fixa, Marca Lafine, Mod. 2035-Fx.</v>
      </c>
      <c r="C1289" s="18" t="str">
        <f>IFERROR(VLOOKUP(lista_registro!A1289,'pag1'!B:G,3,0),"Não encontrado")</f>
        <v>E0076 Sala 121</v>
      </c>
      <c r="D1289" s="3" t="str">
        <f>IFERROR(VLOOKUP(lista_registro!A1289,'pag1'!B:E,4,0),"Não encontrado")</f>
        <v>Em utilização</v>
      </c>
      <c r="E1289" s="19" t="str">
        <f>IF(COUNTIF('pag1'!B$2:B$1663,A1289)&gt;1,"Sim","Não")</f>
        <v>Não</v>
      </c>
    </row>
    <row r="1290" spans="1:5" ht="14" x14ac:dyDescent="0.15">
      <c r="A1290" s="3">
        <f>lista_registro!A1290</f>
        <v>693636</v>
      </c>
      <c r="B1290" s="17" t="str">
        <f>lista_registro!C1290</f>
        <v>Cadeira Giratória Marca Lafine , Mod. 1243-Gr , Com Rodízios .</v>
      </c>
      <c r="C1290" s="18" t="str">
        <f>IFERROR(VLOOKUP(lista_registro!A1290,'pag1'!B:G,3,0),"Não encontrado")</f>
        <v>E0077 Sala 7</v>
      </c>
      <c r="D1290" s="3" t="str">
        <f>IFERROR(VLOOKUP(lista_registro!A1290,'pag1'!B:E,4,0),"Não encontrado")</f>
        <v>Em utilização</v>
      </c>
      <c r="E1290" s="19" t="str">
        <f>IF(COUNTIF('pag1'!B$2:B$1663,A1290)&gt;1,"Sim","Não")</f>
        <v>Não</v>
      </c>
    </row>
    <row r="1291" spans="1:5" ht="14" x14ac:dyDescent="0.15">
      <c r="A1291" s="3">
        <f>lista_registro!A1291</f>
        <v>693637</v>
      </c>
      <c r="B1291" s="17" t="str">
        <f>lista_registro!C1291</f>
        <v>Cadeira Giratória Marca Lafine , Mod. 1243-Gr , Com Rodízios .</v>
      </c>
      <c r="C1291" s="18" t="str">
        <f>IFERROR(VLOOKUP(lista_registro!A1291,'pag1'!B:G,3,0),"Não encontrado")</f>
        <v>E0076 Sala 2</v>
      </c>
      <c r="D1291" s="3" t="str">
        <f>IFERROR(VLOOKUP(lista_registro!A1291,'pag1'!B:E,4,0),"Não encontrado")</f>
        <v>Separado para descarga</v>
      </c>
      <c r="E1291" s="19" t="str">
        <f>IF(COUNTIF('pag1'!B$2:B$1663,A1291)&gt;1,"Sim","Não")</f>
        <v>Não</v>
      </c>
    </row>
    <row r="1292" spans="1:5" ht="14" x14ac:dyDescent="0.15">
      <c r="A1292" s="3">
        <f>lista_registro!A1292</f>
        <v>693638</v>
      </c>
      <c r="B1292" s="17" t="str">
        <f>lista_registro!C1292</f>
        <v>Cadeira Giratória Marca Lafine , Mod. 1243-Gr , Com Rodízios .</v>
      </c>
      <c r="C1292" s="18" t="str">
        <f>IFERROR(VLOOKUP(lista_registro!A1292,'pag1'!B:G,3,0),"Não encontrado")</f>
        <v>E0037 Sala 07</v>
      </c>
      <c r="D1292" s="3" t="str">
        <f>IFERROR(VLOOKUP(lista_registro!A1292,'pag1'!B:E,4,0),"Não encontrado")</f>
        <v>Em utilização</v>
      </c>
      <c r="E1292" s="19" t="str">
        <f>IF(COUNTIF('pag1'!B$2:B$1663,A1292)&gt;1,"Sim","Não")</f>
        <v>Não</v>
      </c>
    </row>
    <row r="1293" spans="1:5" ht="14" x14ac:dyDescent="0.15">
      <c r="A1293" s="3">
        <f>lista_registro!A1293</f>
        <v>693639</v>
      </c>
      <c r="B1293" s="17" t="str">
        <f>lista_registro!C1293</f>
        <v>Cadeira Giratória Marca Lafine , Mod. 1243-Gr , Com Rodízios .</v>
      </c>
      <c r="C1293" s="18" t="str">
        <f>IFERROR(VLOOKUP(lista_registro!A1293,'pag1'!B:G,3,0),"Não encontrado")</f>
        <v>E0076 SALA 16</v>
      </c>
      <c r="D1293" s="3" t="str">
        <f>IFERROR(VLOOKUP(lista_registro!A1293,'pag1'!B:E,4,0),"Não encontrado")</f>
        <v>Em utilização</v>
      </c>
      <c r="E1293" s="19" t="str">
        <f>IF(COUNTIF('pag1'!B$2:B$1663,A1293)&gt;1,"Sim","Não")</f>
        <v>Não</v>
      </c>
    </row>
    <row r="1294" spans="1:5" ht="14" x14ac:dyDescent="0.15">
      <c r="A1294" s="3">
        <f>lista_registro!A1294</f>
        <v>693640</v>
      </c>
      <c r="B1294" s="17" t="str">
        <f>lista_registro!C1294</f>
        <v>Cadeira Giratória Marca Lafine , Mod. 1243-Gr , Com Rodízios .</v>
      </c>
      <c r="C1294" s="18" t="str">
        <f>IFERROR(VLOOKUP(lista_registro!A1294,'pag1'!B:G,3,0),"Não encontrado")</f>
        <v>E0076 Sala 19</v>
      </c>
      <c r="D1294" s="3" t="str">
        <f>IFERROR(VLOOKUP(lista_registro!A1294,'pag1'!B:E,4,0),"Não encontrado")</f>
        <v>Separado para descarga</v>
      </c>
      <c r="E1294" s="19" t="str">
        <f>IF(COUNTIF('pag1'!B$2:B$1663,A1294)&gt;1,"Sim","Não")</f>
        <v>Não</v>
      </c>
    </row>
    <row r="1295" spans="1:5" ht="14" x14ac:dyDescent="0.15">
      <c r="A1295" s="3">
        <f>lista_registro!A1295</f>
        <v>693641</v>
      </c>
      <c r="B1295" s="17" t="str">
        <f>lista_registro!C1295</f>
        <v>Arquivo Em Madeira Marca Lafine Com 4 Gavetas Tamanho Ofício , Med. 1,31 X 0,75 X 0,51 M</v>
      </c>
      <c r="C1295" s="18" t="str">
        <f>IFERROR(VLOOKUP(lista_registro!A1295,'pag1'!B:G,3,0),"Não encontrado")</f>
        <v>E0076 Sala 102</v>
      </c>
      <c r="D1295" s="3" t="str">
        <f>IFERROR(VLOOKUP(lista_registro!A1295,'pag1'!B:E,4,0),"Não encontrado")</f>
        <v>Em utilização</v>
      </c>
      <c r="E1295" s="19" t="str">
        <f>IF(COUNTIF('pag1'!B$2:B$1663,A1295)&gt;1,"Sim","Não")</f>
        <v>Não</v>
      </c>
    </row>
    <row r="1296" spans="1:5" ht="14" x14ac:dyDescent="0.15">
      <c r="A1296" s="3">
        <f>lista_registro!A1296</f>
        <v>693642</v>
      </c>
      <c r="B1296" s="17" t="str">
        <f>lista_registro!C1296</f>
        <v>Arquivo Em Madeira Marca Lafine Com 4 Gavetas Tamanho Ofício , Med. 1,31 X 0,75 X 0,51 M</v>
      </c>
      <c r="C1296" s="18" t="str">
        <f>IFERROR(VLOOKUP(lista_registro!A1296,'pag1'!B:G,3,0),"Não encontrado")</f>
        <v>E0076 SALA 101</v>
      </c>
      <c r="D1296" s="3" t="str">
        <f>IFERROR(VLOOKUP(lista_registro!A1296,'pag1'!B:E,4,0),"Não encontrado")</f>
        <v>Em utilização</v>
      </c>
      <c r="E1296" s="19" t="str">
        <f>IF(COUNTIF('pag1'!B$2:B$1663,A1296)&gt;1,"Sim","Não")</f>
        <v>Não</v>
      </c>
    </row>
    <row r="1297" spans="1:5" ht="14" x14ac:dyDescent="0.15">
      <c r="A1297" s="3">
        <f>lista_registro!A1297</f>
        <v>693643</v>
      </c>
      <c r="B1297" s="17" t="str">
        <f>lista_registro!C1297</f>
        <v>Arquivo Em Madeira Marca Lafine Com 4 Gavetas Tamanho Ofício , Med. 1,31 X 0,75 X 0,51 M</v>
      </c>
      <c r="C1297" s="18" t="str">
        <f>IFERROR(VLOOKUP(lista_registro!A1297,'pag1'!B:G,3,0),"Não encontrado")</f>
        <v>E0076 Sala 11</v>
      </c>
      <c r="D1297" s="3" t="str">
        <f>IFERROR(VLOOKUP(lista_registro!A1297,'pag1'!B:E,4,0),"Não encontrado")</f>
        <v>Em utilização</v>
      </c>
      <c r="E1297" s="19" t="str">
        <f>IF(COUNTIF('pag1'!B$2:B$1663,A1297)&gt;1,"Sim","Não")</f>
        <v>Não</v>
      </c>
    </row>
    <row r="1298" spans="1:5" ht="14" x14ac:dyDescent="0.15">
      <c r="A1298" s="3">
        <f>lista_registro!A1298</f>
        <v>693644</v>
      </c>
      <c r="B1298" s="17" t="str">
        <f>lista_registro!C1298</f>
        <v>Arquivo Em Madeira Marca Lafine Com 4 Gavetas Tamanho Ofício , Med. 1,45 X 0,92 X 0,45 M</v>
      </c>
      <c r="C1298" s="18" t="str">
        <f>IFERROR(VLOOKUP(lista_registro!A1298,'pag1'!B:G,3,0),"Não encontrado")</f>
        <v>E0077 Sala 110</v>
      </c>
      <c r="D1298" s="3" t="str">
        <f>IFERROR(VLOOKUP(lista_registro!A1298,'pag1'!B:E,4,0),"Não encontrado")</f>
        <v>Em utilização</v>
      </c>
      <c r="E1298" s="19" t="str">
        <f>IF(COUNTIF('pag1'!B$2:B$1663,A1298)&gt;1,"Sim","Não")</f>
        <v>Não</v>
      </c>
    </row>
    <row r="1299" spans="1:5" ht="14" x14ac:dyDescent="0.15">
      <c r="A1299" s="3">
        <f>lista_registro!A1299</f>
        <v>693685</v>
      </c>
      <c r="B1299" s="17" t="str">
        <f>lista_registro!C1299</f>
        <v>Bancada De Aço Com Tampo De Peroba Marca Fiel Com 3 Gavetas Med 180 X 080 X 090m</v>
      </c>
      <c r="C1299" s="18" t="str">
        <f>IFERROR(VLOOKUP(lista_registro!A1299,'pag1'!B:G,3,0),"Não encontrado")</f>
        <v>E0077 Sala 8</v>
      </c>
      <c r="D1299" s="3" t="str">
        <f>IFERROR(VLOOKUP(lista_registro!A1299,'pag1'!B:E,4,0),"Não encontrado")</f>
        <v>Em utilização</v>
      </c>
      <c r="E1299" s="19" t="str">
        <f>IF(COUNTIF('pag1'!B$2:B$1663,A1299)&gt;1,"Sim","Não")</f>
        <v>Não</v>
      </c>
    </row>
    <row r="1300" spans="1:5" ht="14" x14ac:dyDescent="0.15">
      <c r="A1300" s="3">
        <f>lista_registro!A1300</f>
        <v>693686</v>
      </c>
      <c r="B1300" s="17" t="str">
        <f>lista_registro!C1300</f>
        <v>Bancada De Aço Com Tampo De Peroba Marca Fiel Com 3 Gavetas Med 180 X 080 X 090m</v>
      </c>
      <c r="C1300" s="18" t="str">
        <f>IFERROR(VLOOKUP(lista_registro!A1300,'pag1'!B:G,3,0),"Não encontrado")</f>
        <v>E0077 Sala 8</v>
      </c>
      <c r="D1300" s="3" t="str">
        <f>IFERROR(VLOOKUP(lista_registro!A1300,'pag1'!B:E,4,0),"Não encontrado")</f>
        <v>Em utilização</v>
      </c>
      <c r="E1300" s="19" t="str">
        <f>IF(COUNTIF('pag1'!B$2:B$1663,A1300)&gt;1,"Sim","Não")</f>
        <v>Não</v>
      </c>
    </row>
    <row r="1301" spans="1:5" ht="14" x14ac:dyDescent="0.15">
      <c r="A1301" s="3">
        <f>lista_registro!A1301</f>
        <v>693852</v>
      </c>
      <c r="B1301" s="17" t="str">
        <f>lista_registro!C1301</f>
        <v>Mesa De Aço Chefia Marca Astro Mod. Amc-6 .</v>
      </c>
      <c r="C1301" s="18" t="str">
        <f>IFERROR(VLOOKUP(lista_registro!A1301,'pag1'!B:G,3,0),"Não encontrado")</f>
        <v>E0045 001</v>
      </c>
      <c r="D1301" s="3" t="str">
        <f>IFERROR(VLOOKUP(lista_registro!A1301,'pag1'!B:E,4,0),"Não encontrado")</f>
        <v>Em utilização</v>
      </c>
      <c r="E1301" s="19" t="str">
        <f>IF(COUNTIF('pag1'!B$2:B$1663,A1301)&gt;1,"Sim","Não")</f>
        <v>Não</v>
      </c>
    </row>
    <row r="1302" spans="1:5" ht="14" x14ac:dyDescent="0.15">
      <c r="A1302" s="3">
        <f>lista_registro!A1302</f>
        <v>693955</v>
      </c>
      <c r="B1302" s="17" t="str">
        <f>lista_registro!C1302</f>
        <v>Poltrona Diretor C/ Braco Injetado , Giratoria C/ Reg. Altura A Gas ,C/Relax</v>
      </c>
      <c r="C1302" s="18" t="str">
        <f>IFERROR(VLOOKUP(lista_registro!A1302,'pag1'!B:G,3,0),"Não encontrado")</f>
        <v>E0031 BOX 04</v>
      </c>
      <c r="D1302" s="3" t="str">
        <f>IFERROR(VLOOKUP(lista_registro!A1302,'pag1'!B:E,4,0),"Não encontrado")</f>
        <v>Em utilização</v>
      </c>
      <c r="E1302" s="19" t="str">
        <f>IF(COUNTIF('pag1'!B$2:B$1663,A1302)&gt;1,"Sim","Não")</f>
        <v>Não</v>
      </c>
    </row>
    <row r="1303" spans="1:5" ht="14" x14ac:dyDescent="0.15">
      <c r="A1303" s="3">
        <f>lista_registro!A1303</f>
        <v>693967</v>
      </c>
      <c r="B1303" s="17" t="str">
        <f>lista_registro!C1303</f>
        <v>Poltrona Tipo Diretor, Tipo Executiva, C/ Braco Gota Injetado Com Alma Interica Marca Mogiflex</v>
      </c>
      <c r="C1303" s="18" t="str">
        <f>IFERROR(VLOOKUP(lista_registro!A1303,'pag1'!B:G,3,0),"Não encontrado")</f>
        <v>E0077 sala 106</v>
      </c>
      <c r="D1303" s="3" t="str">
        <f>IFERROR(VLOOKUP(lista_registro!A1303,'pag1'!B:E,4,0),"Não encontrado")</f>
        <v>Em utilização</v>
      </c>
      <c r="E1303" s="19" t="str">
        <f>IF(COUNTIF('pag1'!B$2:B$1663,A1303)&gt;1,"Sim","Não")</f>
        <v>Não</v>
      </c>
    </row>
    <row r="1304" spans="1:5" ht="14" x14ac:dyDescent="0.15">
      <c r="A1304" s="3">
        <f>lista_registro!A1304</f>
        <v>693976</v>
      </c>
      <c r="B1304" s="17" t="str">
        <f>lista_registro!C1304</f>
        <v>Poltrona Diretor C/ Braco Injetado , Giratoria C/ Reg. Altura A Gas ,C/Relax</v>
      </c>
      <c r="C1304" s="18" t="str">
        <f>IFERROR(VLOOKUP(lista_registro!A1304,'pag1'!B:G,3,0),"Não encontrado")</f>
        <v>E0031 SALA 02</v>
      </c>
      <c r="D1304" s="3" t="str">
        <f>IFERROR(VLOOKUP(lista_registro!A1304,'pag1'!B:E,4,0),"Não encontrado")</f>
        <v>Em utilização</v>
      </c>
      <c r="E1304" s="19" t="str">
        <f>IF(COUNTIF('pag1'!B$2:B$1663,A1304)&gt;1,"Sim","Não")</f>
        <v>Não</v>
      </c>
    </row>
    <row r="1305" spans="1:5" ht="14" x14ac:dyDescent="0.15">
      <c r="A1305" s="3">
        <f>lista_registro!A1305</f>
        <v>693977</v>
      </c>
      <c r="B1305" s="17" t="str">
        <f>lista_registro!C1305</f>
        <v>Poltrona Diretor C/ Braco Injetado , Giratoria C/ Reg. Altura A Gas ,C/Relax</v>
      </c>
      <c r="C1305" s="18" t="str">
        <f>IFERROR(VLOOKUP(lista_registro!A1305,'pag1'!B:G,3,0),"Não encontrado")</f>
        <v>E0031 SALA 03</v>
      </c>
      <c r="D1305" s="3" t="str">
        <f>IFERROR(VLOOKUP(lista_registro!A1305,'pag1'!B:E,4,0),"Não encontrado")</f>
        <v>Em utilização</v>
      </c>
      <c r="E1305" s="19" t="str">
        <f>IF(COUNTIF('pag1'!B$2:B$1663,A1305)&gt;1,"Sim","Não")</f>
        <v>Não</v>
      </c>
    </row>
    <row r="1306" spans="1:5" ht="14" x14ac:dyDescent="0.15">
      <c r="A1306" s="3">
        <f>lista_registro!A1306</f>
        <v>694005</v>
      </c>
      <c r="B1306" s="17" t="str">
        <f>lista_registro!C1306</f>
        <v>Mesa De Aço Tipo Datil-Office, Marca Fiel, Mod. L-01-F, Medindo 1,18 X 0,78 X 0,60m.</v>
      </c>
      <c r="C1306" s="18" t="str">
        <f>IFERROR(VLOOKUP(lista_registro!A1306,'pag1'!B:G,3,0),"Não encontrado")</f>
        <v>E0044 LAPM-SC</v>
      </c>
      <c r="D1306" s="3" t="str">
        <f>IFERROR(VLOOKUP(lista_registro!A1306,'pag1'!B:E,4,0),"Não encontrado")</f>
        <v>Em utilização</v>
      </c>
      <c r="E1306" s="19" t="str">
        <f>IF(COUNTIF('pag1'!B$2:B$1663,A1306)&gt;1,"Sim","Não")</f>
        <v>Não</v>
      </c>
    </row>
    <row r="1307" spans="1:5" ht="14" x14ac:dyDescent="0.15">
      <c r="A1307" s="3">
        <f>lista_registro!A1307</f>
        <v>694006</v>
      </c>
      <c r="B1307" s="17" t="str">
        <f>lista_registro!C1307</f>
        <v>Banco Giratorio Ajustavel, Com Apoio Para Os Pés, Carca Giroflex, Mod 1901.</v>
      </c>
      <c r="C1307" s="18" t="str">
        <f>IFERROR(VLOOKUP(lista_registro!A1307,'pag1'!B:G,3,0),"Não encontrado")</f>
        <v>E0044 LAPM-SC</v>
      </c>
      <c r="D1307" s="3" t="str">
        <f>IFERROR(VLOOKUP(lista_registro!A1307,'pag1'!B:E,4,0),"Não encontrado")</f>
        <v>Em utilização</v>
      </c>
      <c r="E1307" s="19" t="str">
        <f>IF(COUNTIF('pag1'!B$2:B$1663,A1307)&gt;1,"Sim","Não")</f>
        <v>Não</v>
      </c>
    </row>
    <row r="1308" spans="1:5" ht="14" x14ac:dyDescent="0.15">
      <c r="A1308" s="3">
        <f>lista_registro!A1308</f>
        <v>694007</v>
      </c>
      <c r="B1308" s="17" t="str">
        <f>lista_registro!C1308</f>
        <v>Banco Giratorio Ajustavel, Com Apoio Para Os Pés, Carca Giroflex, Mod 1901.</v>
      </c>
      <c r="C1308" s="18" t="str">
        <f>IFERROR(VLOOKUP(lista_registro!A1308,'pag1'!B:G,3,0),"Não encontrado")</f>
        <v>E0044 LAPM-SC</v>
      </c>
      <c r="D1308" s="3" t="str">
        <f>IFERROR(VLOOKUP(lista_registro!A1308,'pag1'!B:E,4,0),"Não encontrado")</f>
        <v>Em utilização</v>
      </c>
      <c r="E1308" s="19" t="str">
        <f>IF(COUNTIF('pag1'!B$2:B$1663,A1308)&gt;1,"Sim","Não")</f>
        <v>Não</v>
      </c>
    </row>
    <row r="1309" spans="1:5" ht="14" x14ac:dyDescent="0.15">
      <c r="A1309" s="3">
        <f>lista_registro!A1309</f>
        <v>694123</v>
      </c>
      <c r="B1309" s="17" t="str">
        <f>lista_registro!C1309</f>
        <v>Poltrona Fixa Marca Madeirense Mod Pgf</v>
      </c>
      <c r="C1309" s="18" t="str">
        <f>IFERROR(VLOOKUP(lista_registro!A1309,'pag1'!B:G,3,0),"Não encontrado")</f>
        <v>E0050 Corredor e Área Externa</v>
      </c>
      <c r="D1309" s="3" t="str">
        <f>IFERROR(VLOOKUP(lista_registro!A1309,'pag1'!B:E,4,0),"Não encontrado")</f>
        <v>Separado para descarga</v>
      </c>
      <c r="E1309" s="19" t="str">
        <f>IF(COUNTIF('pag1'!B$2:B$1663,A1309)&gt;1,"Sim","Não")</f>
        <v>Não</v>
      </c>
    </row>
    <row r="1310" spans="1:5" ht="14" x14ac:dyDescent="0.15">
      <c r="A1310" s="3">
        <f>lista_registro!A1310</f>
        <v>694124</v>
      </c>
      <c r="B1310" s="17" t="str">
        <f>lista_registro!C1310</f>
        <v>Poltrona Fixa Marca Madeirense Mod Pgf</v>
      </c>
      <c r="C1310" s="18" t="str">
        <f>IFERROR(VLOOKUP(lista_registro!A1310,'pag1'!B:G,3,0),"Não encontrado")</f>
        <v>Não encontrado</v>
      </c>
      <c r="D1310" s="3" t="str">
        <f>IFERROR(VLOOKUP(lista_registro!A1310,'pag1'!B:E,4,0),"Não encontrado")</f>
        <v>Não encontrado</v>
      </c>
      <c r="E1310" s="19" t="str">
        <f>IF(COUNTIF('pag1'!B$2:B$1663,A1310)&gt;1,"Sim","Não")</f>
        <v>Não</v>
      </c>
    </row>
    <row r="1311" spans="1:5" ht="14" x14ac:dyDescent="0.15">
      <c r="A1311" s="3">
        <f>lista_registro!A1311</f>
        <v>694125</v>
      </c>
      <c r="B1311" s="17" t="str">
        <f>lista_registro!C1311</f>
        <v>Poltrona Fixa Marca Madeirense Mod Pgf</v>
      </c>
      <c r="C1311" s="18" t="str">
        <f>IFERROR(VLOOKUP(lista_registro!A1311,'pag1'!B:G,3,0),"Não encontrado")</f>
        <v>Não encontrado</v>
      </c>
      <c r="D1311" s="3" t="str">
        <f>IFERROR(VLOOKUP(lista_registro!A1311,'pag1'!B:E,4,0),"Não encontrado")</f>
        <v>Não encontrado</v>
      </c>
      <c r="E1311" s="19" t="str">
        <f>IF(COUNTIF('pag1'!B$2:B$1663,A1311)&gt;1,"Sim","Não")</f>
        <v>Não</v>
      </c>
    </row>
    <row r="1312" spans="1:5" ht="14" x14ac:dyDescent="0.15">
      <c r="A1312" s="3">
        <f>lista_registro!A1312</f>
        <v>694126</v>
      </c>
      <c r="B1312" s="17" t="str">
        <f>lista_registro!C1312</f>
        <v>Poltrona Fixa Marca Madeirense Mod Pgf</v>
      </c>
      <c r="C1312" s="18" t="str">
        <f>IFERROR(VLOOKUP(lista_registro!A1312,'pag1'!B:G,3,0),"Não encontrado")</f>
        <v>Não encontrado</v>
      </c>
      <c r="D1312" s="3" t="str">
        <f>IFERROR(VLOOKUP(lista_registro!A1312,'pag1'!B:E,4,0),"Não encontrado")</f>
        <v>Não encontrado</v>
      </c>
      <c r="E1312" s="19" t="str">
        <f>IF(COUNTIF('pag1'!B$2:B$1663,A1312)&gt;1,"Sim","Não")</f>
        <v>Não</v>
      </c>
    </row>
    <row r="1313" spans="1:5" ht="14" x14ac:dyDescent="0.15">
      <c r="A1313" s="3">
        <f>lista_registro!A1313</f>
        <v>694127</v>
      </c>
      <c r="B1313" s="17" t="str">
        <f>lista_registro!C1313</f>
        <v>Poltrona Fixa Marca Madeirense Mod Pgf</v>
      </c>
      <c r="C1313" s="18" t="str">
        <f>IFERROR(VLOOKUP(lista_registro!A1313,'pag1'!B:G,3,0),"Não encontrado")</f>
        <v>Não encontrado</v>
      </c>
      <c r="D1313" s="3" t="str">
        <f>IFERROR(VLOOKUP(lista_registro!A1313,'pag1'!B:E,4,0),"Não encontrado")</f>
        <v>Não encontrado</v>
      </c>
      <c r="E1313" s="19" t="str">
        <f>IF(COUNTIF('pag1'!B$2:B$1663,A1313)&gt;1,"Sim","Não")</f>
        <v>Não</v>
      </c>
    </row>
    <row r="1314" spans="1:5" ht="14" x14ac:dyDescent="0.15">
      <c r="A1314" s="3">
        <f>lista_registro!A1314</f>
        <v>694249</v>
      </c>
      <c r="B1314" s="17" t="str">
        <f>lista_registro!C1314</f>
        <v>Arquivo De Aço Com Cofre Interno Mod Afc 4 Marca Astro</v>
      </c>
      <c r="C1314" s="18" t="str">
        <f>IFERROR(VLOOKUP(lista_registro!A1314,'pag1'!B:G,3,0),"Não encontrado")</f>
        <v>E0076 Sala 19</v>
      </c>
      <c r="D1314" s="3" t="str">
        <f>IFERROR(VLOOKUP(lista_registro!A1314,'pag1'!B:E,4,0),"Não encontrado")</f>
        <v>Separado para descarga</v>
      </c>
      <c r="E1314" s="19" t="str">
        <f>IF(COUNTIF('pag1'!B$2:B$1663,A1314)&gt;1,"Sim","Não")</f>
        <v>Não</v>
      </c>
    </row>
    <row r="1315" spans="1:5" ht="14" x14ac:dyDescent="0.15">
      <c r="A1315" s="3">
        <f>lista_registro!A1315</f>
        <v>694255</v>
      </c>
      <c r="B1315" s="17" t="str">
        <f>lista_registro!C1315</f>
        <v>Armario Guarda Roupa De Aço Mod 326 Com 6 Vaos Marca Fiel Med 198 X 098 X 043m</v>
      </c>
      <c r="C1315" s="18" t="str">
        <f>IFERROR(VLOOKUP(lista_registro!A1315,'pag1'!B:G,3,0),"Não encontrado")</f>
        <v>E0053</v>
      </c>
      <c r="D1315" s="3" t="str">
        <f>IFERROR(VLOOKUP(lista_registro!A1315,'pag1'!B:E,4,0),"Não encontrado")</f>
        <v>Em utilização</v>
      </c>
      <c r="E1315" s="19" t="str">
        <f>IF(COUNTIF('pag1'!B$2:B$1663,A1315)&gt;1,"Sim","Não")</f>
        <v>Não</v>
      </c>
    </row>
    <row r="1316" spans="1:5" ht="14" x14ac:dyDescent="0.15">
      <c r="A1316" s="3">
        <f>lista_registro!A1316</f>
        <v>694372</v>
      </c>
      <c r="B1316" s="17" t="str">
        <f>lista_registro!C1316</f>
        <v>Banco Giratorio Ajustavel, Com Apoio Para Os Pés, Carca Giroflex, Mod 1901.</v>
      </c>
      <c r="C1316" s="18" t="str">
        <f>IFERROR(VLOOKUP(lista_registro!A1316,'pag1'!B:G,3,0),"Não encontrado")</f>
        <v>E0077 Sala 8</v>
      </c>
      <c r="D1316" s="3" t="str">
        <f>IFERROR(VLOOKUP(lista_registro!A1316,'pag1'!B:E,4,0),"Não encontrado")</f>
        <v>Em utilização</v>
      </c>
      <c r="E1316" s="19" t="str">
        <f>IF(COUNTIF('pag1'!B$2:B$1663,A1316)&gt;1,"Sim","Não")</f>
        <v>Não</v>
      </c>
    </row>
    <row r="1317" spans="1:5" ht="28" x14ac:dyDescent="0.15">
      <c r="A1317" s="3">
        <f>lista_registro!A1317</f>
        <v>694373</v>
      </c>
      <c r="B1317" s="17" t="str">
        <f>lista_registro!C1317</f>
        <v>Poltrona Giratoria Com Regulador De Altura, Marca Giroflex, Mod. 1677, Revestida Em Courvin, Base De 5 Patas Com Rodízios.</v>
      </c>
      <c r="C1317" s="18" t="str">
        <f>IFERROR(VLOOKUP(lista_registro!A1317,'pag1'!B:G,3,0),"Não encontrado")</f>
        <v>E0044 LAPM-SC</v>
      </c>
      <c r="D1317" s="3" t="str">
        <f>IFERROR(VLOOKUP(lista_registro!A1317,'pag1'!B:E,4,0),"Não encontrado")</f>
        <v>Em utilização</v>
      </c>
      <c r="E1317" s="19" t="str">
        <f>IF(COUNTIF('pag1'!B$2:B$1663,A1317)&gt;1,"Sim","Não")</f>
        <v>Não</v>
      </c>
    </row>
    <row r="1318" spans="1:5" ht="14" x14ac:dyDescent="0.15">
      <c r="A1318" s="3">
        <f>lista_registro!A1318</f>
        <v>694600</v>
      </c>
      <c r="B1318" s="17" t="str">
        <f>lista_registro!C1318</f>
        <v>Banco Giratorio Estofado Com Encosto</v>
      </c>
      <c r="C1318" s="18" t="str">
        <f>IFERROR(VLOOKUP(lista_registro!A1318,'pag1'!B:G,3,0),"Não encontrado")</f>
        <v>E0053</v>
      </c>
      <c r="D1318" s="3" t="str">
        <f>IFERROR(VLOOKUP(lista_registro!A1318,'pag1'!B:E,4,0),"Não encontrado")</f>
        <v>Em utilização</v>
      </c>
      <c r="E1318" s="19" t="str">
        <f>IF(COUNTIF('pag1'!B$2:B$1663,A1318)&gt;1,"Sim","Não")</f>
        <v>Não</v>
      </c>
    </row>
    <row r="1319" spans="1:5" ht="14" x14ac:dyDescent="0.15">
      <c r="A1319" s="3">
        <f>lista_registro!A1319</f>
        <v>694606</v>
      </c>
      <c r="B1319" s="17" t="str">
        <f>lista_registro!C1319</f>
        <v>Mesa De Aço Mod. 23745, Marca Securit.</v>
      </c>
      <c r="C1319" s="18" t="str">
        <f>IFERROR(VLOOKUP(lista_registro!A1319,'pag1'!B:G,3,0),"Não encontrado")</f>
        <v>E0031 SALA 01</v>
      </c>
      <c r="D1319" s="3" t="str">
        <f>IFERROR(VLOOKUP(lista_registro!A1319,'pag1'!B:E,4,0),"Não encontrado")</f>
        <v>Em utilização</v>
      </c>
      <c r="E1319" s="19" t="str">
        <f>IF(COUNTIF('pag1'!B$2:B$1663,A1319)&gt;1,"Sim","Não")</f>
        <v>Não</v>
      </c>
    </row>
    <row r="1320" spans="1:5" ht="14" x14ac:dyDescent="0.15">
      <c r="A1320" s="3">
        <f>lista_registro!A1320</f>
        <v>694607</v>
      </c>
      <c r="B1320" s="17" t="str">
        <f>lista_registro!C1320</f>
        <v>Mesa De Aço Mod. 23745, Marca Securit.</v>
      </c>
      <c r="C1320" s="18" t="str">
        <f>IFERROR(VLOOKUP(lista_registro!A1320,'pag1'!B:G,3,0),"Não encontrado")</f>
        <v>E0031 SALA 02</v>
      </c>
      <c r="D1320" s="3" t="str">
        <f>IFERROR(VLOOKUP(lista_registro!A1320,'pag1'!B:E,4,0),"Não encontrado")</f>
        <v>Em utilização</v>
      </c>
      <c r="E1320" s="19" t="str">
        <f>IF(COUNTIF('pag1'!B$2:B$1663,A1320)&gt;1,"Sim","Não")</f>
        <v>Não</v>
      </c>
    </row>
    <row r="1321" spans="1:5" ht="14" x14ac:dyDescent="0.15">
      <c r="A1321" s="3">
        <f>lista_registro!A1321</f>
        <v>694634</v>
      </c>
      <c r="B1321" s="17" t="str">
        <f>lista_registro!C1321</f>
        <v>Sofa De 1 Lugar Revestido Em Tecido</v>
      </c>
      <c r="C1321" s="18" t="str">
        <f>IFERROR(VLOOKUP(lista_registro!A1321,'pag1'!B:G,3,0),"Não encontrado")</f>
        <v>E0076 Sala 115</v>
      </c>
      <c r="D1321" s="3" t="str">
        <f>IFERROR(VLOOKUP(lista_registro!A1321,'pag1'!B:E,4,0),"Não encontrado")</f>
        <v>Em utilização</v>
      </c>
      <c r="E1321" s="19" t="str">
        <f>IF(COUNTIF('pag1'!B$2:B$1663,A1321)&gt;1,"Sim","Não")</f>
        <v>Não</v>
      </c>
    </row>
    <row r="1322" spans="1:5" ht="14" x14ac:dyDescent="0.15">
      <c r="A1322" s="3">
        <f>lista_registro!A1322</f>
        <v>694755</v>
      </c>
      <c r="B1322" s="17" t="str">
        <f>lista_registro!C1322</f>
        <v>Fichario De Aço Com Duas Gavetas Para Fichas 6 X 9 Marca Fiel Mod 269</v>
      </c>
      <c r="C1322" s="18" t="str">
        <f>IFERROR(VLOOKUP(lista_registro!A1322,'pag1'!B:G,3,0),"Não encontrado")</f>
        <v>E0076 SALA 19</v>
      </c>
      <c r="D1322" s="3" t="str">
        <f>IFERROR(VLOOKUP(lista_registro!A1322,'pag1'!B:E,4,0),"Não encontrado")</f>
        <v>Separado para descarga</v>
      </c>
      <c r="E1322" s="19" t="str">
        <f>IF(COUNTIF('pag1'!B$2:B$1663,A1322)&gt;1,"Sim","Não")</f>
        <v>Não</v>
      </c>
    </row>
    <row r="1323" spans="1:5" ht="28" x14ac:dyDescent="0.15">
      <c r="A1323" s="3">
        <f>lista_registro!A1323</f>
        <v>694783</v>
      </c>
      <c r="B1323" s="17" t="str">
        <f>lista_registro!C1323</f>
        <v>Mesa De Aço Marca Fiel , Mod. S-34-Fg , Com 5 Gavetas Sendo 1 Gaveta Para Pastas Suspensas , Med.1,50 X 0,78 X 0,79 M .</v>
      </c>
      <c r="C1323" s="18" t="str">
        <f>IFERROR(VLOOKUP(lista_registro!A1323,'pag1'!B:G,3,0),"Não encontrado")</f>
        <v>E0077 Sala 15</v>
      </c>
      <c r="D1323" s="3" t="str">
        <f>IFERROR(VLOOKUP(lista_registro!A1323,'pag1'!B:E,4,0),"Não encontrado")</f>
        <v>Em utilização</v>
      </c>
      <c r="E1323" s="19" t="str">
        <f>IF(COUNTIF('pag1'!B$2:B$1663,A1323)&gt;1,"Sim","Não")</f>
        <v>Não</v>
      </c>
    </row>
    <row r="1324" spans="1:5" ht="28" x14ac:dyDescent="0.15">
      <c r="A1324" s="3">
        <f>lista_registro!A1324</f>
        <v>694784</v>
      </c>
      <c r="B1324" s="17" t="str">
        <f>lista_registro!C1324</f>
        <v>Mesa De Aço Marca Fiel , Mod. S-34-Fg , Com 5 Gavetas Sendo 1 Gaveta Para Pastas Suspensas , Med.1,50 X 0,78 X 0,79 M .</v>
      </c>
      <c r="C1324" s="18" t="str">
        <f>IFERROR(VLOOKUP(lista_registro!A1324,'pag1'!B:G,3,0),"Não encontrado")</f>
        <v>E0077 Sala 15</v>
      </c>
      <c r="D1324" s="3" t="str">
        <f>IFERROR(VLOOKUP(lista_registro!A1324,'pag1'!B:E,4,0),"Não encontrado")</f>
        <v>Em utilização</v>
      </c>
      <c r="E1324" s="19" t="str">
        <f>IF(COUNTIF('pag1'!B$2:B$1663,A1324)&gt;1,"Sim","Não")</f>
        <v>Não</v>
      </c>
    </row>
    <row r="1325" spans="1:5" ht="14" x14ac:dyDescent="0.15">
      <c r="A1325" s="3">
        <f>lista_registro!A1325</f>
        <v>694832</v>
      </c>
      <c r="B1325" s="17" t="str">
        <f>lista_registro!C1325</f>
        <v>Mesa De Trabalho 3 Gavetas De Cada Lado Marca Fortline</v>
      </c>
      <c r="C1325" s="18" t="str">
        <f>IFERROR(VLOOKUP(lista_registro!A1325,'pag1'!B:G,3,0),"Não encontrado")</f>
        <v>E0077 Sala 114</v>
      </c>
      <c r="D1325" s="3" t="str">
        <f>IFERROR(VLOOKUP(lista_registro!A1325,'pag1'!B:E,4,0),"Não encontrado")</f>
        <v>Em utilização</v>
      </c>
      <c r="E1325" s="19" t="str">
        <f>IF(COUNTIF('pag1'!B$2:B$1663,A1325)&gt;1,"Sim","Não")</f>
        <v>Não</v>
      </c>
    </row>
    <row r="1326" spans="1:5" ht="14" x14ac:dyDescent="0.15">
      <c r="A1326" s="3">
        <f>lista_registro!A1326</f>
        <v>694833</v>
      </c>
      <c r="B1326" s="17" t="str">
        <f>lista_registro!C1326</f>
        <v>Mesa De Trabalho 3 Gavetas De Cada Lado Marca Fortline</v>
      </c>
      <c r="C1326" s="18" t="str">
        <f>IFERROR(VLOOKUP(lista_registro!A1326,'pag1'!B:G,3,0),"Não encontrado")</f>
        <v>E0077 Sala 116</v>
      </c>
      <c r="D1326" s="3" t="str">
        <f>IFERROR(VLOOKUP(lista_registro!A1326,'pag1'!B:E,4,0),"Não encontrado")</f>
        <v>Em utilização</v>
      </c>
      <c r="E1326" s="19" t="str">
        <f>IF(COUNTIF('pag1'!B$2:B$1663,A1326)&gt;1,"Sim","Não")</f>
        <v>Não</v>
      </c>
    </row>
    <row r="1327" spans="1:5" ht="14" x14ac:dyDescent="0.15">
      <c r="A1327" s="3">
        <f>lista_registro!A1327</f>
        <v>694835</v>
      </c>
      <c r="B1327" s="17" t="str">
        <f>lista_registro!C1327</f>
        <v>Mesa De Trabalho 3 Gavetas De Cada Lado Marca Fortline</v>
      </c>
      <c r="C1327" s="18" t="str">
        <f>IFERROR(VLOOKUP(lista_registro!A1327,'pag1'!B:G,3,0),"Não encontrado")</f>
        <v>E0076 SALA 15</v>
      </c>
      <c r="D1327" s="3" t="str">
        <f>IFERROR(VLOOKUP(lista_registro!A1327,'pag1'!B:E,4,0),"Não encontrado")</f>
        <v>Separado para descarga</v>
      </c>
      <c r="E1327" s="19" t="str">
        <f>IF(COUNTIF('pag1'!B$2:B$1663,A1327)&gt;1,"Sim","Não")</f>
        <v>Não</v>
      </c>
    </row>
    <row r="1328" spans="1:5" ht="14" x14ac:dyDescent="0.15">
      <c r="A1328" s="3">
        <f>lista_registro!A1328</f>
        <v>694836</v>
      </c>
      <c r="B1328" s="17" t="str">
        <f>lista_registro!C1328</f>
        <v>Mesa De Trabalho 3 Gavetas De Cada Lado Marca Fortline</v>
      </c>
      <c r="C1328" s="18" t="str">
        <f>IFERROR(VLOOKUP(lista_registro!A1328,'pag1'!B:G,3,0),"Não encontrado")</f>
        <v>E0077 Sala 3</v>
      </c>
      <c r="D1328" s="3" t="str">
        <f>IFERROR(VLOOKUP(lista_registro!A1328,'pag1'!B:E,4,0),"Não encontrado")</f>
        <v>Em utilização</v>
      </c>
      <c r="E1328" s="19" t="str">
        <f>IF(COUNTIF('pag1'!B$2:B$1663,A1328)&gt;1,"Sim","Não")</f>
        <v>Não</v>
      </c>
    </row>
    <row r="1329" spans="1:5" ht="14" x14ac:dyDescent="0.15">
      <c r="A1329" s="3">
        <f>lista_registro!A1329</f>
        <v>694837</v>
      </c>
      <c r="B1329" s="17" t="str">
        <f>lista_registro!C1329</f>
        <v>Mesa De Trabalho 3 Gavetas De Cada Lado Marca Fortline</v>
      </c>
      <c r="C1329" s="18" t="str">
        <f>IFERROR(VLOOKUP(lista_registro!A1329,'pag1'!B:G,3,0),"Não encontrado")</f>
        <v>E0076 Sala 19</v>
      </c>
      <c r="D1329" s="3" t="str">
        <f>IFERROR(VLOOKUP(lista_registro!A1329,'pag1'!B:E,4,0),"Não encontrado")</f>
        <v>Separado para descarga</v>
      </c>
      <c r="E1329" s="19" t="str">
        <f>IF(COUNTIF('pag1'!B$2:B$1663,A1329)&gt;1,"Sim","Não")</f>
        <v>Não</v>
      </c>
    </row>
    <row r="1330" spans="1:5" ht="14" x14ac:dyDescent="0.15">
      <c r="A1330" s="3">
        <f>lista_registro!A1330</f>
        <v>694838</v>
      </c>
      <c r="B1330" s="17" t="str">
        <f>lista_registro!C1330</f>
        <v>Mesa De Trabalho 3 Gavetas De Cada Lado Marca Fortline</v>
      </c>
      <c r="C1330" s="18" t="str">
        <f>IFERROR(VLOOKUP(lista_registro!A1330,'pag1'!B:G,3,0),"Não encontrado")</f>
        <v>E0076 Sala 2</v>
      </c>
      <c r="D1330" s="3" t="str">
        <f>IFERROR(VLOOKUP(lista_registro!A1330,'pag1'!B:E,4,0),"Não encontrado")</f>
        <v>Separado para descarga</v>
      </c>
      <c r="E1330" s="19" t="str">
        <f>IF(COUNTIF('pag1'!B$2:B$1663,A1330)&gt;1,"Sim","Não")</f>
        <v>Não</v>
      </c>
    </row>
    <row r="1331" spans="1:5" ht="14" x14ac:dyDescent="0.15">
      <c r="A1331" s="3">
        <f>lista_registro!A1331</f>
        <v>694892</v>
      </c>
      <c r="B1331" s="17" t="str">
        <f>lista_registro!C1331</f>
        <v>Mesa Para Microcomputador Marca Cicopal</v>
      </c>
      <c r="C1331" s="18" t="str">
        <f>IFERROR(VLOOKUP(lista_registro!A1331,'pag1'!B:G,3,0),"Não encontrado")</f>
        <v>E0076 SALA 16</v>
      </c>
      <c r="D1331" s="3" t="str">
        <f>IFERROR(VLOOKUP(lista_registro!A1331,'pag1'!B:E,4,0),"Não encontrado")</f>
        <v>Em utilização</v>
      </c>
      <c r="E1331" s="19" t="str">
        <f>IF(COUNTIF('pag1'!B$2:B$1663,A1331)&gt;1,"Sim","Não")</f>
        <v>Não</v>
      </c>
    </row>
    <row r="1332" spans="1:5" ht="14" x14ac:dyDescent="0.15">
      <c r="A1332" s="3">
        <f>lista_registro!A1332</f>
        <v>694893</v>
      </c>
      <c r="B1332" s="17" t="str">
        <f>lista_registro!C1332</f>
        <v>Mesa Para Microcomputador Marca Cicopal</v>
      </c>
      <c r="C1332" s="18" t="str">
        <f>IFERROR(VLOOKUP(lista_registro!A1332,'pag1'!B:G,3,0),"Não encontrado")</f>
        <v>E0076 SALA 16</v>
      </c>
      <c r="D1332" s="3" t="str">
        <f>IFERROR(VLOOKUP(lista_registro!A1332,'pag1'!B:E,4,0),"Não encontrado")</f>
        <v>Em utilização</v>
      </c>
      <c r="E1332" s="19" t="str">
        <f>IF(COUNTIF('pag1'!B$2:B$1663,A1332)&gt;1,"Sim","Não")</f>
        <v>Não</v>
      </c>
    </row>
    <row r="1333" spans="1:5" ht="14" x14ac:dyDescent="0.15">
      <c r="A1333" s="3">
        <f>lista_registro!A1333</f>
        <v>695001</v>
      </c>
      <c r="B1333" s="17" t="str">
        <f>lista_registro!C1333</f>
        <v>Banco Giratorio Estofado Sem Encosto</v>
      </c>
      <c r="C1333" s="18" t="str">
        <f>IFERROR(VLOOKUP(lista_registro!A1333,'pag1'!B:G,3,0),"Não encontrado")</f>
        <v>E0053</v>
      </c>
      <c r="D1333" s="3" t="str">
        <f>IFERROR(VLOOKUP(lista_registro!A1333,'pag1'!B:E,4,0),"Não encontrado")</f>
        <v>Em utilização</v>
      </c>
      <c r="E1333" s="19" t="str">
        <f>IF(COUNTIF('pag1'!B$2:B$1663,A1333)&gt;1,"Sim","Não")</f>
        <v>Não</v>
      </c>
    </row>
    <row r="1334" spans="1:5" ht="14" x14ac:dyDescent="0.15">
      <c r="A1334" s="3">
        <f>lista_registro!A1334</f>
        <v>695002</v>
      </c>
      <c r="B1334" s="17" t="str">
        <f>lista_registro!C1334</f>
        <v>Banco Giratorio Estofado Sem Encosto</v>
      </c>
      <c r="C1334" s="18" t="str">
        <f>IFERROR(VLOOKUP(lista_registro!A1334,'pag1'!B:G,3,0),"Não encontrado")</f>
        <v>E0053</v>
      </c>
      <c r="D1334" s="3" t="str">
        <f>IFERROR(VLOOKUP(lista_registro!A1334,'pag1'!B:E,4,0),"Não encontrado")</f>
        <v>Em utilização</v>
      </c>
      <c r="E1334" s="19" t="str">
        <f>IF(COUNTIF('pag1'!B$2:B$1663,A1334)&gt;1,"Sim","Não")</f>
        <v>Não</v>
      </c>
    </row>
    <row r="1335" spans="1:5" ht="14" x14ac:dyDescent="0.15">
      <c r="A1335" s="3">
        <f>lista_registro!A1335</f>
        <v>695003</v>
      </c>
      <c r="B1335" s="17" t="str">
        <f>lista_registro!C1335</f>
        <v>Banco Giratorio Estofado Sem Encosto</v>
      </c>
      <c r="C1335" s="18" t="str">
        <f>IFERROR(VLOOKUP(lista_registro!A1335,'pag1'!B:G,3,0),"Não encontrado")</f>
        <v>E0053</v>
      </c>
      <c r="D1335" s="3" t="str">
        <f>IFERROR(VLOOKUP(lista_registro!A1335,'pag1'!B:E,4,0),"Não encontrado")</f>
        <v>Em utilização</v>
      </c>
      <c r="E1335" s="19" t="str">
        <f>IF(COUNTIF('pag1'!B$2:B$1663,A1335)&gt;1,"Sim","Não")</f>
        <v>Não</v>
      </c>
    </row>
    <row r="1336" spans="1:5" ht="14" x14ac:dyDescent="0.15">
      <c r="A1336" s="3">
        <f>lista_registro!A1336</f>
        <v>695004</v>
      </c>
      <c r="B1336" s="17" t="str">
        <f>lista_registro!C1336</f>
        <v>Banco Giratorio Estofado Sem Encosto</v>
      </c>
      <c r="C1336" s="18" t="str">
        <f>IFERROR(VLOOKUP(lista_registro!A1336,'pag1'!B:G,3,0),"Não encontrado")</f>
        <v>E0077 Sala 8</v>
      </c>
      <c r="D1336" s="3" t="str">
        <f>IFERROR(VLOOKUP(lista_registro!A1336,'pag1'!B:E,4,0),"Não encontrado")</f>
        <v>Em utilização</v>
      </c>
      <c r="E1336" s="19" t="str">
        <f>IF(COUNTIF('pag1'!B$2:B$1663,A1336)&gt;1,"Sim","Não")</f>
        <v>Não</v>
      </c>
    </row>
    <row r="1337" spans="1:5" ht="14" x14ac:dyDescent="0.15">
      <c r="A1337" s="3">
        <f>lista_registro!A1337</f>
        <v>695005</v>
      </c>
      <c r="B1337" s="17" t="str">
        <f>lista_registro!C1337</f>
        <v>Banco Giratorio Estofado Sem Encosto</v>
      </c>
      <c r="C1337" s="18" t="str">
        <f>IFERROR(VLOOKUP(lista_registro!A1337,'pag1'!B:G,3,0),"Não encontrado")</f>
        <v>E0077 Sala 109</v>
      </c>
      <c r="D1337" s="3" t="str">
        <f>IFERROR(VLOOKUP(lista_registro!A1337,'pag1'!B:E,4,0),"Não encontrado")</f>
        <v>Em utilização</v>
      </c>
      <c r="E1337" s="19" t="str">
        <f>IF(COUNTIF('pag1'!B$2:B$1663,A1337)&gt;1,"Sim","Não")</f>
        <v>Não</v>
      </c>
    </row>
    <row r="1338" spans="1:5" ht="14" x14ac:dyDescent="0.15">
      <c r="A1338" s="3">
        <f>lista_registro!A1338</f>
        <v>695006</v>
      </c>
      <c r="B1338" s="17" t="str">
        <f>lista_registro!C1338</f>
        <v>Banco Giratorio Estofado Sem Encosto</v>
      </c>
      <c r="C1338" s="18" t="str">
        <f>IFERROR(VLOOKUP(lista_registro!A1338,'pag1'!B:G,3,0),"Não encontrado")</f>
        <v>E0077 Sala 113</v>
      </c>
      <c r="D1338" s="3" t="str">
        <f>IFERROR(VLOOKUP(lista_registro!A1338,'pag1'!B:E,4,0),"Não encontrado")</f>
        <v>Em utilização</v>
      </c>
      <c r="E1338" s="19" t="str">
        <f>IF(COUNTIF('pag1'!B$2:B$1663,A1338)&gt;1,"Sim","Não")</f>
        <v>Não</v>
      </c>
    </row>
    <row r="1339" spans="1:5" ht="14" x14ac:dyDescent="0.15">
      <c r="A1339" s="3">
        <f>lista_registro!A1339</f>
        <v>695007</v>
      </c>
      <c r="B1339" s="17" t="str">
        <f>lista_registro!C1339</f>
        <v>Banco Giratorio Estofado Sem Encosto</v>
      </c>
      <c r="C1339" s="18" t="str">
        <f>IFERROR(VLOOKUP(lista_registro!A1339,'pag1'!B:G,3,0),"Não encontrado")</f>
        <v>E0077 Sala 110</v>
      </c>
      <c r="D1339" s="3" t="str">
        <f>IFERROR(VLOOKUP(lista_registro!A1339,'pag1'!B:E,4,0),"Não encontrado")</f>
        <v>Em utilização</v>
      </c>
      <c r="E1339" s="19" t="str">
        <f>IF(COUNTIF('pag1'!B$2:B$1663,A1339)&gt;1,"Sim","Não")</f>
        <v>Não</v>
      </c>
    </row>
    <row r="1340" spans="1:5" ht="14" x14ac:dyDescent="0.15">
      <c r="A1340" s="3">
        <f>lista_registro!A1340</f>
        <v>695008</v>
      </c>
      <c r="B1340" s="17" t="str">
        <f>lista_registro!C1340</f>
        <v>Banco Giratorio Estofado Sem Encosto</v>
      </c>
      <c r="C1340" s="18" t="str">
        <f>IFERROR(VLOOKUP(lista_registro!A1340,'pag1'!B:G,3,0),"Não encontrado")</f>
        <v>E0077 Sala 121</v>
      </c>
      <c r="D1340" s="3" t="str">
        <f>IFERROR(VLOOKUP(lista_registro!A1340,'pag1'!B:E,4,0),"Não encontrado")</f>
        <v>Em utilização</v>
      </c>
      <c r="E1340" s="19" t="str">
        <f>IF(COUNTIF('pag1'!B$2:B$1663,A1340)&gt;1,"Sim","Não")</f>
        <v>Não</v>
      </c>
    </row>
    <row r="1341" spans="1:5" ht="14" x14ac:dyDescent="0.15">
      <c r="A1341" s="3">
        <f>lista_registro!A1341</f>
        <v>695009</v>
      </c>
      <c r="B1341" s="17" t="str">
        <f>lista_registro!C1341</f>
        <v>Banco Giratorio Estofado Sem Encosto</v>
      </c>
      <c r="C1341" s="18" t="str">
        <f>IFERROR(VLOOKUP(lista_registro!A1341,'pag1'!B:G,3,0),"Não encontrado")</f>
        <v>E0077 Sala 113</v>
      </c>
      <c r="D1341" s="3" t="str">
        <f>IFERROR(VLOOKUP(lista_registro!A1341,'pag1'!B:E,4,0),"Não encontrado")</f>
        <v>Em utilização</v>
      </c>
      <c r="E1341" s="19" t="str">
        <f>IF(COUNTIF('pag1'!B$2:B$1663,A1341)&gt;1,"Sim","Não")</f>
        <v>Não</v>
      </c>
    </row>
    <row r="1342" spans="1:5" ht="14" x14ac:dyDescent="0.15">
      <c r="A1342" s="3">
        <f>lista_registro!A1342</f>
        <v>695010</v>
      </c>
      <c r="B1342" s="17" t="str">
        <f>lista_registro!C1342</f>
        <v>Banco Giratorio Estofado Sem Encosto</v>
      </c>
      <c r="C1342" s="18" t="str">
        <f>IFERROR(VLOOKUP(lista_registro!A1342,'pag1'!B:G,3,0),"Não encontrado")</f>
        <v>E0033 lame</v>
      </c>
      <c r="D1342" s="3" t="str">
        <f>IFERROR(VLOOKUP(lista_registro!A1342,'pag1'!B:E,4,0),"Não encontrado")</f>
        <v>Em utilização</v>
      </c>
      <c r="E1342" s="19" t="str">
        <f>IF(COUNTIF('pag1'!B$2:B$1663,A1342)&gt;1,"Sim","Não")</f>
        <v>Não</v>
      </c>
    </row>
    <row r="1343" spans="1:5" ht="14" x14ac:dyDescent="0.15">
      <c r="A1343" s="3">
        <f>lista_registro!A1343</f>
        <v>695011</v>
      </c>
      <c r="B1343" s="17" t="str">
        <f>lista_registro!C1343</f>
        <v>Banco Giratorio Estofado Sem Encosto</v>
      </c>
      <c r="C1343" s="18" t="str">
        <f>IFERROR(VLOOKUP(lista_registro!A1343,'pag1'!B:G,3,0),"Não encontrado")</f>
        <v>E0076 Sala 2</v>
      </c>
      <c r="D1343" s="3" t="str">
        <f>IFERROR(VLOOKUP(lista_registro!A1343,'pag1'!B:E,4,0),"Não encontrado")</f>
        <v>Separado para descarga</v>
      </c>
      <c r="E1343" s="19" t="str">
        <f>IF(COUNTIF('pag1'!B$2:B$1663,A1343)&gt;1,"Sim","Não")</f>
        <v>Não</v>
      </c>
    </row>
    <row r="1344" spans="1:5" ht="14" x14ac:dyDescent="0.15">
      <c r="A1344" s="3">
        <f>lista_registro!A1344</f>
        <v>695012</v>
      </c>
      <c r="B1344" s="17" t="str">
        <f>lista_registro!C1344</f>
        <v>Banco Giratorio Estofado Sem Encosto</v>
      </c>
      <c r="C1344" s="18" t="str">
        <f>IFERROR(VLOOKUP(lista_registro!A1344,'pag1'!B:G,3,0),"Não encontrado")</f>
        <v>E0076 Sala 2</v>
      </c>
      <c r="D1344" s="3" t="str">
        <f>IFERROR(VLOOKUP(lista_registro!A1344,'pag1'!B:E,4,0),"Não encontrado")</f>
        <v>Separado para descarga</v>
      </c>
      <c r="E1344" s="19" t="str">
        <f>IF(COUNTIF('pag1'!B$2:B$1663,A1344)&gt;1,"Sim","Não")</f>
        <v>Não</v>
      </c>
    </row>
    <row r="1345" spans="1:5" ht="14" x14ac:dyDescent="0.15">
      <c r="A1345" s="3">
        <f>lista_registro!A1345</f>
        <v>695013</v>
      </c>
      <c r="B1345" s="17" t="str">
        <f>lista_registro!C1345</f>
        <v>Banco Giratorio Estofado Sem Encosto</v>
      </c>
      <c r="C1345" s="18" t="str">
        <f>IFERROR(VLOOKUP(lista_registro!A1345,'pag1'!B:G,3,0),"Não encontrado")</f>
        <v>E0051 Sala 2</v>
      </c>
      <c r="D1345" s="3" t="str">
        <f>IFERROR(VLOOKUP(lista_registro!A1345,'pag1'!B:E,4,0),"Não encontrado")</f>
        <v>Em utilização</v>
      </c>
      <c r="E1345" s="19" t="str">
        <f>IF(COUNTIF('pag1'!B$2:B$1663,A1345)&gt;1,"Sim","Não")</f>
        <v>Não</v>
      </c>
    </row>
    <row r="1346" spans="1:5" ht="14" x14ac:dyDescent="0.15">
      <c r="A1346" s="3">
        <f>lista_registro!A1346</f>
        <v>695014</v>
      </c>
      <c r="B1346" s="17" t="str">
        <f>lista_registro!C1346</f>
        <v>Banco Giratorio Estofado Sem Encosto</v>
      </c>
      <c r="C1346" s="18" t="str">
        <f>IFERROR(VLOOKUP(lista_registro!A1346,'pag1'!B:G,3,0),"Não encontrado")</f>
        <v>E0051 Sala 2</v>
      </c>
      <c r="D1346" s="3" t="str">
        <f>IFERROR(VLOOKUP(lista_registro!A1346,'pag1'!B:E,4,0),"Não encontrado")</f>
        <v>Em utilização</v>
      </c>
      <c r="E1346" s="19" t="str">
        <f>IF(COUNTIF('pag1'!B$2:B$1663,A1346)&gt;1,"Sim","Não")</f>
        <v>Não</v>
      </c>
    </row>
    <row r="1347" spans="1:5" ht="14" x14ac:dyDescent="0.15">
      <c r="A1347" s="3">
        <f>lista_registro!A1347</f>
        <v>695015</v>
      </c>
      <c r="B1347" s="17" t="str">
        <f>lista_registro!C1347</f>
        <v>Banco Giratorio Estofado Sem Encosto</v>
      </c>
      <c r="C1347" s="18" t="str">
        <f>IFERROR(VLOOKUP(lista_registro!A1347,'pag1'!B:G,3,0),"Não encontrado")</f>
        <v>E0031 BOX 02</v>
      </c>
      <c r="D1347" s="3" t="str">
        <f>IFERROR(VLOOKUP(lista_registro!A1347,'pag1'!B:E,4,0),"Não encontrado")</f>
        <v>Em utilização</v>
      </c>
      <c r="E1347" s="19" t="str">
        <f>IF(COUNTIF('pag1'!B$2:B$1663,A1347)&gt;1,"Sim","Não")</f>
        <v>Não</v>
      </c>
    </row>
    <row r="1348" spans="1:5" ht="14" x14ac:dyDescent="0.15">
      <c r="A1348" s="3">
        <f>lista_registro!A1348</f>
        <v>695016</v>
      </c>
      <c r="B1348" s="17" t="str">
        <f>lista_registro!C1348</f>
        <v>Banco Giratorio Estofado Sem Encosto</v>
      </c>
      <c r="C1348" s="18" t="str">
        <f>IFERROR(VLOOKUP(lista_registro!A1348,'pag1'!B:G,3,0),"Não encontrado")</f>
        <v>E0031 BOX 02</v>
      </c>
      <c r="D1348" s="3" t="str">
        <f>IFERROR(VLOOKUP(lista_registro!A1348,'pag1'!B:E,4,0),"Não encontrado")</f>
        <v>Em utilização</v>
      </c>
      <c r="E1348" s="19" t="str">
        <f>IF(COUNTIF('pag1'!B$2:B$1663,A1348)&gt;1,"Sim","Não")</f>
        <v>Não</v>
      </c>
    </row>
    <row r="1349" spans="1:5" ht="14" x14ac:dyDescent="0.15">
      <c r="A1349" s="3">
        <f>lista_registro!A1349</f>
        <v>695031</v>
      </c>
      <c r="B1349" s="17" t="str">
        <f>lista_registro!C1349</f>
        <v>Arquivo De Aço Com 3 Gavetas Tam Oficio Mod 3903 Marca Fiel</v>
      </c>
      <c r="C1349" s="18" t="str">
        <f>IFERROR(VLOOKUP(lista_registro!A1349,'pag1'!B:G,3,0),"Não encontrado")</f>
        <v>E0076 SALA 106</v>
      </c>
      <c r="D1349" s="3" t="str">
        <f>IFERROR(VLOOKUP(lista_registro!A1349,'pag1'!B:E,4,0),"Não encontrado")</f>
        <v>Em utilização</v>
      </c>
      <c r="E1349" s="19" t="str">
        <f>IF(COUNTIF('pag1'!B$2:B$1663,A1349)&gt;1,"Sim","Não")</f>
        <v>Não</v>
      </c>
    </row>
    <row r="1350" spans="1:5" ht="14" x14ac:dyDescent="0.15">
      <c r="A1350" s="3">
        <f>lista_registro!A1350</f>
        <v>695032</v>
      </c>
      <c r="B1350" s="17" t="str">
        <f>lista_registro!C1350</f>
        <v>Arquivo De Aço Com 3 Gavetas Tam Oficio Mod 3903 Marca Fiel</v>
      </c>
      <c r="C1350" s="18" t="str">
        <f>IFERROR(VLOOKUP(lista_registro!A1350,'pag1'!B:G,3,0),"Não encontrado")</f>
        <v>E0077 Sala 121</v>
      </c>
      <c r="D1350" s="3" t="str">
        <f>IFERROR(VLOOKUP(lista_registro!A1350,'pag1'!B:E,4,0),"Não encontrado")</f>
        <v>Em utilização</v>
      </c>
      <c r="E1350" s="19" t="str">
        <f>IF(COUNTIF('pag1'!B$2:B$1663,A1350)&gt;1,"Sim","Não")</f>
        <v>Não</v>
      </c>
    </row>
    <row r="1351" spans="1:5" ht="14" x14ac:dyDescent="0.15">
      <c r="A1351" s="3">
        <f>lista_registro!A1351</f>
        <v>695033</v>
      </c>
      <c r="B1351" s="17" t="str">
        <f>lista_registro!C1351</f>
        <v>Arquivo De Aço Com 3 Gavetas Tam Oficio Mod 3903 Marca Fiel</v>
      </c>
      <c r="C1351" s="18" t="str">
        <f>IFERROR(VLOOKUP(lista_registro!A1351,'pag1'!B:G,3,0),"Não encontrado")</f>
        <v>E0077 Sala 115</v>
      </c>
      <c r="D1351" s="3" t="str">
        <f>IFERROR(VLOOKUP(lista_registro!A1351,'pag1'!B:E,4,0),"Não encontrado")</f>
        <v>Em utilização</v>
      </c>
      <c r="E1351" s="19" t="str">
        <f>IF(COUNTIF('pag1'!B$2:B$1663,A1351)&gt;1,"Sim","Não")</f>
        <v>Não</v>
      </c>
    </row>
    <row r="1352" spans="1:5" ht="14" x14ac:dyDescent="0.15">
      <c r="A1352" s="3">
        <f>lista_registro!A1352</f>
        <v>695034</v>
      </c>
      <c r="B1352" s="17" t="str">
        <f>lista_registro!C1352</f>
        <v>Arquivo De Aço Com 3 Gavetas Tam Oficio Mod 3903 Marca Fiel</v>
      </c>
      <c r="C1352" s="18" t="str">
        <f>IFERROR(VLOOKUP(lista_registro!A1352,'pag1'!B:G,3,0),"Não encontrado")</f>
        <v>E0076 SALA 106</v>
      </c>
      <c r="D1352" s="3" t="str">
        <f>IFERROR(VLOOKUP(lista_registro!A1352,'pag1'!B:E,4,0),"Não encontrado")</f>
        <v>Em utilização</v>
      </c>
      <c r="E1352" s="19" t="str">
        <f>IF(COUNTIF('pag1'!B$2:B$1663,A1352)&gt;1,"Sim","Não")</f>
        <v>Não</v>
      </c>
    </row>
    <row r="1353" spans="1:5" ht="14" x14ac:dyDescent="0.15">
      <c r="A1353" s="3">
        <f>lista_registro!A1353</f>
        <v>695035</v>
      </c>
      <c r="B1353" s="17" t="str">
        <f>lista_registro!C1353</f>
        <v>Arquivo De Aço Com 3 Gavetas Tam Oficio Mod 3903 Marca Fiel</v>
      </c>
      <c r="C1353" s="18" t="str">
        <f>IFERROR(VLOOKUP(lista_registro!A1353,'pag1'!B:G,3,0),"Não encontrado")</f>
        <v>E0077 Sala 15</v>
      </c>
      <c r="D1353" s="3" t="str">
        <f>IFERROR(VLOOKUP(lista_registro!A1353,'pag1'!B:E,4,0),"Não encontrado")</f>
        <v>Em utilização</v>
      </c>
      <c r="E1353" s="19" t="str">
        <f>IF(COUNTIF('pag1'!B$2:B$1663,A1353)&gt;1,"Sim","Não")</f>
        <v>Não</v>
      </c>
    </row>
    <row r="1354" spans="1:5" ht="14" x14ac:dyDescent="0.15">
      <c r="A1354" s="3">
        <f>lista_registro!A1354</f>
        <v>695036</v>
      </c>
      <c r="B1354" s="17" t="str">
        <f>lista_registro!C1354</f>
        <v>Arquivo De Aço Com 3 Gavetas Tam Oficio Mod 3903 Marca Fiel</v>
      </c>
      <c r="C1354" s="18" t="str">
        <f>IFERROR(VLOOKUP(lista_registro!A1354,'pag1'!B:G,3,0),"Não encontrado")</f>
        <v>E0077 Sala 15</v>
      </c>
      <c r="D1354" s="3" t="str">
        <f>IFERROR(VLOOKUP(lista_registro!A1354,'pag1'!B:E,4,0),"Não encontrado")</f>
        <v>Em utilização</v>
      </c>
      <c r="E1354" s="19" t="str">
        <f>IF(COUNTIF('pag1'!B$2:B$1663,A1354)&gt;1,"Sim","Não")</f>
        <v>Não</v>
      </c>
    </row>
    <row r="1355" spans="1:5" ht="14" x14ac:dyDescent="0.15">
      <c r="A1355" s="3">
        <f>lista_registro!A1355</f>
        <v>695039</v>
      </c>
      <c r="B1355" s="17" t="str">
        <f>lista_registro!C1355</f>
        <v>Arquivo De Aço Com 3 Gavetas Tam Oficio Mod 3903 Marca Fiel</v>
      </c>
      <c r="C1355" s="18" t="str">
        <f>IFERROR(VLOOKUP(lista_registro!A1355,'pag1'!B:G,3,0),"Não encontrado")</f>
        <v>E0077 SALA 119</v>
      </c>
      <c r="D1355" s="3" t="str">
        <f>IFERROR(VLOOKUP(lista_registro!A1355,'pag1'!B:E,4,0),"Não encontrado")</f>
        <v>Em utilização</v>
      </c>
      <c r="E1355" s="19" t="str">
        <f>IF(COUNTIF('pag1'!B$2:B$1663,A1355)&gt;1,"Sim","Não")</f>
        <v>Não</v>
      </c>
    </row>
    <row r="1356" spans="1:5" ht="14" x14ac:dyDescent="0.15">
      <c r="A1356" s="3">
        <f>lista_registro!A1356</f>
        <v>695040</v>
      </c>
      <c r="B1356" s="17" t="str">
        <f>lista_registro!C1356</f>
        <v>Arquivo De Aço Com 3 Gavetas Tam Oficio Mod 3903 Marca Fiel</v>
      </c>
      <c r="C1356" s="18" t="str">
        <f>IFERROR(VLOOKUP(lista_registro!A1356,'pag1'!B:G,3,0),"Não encontrado")</f>
        <v>E0077 Sala 15</v>
      </c>
      <c r="D1356" s="3" t="str">
        <f>IFERROR(VLOOKUP(lista_registro!A1356,'pag1'!B:E,4,0),"Não encontrado")</f>
        <v>Em utilização</v>
      </c>
      <c r="E1356" s="19" t="str">
        <f>IF(COUNTIF('pag1'!B$2:B$1663,A1356)&gt;1,"Sim","Não")</f>
        <v>Não</v>
      </c>
    </row>
    <row r="1357" spans="1:5" ht="14" x14ac:dyDescent="0.15">
      <c r="A1357" s="3">
        <f>lista_registro!A1357</f>
        <v>695093</v>
      </c>
      <c r="B1357" s="17" t="str">
        <f>lista_registro!C1357</f>
        <v>Cadeira Giratoria Fergo Mod 5441gr Com Rodas</v>
      </c>
      <c r="C1357" s="18" t="str">
        <f>IFERROR(VLOOKUP(lista_registro!A1357,'pag1'!B:G,3,0),"Não encontrado")</f>
        <v>E0076 Sala 2</v>
      </c>
      <c r="D1357" s="3" t="str">
        <f>IFERROR(VLOOKUP(lista_registro!A1357,'pag1'!B:E,4,0),"Não encontrado")</f>
        <v>Separado para descarga</v>
      </c>
      <c r="E1357" s="19" t="str">
        <f>IF(COUNTIF('pag1'!B$2:B$1663,A1357)&gt;1,"Sim","Não")</f>
        <v>Não</v>
      </c>
    </row>
    <row r="1358" spans="1:5" ht="14" x14ac:dyDescent="0.15">
      <c r="A1358" s="3">
        <f>lista_registro!A1358</f>
        <v>695094</v>
      </c>
      <c r="B1358" s="17" t="str">
        <f>lista_registro!C1358</f>
        <v>Cadeira Giratoria Fergo Mod 5441gr Com Rodas</v>
      </c>
      <c r="C1358" s="18" t="str">
        <f>IFERROR(VLOOKUP(lista_registro!A1358,'pag1'!B:G,3,0),"Não encontrado")</f>
        <v>E0077 Sala 108</v>
      </c>
      <c r="D1358" s="3" t="str">
        <f>IFERROR(VLOOKUP(lista_registro!A1358,'pag1'!B:E,4,0),"Não encontrado")</f>
        <v>Em utilização</v>
      </c>
      <c r="E1358" s="19" t="str">
        <f>IF(COUNTIF('pag1'!B$2:B$1663,A1358)&gt;1,"Sim","Não")</f>
        <v>Não</v>
      </c>
    </row>
    <row r="1359" spans="1:5" ht="28" x14ac:dyDescent="0.15">
      <c r="A1359" s="3">
        <f>lista_registro!A1359</f>
        <v>695156</v>
      </c>
      <c r="B1359" s="17" t="str">
        <f>lista_registro!C1359</f>
        <v>Poltrona Giratória, Estofado Em Courvin, Modelo Ngr, Com Regulador De Altura, 5 Patas Com Rodízios, Marca Madeirense.</v>
      </c>
      <c r="C1359" s="18" t="str">
        <f>IFERROR(VLOOKUP(lista_registro!A1359,'pag1'!B:G,3,0),"Não encontrado")</f>
        <v>E0076 SALA 19</v>
      </c>
      <c r="D1359" s="3" t="str">
        <f>IFERROR(VLOOKUP(lista_registro!A1359,'pag1'!B:E,4,0),"Não encontrado")</f>
        <v>Separado para descarga</v>
      </c>
      <c r="E1359" s="19" t="str">
        <f>IF(COUNTIF('pag1'!B$2:B$1663,A1359)&gt;1,"Sim","Não")</f>
        <v>Não</v>
      </c>
    </row>
    <row r="1360" spans="1:5" ht="14" x14ac:dyDescent="0.15">
      <c r="A1360" s="3">
        <f>lista_registro!A1360</f>
        <v>695178</v>
      </c>
      <c r="B1360" s="17" t="str">
        <f>lista_registro!C1360</f>
        <v>Bancada De Aço Marca Fiel Com 3 Gavetas Med 170 X 080 X 080cm</v>
      </c>
      <c r="C1360" s="18" t="str">
        <f>IFERROR(VLOOKUP(lista_registro!A1360,'pag1'!B:G,3,0),"Não encontrado")</f>
        <v>E0076 SALA 106</v>
      </c>
      <c r="D1360" s="3" t="str">
        <f>IFERROR(VLOOKUP(lista_registro!A1360,'pag1'!B:E,4,0),"Não encontrado")</f>
        <v>Em utilização</v>
      </c>
      <c r="E1360" s="19" t="str">
        <f>IF(COUNTIF('pag1'!B$2:B$1663,A1360)&gt;1,"Sim","Não")</f>
        <v>Não</v>
      </c>
    </row>
    <row r="1361" spans="1:5" ht="14" x14ac:dyDescent="0.15">
      <c r="A1361" s="3">
        <f>lista_registro!A1361</f>
        <v>695179</v>
      </c>
      <c r="B1361" s="17" t="str">
        <f>lista_registro!C1361</f>
        <v>Bancada De Aço Marca Fiel Com 3 Gavetas Med 170 X 080 X 080cm</v>
      </c>
      <c r="C1361" s="18" t="str">
        <f>IFERROR(VLOOKUP(lista_registro!A1361,'pag1'!B:G,3,0),"Não encontrado")</f>
        <v>E0077 Sala 115</v>
      </c>
      <c r="D1361" s="3" t="str">
        <f>IFERROR(VLOOKUP(lista_registro!A1361,'pag1'!B:E,4,0),"Não encontrado")</f>
        <v>Em utilização</v>
      </c>
      <c r="E1361" s="19" t="str">
        <f>IF(COUNTIF('pag1'!B$2:B$1663,A1361)&gt;1,"Sim","Não")</f>
        <v>Não</v>
      </c>
    </row>
    <row r="1362" spans="1:5" ht="14" x14ac:dyDescent="0.15">
      <c r="A1362" s="3">
        <f>lista_registro!A1362</f>
        <v>695180</v>
      </c>
      <c r="B1362" s="17" t="str">
        <f>lista_registro!C1362</f>
        <v>Bancada De Aço Marca Fiel Com 3 Gavetas Med 170 X 080 X 080cm</v>
      </c>
      <c r="C1362" s="18" t="str">
        <f>IFERROR(VLOOKUP(lista_registro!A1362,'pag1'!B:G,3,0),"Não encontrado")</f>
        <v>E0076 SALA 106</v>
      </c>
      <c r="D1362" s="3" t="str">
        <f>IFERROR(VLOOKUP(lista_registro!A1362,'pag1'!B:E,4,0),"Não encontrado")</f>
        <v>Em utilização</v>
      </c>
      <c r="E1362" s="19" t="str">
        <f>IF(COUNTIF('pag1'!B$2:B$1663,A1362)&gt;1,"Sim","Não")</f>
        <v>Não</v>
      </c>
    </row>
    <row r="1363" spans="1:5" ht="14" x14ac:dyDescent="0.15">
      <c r="A1363" s="3">
        <f>lista_registro!A1363</f>
        <v>695181</v>
      </c>
      <c r="B1363" s="17" t="str">
        <f>lista_registro!C1363</f>
        <v>Bancada De Aço Marca Fiel Com 3 Gavetas Med 170 X 080 X 080cm</v>
      </c>
      <c r="C1363" s="18" t="str">
        <f>IFERROR(VLOOKUP(lista_registro!A1363,'pag1'!B:G,3,0),"Não encontrado")</f>
        <v>E0077 Sala 109</v>
      </c>
      <c r="D1363" s="3" t="str">
        <f>IFERROR(VLOOKUP(lista_registro!A1363,'pag1'!B:E,4,0),"Não encontrado")</f>
        <v>Em utilização</v>
      </c>
      <c r="E1363" s="19" t="str">
        <f>IF(COUNTIF('pag1'!B$2:B$1663,A1363)&gt;1,"Sim","Não")</f>
        <v>Não</v>
      </c>
    </row>
    <row r="1364" spans="1:5" ht="14" x14ac:dyDescent="0.15">
      <c r="A1364" s="3">
        <f>lista_registro!A1364</f>
        <v>695182</v>
      </c>
      <c r="B1364" s="17" t="str">
        <f>lista_registro!C1364</f>
        <v>Bancada De Aço Marca Fiel Com 3 Gavetas Med 170 X 080 X 080cm</v>
      </c>
      <c r="C1364" s="18" t="str">
        <f>IFERROR(VLOOKUP(lista_registro!A1364,'pag1'!B:G,3,0),"Não encontrado")</f>
        <v>E0077 Sala 109</v>
      </c>
      <c r="D1364" s="3" t="str">
        <f>IFERROR(VLOOKUP(lista_registro!A1364,'pag1'!B:E,4,0),"Não encontrado")</f>
        <v>Em utilização</v>
      </c>
      <c r="E1364" s="19" t="str">
        <f>IF(COUNTIF('pag1'!B$2:B$1663,A1364)&gt;1,"Sim","Não")</f>
        <v>Não</v>
      </c>
    </row>
    <row r="1365" spans="1:5" ht="14" x14ac:dyDescent="0.15">
      <c r="A1365" s="3">
        <f>lista_registro!A1365</f>
        <v>695183</v>
      </c>
      <c r="B1365" s="17" t="str">
        <f>lista_registro!C1365</f>
        <v>Bancada De Aço Marca Fiel Com 3 Gavetas Med 170 X 080 X 080cm</v>
      </c>
      <c r="C1365" s="18" t="str">
        <f>IFERROR(VLOOKUP(lista_registro!A1365,'pag1'!B:G,3,0),"Não encontrado")</f>
        <v>E0077 Sala 119</v>
      </c>
      <c r="D1365" s="3" t="str">
        <f>IFERROR(VLOOKUP(lista_registro!A1365,'pag1'!B:E,4,0),"Não encontrado")</f>
        <v>Em utilização</v>
      </c>
      <c r="E1365" s="19" t="str">
        <f>IF(COUNTIF('pag1'!B$2:B$1663,A1365)&gt;1,"Sim","Não")</f>
        <v>Não</v>
      </c>
    </row>
    <row r="1366" spans="1:5" ht="14" x14ac:dyDescent="0.15">
      <c r="A1366" s="3">
        <f>lista_registro!A1366</f>
        <v>695184</v>
      </c>
      <c r="B1366" s="17" t="str">
        <f>lista_registro!C1366</f>
        <v>Bancada De Aço Marca Fiel Com 3 Gavetas Med 170 X 080 X 080cm</v>
      </c>
      <c r="C1366" s="18" t="str">
        <f>IFERROR(VLOOKUP(lista_registro!A1366,'pag1'!B:G,3,0),"Não encontrado")</f>
        <v>E0077 Sala 121</v>
      </c>
      <c r="D1366" s="3" t="str">
        <f>IFERROR(VLOOKUP(lista_registro!A1366,'pag1'!B:E,4,0),"Não encontrado")</f>
        <v>Em utilização</v>
      </c>
      <c r="E1366" s="19" t="str">
        <f>IF(COUNTIF('pag1'!B$2:B$1663,A1366)&gt;1,"Sim","Não")</f>
        <v>Não</v>
      </c>
    </row>
    <row r="1367" spans="1:5" ht="14" x14ac:dyDescent="0.15">
      <c r="A1367" s="3">
        <f>lista_registro!A1367</f>
        <v>695186</v>
      </c>
      <c r="B1367" s="17" t="str">
        <f>lista_registro!C1367</f>
        <v>Bancada De Aço Marca Fiel Com 3 Gavetas Med 170 X 080 X 080cm</v>
      </c>
      <c r="C1367" s="18" t="str">
        <f>IFERROR(VLOOKUP(lista_registro!A1367,'pag1'!B:G,3,0),"Não encontrado")</f>
        <v>E0077 SALA 109</v>
      </c>
      <c r="D1367" s="3" t="str">
        <f>IFERROR(VLOOKUP(lista_registro!A1367,'pag1'!B:E,4,0),"Não encontrado")</f>
        <v>Em utilização</v>
      </c>
      <c r="E1367" s="19" t="str">
        <f>IF(COUNTIF('pag1'!B$2:B$1663,A1367)&gt;1,"Sim","Não")</f>
        <v>Não</v>
      </c>
    </row>
    <row r="1368" spans="1:5" ht="14" x14ac:dyDescent="0.15">
      <c r="A1368" s="3">
        <f>lista_registro!A1368</f>
        <v>695187</v>
      </c>
      <c r="B1368" s="17" t="str">
        <f>lista_registro!C1368</f>
        <v>Mesa De Aço Marca Fiel Mod At 150-35 Com 4 Gavetas E 1 Gavetao Med 150 X 075 X 074 M</v>
      </c>
      <c r="C1368" s="18" t="str">
        <f>IFERROR(VLOOKUP(lista_registro!A1368,'pag1'!B:G,3,0),"Não encontrado")</f>
        <v>E0077 Sala 8</v>
      </c>
      <c r="D1368" s="3" t="str">
        <f>IFERROR(VLOOKUP(lista_registro!A1368,'pag1'!B:E,4,0),"Não encontrado")</f>
        <v>Em utilização</v>
      </c>
      <c r="E1368" s="19" t="str">
        <f>IF(COUNTIF('pag1'!B$2:B$1663,A1368)&gt;1,"Sim","Não")</f>
        <v>Não</v>
      </c>
    </row>
    <row r="1369" spans="1:5" ht="14" x14ac:dyDescent="0.15">
      <c r="A1369" s="3">
        <f>lista_registro!A1369</f>
        <v>695188</v>
      </c>
      <c r="B1369" s="17" t="str">
        <f>lista_registro!C1369</f>
        <v>Mesa De Aço Marca Fiel Mod At 150-35 Com 4 Gavetas E 1 Gavetao Med 150 X 075 X 074 M</v>
      </c>
      <c r="C1369" s="18" t="str">
        <f>IFERROR(VLOOKUP(lista_registro!A1369,'pag1'!B:G,3,0),"Não encontrado")</f>
        <v>E0077 Sala 8</v>
      </c>
      <c r="D1369" s="3" t="str">
        <f>IFERROR(VLOOKUP(lista_registro!A1369,'pag1'!B:E,4,0),"Não encontrado")</f>
        <v>Em utilização</v>
      </c>
      <c r="E1369" s="19" t="str">
        <f>IF(COUNTIF('pag1'!B$2:B$1663,A1369)&gt;1,"Sim","Não")</f>
        <v>Não</v>
      </c>
    </row>
    <row r="1370" spans="1:5" ht="14" x14ac:dyDescent="0.15">
      <c r="A1370" s="3">
        <f>lista_registro!A1370</f>
        <v>695213</v>
      </c>
      <c r="B1370" s="17" t="str">
        <f>lista_registro!C1370</f>
        <v>Mesa De Trabalho 3 Gavetas De Cada Lado Marca Fortline</v>
      </c>
      <c r="C1370" s="18" t="str">
        <f>IFERROR(VLOOKUP(lista_registro!A1370,'pag1'!B:G,3,0),"Não encontrado")</f>
        <v>E0077 Sala 102</v>
      </c>
      <c r="D1370" s="3" t="str">
        <f>IFERROR(VLOOKUP(lista_registro!A1370,'pag1'!B:E,4,0),"Não encontrado")</f>
        <v>Em utilização</v>
      </c>
      <c r="E1370" s="19" t="str">
        <f>IF(COUNTIF('pag1'!B$2:B$1663,A1370)&gt;1,"Sim","Não")</f>
        <v>Não</v>
      </c>
    </row>
    <row r="1371" spans="1:5" ht="14" x14ac:dyDescent="0.15">
      <c r="A1371" s="3">
        <f>lista_registro!A1371</f>
        <v>695214</v>
      </c>
      <c r="B1371" s="17" t="str">
        <f>lista_registro!C1371</f>
        <v>Mesa De Trabalho 3 Gavetas De Cada Lado Marca Fortline</v>
      </c>
      <c r="C1371" s="18" t="str">
        <f>IFERROR(VLOOKUP(lista_registro!A1371,'pag1'!B:G,3,0),"Não encontrado")</f>
        <v>E0076 Sala 2</v>
      </c>
      <c r="D1371" s="3" t="str">
        <f>IFERROR(VLOOKUP(lista_registro!A1371,'pag1'!B:E,4,0),"Não encontrado")</f>
        <v>Separado para descarga</v>
      </c>
      <c r="E1371" s="19" t="str">
        <f>IF(COUNTIF('pag1'!B$2:B$1663,A1371)&gt;1,"Sim","Não")</f>
        <v>Não</v>
      </c>
    </row>
    <row r="1372" spans="1:5" ht="14" x14ac:dyDescent="0.15">
      <c r="A1372" s="3">
        <f>lista_registro!A1372</f>
        <v>695215</v>
      </c>
      <c r="B1372" s="17" t="str">
        <f>lista_registro!C1372</f>
        <v>Mesa De Trabalho 3 Gavetas De Cada Lado Marca Fortline</v>
      </c>
      <c r="C1372" s="18" t="str">
        <f>IFERROR(VLOOKUP(lista_registro!A1372,'pag1'!B:G,3,0),"Não encontrado")</f>
        <v>E0076 Sala 15</v>
      </c>
      <c r="D1372" s="3" t="str">
        <f>IFERROR(VLOOKUP(lista_registro!A1372,'pag1'!B:E,4,0),"Não encontrado")</f>
        <v>Separado para descarga</v>
      </c>
      <c r="E1372" s="19" t="str">
        <f>IF(COUNTIF('pag1'!B$2:B$1663,A1372)&gt;1,"Sim","Não")</f>
        <v>Não</v>
      </c>
    </row>
    <row r="1373" spans="1:5" ht="14" x14ac:dyDescent="0.15">
      <c r="A1373" s="3">
        <f>lista_registro!A1373</f>
        <v>695216</v>
      </c>
      <c r="B1373" s="17" t="str">
        <f>lista_registro!C1373</f>
        <v>Mesa De Trabalho 3 Gavetas De Cada Lado Marca Fortline</v>
      </c>
      <c r="C1373" s="18" t="str">
        <f>IFERROR(VLOOKUP(lista_registro!A1373,'pag1'!B:G,3,0),"Não encontrado")</f>
        <v>E0077 Sala 11</v>
      </c>
      <c r="D1373" s="3" t="str">
        <f>IFERROR(VLOOKUP(lista_registro!A1373,'pag1'!B:E,4,0),"Não encontrado")</f>
        <v>Em utilização</v>
      </c>
      <c r="E1373" s="19" t="str">
        <f>IF(COUNTIF('pag1'!B$2:B$1663,A1373)&gt;1,"Sim","Não")</f>
        <v>Não</v>
      </c>
    </row>
    <row r="1374" spans="1:5" ht="14" x14ac:dyDescent="0.15">
      <c r="A1374" s="3">
        <f>lista_registro!A1374</f>
        <v>695217</v>
      </c>
      <c r="B1374" s="17" t="str">
        <f>lista_registro!C1374</f>
        <v>Mesa De Trabalho 3 Gavetas De Cada Lado Marca Fortline</v>
      </c>
      <c r="C1374" s="18" t="str">
        <f>IFERROR(VLOOKUP(lista_registro!A1374,'pag1'!B:G,3,0),"Não encontrado")</f>
        <v>E0076 Sala 15</v>
      </c>
      <c r="D1374" s="3" t="str">
        <f>IFERROR(VLOOKUP(lista_registro!A1374,'pag1'!B:E,4,0),"Não encontrado")</f>
        <v>Separado para descarga</v>
      </c>
      <c r="E1374" s="19" t="str">
        <f>IF(COUNTIF('pag1'!B$2:B$1663,A1374)&gt;1,"Sim","Não")</f>
        <v>Não</v>
      </c>
    </row>
    <row r="1375" spans="1:5" ht="14" x14ac:dyDescent="0.15">
      <c r="A1375" s="3">
        <f>lista_registro!A1375</f>
        <v>695218</v>
      </c>
      <c r="B1375" s="17" t="str">
        <f>lista_registro!C1375</f>
        <v>Mesa De Trabalho 3 Gavetas De Cada Lado Marca Fortline</v>
      </c>
      <c r="C1375" s="18" t="str">
        <f>IFERROR(VLOOKUP(lista_registro!A1375,'pag1'!B:G,3,0),"Não encontrado")</f>
        <v>E0076 Sala 15</v>
      </c>
      <c r="D1375" s="3" t="str">
        <f>IFERROR(VLOOKUP(lista_registro!A1375,'pag1'!B:E,4,0),"Não encontrado")</f>
        <v>Separado para descarga</v>
      </c>
      <c r="E1375" s="19" t="str">
        <f>IF(COUNTIF('pag1'!B$2:B$1663,A1375)&gt;1,"Sim","Não")</f>
        <v>Não</v>
      </c>
    </row>
    <row r="1376" spans="1:5" ht="14" x14ac:dyDescent="0.15">
      <c r="A1376" s="3">
        <f>lista_registro!A1376</f>
        <v>695220</v>
      </c>
      <c r="B1376" s="17" t="str">
        <f>lista_registro!C1376</f>
        <v>Mesa De Trabalho 3 Gavetas De Cada Lado Marca Fortline</v>
      </c>
      <c r="C1376" s="18" t="str">
        <f>IFERROR(VLOOKUP(lista_registro!A1376,'pag1'!B:G,3,0),"Não encontrado")</f>
        <v>E0076 Sala 2</v>
      </c>
      <c r="D1376" s="3" t="str">
        <f>IFERROR(VLOOKUP(lista_registro!A1376,'pag1'!B:E,4,0),"Não encontrado")</f>
        <v>Separado para descarga</v>
      </c>
      <c r="E1376" s="19" t="str">
        <f>IF(COUNTIF('pag1'!B$2:B$1663,A1376)&gt;1,"Sim","Não")</f>
        <v>Não</v>
      </c>
    </row>
    <row r="1377" spans="1:5" ht="14" x14ac:dyDescent="0.15">
      <c r="A1377" s="3">
        <f>lista_registro!A1377</f>
        <v>695221</v>
      </c>
      <c r="B1377" s="17" t="str">
        <f>lista_registro!C1377</f>
        <v>Mesa Para Telefone Marca Fortline</v>
      </c>
      <c r="C1377" s="18" t="str">
        <f>IFERROR(VLOOKUP(lista_registro!A1377,'pag1'!B:G,3,0),"Não encontrado")</f>
        <v>E0076 SALA 16</v>
      </c>
      <c r="D1377" s="3" t="str">
        <f>IFERROR(VLOOKUP(lista_registro!A1377,'pag1'!B:E,4,0),"Não encontrado")</f>
        <v>Em utilização</v>
      </c>
      <c r="E1377" s="19" t="str">
        <f>IF(COUNTIF('pag1'!B$2:B$1663,A1377)&gt;1,"Sim","Não")</f>
        <v>Não</v>
      </c>
    </row>
    <row r="1378" spans="1:5" ht="14" x14ac:dyDescent="0.15">
      <c r="A1378" s="3">
        <f>lista_registro!A1378</f>
        <v>695222</v>
      </c>
      <c r="B1378" s="17" t="str">
        <f>lista_registro!C1378</f>
        <v>Mesa Para Telefone Marca Fortline</v>
      </c>
      <c r="C1378" s="18" t="str">
        <f>IFERROR(VLOOKUP(lista_registro!A1378,'pag1'!B:G,3,0),"Não encontrado")</f>
        <v>E0031 SALA 05</v>
      </c>
      <c r="D1378" s="3" t="str">
        <f>IFERROR(VLOOKUP(lista_registro!A1378,'pag1'!B:E,4,0),"Não encontrado")</f>
        <v>Em utilização</v>
      </c>
      <c r="E1378" s="19" t="str">
        <f>IF(COUNTIF('pag1'!B$2:B$1663,A1378)&gt;1,"Sim","Não")</f>
        <v>Não</v>
      </c>
    </row>
    <row r="1379" spans="1:5" ht="14" x14ac:dyDescent="0.15">
      <c r="A1379" s="3">
        <f>lista_registro!A1379</f>
        <v>695223</v>
      </c>
      <c r="B1379" s="17" t="str">
        <f>lista_registro!C1379</f>
        <v>Mesa Para Telefone Marca Fortline</v>
      </c>
      <c r="C1379" s="18" t="str">
        <f>IFERROR(VLOOKUP(lista_registro!A1379,'pag1'!B:G,3,0),"Não encontrado")</f>
        <v>E0077 sala 106</v>
      </c>
      <c r="D1379" s="3" t="str">
        <f>IFERROR(VLOOKUP(lista_registro!A1379,'pag1'!B:E,4,0),"Não encontrado")</f>
        <v>Em utilização</v>
      </c>
      <c r="E1379" s="19" t="str">
        <f>IF(COUNTIF('pag1'!B$2:B$1663,A1379)&gt;1,"Sim","Não")</f>
        <v>Não</v>
      </c>
    </row>
    <row r="1380" spans="1:5" ht="14" x14ac:dyDescent="0.15">
      <c r="A1380" s="3">
        <f>lista_registro!A1380</f>
        <v>695226</v>
      </c>
      <c r="B1380" s="17" t="str">
        <f>lista_registro!C1380</f>
        <v>Mesa Para Telefone Marca Fortline</v>
      </c>
      <c r="C1380" s="18" t="str">
        <f>IFERROR(VLOOKUP(lista_registro!A1380,'pag1'!B:G,3,0),"Não encontrado")</f>
        <v>E0076 SALA 20</v>
      </c>
      <c r="D1380" s="3" t="str">
        <f>IFERROR(VLOOKUP(lista_registro!A1380,'pag1'!B:E,4,0),"Não encontrado")</f>
        <v xml:space="preserve">Transferido </v>
      </c>
      <c r="E1380" s="19" t="str">
        <f>IF(COUNTIF('pag1'!B$2:B$1663,A1380)&gt;1,"Sim","Não")</f>
        <v>Não</v>
      </c>
    </row>
    <row r="1381" spans="1:5" ht="14" x14ac:dyDescent="0.15">
      <c r="A1381" s="3">
        <f>lista_registro!A1381</f>
        <v>695227</v>
      </c>
      <c r="B1381" s="17" t="str">
        <f>lista_registro!C1381</f>
        <v>Mesa Para Telefone Marca Fortline</v>
      </c>
      <c r="C1381" s="18" t="str">
        <f>IFERROR(VLOOKUP(lista_registro!A1381,'pag1'!B:G,3,0),"Não encontrado")</f>
        <v>E0076 SALA 16</v>
      </c>
      <c r="D1381" s="3" t="str">
        <f>IFERROR(VLOOKUP(lista_registro!A1381,'pag1'!B:E,4,0),"Não encontrado")</f>
        <v>Em utilização</v>
      </c>
      <c r="E1381" s="19" t="str">
        <f>IF(COUNTIF('pag1'!B$2:B$1663,A1381)&gt;1,"Sim","Não")</f>
        <v>Não</v>
      </c>
    </row>
    <row r="1382" spans="1:5" ht="14" x14ac:dyDescent="0.15">
      <c r="A1382" s="3">
        <f>lista_registro!A1382</f>
        <v>695230</v>
      </c>
      <c r="B1382" s="17" t="str">
        <f>lista_registro!C1382</f>
        <v>Mesa Para Telefone Marca Fortline</v>
      </c>
      <c r="C1382" s="18" t="str">
        <f>IFERROR(VLOOKUP(lista_registro!A1382,'pag1'!B:G,3,0),"Não encontrado")</f>
        <v>E0050 SALA 02</v>
      </c>
      <c r="D1382" s="3" t="str">
        <f>IFERROR(VLOOKUP(lista_registro!A1382,'pag1'!B:E,4,0),"Não encontrado")</f>
        <v>Em utilização</v>
      </c>
      <c r="E1382" s="19" t="str">
        <f>IF(COUNTIF('pag1'!B$2:B$1663,A1382)&gt;1,"Sim","Não")</f>
        <v>Não</v>
      </c>
    </row>
    <row r="1383" spans="1:5" ht="14" x14ac:dyDescent="0.15">
      <c r="A1383" s="3">
        <f>lista_registro!A1383</f>
        <v>695231</v>
      </c>
      <c r="B1383" s="17" t="str">
        <f>lista_registro!C1383</f>
        <v>Mesa De Trabalho 3 Gavetas De Cada Lado Marca Fortline</v>
      </c>
      <c r="C1383" s="18" t="str">
        <f>IFERROR(VLOOKUP(lista_registro!A1383,'pag1'!B:G,3,0),"Não encontrado")</f>
        <v>E0050 Sala 9</v>
      </c>
      <c r="D1383" s="3" t="str">
        <f>IFERROR(VLOOKUP(lista_registro!A1383,'pag1'!B:E,4,0),"Não encontrado")</f>
        <v>Em utilização</v>
      </c>
      <c r="E1383" s="19" t="str">
        <f>IF(COUNTIF('pag1'!B$2:B$1663,A1383)&gt;1,"Sim","Não")</f>
        <v>Não</v>
      </c>
    </row>
    <row r="1384" spans="1:5" ht="14" x14ac:dyDescent="0.15">
      <c r="A1384" s="3">
        <f>lista_registro!A1384</f>
        <v>695232</v>
      </c>
      <c r="B1384" s="17" t="str">
        <f>lista_registro!C1384</f>
        <v>Mesa De Trabalho 3 Gavetas De Cada Lado Marca Fortline</v>
      </c>
      <c r="C1384" s="18" t="str">
        <f>IFERROR(VLOOKUP(lista_registro!A1384,'pag1'!B:G,3,0),"Não encontrado")</f>
        <v>E0076 Sala 15</v>
      </c>
      <c r="D1384" s="3" t="str">
        <f>IFERROR(VLOOKUP(lista_registro!A1384,'pag1'!B:E,4,0),"Não encontrado")</f>
        <v>Separado para descarga</v>
      </c>
      <c r="E1384" s="19" t="str">
        <f>IF(COUNTIF('pag1'!B$2:B$1663,A1384)&gt;1,"Sim","Não")</f>
        <v>Não</v>
      </c>
    </row>
    <row r="1385" spans="1:5" ht="14" x14ac:dyDescent="0.15">
      <c r="A1385" s="3">
        <f>lista_registro!A1385</f>
        <v>695233</v>
      </c>
      <c r="B1385" s="17" t="str">
        <f>lista_registro!C1385</f>
        <v>Mesa Para Telefone Marca Fortline</v>
      </c>
      <c r="C1385" s="18" t="str">
        <f>IFERROR(VLOOKUP(lista_registro!A1385,'pag1'!B:G,3,0),"Não encontrado")</f>
        <v>E0077 Sala 3</v>
      </c>
      <c r="D1385" s="3" t="str">
        <f>IFERROR(VLOOKUP(lista_registro!A1385,'pag1'!B:E,4,0),"Não encontrado")</f>
        <v>Em utilização</v>
      </c>
      <c r="E1385" s="19" t="str">
        <f>IF(COUNTIF('pag1'!B$2:B$1663,A1385)&gt;1,"Sim","Não")</f>
        <v>Não</v>
      </c>
    </row>
    <row r="1386" spans="1:5" ht="14" x14ac:dyDescent="0.15">
      <c r="A1386" s="3">
        <f>lista_registro!A1386</f>
        <v>695234</v>
      </c>
      <c r="B1386" s="17" t="str">
        <f>lista_registro!C1386</f>
        <v>Mesa Para Telefone Marca Fortline</v>
      </c>
      <c r="C1386" s="18" t="str">
        <f>IFERROR(VLOOKUP(lista_registro!A1386,'pag1'!B:G,3,0),"Não encontrado")</f>
        <v>E0076 Sala 102</v>
      </c>
      <c r="D1386" s="3" t="str">
        <f>IFERROR(VLOOKUP(lista_registro!A1386,'pag1'!B:E,4,0),"Não encontrado")</f>
        <v>Em utilização</v>
      </c>
      <c r="E1386" s="19" t="str">
        <f>IF(COUNTIF('pag1'!B$2:B$1663,A1386)&gt;1,"Sim","Não")</f>
        <v>Não</v>
      </c>
    </row>
    <row r="1387" spans="1:5" ht="14" x14ac:dyDescent="0.15">
      <c r="A1387" s="3">
        <f>lista_registro!A1387</f>
        <v>695235</v>
      </c>
      <c r="B1387" s="17" t="str">
        <f>lista_registro!C1387</f>
        <v>Mesa Para Telefone Marca Fortline</v>
      </c>
      <c r="C1387" s="18" t="str">
        <f>IFERROR(VLOOKUP(lista_registro!A1387,'pag1'!B:G,3,0),"Não encontrado")</f>
        <v>E0037 Sala 07</v>
      </c>
      <c r="D1387" s="3" t="str">
        <f>IFERROR(VLOOKUP(lista_registro!A1387,'pag1'!B:E,4,0),"Não encontrado")</f>
        <v>Em utilização</v>
      </c>
      <c r="E1387" s="19" t="str">
        <f>IF(COUNTIF('pag1'!B$2:B$1663,A1387)&gt;1,"Sim","Não")</f>
        <v>Não</v>
      </c>
    </row>
    <row r="1388" spans="1:5" ht="14" x14ac:dyDescent="0.15">
      <c r="A1388" s="3">
        <f>lista_registro!A1388</f>
        <v>695239</v>
      </c>
      <c r="B1388" s="17" t="str">
        <f>lista_registro!C1388</f>
        <v>Mesa Para Micro Marca Fortline</v>
      </c>
      <c r="C1388" s="18" t="str">
        <f>IFERROR(VLOOKUP(lista_registro!A1388,'pag1'!B:G,3,0),"Não encontrado")</f>
        <v>E0076 Sala 2</v>
      </c>
      <c r="D1388" s="3" t="str">
        <f>IFERROR(VLOOKUP(lista_registro!A1388,'pag1'!B:E,4,0),"Não encontrado")</f>
        <v>Separado para descarga</v>
      </c>
      <c r="E1388" s="19" t="str">
        <f>IF(COUNTIF('pag1'!B$2:B$1663,A1388)&gt;1,"Sim","Não")</f>
        <v>Não</v>
      </c>
    </row>
    <row r="1389" spans="1:5" ht="14" x14ac:dyDescent="0.15">
      <c r="A1389" s="3">
        <f>lista_registro!A1389</f>
        <v>695240</v>
      </c>
      <c r="B1389" s="17" t="str">
        <f>lista_registro!C1389</f>
        <v>Mesa Para Micro Marca Fortline</v>
      </c>
      <c r="C1389" s="18" t="str">
        <f>IFERROR(VLOOKUP(lista_registro!A1389,'pag1'!B:G,3,0),"Não encontrado")</f>
        <v>E0037 SALA 06</v>
      </c>
      <c r="D1389" s="3" t="str">
        <f>IFERROR(VLOOKUP(lista_registro!A1389,'pag1'!B:E,4,0),"Não encontrado")</f>
        <v>Em utilização</v>
      </c>
      <c r="E1389" s="19" t="str">
        <f>IF(COUNTIF('pag1'!B$2:B$1663,A1389)&gt;1,"Sim","Não")</f>
        <v>Não</v>
      </c>
    </row>
    <row r="1390" spans="1:5" ht="14" x14ac:dyDescent="0.15">
      <c r="A1390" s="3">
        <f>lista_registro!A1390</f>
        <v>695241</v>
      </c>
      <c r="B1390" s="17" t="str">
        <f>lista_registro!C1390</f>
        <v>Mesa Para Micro Marca Fortline</v>
      </c>
      <c r="C1390" s="18" t="str">
        <f>IFERROR(VLOOKUP(lista_registro!A1390,'pag1'!B:G,3,0),"Não encontrado")</f>
        <v>E0037 SALA 04</v>
      </c>
      <c r="D1390" s="3" t="str">
        <f>IFERROR(VLOOKUP(lista_registro!A1390,'pag1'!B:E,4,0),"Não encontrado")</f>
        <v>Em utilização</v>
      </c>
      <c r="E1390" s="19" t="str">
        <f>IF(COUNTIF('pag1'!B$2:B$1663,A1390)&gt;1,"Sim","Não")</f>
        <v>Não</v>
      </c>
    </row>
    <row r="1391" spans="1:5" ht="14" x14ac:dyDescent="0.15">
      <c r="A1391" s="3">
        <f>lista_registro!A1391</f>
        <v>695242</v>
      </c>
      <c r="B1391" s="17" t="str">
        <f>lista_registro!C1391</f>
        <v>Mesa Para Micro Marca Fortline</v>
      </c>
      <c r="C1391" s="18" t="str">
        <f>IFERROR(VLOOKUP(lista_registro!A1391,'pag1'!B:G,3,0),"Não encontrado")</f>
        <v>E0050 Sala 1</v>
      </c>
      <c r="D1391" s="3" t="str">
        <f>IFERROR(VLOOKUP(lista_registro!A1391,'pag1'!B:E,4,0),"Não encontrado")</f>
        <v>Em utilização</v>
      </c>
      <c r="E1391" s="19" t="str">
        <f>IF(COUNTIF('pag1'!B$2:B$1663,A1391)&gt;1,"Sim","Não")</f>
        <v>Não</v>
      </c>
    </row>
    <row r="1392" spans="1:5" ht="14" x14ac:dyDescent="0.15">
      <c r="A1392" s="3">
        <f>lista_registro!A1392</f>
        <v>695243</v>
      </c>
      <c r="B1392" s="17" t="str">
        <f>lista_registro!C1392</f>
        <v>Mesa Para Micro Marca Fortline</v>
      </c>
      <c r="C1392" s="18" t="str">
        <f>IFERROR(VLOOKUP(lista_registro!A1392,'pag1'!B:G,3,0),"Não encontrado")</f>
        <v>E0076 Sala 19</v>
      </c>
      <c r="D1392" s="3" t="str">
        <f>IFERROR(VLOOKUP(lista_registro!A1392,'pag1'!B:E,4,0),"Não encontrado")</f>
        <v>Separado para descarga</v>
      </c>
      <c r="E1392" s="19" t="str">
        <f>IF(COUNTIF('pag1'!B$2:B$1663,A1392)&gt;1,"Sim","Não")</f>
        <v>Não</v>
      </c>
    </row>
    <row r="1393" spans="1:5" ht="14" x14ac:dyDescent="0.15">
      <c r="A1393" s="3">
        <f>lista_registro!A1393</f>
        <v>695246</v>
      </c>
      <c r="B1393" s="17" t="str">
        <f>lista_registro!C1393</f>
        <v>Poltrona Giratoria Com Braços Marca Madeirense Mod Spr</v>
      </c>
      <c r="C1393" s="18" t="str">
        <f>IFERROR(VLOOKUP(lista_registro!A1393,'pag1'!B:G,3,0),"Não encontrado")</f>
        <v>E0076 SALA 19</v>
      </c>
      <c r="D1393" s="3" t="str">
        <f>IFERROR(VLOOKUP(lista_registro!A1393,'pag1'!B:E,4,0),"Não encontrado")</f>
        <v>Separado para descarga</v>
      </c>
      <c r="E1393" s="19" t="str">
        <f>IF(COUNTIF('pag1'!B$2:B$1663,A1393)&gt;1,"Sim","Não")</f>
        <v>Não</v>
      </c>
    </row>
    <row r="1394" spans="1:5" ht="14" x14ac:dyDescent="0.15">
      <c r="A1394" s="3">
        <f>lista_registro!A1394</f>
        <v>695257</v>
      </c>
      <c r="B1394" s="17" t="str">
        <f>lista_registro!C1394</f>
        <v>Mesa Em Madeira De Marca Lafine Mod M-160</v>
      </c>
      <c r="C1394" s="18" t="str">
        <f>IFERROR(VLOOKUP(lista_registro!A1394,'pag1'!B:G,3,0),"Não encontrado")</f>
        <v>E0031 SALA 05</v>
      </c>
      <c r="D1394" s="3" t="str">
        <f>IFERROR(VLOOKUP(lista_registro!A1394,'pag1'!B:E,4,0),"Não encontrado")</f>
        <v>Em utilização</v>
      </c>
      <c r="E1394" s="19" t="str">
        <f>IF(COUNTIF('pag1'!B$2:B$1663,A1394)&gt;1,"Sim","Não")</f>
        <v>Não</v>
      </c>
    </row>
    <row r="1395" spans="1:5" ht="14" x14ac:dyDescent="0.15">
      <c r="A1395" s="3">
        <f>lista_registro!A1395</f>
        <v>695462</v>
      </c>
      <c r="B1395" s="17" t="str">
        <f>lista_registro!C1395</f>
        <v>Cadeira Giratoria Fergo Mod 5441gr Com Rodas</v>
      </c>
      <c r="C1395" s="18" t="str">
        <f>IFERROR(VLOOKUP(lista_registro!A1395,'pag1'!B:G,3,0),"Não encontrado")</f>
        <v>E0077 Sala 108</v>
      </c>
      <c r="D1395" s="3" t="str">
        <f>IFERROR(VLOOKUP(lista_registro!A1395,'pag1'!B:E,4,0),"Não encontrado")</f>
        <v>Em utilização</v>
      </c>
      <c r="E1395" s="19" t="str">
        <f>IF(COUNTIF('pag1'!B$2:B$1663,A1395)&gt;1,"Sim","Não")</f>
        <v>Não</v>
      </c>
    </row>
    <row r="1396" spans="1:5" ht="14" x14ac:dyDescent="0.15">
      <c r="A1396" s="3">
        <f>lista_registro!A1396</f>
        <v>695502</v>
      </c>
      <c r="B1396" s="17" t="str">
        <f>lista_registro!C1396</f>
        <v>Estante Marca Madeirense, Med. 1,63x1,00x0,43m, Com 2 Portas De Correr, E 2 Prateleiras.</v>
      </c>
      <c r="C1396" s="18" t="str">
        <f>IFERROR(VLOOKUP(lista_registro!A1396,'pag1'!B:G,3,0),"Não encontrado")</f>
        <v>E0076 Sala 13</v>
      </c>
      <c r="D1396" s="3" t="str">
        <f>IFERROR(VLOOKUP(lista_registro!A1396,'pag1'!B:E,4,0),"Não encontrado")</f>
        <v>Em utilização</v>
      </c>
      <c r="E1396" s="19" t="str">
        <f>IF(COUNTIF('pag1'!B$2:B$1663,A1396)&gt;1,"Sim","Não")</f>
        <v>Não</v>
      </c>
    </row>
    <row r="1397" spans="1:5" ht="14" x14ac:dyDescent="0.15">
      <c r="A1397" s="3">
        <f>lista_registro!A1397</f>
        <v>695504</v>
      </c>
      <c r="B1397" s="17" t="str">
        <f>lista_registro!C1397</f>
        <v>Mesa Para Datilografo Em Madeira Med 100 X 050 X 067m Com 2 Gavetas Mod 5209 Fergo</v>
      </c>
      <c r="C1397" s="18" t="str">
        <f>IFERROR(VLOOKUP(lista_registro!A1397,'pag1'!B:G,3,0),"Não encontrado")</f>
        <v>E0076 Sala 2</v>
      </c>
      <c r="D1397" s="3" t="str">
        <f>IFERROR(VLOOKUP(lista_registro!A1397,'pag1'!B:E,4,0),"Não encontrado")</f>
        <v>Separado para descarga</v>
      </c>
      <c r="E1397" s="19" t="str">
        <f>IF(COUNTIF('pag1'!B$2:B$1663,A1397)&gt;1,"Sim","Não")</f>
        <v>Não</v>
      </c>
    </row>
    <row r="1398" spans="1:5" ht="14" x14ac:dyDescent="0.15">
      <c r="A1398" s="3">
        <f>lista_registro!A1398</f>
        <v>695505</v>
      </c>
      <c r="B1398" s="17" t="str">
        <f>lista_registro!C1398</f>
        <v>Mesa Para Datilografo Em Madeira Med 100 X 050 X 067m Com 2 Gavetas Mod 5209 Fergo</v>
      </c>
      <c r="C1398" s="18" t="str">
        <f>IFERROR(VLOOKUP(lista_registro!A1398,'pag1'!B:G,3,0),"Não encontrado")</f>
        <v>E0076 SALA 2</v>
      </c>
      <c r="D1398" s="3" t="str">
        <f>IFERROR(VLOOKUP(lista_registro!A1398,'pag1'!B:E,4,0),"Não encontrado")</f>
        <v>Separado para descarga</v>
      </c>
      <c r="E1398" s="19" t="str">
        <f>IF(COUNTIF('pag1'!B$2:B$1663,A1398)&gt;1,"Sim","Não")</f>
        <v>Não</v>
      </c>
    </row>
    <row r="1399" spans="1:5" ht="14" x14ac:dyDescent="0.15">
      <c r="A1399" s="3">
        <f>lista_registro!A1399</f>
        <v>695569</v>
      </c>
      <c r="B1399" s="17" t="str">
        <f>lista_registro!C1399</f>
        <v>Mesa Em Madeira, Marca Madeirense, Mod Dg, Com 06 Gavetas, Med 1,60 X 0,80 X 0,75m.</v>
      </c>
      <c r="C1399" s="18" t="str">
        <f>IFERROR(VLOOKUP(lista_registro!A1399,'pag1'!B:G,3,0),"Não encontrado")</f>
        <v>E0076 Sala 13</v>
      </c>
      <c r="D1399" s="3" t="str">
        <f>IFERROR(VLOOKUP(lista_registro!A1399,'pag1'!B:E,4,0),"Não encontrado")</f>
        <v>Em utilização</v>
      </c>
      <c r="E1399" s="19" t="str">
        <f>IF(COUNTIF('pag1'!B$2:B$1663,A1399)&gt;1,"Sim","Não")</f>
        <v>Não</v>
      </c>
    </row>
    <row r="1400" spans="1:5" ht="14" x14ac:dyDescent="0.15">
      <c r="A1400" s="3">
        <f>lista_registro!A1400</f>
        <v>695603</v>
      </c>
      <c r="B1400" s="17" t="str">
        <f>lista_registro!C1400</f>
        <v>Mesa Para Micro Marca Fortline</v>
      </c>
      <c r="C1400" s="18" t="str">
        <f>IFERROR(VLOOKUP(lista_registro!A1400,'pag1'!B:G,3,0),"Não encontrado")</f>
        <v>E0077 Sala 110</v>
      </c>
      <c r="D1400" s="3" t="str">
        <f>IFERROR(VLOOKUP(lista_registro!A1400,'pag1'!B:E,4,0),"Não encontrado")</f>
        <v>Em utilização</v>
      </c>
      <c r="E1400" s="19" t="str">
        <f>IF(COUNTIF('pag1'!B$2:B$1663,A1400)&gt;1,"Sim","Não")</f>
        <v>Não</v>
      </c>
    </row>
    <row r="1401" spans="1:5" ht="14" x14ac:dyDescent="0.15">
      <c r="A1401" s="3">
        <f>lista_registro!A1401</f>
        <v>695607</v>
      </c>
      <c r="B1401" s="17" t="str">
        <f>lista_registro!C1401</f>
        <v>Mesa Para Impressora Marca Fortline</v>
      </c>
      <c r="C1401" s="18" t="str">
        <f>IFERROR(VLOOKUP(lista_registro!A1401,'pag1'!B:G,3,0),"Não encontrado")</f>
        <v>E0076 Sala 102</v>
      </c>
      <c r="D1401" s="3" t="str">
        <f>IFERROR(VLOOKUP(lista_registro!A1401,'pag1'!B:E,4,0),"Não encontrado")</f>
        <v>Em utilização</v>
      </c>
      <c r="E1401" s="19" t="str">
        <f>IF(COUNTIF('pag1'!B$2:B$1663,A1401)&gt;1,"Sim","Não")</f>
        <v>Não</v>
      </c>
    </row>
    <row r="1402" spans="1:5" ht="14" x14ac:dyDescent="0.15">
      <c r="A1402" s="3">
        <f>lista_registro!A1402</f>
        <v>695608</v>
      </c>
      <c r="B1402" s="17" t="str">
        <f>lista_registro!C1402</f>
        <v>Mesa Para Impressora Marca Fortline</v>
      </c>
      <c r="C1402" s="18" t="str">
        <f>IFERROR(VLOOKUP(lista_registro!A1402,'pag1'!B:G,3,0),"Não encontrado")</f>
        <v>E0076 SALA 112</v>
      </c>
      <c r="D1402" s="3" t="str">
        <f>IFERROR(VLOOKUP(lista_registro!A1402,'pag1'!B:E,4,0),"Não encontrado")</f>
        <v>Em utilização</v>
      </c>
      <c r="E1402" s="19" t="str">
        <f>IF(COUNTIF('pag1'!B$2:B$1663,A1402)&gt;1,"Sim","Não")</f>
        <v>Não</v>
      </c>
    </row>
    <row r="1403" spans="1:5" ht="14" x14ac:dyDescent="0.15">
      <c r="A1403" s="3">
        <f>lista_registro!A1403</f>
        <v>695611</v>
      </c>
      <c r="B1403" s="17" t="str">
        <f>lista_registro!C1403</f>
        <v>Gaveteiro Volante Marca Fortline Med 450lx540px630mma</v>
      </c>
      <c r="C1403" s="18" t="str">
        <f>IFERROR(VLOOKUP(lista_registro!A1403,'pag1'!B:G,3,0),"Não encontrado")</f>
        <v>E0077 Sala 15</v>
      </c>
      <c r="D1403" s="3" t="str">
        <f>IFERROR(VLOOKUP(lista_registro!A1403,'pag1'!B:E,4,0),"Não encontrado")</f>
        <v>Em utilização</v>
      </c>
      <c r="E1403" s="19" t="str">
        <f>IF(COUNTIF('pag1'!B$2:B$1663,A1403)&gt;1,"Sim","Não")</f>
        <v>Não</v>
      </c>
    </row>
    <row r="1404" spans="1:5" ht="14" x14ac:dyDescent="0.15">
      <c r="A1404" s="3">
        <f>lista_registro!A1404</f>
        <v>695612</v>
      </c>
      <c r="B1404" s="17" t="str">
        <f>lista_registro!C1404</f>
        <v>Gaveteiro Volante Marca Fortline Med 400lx540px630mma</v>
      </c>
      <c r="C1404" s="18" t="str">
        <f>IFERROR(VLOOKUP(lista_registro!A1404,'pag1'!B:G,3,0),"Não encontrado")</f>
        <v>E0077 Sala 15</v>
      </c>
      <c r="D1404" s="3" t="str">
        <f>IFERROR(VLOOKUP(lista_registro!A1404,'pag1'!B:E,4,0),"Não encontrado")</f>
        <v>Em utilização</v>
      </c>
      <c r="E1404" s="19" t="str">
        <f>IF(COUNTIF('pag1'!B$2:B$1663,A1404)&gt;1,"Sim","Não")</f>
        <v>Não</v>
      </c>
    </row>
    <row r="1405" spans="1:5" ht="14" x14ac:dyDescent="0.15">
      <c r="A1405" s="3">
        <f>lista_registro!A1405</f>
        <v>695615</v>
      </c>
      <c r="B1405" s="17" t="str">
        <f>lista_registro!C1405</f>
        <v>Cadeira Executiva Sem Braço Giratoria Marca Mogiflex</v>
      </c>
      <c r="C1405" s="18" t="str">
        <f>IFERROR(VLOOKUP(lista_registro!A1405,'pag1'!B:G,3,0),"Não encontrado")</f>
        <v>E0050 SALA 02</v>
      </c>
      <c r="D1405" s="3" t="str">
        <f>IFERROR(VLOOKUP(lista_registro!A1405,'pag1'!B:E,4,0),"Não encontrado")</f>
        <v>Em utilização</v>
      </c>
      <c r="E1405" s="19" t="str">
        <f>IF(COUNTIF('pag1'!B$2:B$1663,A1405)&gt;1,"Sim","Não")</f>
        <v>Não</v>
      </c>
    </row>
    <row r="1406" spans="1:5" ht="14" x14ac:dyDescent="0.15">
      <c r="A1406" s="3">
        <f>lista_registro!A1406</f>
        <v>695616</v>
      </c>
      <c r="B1406" s="17" t="str">
        <f>lista_registro!C1406</f>
        <v>Cadeira Executiva Sem Braço Giratoria Marca Mogiflex</v>
      </c>
      <c r="C1406" s="18" t="str">
        <f>IFERROR(VLOOKUP(lista_registro!A1406,'pag1'!B:G,3,0),"Não encontrado")</f>
        <v>E0076 Sala 112</v>
      </c>
      <c r="D1406" s="3" t="str">
        <f>IFERROR(VLOOKUP(lista_registro!A1406,'pag1'!B:E,4,0),"Não encontrado")</f>
        <v>Em utilização</v>
      </c>
      <c r="E1406" s="19" t="str">
        <f>IF(COUNTIF('pag1'!B$2:B$1663,A1406)&gt;1,"Sim","Não")</f>
        <v>Não</v>
      </c>
    </row>
    <row r="1407" spans="1:5" ht="14" x14ac:dyDescent="0.15">
      <c r="A1407" s="3">
        <f>lista_registro!A1407</f>
        <v>695617</v>
      </c>
      <c r="B1407" s="17" t="str">
        <f>lista_registro!C1407</f>
        <v>Cadeira Executiva Sem Braço Giratoria Marca Mogiflex</v>
      </c>
      <c r="C1407" s="18" t="str">
        <f>IFERROR(VLOOKUP(lista_registro!A1407,'pag1'!B:G,3,0),"Não encontrado")</f>
        <v>E0037 SALA 03</v>
      </c>
      <c r="D1407" s="3" t="str">
        <f>IFERROR(VLOOKUP(lista_registro!A1407,'pag1'!B:E,4,0),"Não encontrado")</f>
        <v>Em utilização</v>
      </c>
      <c r="E1407" s="19" t="str">
        <f>IF(COUNTIF('pag1'!B$2:B$1663,A1407)&gt;1,"Sim","Não")</f>
        <v>Não</v>
      </c>
    </row>
    <row r="1408" spans="1:5" ht="14" x14ac:dyDescent="0.15">
      <c r="A1408" s="3">
        <f>lista_registro!A1408</f>
        <v>695618</v>
      </c>
      <c r="B1408" s="17" t="str">
        <f>lista_registro!C1408</f>
        <v>Cadeira Executiva Sem Braço Giratoria Marca Mogiflex</v>
      </c>
      <c r="C1408" s="18" t="str">
        <f>IFERROR(VLOOKUP(lista_registro!A1408,'pag1'!B:G,3,0),"Não encontrado")</f>
        <v>E0077 Sala 123</v>
      </c>
      <c r="D1408" s="3" t="str">
        <f>IFERROR(VLOOKUP(lista_registro!A1408,'pag1'!B:E,4,0),"Não encontrado")</f>
        <v>Em utilização</v>
      </c>
      <c r="E1408" s="19" t="str">
        <f>IF(COUNTIF('pag1'!B$2:B$1663,A1408)&gt;1,"Sim","Não")</f>
        <v>Não</v>
      </c>
    </row>
    <row r="1409" spans="1:5" ht="14" x14ac:dyDescent="0.15">
      <c r="A1409" s="3">
        <f>lista_registro!A1409</f>
        <v>695619</v>
      </c>
      <c r="B1409" s="17" t="str">
        <f>lista_registro!C1409</f>
        <v>Cadeira Executiva Sem Braço Giratoria Marca Mogiflex</v>
      </c>
      <c r="C1409" s="18" t="str">
        <f>IFERROR(VLOOKUP(lista_registro!A1409,'pag1'!B:G,3,0),"Não encontrado")</f>
        <v>E0076 Sala 2</v>
      </c>
      <c r="D1409" s="3" t="str">
        <f>IFERROR(VLOOKUP(lista_registro!A1409,'pag1'!B:E,4,0),"Não encontrado")</f>
        <v>Separado para descarga</v>
      </c>
      <c r="E1409" s="19" t="str">
        <f>IF(COUNTIF('pag1'!B$2:B$1663,A1409)&gt;1,"Sim","Não")</f>
        <v>Não</v>
      </c>
    </row>
    <row r="1410" spans="1:5" ht="14" x14ac:dyDescent="0.15">
      <c r="A1410" s="3">
        <f>lista_registro!A1410</f>
        <v>695620</v>
      </c>
      <c r="B1410" s="17" t="str">
        <f>lista_registro!C1410</f>
        <v>Cadeira Executiva Sem Braço Giratoria Marca Mogiflex</v>
      </c>
      <c r="C1410" s="18" t="str">
        <f>IFERROR(VLOOKUP(lista_registro!A1410,'pag1'!B:G,3,0),"Não encontrado")</f>
        <v>Não encontrado</v>
      </c>
      <c r="D1410" s="3" t="str">
        <f>IFERROR(VLOOKUP(lista_registro!A1410,'pag1'!B:E,4,0),"Não encontrado")</f>
        <v>Não encontrado</v>
      </c>
      <c r="E1410" s="19" t="str">
        <f>IF(COUNTIF('pag1'!B$2:B$1663,A1410)&gt;1,"Sim","Não")</f>
        <v>Não</v>
      </c>
    </row>
    <row r="1411" spans="1:5" ht="14" x14ac:dyDescent="0.15">
      <c r="A1411" s="3">
        <f>lista_registro!A1411</f>
        <v>695621</v>
      </c>
      <c r="B1411" s="17" t="str">
        <f>lista_registro!C1411</f>
        <v>Cadeira Executiva Sem Braço Giratoria Marca Mogiflex</v>
      </c>
      <c r="C1411" s="18" t="str">
        <f>IFERROR(VLOOKUP(lista_registro!A1411,'pag1'!B:G,3,0),"Não encontrado")</f>
        <v>E0077 Sala 116</v>
      </c>
      <c r="D1411" s="3" t="str">
        <f>IFERROR(VLOOKUP(lista_registro!A1411,'pag1'!B:E,4,0),"Não encontrado")</f>
        <v>Em utilização</v>
      </c>
      <c r="E1411" s="19" t="str">
        <f>IF(COUNTIF('pag1'!B$2:B$1663,A1411)&gt;1,"Sim","Não")</f>
        <v>Não</v>
      </c>
    </row>
    <row r="1412" spans="1:5" ht="14" x14ac:dyDescent="0.15">
      <c r="A1412" s="3">
        <f>lista_registro!A1412</f>
        <v>695623</v>
      </c>
      <c r="B1412" s="17" t="str">
        <f>lista_registro!C1412</f>
        <v>Cadeira Executiva Sem Braço Giratoria Marca Mogiflex</v>
      </c>
      <c r="C1412" s="18" t="str">
        <f>IFERROR(VLOOKUP(lista_registro!A1412,'pag1'!B:G,3,0),"Não encontrado")</f>
        <v>E0077 sala 106</v>
      </c>
      <c r="D1412" s="3" t="str">
        <f>IFERROR(VLOOKUP(lista_registro!A1412,'pag1'!B:E,4,0),"Não encontrado")</f>
        <v>Em utilização</v>
      </c>
      <c r="E1412" s="19" t="str">
        <f>IF(COUNTIF('pag1'!B$2:B$1663,A1412)&gt;1,"Sim","Não")</f>
        <v>Não</v>
      </c>
    </row>
    <row r="1413" spans="1:5" ht="14" x14ac:dyDescent="0.15">
      <c r="A1413" s="3">
        <f>lista_registro!A1413</f>
        <v>695624</v>
      </c>
      <c r="B1413" s="17" t="str">
        <f>lista_registro!C1413</f>
        <v>Cadeira Executiva Sem Braço Giratoria Marca Mogiflex</v>
      </c>
      <c r="C1413" s="18" t="str">
        <f>IFERROR(VLOOKUP(lista_registro!A1413,'pag1'!B:G,3,0),"Não encontrado")</f>
        <v>E0076 Sala 102</v>
      </c>
      <c r="D1413" s="3" t="str">
        <f>IFERROR(VLOOKUP(lista_registro!A1413,'pag1'!B:E,4,0),"Não encontrado")</f>
        <v>Em utilização</v>
      </c>
      <c r="E1413" s="19" t="str">
        <f>IF(COUNTIF('pag1'!B$2:B$1663,A1413)&gt;1,"Sim","Não")</f>
        <v>Não</v>
      </c>
    </row>
    <row r="1414" spans="1:5" ht="14" x14ac:dyDescent="0.15">
      <c r="A1414" s="3">
        <f>lista_registro!A1414</f>
        <v>695625</v>
      </c>
      <c r="B1414" s="17" t="str">
        <f>lista_registro!C1414</f>
        <v>Cadeira Executiva Sem Braço Giratoria Marca Mogiflex</v>
      </c>
      <c r="C1414" s="18" t="str">
        <f>IFERROR(VLOOKUP(lista_registro!A1414,'pag1'!B:G,3,0),"Não encontrado")</f>
        <v>E0077 Sala 116</v>
      </c>
      <c r="D1414" s="3" t="str">
        <f>IFERROR(VLOOKUP(lista_registro!A1414,'pag1'!B:E,4,0),"Não encontrado")</f>
        <v>Em utilização</v>
      </c>
      <c r="E1414" s="19" t="str">
        <f>IF(COUNTIF('pag1'!B$2:B$1663,A1414)&gt;1,"Sim","Não")</f>
        <v>Não</v>
      </c>
    </row>
    <row r="1415" spans="1:5" ht="14" x14ac:dyDescent="0.15">
      <c r="A1415" s="3">
        <f>lista_registro!A1415</f>
        <v>695627</v>
      </c>
      <c r="B1415" s="17" t="str">
        <f>lista_registro!C1415</f>
        <v>Cadeira Executiva Sem Braço Giratoria Marca Mogiflex</v>
      </c>
      <c r="C1415" s="18" t="str">
        <f>IFERROR(VLOOKUP(lista_registro!A1415,'pag1'!B:G,3,0),"Não encontrado")</f>
        <v>E0077 Sala 120 (Copa)</v>
      </c>
      <c r="D1415" s="3" t="str">
        <f>IFERROR(VLOOKUP(lista_registro!A1415,'pag1'!B:E,4,0),"Não encontrado")</f>
        <v>Em utilização</v>
      </c>
      <c r="E1415" s="19" t="str">
        <f>IF(COUNTIF('pag1'!B$2:B$1663,A1415)&gt;1,"Sim","Não")</f>
        <v>Não</v>
      </c>
    </row>
    <row r="1416" spans="1:5" ht="14" x14ac:dyDescent="0.15">
      <c r="A1416" s="3">
        <f>lista_registro!A1416</f>
        <v>695628</v>
      </c>
      <c r="B1416" s="17" t="str">
        <f>lista_registro!C1416</f>
        <v>Cadeira Executiva Sem Braço Giratoria Marca Mogiflex</v>
      </c>
      <c r="C1416" s="18" t="str">
        <f>IFERROR(VLOOKUP(lista_registro!A1416,'pag1'!B:G,3,0),"Não encontrado")</f>
        <v>Não encontrado</v>
      </c>
      <c r="D1416" s="3" t="str">
        <f>IFERROR(VLOOKUP(lista_registro!A1416,'pag1'!B:E,4,0),"Não encontrado")</f>
        <v>Não encontrado</v>
      </c>
      <c r="E1416" s="19" t="str">
        <f>IF(COUNTIF('pag1'!B$2:B$1663,A1416)&gt;1,"Sim","Não")</f>
        <v>Não</v>
      </c>
    </row>
    <row r="1417" spans="1:5" ht="14" x14ac:dyDescent="0.15">
      <c r="A1417" s="3">
        <f>lista_registro!A1417</f>
        <v>695629</v>
      </c>
      <c r="B1417" s="17" t="str">
        <f>lista_registro!C1417</f>
        <v>Cadeira Executiva Sem Braço Giratoria Marca Mogiflex</v>
      </c>
      <c r="C1417" s="18" t="str">
        <f>IFERROR(VLOOKUP(lista_registro!A1417,'pag1'!B:G,3,0),"Não encontrado")</f>
        <v>Não encontrado</v>
      </c>
      <c r="D1417" s="3" t="str">
        <f>IFERROR(VLOOKUP(lista_registro!A1417,'pag1'!B:E,4,0),"Não encontrado")</f>
        <v>Não encontrado</v>
      </c>
      <c r="E1417" s="19" t="str">
        <f>IF(COUNTIF('pag1'!B$2:B$1663,A1417)&gt;1,"Sim","Não")</f>
        <v>Não</v>
      </c>
    </row>
    <row r="1418" spans="1:5" ht="14" x14ac:dyDescent="0.15">
      <c r="A1418" s="3">
        <f>lista_registro!A1418</f>
        <v>695750</v>
      </c>
      <c r="B1418" s="17" t="str">
        <f>lista_registro!C1418</f>
        <v>Armário De Aco, Mod. Palma, Com 4 Prateleiras, Marca Securit.</v>
      </c>
      <c r="C1418" s="18" t="str">
        <f>IFERROR(VLOOKUP(lista_registro!A1418,'pag1'!B:G,3,0),"Não encontrado")</f>
        <v>E0051 Sala 1</v>
      </c>
      <c r="D1418" s="3" t="str">
        <f>IFERROR(VLOOKUP(lista_registro!A1418,'pag1'!B:E,4,0),"Não encontrado")</f>
        <v>Em utilização</v>
      </c>
      <c r="E1418" s="19" t="str">
        <f>IF(COUNTIF('pag1'!B$2:B$1663,A1418)&gt;1,"Sim","Não")</f>
        <v>Não</v>
      </c>
    </row>
    <row r="1419" spans="1:5" ht="14" x14ac:dyDescent="0.15">
      <c r="A1419" s="3">
        <f>lista_registro!A1419</f>
        <v>695872</v>
      </c>
      <c r="B1419" s="17" t="str">
        <f>lista_registro!C1419</f>
        <v>Mesa Em Madeira De Lei Med 145 X 070 X 074m Com 3 Gavetas Mod 5236 Fergo</v>
      </c>
      <c r="C1419" s="18" t="str">
        <f>IFERROR(VLOOKUP(lista_registro!A1419,'pag1'!B:G,3,0),"Não encontrado")</f>
        <v>E0077 Sala 4</v>
      </c>
      <c r="D1419" s="3" t="str">
        <f>IFERROR(VLOOKUP(lista_registro!A1419,'pag1'!B:E,4,0),"Não encontrado")</f>
        <v>Em utilização</v>
      </c>
      <c r="E1419" s="19" t="str">
        <f>IF(COUNTIF('pag1'!B$2:B$1663,A1419)&gt;1,"Sim","Não")</f>
        <v>Não</v>
      </c>
    </row>
    <row r="1420" spans="1:5" ht="14" x14ac:dyDescent="0.15">
      <c r="A1420" s="3">
        <f>lista_registro!A1420</f>
        <v>695873</v>
      </c>
      <c r="B1420" s="17" t="str">
        <f>lista_registro!C1420</f>
        <v>Mesa Em Madeira De Lei Med 145 X 070 X 074m Com 3 Gavetas Mod 5236 Fergo</v>
      </c>
      <c r="C1420" s="18" t="str">
        <f>IFERROR(VLOOKUP(lista_registro!A1420,'pag1'!B:G,3,0),"Não encontrado")</f>
        <v>E0037 Sala 05</v>
      </c>
      <c r="D1420" s="3" t="str">
        <f>IFERROR(VLOOKUP(lista_registro!A1420,'pag1'!B:E,4,0),"Não encontrado")</f>
        <v>Em utilização</v>
      </c>
      <c r="E1420" s="19" t="str">
        <f>IF(COUNTIF('pag1'!B$2:B$1663,A1420)&gt;1,"Sim","Não")</f>
        <v>Não</v>
      </c>
    </row>
    <row r="1421" spans="1:5" ht="28" x14ac:dyDescent="0.15">
      <c r="A1421" s="3">
        <f>lista_registro!A1421</f>
        <v>695875</v>
      </c>
      <c r="B1421" s="17" t="str">
        <f>lista_registro!C1421</f>
        <v>Mesa Para Telefone, Sobre Rodízios, Em Madeira De Lei, Med. 0,60x0,40x0,70m, Capacidade Para 8 Telefones, Com Porta-Listas, Mod. 5215, Marca Fergo.</v>
      </c>
      <c r="C1421" s="18" t="str">
        <f>IFERROR(VLOOKUP(lista_registro!A1421,'pag1'!B:G,3,0),"Não encontrado")</f>
        <v>E0077 Sala 3</v>
      </c>
      <c r="D1421" s="3" t="str">
        <f>IFERROR(VLOOKUP(lista_registro!A1421,'pag1'!B:E,4,0),"Não encontrado")</f>
        <v>Em utilização</v>
      </c>
      <c r="E1421" s="19" t="str">
        <f>IF(COUNTIF('pag1'!B$2:B$1663,A1421)&gt;1,"Sim","Não")</f>
        <v>Não</v>
      </c>
    </row>
    <row r="1422" spans="1:5" ht="28" x14ac:dyDescent="0.15">
      <c r="A1422" s="3">
        <f>lista_registro!A1422</f>
        <v>695876</v>
      </c>
      <c r="B1422" s="17" t="str">
        <f>lista_registro!C1422</f>
        <v>Mesa Para Telefone, Sobre Rodízios, Em Madeira De Lei, Med. 0,60x0,40x0,70m, Capacidade Para 8 Telefones, Com Porta-Listas, Mod. 5215, Marca Fergo.</v>
      </c>
      <c r="C1422" s="18" t="str">
        <f>IFERROR(VLOOKUP(lista_registro!A1422,'pag1'!B:G,3,0),"Não encontrado")</f>
        <v>E0077 Sala 121</v>
      </c>
      <c r="D1422" s="3" t="str">
        <f>IFERROR(VLOOKUP(lista_registro!A1422,'pag1'!B:E,4,0),"Não encontrado")</f>
        <v>Em utilização</v>
      </c>
      <c r="E1422" s="19" t="str">
        <f>IF(COUNTIF('pag1'!B$2:B$1663,A1422)&gt;1,"Sim","Não")</f>
        <v>Não</v>
      </c>
    </row>
    <row r="1423" spans="1:5" ht="28" x14ac:dyDescent="0.15">
      <c r="A1423" s="3">
        <f>lista_registro!A1423</f>
        <v>695877</v>
      </c>
      <c r="B1423" s="17" t="str">
        <f>lista_registro!C1423</f>
        <v>Mesa Para Telefone, Sobre Rodízios, Em Madeira De Lei, Med. 0,60x0,40x0,70m, Capacidade Para 8 Telefones, Com Porta-Listas, Mod. 5215, Marca Fergo.</v>
      </c>
      <c r="C1423" s="18" t="str">
        <f>IFERROR(VLOOKUP(lista_registro!A1423,'pag1'!B:G,3,0),"Não encontrado")</f>
        <v>E0077 Sala 104</v>
      </c>
      <c r="D1423" s="3" t="str">
        <f>IFERROR(VLOOKUP(lista_registro!A1423,'pag1'!B:E,4,0),"Não encontrado")</f>
        <v>Em utilização</v>
      </c>
      <c r="E1423" s="19" t="str">
        <f>IF(COUNTIF('pag1'!B$2:B$1663,A1423)&gt;1,"Sim","Não")</f>
        <v>Não</v>
      </c>
    </row>
    <row r="1424" spans="1:5" ht="28" x14ac:dyDescent="0.15">
      <c r="A1424" s="3">
        <f>lista_registro!A1424</f>
        <v>695878</v>
      </c>
      <c r="B1424" s="17" t="str">
        <f>lista_registro!C1424</f>
        <v>Mesa Para Telefone, Sobre Rodízios, Em Madeira De Lei, Med. 0,60x0,40x0,70m, Capacidade Para 8 Telefones, Com Porta-Listas, Mod. 5215, Marca Fergo.</v>
      </c>
      <c r="C1424" s="18" t="str">
        <f>IFERROR(VLOOKUP(lista_registro!A1424,'pag1'!B:G,3,0),"Não encontrado")</f>
        <v>E0076 Sala 2</v>
      </c>
      <c r="D1424" s="3" t="str">
        <f>IFERROR(VLOOKUP(lista_registro!A1424,'pag1'!B:E,4,0),"Não encontrado")</f>
        <v>Separado para descarga</v>
      </c>
      <c r="E1424" s="19" t="str">
        <f>IF(COUNTIF('pag1'!B$2:B$1663,A1424)&gt;1,"Sim","Não")</f>
        <v>Não</v>
      </c>
    </row>
    <row r="1425" spans="1:5" ht="28" x14ac:dyDescent="0.15">
      <c r="A1425" s="3">
        <f>lista_registro!A1425</f>
        <v>695879</v>
      </c>
      <c r="B1425" s="17" t="str">
        <f>lista_registro!C1425</f>
        <v>Mesa Para Telefone, Sobre Rodízios, Em Madeira De Lei, Med. 0,60x0,40x0,70m, Capacidade Para 8 Telefones, Com Porta-Listas, Mod. 5215, Marca Fergo.</v>
      </c>
      <c r="C1425" s="18" t="str">
        <f>IFERROR(VLOOKUP(lista_registro!A1425,'pag1'!B:G,3,0),"Não encontrado")</f>
        <v>E0076 Sala 19</v>
      </c>
      <c r="D1425" s="3" t="str">
        <f>IFERROR(VLOOKUP(lista_registro!A1425,'pag1'!B:E,4,0),"Não encontrado")</f>
        <v>Separado para descarga</v>
      </c>
      <c r="E1425" s="19" t="str">
        <f>IF(COUNTIF('pag1'!B$2:B$1663,A1425)&gt;1,"Sim","Não")</f>
        <v>Não</v>
      </c>
    </row>
    <row r="1426" spans="1:5" ht="28" x14ac:dyDescent="0.15">
      <c r="A1426" s="3">
        <f>lista_registro!A1426</f>
        <v>695880</v>
      </c>
      <c r="B1426" s="17" t="str">
        <f>lista_registro!C1426</f>
        <v>Mesa Para Telefone, Sobre Rodízios, Em Madeira De Lei, Med. 0,60x0,40x0,70m, Capacidade Para 8 Telefones, Com Porta-Listas, Mod. 5215, Marca Fergo.</v>
      </c>
      <c r="C1426" s="18" t="str">
        <f>IFERROR(VLOOKUP(lista_registro!A1426,'pag1'!B:G,3,0),"Não encontrado")</f>
        <v>E0077 Sala 102</v>
      </c>
      <c r="D1426" s="3" t="str">
        <f>IFERROR(VLOOKUP(lista_registro!A1426,'pag1'!B:E,4,0),"Não encontrado")</f>
        <v>Em utilização</v>
      </c>
      <c r="E1426" s="19" t="str">
        <f>IF(COUNTIF('pag1'!B$2:B$1663,A1426)&gt;1,"Sim","Não")</f>
        <v>Não</v>
      </c>
    </row>
    <row r="1427" spans="1:5" ht="28" x14ac:dyDescent="0.15">
      <c r="A1427" s="3">
        <f>lista_registro!A1427</f>
        <v>695882</v>
      </c>
      <c r="B1427" s="17" t="str">
        <f>lista_registro!C1427</f>
        <v>Mesa Para Telefone, Sobre Rodízios, Em Madeira De Lei, Med. 0,60x0,40x0,70m, Capacidade Para 8 Telefones, Com Porta-Listas, Mod. 5215, Marca Fergo.</v>
      </c>
      <c r="C1427" s="18" t="str">
        <f>IFERROR(VLOOKUP(lista_registro!A1427,'pag1'!B:G,3,0),"Não encontrado")</f>
        <v>E0077 Sala 4</v>
      </c>
      <c r="D1427" s="3" t="str">
        <f>IFERROR(VLOOKUP(lista_registro!A1427,'pag1'!B:E,4,0),"Não encontrado")</f>
        <v>Em utilização</v>
      </c>
      <c r="E1427" s="19" t="str">
        <f>IF(COUNTIF('pag1'!B$2:B$1663,A1427)&gt;1,"Sim","Não")</f>
        <v>Não</v>
      </c>
    </row>
    <row r="1428" spans="1:5" ht="28" x14ac:dyDescent="0.15">
      <c r="A1428" s="3">
        <f>lista_registro!A1428</f>
        <v>695883</v>
      </c>
      <c r="B1428" s="17" t="str">
        <f>lista_registro!C1428</f>
        <v>Mesa Para Telefone, Sobre Rodízios, Em Madeira De Lei, Med. 0,60x0,40x0,70m, Capacidade Para 8 Telefones, Com Porta-Listas, Mod. 5215, Marca Fergo.</v>
      </c>
      <c r="C1428" s="18" t="str">
        <f>IFERROR(VLOOKUP(lista_registro!A1428,'pag1'!B:G,3,0),"Não encontrado")</f>
        <v>E0050 Sala 9</v>
      </c>
      <c r="D1428" s="3" t="str">
        <f>IFERROR(VLOOKUP(lista_registro!A1428,'pag1'!B:E,4,0),"Não encontrado")</f>
        <v>Em utilização</v>
      </c>
      <c r="E1428" s="19" t="str">
        <f>IF(COUNTIF('pag1'!B$2:B$1663,A1428)&gt;1,"Sim","Não")</f>
        <v>Não</v>
      </c>
    </row>
    <row r="1429" spans="1:5" ht="28" x14ac:dyDescent="0.15">
      <c r="A1429" s="3">
        <f>lista_registro!A1429</f>
        <v>695884</v>
      </c>
      <c r="B1429" s="17" t="str">
        <f>lista_registro!C1429</f>
        <v>Mesa Para Telefone, Sobre Rodízios, Em Madeira De Lei, Med. 0,60x0,40x0,70m, Capacidade Para 8 Telefones, Com Porta-Listas, Mod. 5215, Marca Fergo.</v>
      </c>
      <c r="C1429" s="18" t="str">
        <f>IFERROR(VLOOKUP(lista_registro!A1429,'pag1'!B:G,3,0),"Não encontrado")</f>
        <v>E0076 SALA 112</v>
      </c>
      <c r="D1429" s="3" t="str">
        <f>IFERROR(VLOOKUP(lista_registro!A1429,'pag1'!B:E,4,0),"Não encontrado")</f>
        <v>Em utilização</v>
      </c>
      <c r="E1429" s="19" t="str">
        <f>IF(COUNTIF('pag1'!B$2:B$1663,A1429)&gt;1,"Sim","Não")</f>
        <v>Não</v>
      </c>
    </row>
    <row r="1430" spans="1:5" ht="28" x14ac:dyDescent="0.15">
      <c r="A1430" s="3">
        <f>lista_registro!A1430</f>
        <v>695885</v>
      </c>
      <c r="B1430" s="17" t="str">
        <f>lista_registro!C1430</f>
        <v>Mesa Para Reuniao Em Madeira De Lei Com Tampo Redondo Med 120 X 074 Estrutura Em Aço Tubular Pintada Cor Aluminio Mod 5160 Fergo</v>
      </c>
      <c r="C1430" s="18" t="str">
        <f>IFERROR(VLOOKUP(lista_registro!A1430,'pag1'!B:G,3,0),"Não encontrado")</f>
        <v>E0076 Sala 115</v>
      </c>
      <c r="D1430" s="3" t="str">
        <f>IFERROR(VLOOKUP(lista_registro!A1430,'pag1'!B:E,4,0),"Não encontrado")</f>
        <v>Em utilização</v>
      </c>
      <c r="E1430" s="19" t="str">
        <f>IF(COUNTIF('pag1'!B$2:B$1663,A1430)&gt;1,"Sim","Não")</f>
        <v>Não</v>
      </c>
    </row>
    <row r="1431" spans="1:5" ht="14" x14ac:dyDescent="0.15">
      <c r="A1431" s="3">
        <f>lista_registro!A1431</f>
        <v>695946</v>
      </c>
      <c r="B1431" s="17" t="str">
        <f>lista_registro!C1431</f>
        <v>Poltrona Fixa, Marca Madeirense, Mod Ngf.</v>
      </c>
      <c r="C1431" s="18" t="str">
        <f>IFERROR(VLOOKUP(lista_registro!A1431,'pag1'!B:G,3,0),"Não encontrado")</f>
        <v>E0076 Sala 19</v>
      </c>
      <c r="D1431" s="3" t="str">
        <f>IFERROR(VLOOKUP(lista_registro!A1431,'pag1'!B:E,4,0),"Não encontrado")</f>
        <v>Separado para descarga</v>
      </c>
      <c r="E1431" s="19" t="str">
        <f>IF(COUNTIF('pag1'!B$2:B$1663,A1431)&gt;1,"Sim","Não")</f>
        <v>Não</v>
      </c>
    </row>
    <row r="1432" spans="1:5" ht="14" x14ac:dyDescent="0.15">
      <c r="A1432" s="3">
        <f>lista_registro!A1432</f>
        <v>695947</v>
      </c>
      <c r="B1432" s="17" t="str">
        <f>lista_registro!C1432</f>
        <v>Poltrona Fixa, Marca Madeirense, Mod Ngf.</v>
      </c>
      <c r="C1432" s="18" t="str">
        <f>IFERROR(VLOOKUP(lista_registro!A1432,'pag1'!B:G,3,0),"Não encontrado")</f>
        <v>E0076 Sala 19</v>
      </c>
      <c r="D1432" s="3" t="str">
        <f>IFERROR(VLOOKUP(lista_registro!A1432,'pag1'!B:E,4,0),"Não encontrado")</f>
        <v>Separado para descarga</v>
      </c>
      <c r="E1432" s="19" t="str">
        <f>IF(COUNTIF('pag1'!B$2:B$1663,A1432)&gt;1,"Sim","Não")</f>
        <v>Não</v>
      </c>
    </row>
    <row r="1433" spans="1:5" ht="14" x14ac:dyDescent="0.15">
      <c r="A1433" s="3">
        <f>lista_registro!A1433</f>
        <v>695952</v>
      </c>
      <c r="B1433" s="17" t="str">
        <f>lista_registro!C1433</f>
        <v>Poltrona Fixa Com Assento Giratório, Marca Giroflex, Mod 1977.</v>
      </c>
      <c r="C1433" s="18" t="str">
        <f>IFERROR(VLOOKUP(lista_registro!A1433,'pag1'!B:G,3,0),"Não encontrado")</f>
        <v>E0031 BOX 03</v>
      </c>
      <c r="D1433" s="3" t="str">
        <f>IFERROR(VLOOKUP(lista_registro!A1433,'pag1'!B:E,4,0),"Não encontrado")</f>
        <v>Em utilização</v>
      </c>
      <c r="E1433" s="19" t="str">
        <f>IF(COUNTIF('pag1'!B$2:B$1663,A1433)&gt;1,"Sim","Não")</f>
        <v>Não</v>
      </c>
    </row>
    <row r="1434" spans="1:5" ht="14" x14ac:dyDescent="0.15">
      <c r="A1434" s="3">
        <f>lista_registro!A1434</f>
        <v>695953</v>
      </c>
      <c r="B1434" s="17" t="str">
        <f>lista_registro!C1434</f>
        <v>Poltrona Fixa Com Assento Giratório, Marca Giroflex</v>
      </c>
      <c r="C1434" s="18" t="str">
        <f>IFERROR(VLOOKUP(lista_registro!A1434,'pag1'!B:G,3,0),"Não encontrado")</f>
        <v>E0077 Sala 15</v>
      </c>
      <c r="D1434" s="3" t="str">
        <f>IFERROR(VLOOKUP(lista_registro!A1434,'pag1'!B:E,4,0),"Não encontrado")</f>
        <v>Em utilização</v>
      </c>
      <c r="E1434" s="19" t="str">
        <f>IF(COUNTIF('pag1'!B$2:B$1663,A1434)&gt;1,"Sim","Não")</f>
        <v>Não</v>
      </c>
    </row>
    <row r="1435" spans="1:5" ht="14" x14ac:dyDescent="0.15">
      <c r="A1435" s="3">
        <f>lista_registro!A1435</f>
        <v>695958</v>
      </c>
      <c r="B1435" s="17" t="str">
        <f>lista_registro!C1435</f>
        <v>Cadeira Marca Fiek Mod Lo 612 Pf Com Deslizadoresq</v>
      </c>
      <c r="C1435" s="18" t="str">
        <f>IFERROR(VLOOKUP(lista_registro!A1435,'pag1'!B:G,3,0),"Não encontrado")</f>
        <v>E0076 Sala 2</v>
      </c>
      <c r="D1435" s="3" t="str">
        <f>IFERROR(VLOOKUP(lista_registro!A1435,'pag1'!B:E,4,0),"Não encontrado")</f>
        <v>Separado para descarga</v>
      </c>
      <c r="E1435" s="19" t="str">
        <f>IF(COUNTIF('pag1'!B$2:B$1663,A1435)&gt;1,"Sim","Não")</f>
        <v>Não</v>
      </c>
    </row>
    <row r="1436" spans="1:5" ht="14" x14ac:dyDescent="0.15">
      <c r="A1436" s="3">
        <f>lista_registro!A1436</f>
        <v>695986</v>
      </c>
      <c r="B1436" s="17" t="str">
        <f>lista_registro!C1436</f>
        <v>Cadeira Executiva Sem Braço Giratoria Marca Mogiflex</v>
      </c>
      <c r="C1436" s="18" t="str">
        <f>IFERROR(VLOOKUP(lista_registro!A1436,'pag1'!B:G,3,0),"Não encontrado")</f>
        <v>E0076 SALA 2</v>
      </c>
      <c r="D1436" s="3" t="str">
        <f>IFERROR(VLOOKUP(lista_registro!A1436,'pag1'!B:E,4,0),"Não encontrado")</f>
        <v>Separado para descarga</v>
      </c>
      <c r="E1436" s="19" t="str">
        <f>IF(COUNTIF('pag1'!B$2:B$1663,A1436)&gt;1,"Sim","Não")</f>
        <v>Não</v>
      </c>
    </row>
    <row r="1437" spans="1:5" ht="14" x14ac:dyDescent="0.15">
      <c r="A1437" s="3">
        <f>lista_registro!A1437</f>
        <v>695987</v>
      </c>
      <c r="B1437" s="17" t="str">
        <f>lista_registro!C1437</f>
        <v>Cadeira Executiva Sem Braço Giratoria Marca Mogiflex</v>
      </c>
      <c r="C1437" s="18" t="str">
        <f>IFERROR(VLOOKUP(lista_registro!A1437,'pag1'!B:G,3,0),"Não encontrado")</f>
        <v>E0077 Sala 15</v>
      </c>
      <c r="D1437" s="3" t="str">
        <f>IFERROR(VLOOKUP(lista_registro!A1437,'pag1'!B:E,4,0),"Não encontrado")</f>
        <v>Em utilização</v>
      </c>
      <c r="E1437" s="19" t="str">
        <f>IF(COUNTIF('pag1'!B$2:B$1663,A1437)&gt;1,"Sim","Não")</f>
        <v>Não</v>
      </c>
    </row>
    <row r="1438" spans="1:5" ht="14" x14ac:dyDescent="0.15">
      <c r="A1438" s="3">
        <f>lista_registro!A1438</f>
        <v>695988</v>
      </c>
      <c r="B1438" s="17" t="str">
        <f>lista_registro!C1438</f>
        <v>Cadeira Executiva Sem Braço Giratoria Marca Mogiflex</v>
      </c>
      <c r="C1438" s="18" t="str">
        <f>IFERROR(VLOOKUP(lista_registro!A1438,'pag1'!B:G,3,0),"Não encontrado")</f>
        <v>E0077 Sala 15</v>
      </c>
      <c r="D1438" s="3" t="str">
        <f>IFERROR(VLOOKUP(lista_registro!A1438,'pag1'!B:E,4,0),"Não encontrado")</f>
        <v>Em utilização</v>
      </c>
      <c r="E1438" s="19" t="str">
        <f>IF(COUNTIF('pag1'!B$2:B$1663,A1438)&gt;1,"Sim","Não")</f>
        <v>Não</v>
      </c>
    </row>
    <row r="1439" spans="1:5" ht="14" x14ac:dyDescent="0.15">
      <c r="A1439" s="3">
        <f>lista_registro!A1439</f>
        <v>695989</v>
      </c>
      <c r="B1439" s="17" t="str">
        <f>lista_registro!C1439</f>
        <v>Cadeira Executiva Sem Braço Giratoria Marca Mogiflex</v>
      </c>
      <c r="C1439" s="18" t="str">
        <f>IFERROR(VLOOKUP(lista_registro!A1439,'pag1'!B:G,3,0),"Não encontrado")</f>
        <v>E0077 Sala 15</v>
      </c>
      <c r="D1439" s="3" t="str">
        <f>IFERROR(VLOOKUP(lista_registro!A1439,'pag1'!B:E,4,0),"Não encontrado")</f>
        <v>Em utilização</v>
      </c>
      <c r="E1439" s="19" t="str">
        <f>IF(COUNTIF('pag1'!B$2:B$1663,A1439)&gt;1,"Sim","Não")</f>
        <v>Não</v>
      </c>
    </row>
    <row r="1440" spans="1:5" ht="14" x14ac:dyDescent="0.15">
      <c r="A1440" s="3">
        <f>lista_registro!A1440</f>
        <v>695990</v>
      </c>
      <c r="B1440" s="17" t="str">
        <f>lista_registro!C1440</f>
        <v>Cadeira Executiva Sem Braço Giratoria Marca Mogiflex</v>
      </c>
      <c r="C1440" s="18" t="str">
        <f>IFERROR(VLOOKUP(lista_registro!A1440,'pag1'!B:G,3,0),"Não encontrado")</f>
        <v>E0050 Sala 1</v>
      </c>
      <c r="D1440" s="3" t="str">
        <f>IFERROR(VLOOKUP(lista_registro!A1440,'pag1'!B:E,4,0),"Não encontrado")</f>
        <v>Em utilização</v>
      </c>
      <c r="E1440" s="19" t="str">
        <f>IF(COUNTIF('pag1'!B$2:B$1663,A1440)&gt;1,"Sim","Não")</f>
        <v>Não</v>
      </c>
    </row>
    <row r="1441" spans="1:5" ht="14" x14ac:dyDescent="0.15">
      <c r="A1441" s="3">
        <f>lista_registro!A1441</f>
        <v>695991</v>
      </c>
      <c r="B1441" s="17" t="str">
        <f>lista_registro!C1441</f>
        <v>Cadeira Executiva Sem Braço Giratoria Marca Mogiflex</v>
      </c>
      <c r="C1441" s="18" t="str">
        <f>IFERROR(VLOOKUP(lista_registro!A1441,'pag1'!B:G,3,0),"Não encontrado")</f>
        <v>E0076 Sala 11</v>
      </c>
      <c r="D1441" s="3" t="str">
        <f>IFERROR(VLOOKUP(lista_registro!A1441,'pag1'!B:E,4,0),"Não encontrado")</f>
        <v>Em utilização</v>
      </c>
      <c r="E1441" s="19" t="str">
        <f>IF(COUNTIF('pag1'!B$2:B$1663,A1441)&gt;1,"Sim","Não")</f>
        <v>Não</v>
      </c>
    </row>
    <row r="1442" spans="1:5" ht="14" x14ac:dyDescent="0.15">
      <c r="A1442" s="3">
        <f>lista_registro!A1442</f>
        <v>695992</v>
      </c>
      <c r="B1442" s="17" t="str">
        <f>lista_registro!C1442</f>
        <v>Cadeira Executiva Sem Braço Giratoria Marca Mogiflex</v>
      </c>
      <c r="C1442" s="18" t="str">
        <f>IFERROR(VLOOKUP(lista_registro!A1442,'pag1'!B:G,3,0),"Não encontrado")</f>
        <v>Não encontrado</v>
      </c>
      <c r="D1442" s="3" t="str">
        <f>IFERROR(VLOOKUP(lista_registro!A1442,'pag1'!B:E,4,0),"Não encontrado")</f>
        <v>Não encontrado</v>
      </c>
      <c r="E1442" s="19" t="str">
        <f>IF(COUNTIF('pag1'!B$2:B$1663,A1442)&gt;1,"Sim","Não")</f>
        <v>Não</v>
      </c>
    </row>
    <row r="1443" spans="1:5" ht="14" x14ac:dyDescent="0.15">
      <c r="A1443" s="3">
        <f>lista_registro!A1443</f>
        <v>695993</v>
      </c>
      <c r="B1443" s="17" t="str">
        <f>lista_registro!C1443</f>
        <v>Cadeira Executiva Sem Braço Giratoria Marca Mogiflex</v>
      </c>
      <c r="C1443" s="18" t="str">
        <f>IFERROR(VLOOKUP(lista_registro!A1443,'pag1'!B:G,3,0),"Não encontrado")</f>
        <v>E0076 SALA 16</v>
      </c>
      <c r="D1443" s="3" t="str">
        <f>IFERROR(VLOOKUP(lista_registro!A1443,'pag1'!B:E,4,0),"Não encontrado")</f>
        <v>Em utilização</v>
      </c>
      <c r="E1443" s="19" t="str">
        <f>IF(COUNTIF('pag1'!B$2:B$1663,A1443)&gt;1,"Sim","Não")</f>
        <v>Não</v>
      </c>
    </row>
    <row r="1444" spans="1:5" ht="14" x14ac:dyDescent="0.15">
      <c r="A1444" s="3">
        <f>lista_registro!A1444</f>
        <v>695995</v>
      </c>
      <c r="B1444" s="17" t="str">
        <f>lista_registro!C1444</f>
        <v>Cadeira Executiva Sem Braço Giratoria Marca Mogiflex</v>
      </c>
      <c r="C1444" s="18" t="str">
        <f>IFERROR(VLOOKUP(lista_registro!A1444,'pag1'!B:G,3,0),"Não encontrado")</f>
        <v>Não encontrado</v>
      </c>
      <c r="D1444" s="3" t="str">
        <f>IFERROR(VLOOKUP(lista_registro!A1444,'pag1'!B:E,4,0),"Não encontrado")</f>
        <v>Não encontrado</v>
      </c>
      <c r="E1444" s="19" t="str">
        <f>IF(COUNTIF('pag1'!B$2:B$1663,A1444)&gt;1,"Sim","Não")</f>
        <v>Não</v>
      </c>
    </row>
    <row r="1445" spans="1:5" ht="14" x14ac:dyDescent="0.15">
      <c r="A1445" s="3">
        <f>lista_registro!A1445</f>
        <v>695996</v>
      </c>
      <c r="B1445" s="17" t="str">
        <f>lista_registro!C1445</f>
        <v>Cadeira Executiva Sem Braço Giratoria Marca Mogiflex</v>
      </c>
      <c r="C1445" s="18" t="str">
        <f>IFERROR(VLOOKUP(lista_registro!A1445,'pag1'!B:G,3,0),"Não encontrado")</f>
        <v>E0076 Sala 2</v>
      </c>
      <c r="D1445" s="3" t="str">
        <f>IFERROR(VLOOKUP(lista_registro!A1445,'pag1'!B:E,4,0),"Não encontrado")</f>
        <v>Separado para descarga</v>
      </c>
      <c r="E1445" s="19" t="str">
        <f>IF(COUNTIF('pag1'!B$2:B$1663,A1445)&gt;1,"Sim","Não")</f>
        <v>Não</v>
      </c>
    </row>
    <row r="1446" spans="1:5" ht="14" x14ac:dyDescent="0.15">
      <c r="A1446" s="3">
        <f>lista_registro!A1446</f>
        <v>695997</v>
      </c>
      <c r="B1446" s="17" t="str">
        <f>lista_registro!C1446</f>
        <v>Poltrona Diretor C/ Braço Injetado Giratoria C/ 5 Patas Marca Magiflex</v>
      </c>
      <c r="C1446" s="18" t="str">
        <f>IFERROR(VLOOKUP(lista_registro!A1446,'pag1'!B:G,3,0),"Não encontrado")</f>
        <v>E0037 SALA 06</v>
      </c>
      <c r="D1446" s="3" t="str">
        <f>IFERROR(VLOOKUP(lista_registro!A1446,'pag1'!B:E,4,0),"Não encontrado")</f>
        <v>Em utilização</v>
      </c>
      <c r="E1446" s="19" t="str">
        <f>IF(COUNTIF('pag1'!B$2:B$1663,A1446)&gt;1,"Sim","Não")</f>
        <v>Não</v>
      </c>
    </row>
    <row r="1447" spans="1:5" ht="14" x14ac:dyDescent="0.15">
      <c r="A1447" s="3">
        <f>lista_registro!A1447</f>
        <v>695998</v>
      </c>
      <c r="B1447" s="17" t="str">
        <f>lista_registro!C1447</f>
        <v>Poltrona Diretor C/ Braço Injetado Giratoria C/ 5 Patas Marca Magiflex</v>
      </c>
      <c r="C1447" s="18" t="str">
        <f>IFERROR(VLOOKUP(lista_registro!A1447,'pag1'!B:G,3,0),"Não encontrado")</f>
        <v>E0037 sala 05</v>
      </c>
      <c r="D1447" s="3" t="str">
        <f>IFERROR(VLOOKUP(lista_registro!A1447,'pag1'!B:E,4,0),"Não encontrado")</f>
        <v>Em utilização</v>
      </c>
      <c r="E1447" s="19" t="str">
        <f>IF(COUNTIF('pag1'!B$2:B$1663,A1447)&gt;1,"Sim","Não")</f>
        <v>Não</v>
      </c>
    </row>
    <row r="1448" spans="1:5" ht="14" x14ac:dyDescent="0.15">
      <c r="A1448" s="3">
        <f>lista_registro!A1448</f>
        <v>695999</v>
      </c>
      <c r="B1448" s="17" t="str">
        <f>lista_registro!C1448</f>
        <v>Poltrona Diretor C/ Braço Injetado Giratoria C/ 5 Patas Marca Magiflex</v>
      </c>
      <c r="C1448" s="18" t="str">
        <f>IFERROR(VLOOKUP(lista_registro!A1448,'pag1'!B:G,3,0),"Não encontrado")</f>
        <v>E0053</v>
      </c>
      <c r="D1448" s="3" t="str">
        <f>IFERROR(VLOOKUP(lista_registro!A1448,'pag1'!B:E,4,0),"Não encontrado")</f>
        <v>Em utilização</v>
      </c>
      <c r="E1448" s="19" t="str">
        <f>IF(COUNTIF('pag1'!B$2:B$1663,A1448)&gt;1,"Sim","Não")</f>
        <v>Não</v>
      </c>
    </row>
    <row r="1449" spans="1:5" ht="14" x14ac:dyDescent="0.15">
      <c r="A1449" s="3">
        <f>lista_registro!A1449</f>
        <v>696000</v>
      </c>
      <c r="B1449" s="17" t="str">
        <f>lista_registro!C1449</f>
        <v>Poltrona Diretor C/ Braço Injetado Giratoria C/ 5 Patas Marca Magiflex</v>
      </c>
      <c r="C1449" s="18" t="str">
        <f>IFERROR(VLOOKUP(lista_registro!A1449,'pag1'!B:G,3,0),"Não encontrado")</f>
        <v>E0053</v>
      </c>
      <c r="D1449" s="3" t="str">
        <f>IFERROR(VLOOKUP(lista_registro!A1449,'pag1'!B:E,4,0),"Não encontrado")</f>
        <v>Em utilização</v>
      </c>
      <c r="E1449" s="19" t="str">
        <f>IF(COUNTIF('pag1'!B$2:B$1663,A1449)&gt;1,"Sim","Não")</f>
        <v>Não</v>
      </c>
    </row>
    <row r="1450" spans="1:5" ht="14" x14ac:dyDescent="0.15">
      <c r="A1450" s="3">
        <f>lista_registro!A1450</f>
        <v>696001</v>
      </c>
      <c r="B1450" s="17" t="str">
        <f>lista_registro!C1450</f>
        <v>Poltrona Diretor C/ Braço Injetado Giratoria C/ 5 Patas Marca Magiflex</v>
      </c>
      <c r="C1450" s="18" t="str">
        <f>IFERROR(VLOOKUP(lista_registro!A1450,'pag1'!B:G,3,0),"Não encontrado")</f>
        <v>E0044 LAPM-SC</v>
      </c>
      <c r="D1450" s="3" t="str">
        <f>IFERROR(VLOOKUP(lista_registro!A1450,'pag1'!B:E,4,0),"Não encontrado")</f>
        <v>Em utilização</v>
      </c>
      <c r="E1450" s="19" t="str">
        <f>IF(COUNTIF('pag1'!B$2:B$1663,A1450)&gt;1,"Sim","Não")</f>
        <v>Não</v>
      </c>
    </row>
    <row r="1451" spans="1:5" ht="14" x14ac:dyDescent="0.15">
      <c r="A1451" s="3">
        <f>lista_registro!A1451</f>
        <v>696003</v>
      </c>
      <c r="B1451" s="17" t="str">
        <f>lista_registro!C1451</f>
        <v>Poltrona Diretor C/ Braço Injetado Giratoria C/ 5 Patas Marca Magiflex</v>
      </c>
      <c r="C1451" s="18" t="str">
        <f>IFERROR(VLOOKUP(lista_registro!A1451,'pag1'!B:G,3,0),"Não encontrado")</f>
        <v>E0077 Sala 116</v>
      </c>
      <c r="D1451" s="3" t="str">
        <f>IFERROR(VLOOKUP(lista_registro!A1451,'pag1'!B:E,4,0),"Não encontrado")</f>
        <v>Em utilização</v>
      </c>
      <c r="E1451" s="19" t="str">
        <f>IF(COUNTIF('pag1'!B$2:B$1663,A1451)&gt;1,"Sim","Não")</f>
        <v>Não</v>
      </c>
    </row>
    <row r="1452" spans="1:5" ht="14" x14ac:dyDescent="0.15">
      <c r="A1452" s="3">
        <f>lista_registro!A1452</f>
        <v>696004</v>
      </c>
      <c r="B1452" s="17" t="str">
        <f>lista_registro!C1452</f>
        <v>Poltrona Diretor C/ Braço Injetado Giratoria C/ 5 Patas Marca Magiflex</v>
      </c>
      <c r="C1452" s="18" t="str">
        <f>IFERROR(VLOOKUP(lista_registro!A1452,'pag1'!B:G,3,0),"Não encontrado")</f>
        <v>E0077 Sala 15</v>
      </c>
      <c r="D1452" s="3" t="str">
        <f>IFERROR(VLOOKUP(lista_registro!A1452,'pag1'!B:E,4,0),"Não encontrado")</f>
        <v>Em utilização</v>
      </c>
      <c r="E1452" s="19" t="str">
        <f>IF(COUNTIF('pag1'!B$2:B$1663,A1452)&gt;1,"Sim","Não")</f>
        <v>Não</v>
      </c>
    </row>
    <row r="1453" spans="1:5" ht="14" x14ac:dyDescent="0.15">
      <c r="A1453" s="3">
        <f>lista_registro!A1453</f>
        <v>696005</v>
      </c>
      <c r="B1453" s="17" t="str">
        <f>lista_registro!C1453</f>
        <v>Poltrona Diretor C/ Braço Injetado Giratoria C/ 5 Patas Marca Magiflex</v>
      </c>
      <c r="C1453" s="18" t="str">
        <f>IFERROR(VLOOKUP(lista_registro!A1453,'pag1'!B:G,3,0),"Não encontrado")</f>
        <v>E0077 Sala 15</v>
      </c>
      <c r="D1453" s="3" t="str">
        <f>IFERROR(VLOOKUP(lista_registro!A1453,'pag1'!B:E,4,0),"Não encontrado")</f>
        <v>Em utilização</v>
      </c>
      <c r="E1453" s="19" t="str">
        <f>IF(COUNTIF('pag1'!B$2:B$1663,A1453)&gt;1,"Sim","Não")</f>
        <v>Não</v>
      </c>
    </row>
    <row r="1454" spans="1:5" ht="14" x14ac:dyDescent="0.15">
      <c r="A1454" s="3">
        <f>lista_registro!A1454</f>
        <v>696006</v>
      </c>
      <c r="B1454" s="17" t="str">
        <f>lista_registro!C1454</f>
        <v>Poltrona Diretor C/ Braço Injetado Giratoria C/ 5 Patas Marca Magiflex</v>
      </c>
      <c r="C1454" s="18" t="str">
        <f>IFERROR(VLOOKUP(lista_registro!A1454,'pag1'!B:G,3,0),"Não encontrado")</f>
        <v>E0077 Sala 102</v>
      </c>
      <c r="D1454" s="3" t="str">
        <f>IFERROR(VLOOKUP(lista_registro!A1454,'pag1'!B:E,4,0),"Não encontrado")</f>
        <v>Em utilização</v>
      </c>
      <c r="E1454" s="19" t="str">
        <f>IF(COUNTIF('pag1'!B$2:B$1663,A1454)&gt;1,"Sim","Não")</f>
        <v>Não</v>
      </c>
    </row>
    <row r="1455" spans="1:5" ht="14" x14ac:dyDescent="0.15">
      <c r="A1455" s="3">
        <f>lista_registro!A1455</f>
        <v>696007</v>
      </c>
      <c r="B1455" s="17" t="str">
        <f>lista_registro!C1455</f>
        <v>Poltrona Diretor C/ Braço Injetado Giratoria C/ 5 Patas Marca Magiflex</v>
      </c>
      <c r="C1455" s="18" t="str">
        <f>IFERROR(VLOOKUP(lista_registro!A1455,'pag1'!B:G,3,0),"Não encontrado")</f>
        <v>E0077 Sala 102</v>
      </c>
      <c r="D1455" s="3" t="str">
        <f>IFERROR(VLOOKUP(lista_registro!A1455,'pag1'!B:E,4,0),"Não encontrado")</f>
        <v>Em utilização</v>
      </c>
      <c r="E1455" s="19" t="str">
        <f>IF(COUNTIF('pag1'!B$2:B$1663,A1455)&gt;1,"Sim","Não")</f>
        <v>Não</v>
      </c>
    </row>
    <row r="1456" spans="1:5" ht="14" x14ac:dyDescent="0.15">
      <c r="A1456" s="3">
        <f>lista_registro!A1456</f>
        <v>696008</v>
      </c>
      <c r="B1456" s="17" t="str">
        <f>lista_registro!C1456</f>
        <v>Poltrona Diretor C/ Braço Injetado Giratoria C/ 5 Patas Marca Magiflex</v>
      </c>
      <c r="C1456" s="18" t="str">
        <f>IFERROR(VLOOKUP(lista_registro!A1456,'pag1'!B:G,3,0),"Não encontrado")</f>
        <v>E0077 Sala 114</v>
      </c>
      <c r="D1456" s="3" t="str">
        <f>IFERROR(VLOOKUP(lista_registro!A1456,'pag1'!B:E,4,0),"Não encontrado")</f>
        <v>Em utilização</v>
      </c>
      <c r="E1456" s="19" t="str">
        <f>IF(COUNTIF('pag1'!B$2:B$1663,A1456)&gt;1,"Sim","Não")</f>
        <v>Não</v>
      </c>
    </row>
    <row r="1457" spans="1:5" ht="14" x14ac:dyDescent="0.15">
      <c r="A1457" s="3">
        <f>lista_registro!A1457</f>
        <v>696009</v>
      </c>
      <c r="B1457" s="17" t="str">
        <f>lista_registro!C1457</f>
        <v>Poltrona Diretor C/ Braço Injetado Giratoria C/ 5 Patas Marca Magiflex</v>
      </c>
      <c r="C1457" s="18" t="str">
        <f>IFERROR(VLOOKUP(lista_registro!A1457,'pag1'!B:G,3,0),"Não encontrado")</f>
        <v>E0037 SALA 02</v>
      </c>
      <c r="D1457" s="3" t="str">
        <f>IFERROR(VLOOKUP(lista_registro!A1457,'pag1'!B:E,4,0),"Não encontrado")</f>
        <v>em utilização</v>
      </c>
      <c r="E1457" s="19" t="str">
        <f>IF(COUNTIF('pag1'!B$2:B$1663,A1457)&gt;1,"Sim","Não")</f>
        <v>Não</v>
      </c>
    </row>
    <row r="1458" spans="1:5" ht="14" x14ac:dyDescent="0.15">
      <c r="A1458" s="3">
        <f>lista_registro!A1458</f>
        <v>696010</v>
      </c>
      <c r="B1458" s="17" t="str">
        <f>lista_registro!C1458</f>
        <v>Poltrona Diretor C/ Braço Injetado Giratoria C/ 5 Patas Marca Magiflex</v>
      </c>
      <c r="C1458" s="18" t="str">
        <f>IFERROR(VLOOKUP(lista_registro!A1458,'pag1'!B:G,3,0),"Não encontrado")</f>
        <v>E0077 Sala 8</v>
      </c>
      <c r="D1458" s="3" t="str">
        <f>IFERROR(VLOOKUP(lista_registro!A1458,'pag1'!B:E,4,0),"Não encontrado")</f>
        <v>Em utilização</v>
      </c>
      <c r="E1458" s="19" t="str">
        <f>IF(COUNTIF('pag1'!B$2:B$1663,A1458)&gt;1,"Sim","Não")</f>
        <v>Não</v>
      </c>
    </row>
    <row r="1459" spans="1:5" ht="14" x14ac:dyDescent="0.15">
      <c r="A1459" s="3">
        <f>lista_registro!A1459</f>
        <v>696011</v>
      </c>
      <c r="B1459" s="17" t="str">
        <f>lista_registro!C1459</f>
        <v>Poltrona Diretor C/ Braço Injetado Giratoria C/ 5 Patas Marca Magiflex</v>
      </c>
      <c r="C1459" s="18" t="str">
        <f>IFERROR(VLOOKUP(lista_registro!A1459,'pag1'!B:G,3,0),"Não encontrado")</f>
        <v>E0050 Sala 7</v>
      </c>
      <c r="D1459" s="3" t="str">
        <f>IFERROR(VLOOKUP(lista_registro!A1459,'pag1'!B:E,4,0),"Não encontrado")</f>
        <v>Em utilização</v>
      </c>
      <c r="E1459" s="19" t="str">
        <f>IF(COUNTIF('pag1'!B$2:B$1663,A1459)&gt;1,"Sim","Não")</f>
        <v>Não</v>
      </c>
    </row>
    <row r="1460" spans="1:5" ht="14" x14ac:dyDescent="0.15">
      <c r="A1460" s="3">
        <f>lista_registro!A1460</f>
        <v>696012</v>
      </c>
      <c r="B1460" s="17" t="str">
        <f>lista_registro!C1460</f>
        <v>Poltrona Diretor C/ Braço Injetado Giratoria C/ 5 Patas Marca Magiflex</v>
      </c>
      <c r="C1460" s="18" t="str">
        <f>IFERROR(VLOOKUP(lista_registro!A1460,'pag1'!B:G,3,0),"Não encontrado")</f>
        <v>E0037 sala 03</v>
      </c>
      <c r="D1460" s="3" t="str">
        <f>IFERROR(VLOOKUP(lista_registro!A1460,'pag1'!B:E,4,0),"Não encontrado")</f>
        <v>Em utilização</v>
      </c>
      <c r="E1460" s="19" t="str">
        <f>IF(COUNTIF('pag1'!B$2:B$1663,A1460)&gt;1,"Sim","Não")</f>
        <v>Não</v>
      </c>
    </row>
    <row r="1461" spans="1:5" ht="28" x14ac:dyDescent="0.15">
      <c r="A1461" s="3">
        <f>lista_registro!A1461</f>
        <v>696241</v>
      </c>
      <c r="B1461" s="17" t="str">
        <f>lista_registro!C1461</f>
        <v>Mesa De Aço, Mod. 159-33, Composta De 1 Gaveta E 1 Gavetão De Cada Lado, Com Tampo Med. 1,59 X 0,79m, Marca Fiel.</v>
      </c>
      <c r="C1461" s="18" t="str">
        <f>IFERROR(VLOOKUP(lista_registro!A1461,'pag1'!B:G,3,0),"Não encontrado")</f>
        <v>E0053</v>
      </c>
      <c r="D1461" s="3" t="str">
        <f>IFERROR(VLOOKUP(lista_registro!A1461,'pag1'!B:E,4,0),"Não encontrado")</f>
        <v>Em utilização</v>
      </c>
      <c r="E1461" s="19" t="str">
        <f>IF(COUNTIF('pag1'!B$2:B$1663,A1461)&gt;1,"Sim","Não")</f>
        <v>Não</v>
      </c>
    </row>
    <row r="1462" spans="1:5" ht="14" x14ac:dyDescent="0.15">
      <c r="A1462" s="3">
        <f>lista_registro!A1462</f>
        <v>696360</v>
      </c>
      <c r="B1462" s="17" t="str">
        <f>lista_registro!C1462</f>
        <v>Poltrona Diretor C/ Braço Injetado Giratoria C/ 5 Patas Marca Magiflex</v>
      </c>
      <c r="C1462" s="18" t="str">
        <f>IFERROR(VLOOKUP(lista_registro!A1462,'pag1'!B:G,3,0),"Não encontrado")</f>
        <v>E0077 Sala 116</v>
      </c>
      <c r="D1462" s="3" t="str">
        <f>IFERROR(VLOOKUP(lista_registro!A1462,'pag1'!B:E,4,0),"Não encontrado")</f>
        <v>Em utilização</v>
      </c>
      <c r="E1462" s="19" t="str">
        <f>IF(COUNTIF('pag1'!B$2:B$1663,A1462)&gt;1,"Sim","Não")</f>
        <v>Não</v>
      </c>
    </row>
    <row r="1463" spans="1:5" ht="14" x14ac:dyDescent="0.15">
      <c r="A1463" s="3">
        <f>lista_registro!A1463</f>
        <v>696361</v>
      </c>
      <c r="B1463" s="17" t="str">
        <f>lista_registro!C1463</f>
        <v>Poltrona Diretor C/ Braço Injetado Giratoria C/ 5 Patas Marca Magiflex</v>
      </c>
      <c r="C1463" s="18" t="str">
        <f>IFERROR(VLOOKUP(lista_registro!A1463,'pag1'!B:G,3,0),"Não encontrado")</f>
        <v>E0077 Sala 116</v>
      </c>
      <c r="D1463" s="3" t="str">
        <f>IFERROR(VLOOKUP(lista_registro!A1463,'pag1'!B:E,4,0),"Não encontrado")</f>
        <v>Em utilização</v>
      </c>
      <c r="E1463" s="19" t="str">
        <f>IF(COUNTIF('pag1'!B$2:B$1663,A1463)&gt;1,"Sim","Não")</f>
        <v>Não</v>
      </c>
    </row>
    <row r="1464" spans="1:5" ht="14" x14ac:dyDescent="0.15">
      <c r="A1464" s="3">
        <f>lista_registro!A1464</f>
        <v>696362</v>
      </c>
      <c r="B1464" s="17" t="str">
        <f>lista_registro!C1464</f>
        <v>Poltrona Diretor C/ Braço Injetado Giratoria C/ 5 Patas Marca Magiflex</v>
      </c>
      <c r="C1464" s="18" t="str">
        <f>IFERROR(VLOOKUP(lista_registro!A1464,'pag1'!B:G,3,0),"Não encontrado")</f>
        <v>E0077 Sala 117</v>
      </c>
      <c r="D1464" s="3" t="str">
        <f>IFERROR(VLOOKUP(lista_registro!A1464,'pag1'!B:E,4,0),"Não encontrado")</f>
        <v>Em utilização</v>
      </c>
      <c r="E1464" s="19" t="str">
        <f>IF(COUNTIF('pag1'!B$2:B$1663,A1464)&gt;1,"Sim","Não")</f>
        <v>Não</v>
      </c>
    </row>
    <row r="1465" spans="1:5" ht="14" x14ac:dyDescent="0.15">
      <c r="A1465" s="3">
        <f>lista_registro!A1465</f>
        <v>696363</v>
      </c>
      <c r="B1465" s="17" t="str">
        <f>lista_registro!C1465</f>
        <v>Poltrona Diretor C/ Braço Injetado Giratoria C/ 5 Patas Marca Magiflex</v>
      </c>
      <c r="C1465" s="18" t="str">
        <f>IFERROR(VLOOKUP(lista_registro!A1465,'pag1'!B:G,3,0),"Não encontrado")</f>
        <v>E0077 Sala 116</v>
      </c>
      <c r="D1465" s="3" t="str">
        <f>IFERROR(VLOOKUP(lista_registro!A1465,'pag1'!B:E,4,0),"Não encontrado")</f>
        <v>Em utilização</v>
      </c>
      <c r="E1465" s="19" t="str">
        <f>IF(COUNTIF('pag1'!B$2:B$1663,A1465)&gt;1,"Sim","Não")</f>
        <v>Não</v>
      </c>
    </row>
    <row r="1466" spans="1:5" ht="14" x14ac:dyDescent="0.15">
      <c r="A1466" s="3">
        <f>lista_registro!A1466</f>
        <v>696364</v>
      </c>
      <c r="B1466" s="17" t="str">
        <f>lista_registro!C1466</f>
        <v>Poltrona Diretor C/ Braço Injetado Giratoria C/ 5 Patas Marca Magiflex</v>
      </c>
      <c r="C1466" s="18" t="str">
        <f>IFERROR(VLOOKUP(lista_registro!A1466,'pag1'!B:G,3,0),"Não encontrado")</f>
        <v>E0077 Sala 116</v>
      </c>
      <c r="D1466" s="3" t="str">
        <f>IFERROR(VLOOKUP(lista_registro!A1466,'pag1'!B:E,4,0),"Não encontrado")</f>
        <v>Em utilização</v>
      </c>
      <c r="E1466" s="19" t="str">
        <f>IF(COUNTIF('pag1'!B$2:B$1663,A1466)&gt;1,"Sim","Não")</f>
        <v>Não</v>
      </c>
    </row>
    <row r="1467" spans="1:5" ht="14" x14ac:dyDescent="0.15">
      <c r="A1467" s="3">
        <f>lista_registro!A1467</f>
        <v>696365</v>
      </c>
      <c r="B1467" s="17" t="str">
        <f>lista_registro!C1467</f>
        <v>Poltrona Diretor C/ Braço Injetado Giratoria C/ 5 Patas Marca Magiflex</v>
      </c>
      <c r="C1467" s="18" t="str">
        <f>IFERROR(VLOOKUP(lista_registro!A1467,'pag1'!B:G,3,0),"Não encontrado")</f>
        <v>E0076 Sala 11</v>
      </c>
      <c r="D1467" s="3" t="str">
        <f>IFERROR(VLOOKUP(lista_registro!A1467,'pag1'!B:E,4,0),"Não encontrado")</f>
        <v>Em utilização</v>
      </c>
      <c r="E1467" s="19" t="str">
        <f>IF(COUNTIF('pag1'!B$2:B$1663,A1467)&gt;1,"Sim","Não")</f>
        <v>Não</v>
      </c>
    </row>
    <row r="1468" spans="1:5" ht="14" x14ac:dyDescent="0.15">
      <c r="A1468" s="3">
        <f>lista_registro!A1468</f>
        <v>696366</v>
      </c>
      <c r="B1468" s="17" t="str">
        <f>lista_registro!C1468</f>
        <v>Poltrona Diretor C/ Braço Injetado Giratoria C/ 5 Patas Marca Magiflex</v>
      </c>
      <c r="C1468" s="18" t="str">
        <f>IFERROR(VLOOKUP(lista_registro!A1468,'pag1'!B:G,3,0),"Não encontrado")</f>
        <v>E0077 Sala 116</v>
      </c>
      <c r="D1468" s="3" t="str">
        <f>IFERROR(VLOOKUP(lista_registro!A1468,'pag1'!B:E,4,0),"Não encontrado")</f>
        <v>Em utilização</v>
      </c>
      <c r="E1468" s="19" t="str">
        <f>IF(COUNTIF('pag1'!B$2:B$1663,A1468)&gt;1,"Sim","Não")</f>
        <v>Não</v>
      </c>
    </row>
    <row r="1469" spans="1:5" ht="14" x14ac:dyDescent="0.15">
      <c r="A1469" s="3">
        <f>lista_registro!A1469</f>
        <v>696368</v>
      </c>
      <c r="B1469" s="17" t="str">
        <f>lista_registro!C1469</f>
        <v>Poltrona Diretor C/ Braço Injetado Giratoria C/ 5 Patas Marca Magiflex</v>
      </c>
      <c r="C1469" s="18" t="str">
        <f>IFERROR(VLOOKUP(lista_registro!A1469,'pag1'!B:G,3,0),"Não encontrado")</f>
        <v>E0077 Sala 116</v>
      </c>
      <c r="D1469" s="3" t="str">
        <f>IFERROR(VLOOKUP(lista_registro!A1469,'pag1'!B:E,4,0),"Não encontrado")</f>
        <v>Em utilização</v>
      </c>
      <c r="E1469" s="19" t="str">
        <f>IF(COUNTIF('pag1'!B$2:B$1663,A1469)&gt;1,"Sim","Não")</f>
        <v>Não</v>
      </c>
    </row>
    <row r="1470" spans="1:5" ht="14" x14ac:dyDescent="0.15">
      <c r="A1470" s="3">
        <f>lista_registro!A1470</f>
        <v>696369</v>
      </c>
      <c r="B1470" s="17" t="str">
        <f>lista_registro!C1470</f>
        <v>Poltrona Diretor C/ Braço Injetado Giratoria C/ 5 Patas Marca Magiflex</v>
      </c>
      <c r="C1470" s="18" t="str">
        <f>IFERROR(VLOOKUP(lista_registro!A1470,'pag1'!B:G,3,0),"Não encontrado")</f>
        <v>E0077 Sala 104</v>
      </c>
      <c r="D1470" s="3" t="str">
        <f>IFERROR(VLOOKUP(lista_registro!A1470,'pag1'!B:E,4,0),"Não encontrado")</f>
        <v>Em utilização</v>
      </c>
      <c r="E1470" s="19" t="str">
        <f>IF(COUNTIF('pag1'!B$2:B$1663,A1470)&gt;1,"Sim","Não")</f>
        <v>Não</v>
      </c>
    </row>
    <row r="1471" spans="1:5" ht="14" x14ac:dyDescent="0.15">
      <c r="A1471" s="3">
        <f>lista_registro!A1471</f>
        <v>696370</v>
      </c>
      <c r="B1471" s="17" t="str">
        <f>lista_registro!C1471</f>
        <v>Poltrona Diretor C/ Braço Injetado Giratoria C/ 5 Patas Marca Magiflex</v>
      </c>
      <c r="C1471" s="18" t="str">
        <f>IFERROR(VLOOKUP(lista_registro!A1471,'pag1'!B:G,3,0),"Não encontrado")</f>
        <v>E0077 sala 106</v>
      </c>
      <c r="D1471" s="3" t="str">
        <f>IFERROR(VLOOKUP(lista_registro!A1471,'pag1'!B:E,4,0),"Não encontrado")</f>
        <v>Em utilização</v>
      </c>
      <c r="E1471" s="19" t="str">
        <f>IF(COUNTIF('pag1'!B$2:B$1663,A1471)&gt;1,"Sim","Não")</f>
        <v>Não</v>
      </c>
    </row>
    <row r="1472" spans="1:5" ht="14" x14ac:dyDescent="0.15">
      <c r="A1472" s="3">
        <f>lista_registro!A1472</f>
        <v>696371</v>
      </c>
      <c r="B1472" s="17" t="str">
        <f>lista_registro!C1472</f>
        <v>Poltrona Diretor C/ Braço Injetado Giratoria C/ 5 Patas Marca Magiflex</v>
      </c>
      <c r="C1472" s="18" t="str">
        <f>IFERROR(VLOOKUP(lista_registro!A1472,'pag1'!B:G,3,0),"Não encontrado")</f>
        <v>E0077 Sala 116</v>
      </c>
      <c r="D1472" s="3" t="str">
        <f>IFERROR(VLOOKUP(lista_registro!A1472,'pag1'!B:E,4,0),"Não encontrado")</f>
        <v>Em utilização</v>
      </c>
      <c r="E1472" s="19" t="str">
        <f>IF(COUNTIF('pag1'!B$2:B$1663,A1472)&gt;1,"Sim","Não")</f>
        <v>Não</v>
      </c>
    </row>
    <row r="1473" spans="1:5" ht="14" x14ac:dyDescent="0.15">
      <c r="A1473" s="3">
        <f>lista_registro!A1473</f>
        <v>696372</v>
      </c>
      <c r="B1473" s="17" t="str">
        <f>lista_registro!C1473</f>
        <v>Poltrona Diretor C/ Braço Injetado Giratoria C/ 5 Patas Marca Magiflex</v>
      </c>
      <c r="C1473" s="18" t="str">
        <f>IFERROR(VLOOKUP(lista_registro!A1473,'pag1'!B:G,3,0),"Não encontrado")</f>
        <v>E0050 SALA 02</v>
      </c>
      <c r="D1473" s="3" t="str">
        <f>IFERROR(VLOOKUP(lista_registro!A1473,'pag1'!B:E,4,0),"Não encontrado")</f>
        <v>Em utilização</v>
      </c>
      <c r="E1473" s="19" t="str">
        <f>IF(COUNTIF('pag1'!B$2:B$1663,A1473)&gt;1,"Sim","Não")</f>
        <v>Não</v>
      </c>
    </row>
    <row r="1474" spans="1:5" ht="14" x14ac:dyDescent="0.15">
      <c r="A1474" s="3">
        <f>lista_registro!A1474</f>
        <v>696373</v>
      </c>
      <c r="B1474" s="17" t="str">
        <f>lista_registro!C1474</f>
        <v>Poltrona Diretor C/ Braço Injetado Giratoria C/ 5 Patas Marca Magiflex</v>
      </c>
      <c r="C1474" s="18" t="str">
        <f>IFERROR(VLOOKUP(lista_registro!A1474,'pag1'!B:G,3,0),"Não encontrado")</f>
        <v>E0077 Sala 110</v>
      </c>
      <c r="D1474" s="3" t="str">
        <f>IFERROR(VLOOKUP(lista_registro!A1474,'pag1'!B:E,4,0),"Não encontrado")</f>
        <v>Em utilização</v>
      </c>
      <c r="E1474" s="19" t="str">
        <f>IF(COUNTIF('pag1'!B$2:B$1663,A1474)&gt;1,"Sim","Não")</f>
        <v>Não</v>
      </c>
    </row>
    <row r="1475" spans="1:5" ht="14" x14ac:dyDescent="0.15">
      <c r="A1475" s="3">
        <f>lista_registro!A1475</f>
        <v>696374</v>
      </c>
      <c r="B1475" s="17" t="str">
        <f>lista_registro!C1475</f>
        <v>Poltrona Diretor C/ Braço Injetado Giratoria C/ 5 Patas Marca Magiflex</v>
      </c>
      <c r="C1475" s="18" t="str">
        <f>IFERROR(VLOOKUP(lista_registro!A1475,'pag1'!B:G,3,0),"Não encontrado")</f>
        <v>E0077 Sala 110</v>
      </c>
      <c r="D1475" s="3" t="str">
        <f>IFERROR(VLOOKUP(lista_registro!A1475,'pag1'!B:E,4,0),"Não encontrado")</f>
        <v>Em utilização</v>
      </c>
      <c r="E1475" s="19" t="str">
        <f>IF(COUNTIF('pag1'!B$2:B$1663,A1475)&gt;1,"Sim","Não")</f>
        <v>Não</v>
      </c>
    </row>
    <row r="1476" spans="1:5" ht="14" x14ac:dyDescent="0.15">
      <c r="A1476" s="3">
        <f>lista_registro!A1476</f>
        <v>696375</v>
      </c>
      <c r="B1476" s="17" t="str">
        <f>lista_registro!C1476</f>
        <v>Poltrona Diretor C/ Braço Injetado Giratoria C/ 5 Patas Marca Magiflex</v>
      </c>
      <c r="C1476" s="18" t="str">
        <f>IFERROR(VLOOKUP(lista_registro!A1476,'pag1'!B:G,3,0),"Não encontrado")</f>
        <v>E0077 Sala 116</v>
      </c>
      <c r="D1476" s="3" t="str">
        <f>IFERROR(VLOOKUP(lista_registro!A1476,'pag1'!B:E,4,0),"Não encontrado")</f>
        <v>Em utilização</v>
      </c>
      <c r="E1476" s="19" t="str">
        <f>IF(COUNTIF('pag1'!B$2:B$1663,A1476)&gt;1,"Sim","Não")</f>
        <v>Não</v>
      </c>
    </row>
    <row r="1477" spans="1:5" ht="14" x14ac:dyDescent="0.15">
      <c r="A1477" s="3">
        <f>lista_registro!A1477</f>
        <v>696376</v>
      </c>
      <c r="B1477" s="17" t="str">
        <f>lista_registro!C1477</f>
        <v>Poltrona Diretor C/ Braço Injetado Giratoria C/ 5 Patas Marca Magiflex</v>
      </c>
      <c r="C1477" s="18" t="str">
        <f>IFERROR(VLOOKUP(lista_registro!A1477,'pag1'!B:G,3,0),"Não encontrado")</f>
        <v>Não encontrado</v>
      </c>
      <c r="D1477" s="3" t="str">
        <f>IFERROR(VLOOKUP(lista_registro!A1477,'pag1'!B:E,4,0),"Não encontrado")</f>
        <v>Não encontrado</v>
      </c>
      <c r="E1477" s="19" t="str">
        <f>IF(COUNTIF('pag1'!B$2:B$1663,A1477)&gt;1,"Sim","Não")</f>
        <v>Não</v>
      </c>
    </row>
    <row r="1478" spans="1:5" ht="14" x14ac:dyDescent="0.15">
      <c r="A1478" s="3">
        <f>lista_registro!A1478</f>
        <v>696378</v>
      </c>
      <c r="B1478" s="17" t="str">
        <f>lista_registro!C1478</f>
        <v>Poltrona Diretor C/ Braço Injetado Giratoria C/ 5 Patas Marca Magiflex</v>
      </c>
      <c r="C1478" s="18" t="str">
        <f>IFERROR(VLOOKUP(lista_registro!A1478,'pag1'!B:G,3,0),"Não encontrado")</f>
        <v>E0076 SALA 101</v>
      </c>
      <c r="D1478" s="3" t="str">
        <f>IFERROR(VLOOKUP(lista_registro!A1478,'pag1'!B:E,4,0),"Não encontrado")</f>
        <v>Em utilização</v>
      </c>
      <c r="E1478" s="19" t="str">
        <f>IF(COUNTIF('pag1'!B$2:B$1663,A1478)&gt;1,"Sim","Não")</f>
        <v>Não</v>
      </c>
    </row>
    <row r="1479" spans="1:5" ht="14" x14ac:dyDescent="0.15">
      <c r="A1479" s="3">
        <f>lista_registro!A1479</f>
        <v>696379</v>
      </c>
      <c r="B1479" s="17" t="str">
        <f>lista_registro!C1479</f>
        <v>Poltrona Diretor C/ Braço Injetado Giratoria C/ 5 Patas Marca Magiflex</v>
      </c>
      <c r="C1479" s="18" t="str">
        <f>IFERROR(VLOOKUP(lista_registro!A1479,'pag1'!B:G,3,0),"Não encontrado")</f>
        <v>E0076 Sala 119</v>
      </c>
      <c r="D1479" s="3" t="str">
        <f>IFERROR(VLOOKUP(lista_registro!A1479,'pag1'!B:E,4,0),"Não encontrado")</f>
        <v>Em utilização</v>
      </c>
      <c r="E1479" s="19" t="str">
        <f>IF(COUNTIF('pag1'!B$2:B$1663,A1479)&gt;1,"Sim","Não")</f>
        <v>Não</v>
      </c>
    </row>
    <row r="1480" spans="1:5" ht="14" x14ac:dyDescent="0.15">
      <c r="A1480" s="3">
        <f>lista_registro!A1480</f>
        <v>696380</v>
      </c>
      <c r="B1480" s="17" t="str">
        <f>lista_registro!C1480</f>
        <v>Poltrona Diretor C/ Braço Injetado Giratoria C/ 5 Patas Marca Magiflex</v>
      </c>
      <c r="C1480" s="18" t="str">
        <f>IFERROR(VLOOKUP(lista_registro!A1480,'pag1'!B:G,3,0),"Não encontrado")</f>
        <v>Não encontrado</v>
      </c>
      <c r="D1480" s="3" t="str">
        <f>IFERROR(VLOOKUP(lista_registro!A1480,'pag1'!B:E,4,0),"Não encontrado")</f>
        <v>Não encontrado</v>
      </c>
      <c r="E1480" s="19" t="str">
        <f>IF(COUNTIF('pag1'!B$2:B$1663,A1480)&gt;1,"Sim","Não")</f>
        <v>Não</v>
      </c>
    </row>
    <row r="1481" spans="1:5" ht="14" x14ac:dyDescent="0.15">
      <c r="A1481" s="3">
        <f>lista_registro!A1481</f>
        <v>696381</v>
      </c>
      <c r="B1481" s="17" t="str">
        <f>lista_registro!C1481</f>
        <v>Poltrona Diretor C/ Braço Injetado Giratoria C/ 5 Patas Marca Magiflex</v>
      </c>
      <c r="C1481" s="18" t="str">
        <f>IFERROR(VLOOKUP(lista_registro!A1481,'pag1'!B:G,3,0),"Não encontrado")</f>
        <v>E0076 Sala 19</v>
      </c>
      <c r="D1481" s="3" t="str">
        <f>IFERROR(VLOOKUP(lista_registro!A1481,'pag1'!B:E,4,0),"Não encontrado")</f>
        <v>Separado para descarga</v>
      </c>
      <c r="E1481" s="19" t="str">
        <f>IF(COUNTIF('pag1'!B$2:B$1663,A1481)&gt;1,"Sim","Não")</f>
        <v>Não</v>
      </c>
    </row>
    <row r="1482" spans="1:5" ht="14" x14ac:dyDescent="0.15">
      <c r="A1482" s="3">
        <f>lista_registro!A1482</f>
        <v>696382</v>
      </c>
      <c r="B1482" s="17" t="str">
        <f>lista_registro!C1482</f>
        <v>Poltrona Diretor C/ Braço Injetado Giratoria C/ 5 Patas Marca Magiflex</v>
      </c>
      <c r="C1482" s="18" t="str">
        <f>IFERROR(VLOOKUP(lista_registro!A1482,'pag1'!B:G,3,0),"Não encontrado")</f>
        <v>E0076 Sala 19</v>
      </c>
      <c r="D1482" s="3" t="str">
        <f>IFERROR(VLOOKUP(lista_registro!A1482,'pag1'!B:E,4,0),"Não encontrado")</f>
        <v>Separado para descarga</v>
      </c>
      <c r="E1482" s="19" t="str">
        <f>IF(COUNTIF('pag1'!B$2:B$1663,A1482)&gt;1,"Sim","Não")</f>
        <v>Não</v>
      </c>
    </row>
    <row r="1483" spans="1:5" ht="14" x14ac:dyDescent="0.15">
      <c r="A1483" s="3">
        <f>lista_registro!A1483</f>
        <v>696384</v>
      </c>
      <c r="B1483" s="17" t="str">
        <f>lista_registro!C1483</f>
        <v>Poltrona Diretor C/ Braço Injetado Giratoria C/ 5 Patas Marca Magiflex</v>
      </c>
      <c r="C1483" s="18" t="str">
        <f>IFERROR(VLOOKUP(lista_registro!A1483,'pag1'!B:G,3,0),"Não encontrado")</f>
        <v>E0076 Sala 19</v>
      </c>
      <c r="D1483" s="3" t="str">
        <f>IFERROR(VLOOKUP(lista_registro!A1483,'pag1'!B:E,4,0),"Não encontrado")</f>
        <v>Separado para descarga</v>
      </c>
      <c r="E1483" s="19" t="str">
        <f>IF(COUNTIF('pag1'!B$2:B$1663,A1483)&gt;1,"Sim","Não")</f>
        <v>Não</v>
      </c>
    </row>
    <row r="1484" spans="1:5" ht="14" x14ac:dyDescent="0.15">
      <c r="A1484" s="3">
        <f>lista_registro!A1484</f>
        <v>696385</v>
      </c>
      <c r="B1484" s="17" t="str">
        <f>lista_registro!C1484</f>
        <v>Poltrona Diretor C/ Braço Injetado Giratoria C/ 5 Patas Marca Magiflex</v>
      </c>
      <c r="C1484" s="18" t="str">
        <f>IFERROR(VLOOKUP(lista_registro!A1484,'pag1'!B:G,3,0),"Não encontrado")</f>
        <v>E0076 Sala 19</v>
      </c>
      <c r="D1484" s="3" t="str">
        <f>IFERROR(VLOOKUP(lista_registro!A1484,'pag1'!B:E,4,0),"Não encontrado")</f>
        <v>Separado para descarga</v>
      </c>
      <c r="E1484" s="19" t="str">
        <f>IF(COUNTIF('pag1'!B$2:B$1663,A1484)&gt;1,"Sim","Não")</f>
        <v>Não</v>
      </c>
    </row>
    <row r="1485" spans="1:5" ht="14" x14ac:dyDescent="0.15">
      <c r="A1485" s="3">
        <f>lista_registro!A1485</f>
        <v>696532</v>
      </c>
      <c r="B1485" s="17" t="str">
        <f>lista_registro!C1485</f>
        <v>Arquivo De Madeira Marca Fiel Mod Mem 45 Com 4 Gavetas Med 132x075x050 M</v>
      </c>
      <c r="C1485" s="18" t="str">
        <f>IFERROR(VLOOKUP(lista_registro!A1485,'pag1'!B:G,3,0),"Não encontrado")</f>
        <v>E0077 Sala 104</v>
      </c>
      <c r="D1485" s="3" t="str">
        <f>IFERROR(VLOOKUP(lista_registro!A1485,'pag1'!B:E,4,0),"Não encontrado")</f>
        <v>Em utilização</v>
      </c>
      <c r="E1485" s="19" t="str">
        <f>IF(COUNTIF('pag1'!B$2:B$1663,A1485)&gt;1,"Sim","Não")</f>
        <v>Não</v>
      </c>
    </row>
    <row r="1486" spans="1:5" ht="14" x14ac:dyDescent="0.15">
      <c r="A1486" s="3">
        <f>lista_registro!A1486</f>
        <v>696600</v>
      </c>
      <c r="B1486" s="17" t="str">
        <f>lista_registro!C1486</f>
        <v>Mapoteca De Aco Marca Fiel Mod Ao, Com 10 Gavetas Med1,35 X 1,03 X 1,27m .</v>
      </c>
      <c r="C1486" s="18" t="str">
        <f>IFERROR(VLOOKUP(lista_registro!A1486,'pag1'!B:G,3,0),"Não encontrado")</f>
        <v>E0037 CORREDOR</v>
      </c>
      <c r="D1486" s="3" t="str">
        <f>IFERROR(VLOOKUP(lista_registro!A1486,'pag1'!B:E,4,0),"Não encontrado")</f>
        <v>Em utilização</v>
      </c>
      <c r="E1486" s="19" t="str">
        <f>IF(COUNTIF('pag1'!B$2:B$1663,A1486)&gt;1,"Sim","Não")</f>
        <v>Não</v>
      </c>
    </row>
    <row r="1487" spans="1:5" ht="28" x14ac:dyDescent="0.15">
      <c r="A1487" s="3">
        <f>lista_registro!A1487</f>
        <v>696632</v>
      </c>
      <c r="B1487" s="17" t="str">
        <f>lista_registro!C1487</f>
        <v>Poltrona Fixa Com Assento E Encosto Conjugados Braços De Aluminio Com Apoio Estofado Revestida Em Courvin Mod 5442 Fergo</v>
      </c>
      <c r="C1487" s="18" t="str">
        <f>IFERROR(VLOOKUP(lista_registro!A1487,'pag1'!B:G,3,0),"Não encontrado")</f>
        <v>E0076 SALA 112</v>
      </c>
      <c r="D1487" s="3" t="str">
        <f>IFERROR(VLOOKUP(lista_registro!A1487,'pag1'!B:E,4,0),"Não encontrado")</f>
        <v>Em utilização</v>
      </c>
      <c r="E1487" s="19" t="str">
        <f>IF(COUNTIF('pag1'!B$2:B$1663,A1487)&gt;1,"Sim","Não")</f>
        <v>Não</v>
      </c>
    </row>
    <row r="1488" spans="1:5" ht="14" x14ac:dyDescent="0.15">
      <c r="A1488" s="3">
        <f>lista_registro!A1488</f>
        <v>696730</v>
      </c>
      <c r="B1488" s="17" t="str">
        <f>lista_registro!C1488</f>
        <v>Poltrona Diretor C/ Braço Marca Mogiflex</v>
      </c>
      <c r="C1488" s="18" t="str">
        <f>IFERROR(VLOOKUP(lista_registro!A1488,'pag1'!B:G,3,0),"Não encontrado")</f>
        <v>E0077 Sala 3</v>
      </c>
      <c r="D1488" s="3" t="str">
        <f>IFERROR(VLOOKUP(lista_registro!A1488,'pag1'!B:E,4,0),"Não encontrado")</f>
        <v>Em utilização</v>
      </c>
      <c r="E1488" s="19" t="str">
        <f>IF(COUNTIF('pag1'!B$2:B$1663,A1488)&gt;1,"Sim","Não")</f>
        <v>Não</v>
      </c>
    </row>
    <row r="1489" spans="1:5" ht="14" x14ac:dyDescent="0.15">
      <c r="A1489" s="3">
        <f>lista_registro!A1489</f>
        <v>696731</v>
      </c>
      <c r="B1489" s="17" t="str">
        <f>lista_registro!C1489</f>
        <v>Poltrona Diretor C/ Braço Marca Mogiflex</v>
      </c>
      <c r="C1489" s="18" t="str">
        <f>IFERROR(VLOOKUP(lista_registro!A1489,'pag1'!B:G,3,0),"Não encontrado")</f>
        <v>E0077 Sala 3</v>
      </c>
      <c r="D1489" s="3" t="str">
        <f>IFERROR(VLOOKUP(lista_registro!A1489,'pag1'!B:E,4,0),"Não encontrado")</f>
        <v>Em utilização</v>
      </c>
      <c r="E1489" s="19" t="str">
        <f>IF(COUNTIF('pag1'!B$2:B$1663,A1489)&gt;1,"Sim","Não")</f>
        <v>Não</v>
      </c>
    </row>
    <row r="1490" spans="1:5" ht="14" x14ac:dyDescent="0.15">
      <c r="A1490" s="3">
        <f>lista_registro!A1490</f>
        <v>696732</v>
      </c>
      <c r="B1490" s="17" t="str">
        <f>lista_registro!C1490</f>
        <v>Poltrona Diretor C/ Braço Marca Mogiflex</v>
      </c>
      <c r="C1490" s="18" t="str">
        <f>IFERROR(VLOOKUP(lista_registro!A1490,'pag1'!B:G,3,0),"Não encontrado")</f>
        <v>E0077 Sala 3</v>
      </c>
      <c r="D1490" s="3" t="str">
        <f>IFERROR(VLOOKUP(lista_registro!A1490,'pag1'!B:E,4,0),"Não encontrado")</f>
        <v>Em utilização</v>
      </c>
      <c r="E1490" s="19" t="str">
        <f>IF(COUNTIF('pag1'!B$2:B$1663,A1490)&gt;1,"Sim","Não")</f>
        <v>Não</v>
      </c>
    </row>
    <row r="1491" spans="1:5" ht="14" x14ac:dyDescent="0.15">
      <c r="A1491" s="3">
        <f>lista_registro!A1491</f>
        <v>696733</v>
      </c>
      <c r="B1491" s="17" t="str">
        <f>lista_registro!C1491</f>
        <v>Poltrona Diretor C/ Braço Marca Mogiflex</v>
      </c>
      <c r="C1491" s="18" t="str">
        <f>IFERROR(VLOOKUP(lista_registro!A1491,'pag1'!B:G,3,0),"Não encontrado")</f>
        <v>E0077 Corredor</v>
      </c>
      <c r="D1491" s="3" t="str">
        <f>IFERROR(VLOOKUP(lista_registro!A1491,'pag1'!B:E,4,0),"Não encontrado")</f>
        <v>Em utilização</v>
      </c>
      <c r="E1491" s="19" t="str">
        <f>IF(COUNTIF('pag1'!B$2:B$1663,A1491)&gt;1,"Sim","Não")</f>
        <v>Não</v>
      </c>
    </row>
    <row r="1492" spans="1:5" ht="14" x14ac:dyDescent="0.15">
      <c r="A1492" s="3">
        <f>lista_registro!A1492</f>
        <v>696734</v>
      </c>
      <c r="B1492" s="17" t="str">
        <f>lista_registro!C1492</f>
        <v>Poltrona Diretor C/ Braço Marca Mogiflex</v>
      </c>
      <c r="C1492" s="18" t="str">
        <f>IFERROR(VLOOKUP(lista_registro!A1492,'pag1'!B:G,3,0),"Não encontrado")</f>
        <v>E0077 Corredor</v>
      </c>
      <c r="D1492" s="3" t="str">
        <f>IFERROR(VLOOKUP(lista_registro!A1492,'pag1'!B:E,4,0),"Não encontrado")</f>
        <v>Em utilização</v>
      </c>
      <c r="E1492" s="19" t="str">
        <f>IF(COUNTIF('pag1'!B$2:B$1663,A1492)&gt;1,"Sim","Não")</f>
        <v>Não</v>
      </c>
    </row>
    <row r="1493" spans="1:5" ht="14" x14ac:dyDescent="0.15">
      <c r="A1493" s="3">
        <f>lista_registro!A1493</f>
        <v>696735</v>
      </c>
      <c r="B1493" s="17" t="str">
        <f>lista_registro!C1493</f>
        <v>Poltrona Diretor C/ Braço Marca Mogiflex</v>
      </c>
      <c r="C1493" s="18" t="str">
        <f>IFERROR(VLOOKUP(lista_registro!A1493,'pag1'!B:G,3,0),"Não encontrado")</f>
        <v>E0077 Sala 118</v>
      </c>
      <c r="D1493" s="3" t="str">
        <f>IFERROR(VLOOKUP(lista_registro!A1493,'pag1'!B:E,4,0),"Não encontrado")</f>
        <v>Separado para descarga</v>
      </c>
      <c r="E1493" s="19" t="str">
        <f>IF(COUNTIF('pag1'!B$2:B$1663,A1493)&gt;1,"Sim","Não")</f>
        <v>Não</v>
      </c>
    </row>
    <row r="1494" spans="1:5" ht="14" x14ac:dyDescent="0.15">
      <c r="A1494" s="3">
        <f>lista_registro!A1494</f>
        <v>696736</v>
      </c>
      <c r="B1494" s="17" t="str">
        <f>lista_registro!C1494</f>
        <v>Poltrona Diretor C/ Braço Marca Mogiflex</v>
      </c>
      <c r="C1494" s="18" t="str">
        <f>IFERROR(VLOOKUP(lista_registro!A1494,'pag1'!B:G,3,0),"Não encontrado")</f>
        <v>E0077 Sala 110</v>
      </c>
      <c r="D1494" s="3" t="str">
        <f>IFERROR(VLOOKUP(lista_registro!A1494,'pag1'!B:E,4,0),"Não encontrado")</f>
        <v>Em utilização</v>
      </c>
      <c r="E1494" s="19" t="str">
        <f>IF(COUNTIF('pag1'!B$2:B$1663,A1494)&gt;1,"Sim","Não")</f>
        <v>Não</v>
      </c>
    </row>
    <row r="1495" spans="1:5" ht="14" x14ac:dyDescent="0.15">
      <c r="A1495" s="3">
        <f>lista_registro!A1495</f>
        <v>696737</v>
      </c>
      <c r="B1495" s="17" t="str">
        <f>lista_registro!C1495</f>
        <v>Poltrona Diretor C/ Braço Marca Mogiflex</v>
      </c>
      <c r="C1495" s="18" t="str">
        <f>IFERROR(VLOOKUP(lista_registro!A1495,'pag1'!B:G,3,0),"Não encontrado")</f>
        <v>E0077 Sala 4</v>
      </c>
      <c r="D1495" s="3" t="str">
        <f>IFERROR(VLOOKUP(lista_registro!A1495,'pag1'!B:E,4,0),"Não encontrado")</f>
        <v>Em utilização</v>
      </c>
      <c r="E1495" s="19" t="str">
        <f>IF(COUNTIF('pag1'!B$2:B$1663,A1495)&gt;1,"Sim","Não")</f>
        <v>Não</v>
      </c>
    </row>
    <row r="1496" spans="1:5" ht="14" x14ac:dyDescent="0.15">
      <c r="A1496" s="3">
        <f>lista_registro!A1496</f>
        <v>696738</v>
      </c>
      <c r="B1496" s="17" t="str">
        <f>lista_registro!C1496</f>
        <v>Poltrona Diretor C/ Braço Marca Mogiflex</v>
      </c>
      <c r="C1496" s="18" t="str">
        <f>IFERROR(VLOOKUP(lista_registro!A1496,'pag1'!B:G,3,0),"Não encontrado")</f>
        <v>E0076 Sala 2</v>
      </c>
      <c r="D1496" s="3" t="str">
        <f>IFERROR(VLOOKUP(lista_registro!A1496,'pag1'!B:E,4,0),"Não encontrado")</f>
        <v>Separado para descarga</v>
      </c>
      <c r="E1496" s="19" t="str">
        <f>IF(COUNTIF('pag1'!B$2:B$1663,A1496)&gt;1,"Sim","Não")</f>
        <v>Não</v>
      </c>
    </row>
    <row r="1497" spans="1:5" ht="14" x14ac:dyDescent="0.15">
      <c r="A1497" s="3">
        <f>lista_registro!A1497</f>
        <v>696739</v>
      </c>
      <c r="B1497" s="17" t="str">
        <f>lista_registro!C1497</f>
        <v>Poltrona Diretor C/ Braço Marca Mogiflex</v>
      </c>
      <c r="C1497" s="18" t="str">
        <f>IFERROR(VLOOKUP(lista_registro!A1497,'pag1'!B:G,3,0),"Não encontrado")</f>
        <v>E0076 Sala 2</v>
      </c>
      <c r="D1497" s="3" t="str">
        <f>IFERROR(VLOOKUP(lista_registro!A1497,'pag1'!B:E,4,0),"Não encontrado")</f>
        <v>Separado para descarga</v>
      </c>
      <c r="E1497" s="19" t="str">
        <f>IF(COUNTIF('pag1'!B$2:B$1663,A1497)&gt;1,"Sim","Não")</f>
        <v>Não</v>
      </c>
    </row>
    <row r="1498" spans="1:5" ht="14" x14ac:dyDescent="0.15">
      <c r="A1498" s="3">
        <f>lista_registro!A1498</f>
        <v>696740</v>
      </c>
      <c r="B1498" s="17" t="str">
        <f>lista_registro!C1498</f>
        <v>Poltrona Diretor C/ Braço Marca Mogiflex</v>
      </c>
      <c r="C1498" s="18" t="str">
        <f>IFERROR(VLOOKUP(lista_registro!A1498,'pag1'!B:G,3,0),"Não encontrado")</f>
        <v>E0077 Sala 7</v>
      </c>
      <c r="D1498" s="3" t="str">
        <f>IFERROR(VLOOKUP(lista_registro!A1498,'pag1'!B:E,4,0),"Não encontrado")</f>
        <v>Em utilização</v>
      </c>
      <c r="E1498" s="19" t="str">
        <f>IF(COUNTIF('pag1'!B$2:B$1663,A1498)&gt;1,"Sim","Não")</f>
        <v>Não</v>
      </c>
    </row>
    <row r="1499" spans="1:5" ht="14" x14ac:dyDescent="0.15">
      <c r="A1499" s="3">
        <f>lista_registro!A1499</f>
        <v>696741</v>
      </c>
      <c r="B1499" s="17" t="str">
        <f>lista_registro!C1499</f>
        <v>Poltrona Diretor C/ Braço Marca Mogiflex</v>
      </c>
      <c r="C1499" s="18" t="str">
        <f>IFERROR(VLOOKUP(lista_registro!A1499,'pag1'!B:G,3,0),"Não encontrado")</f>
        <v>E0077 Sala 3</v>
      </c>
      <c r="D1499" s="3" t="str">
        <f>IFERROR(VLOOKUP(lista_registro!A1499,'pag1'!B:E,4,0),"Não encontrado")</f>
        <v>Em utilização</v>
      </c>
      <c r="E1499" s="19" t="str">
        <f>IF(COUNTIF('pag1'!B$2:B$1663,A1499)&gt;1,"Sim","Não")</f>
        <v>Não</v>
      </c>
    </row>
    <row r="1500" spans="1:5" ht="14" x14ac:dyDescent="0.15">
      <c r="A1500" s="3">
        <f>lista_registro!A1500</f>
        <v>696742</v>
      </c>
      <c r="B1500" s="17" t="str">
        <f>lista_registro!C1500</f>
        <v>Poltrona Diretor C/ Braço Marca Mogiflex</v>
      </c>
      <c r="C1500" s="18" t="str">
        <f>IFERROR(VLOOKUP(lista_registro!A1500,'pag1'!B:G,3,0),"Não encontrado")</f>
        <v>E0076 Sala 2</v>
      </c>
      <c r="D1500" s="3" t="str">
        <f>IFERROR(VLOOKUP(lista_registro!A1500,'pag1'!B:E,4,0),"Não encontrado")</f>
        <v>Separado para descarga</v>
      </c>
      <c r="E1500" s="19" t="str">
        <f>IF(COUNTIF('pag1'!B$2:B$1663,A1500)&gt;1,"Sim","Não")</f>
        <v>Não</v>
      </c>
    </row>
    <row r="1501" spans="1:5" ht="14" x14ac:dyDescent="0.15">
      <c r="A1501" s="3">
        <f>lista_registro!A1501</f>
        <v>696743</v>
      </c>
      <c r="B1501" s="17" t="str">
        <f>lista_registro!C1501</f>
        <v>Poltrona Diretor C/ Braço Marca Mogiflex</v>
      </c>
      <c r="C1501" s="18" t="str">
        <f>IFERROR(VLOOKUP(lista_registro!A1501,'pag1'!B:G,3,0),"Não encontrado")</f>
        <v>E0076 Sala 119</v>
      </c>
      <c r="D1501" s="3" t="str">
        <f>IFERROR(VLOOKUP(lista_registro!A1501,'pag1'!B:E,4,0),"Não encontrado")</f>
        <v>Em utilização</v>
      </c>
      <c r="E1501" s="19" t="str">
        <f>IF(COUNTIF('pag1'!B$2:B$1663,A1501)&gt;1,"Sim","Não")</f>
        <v>Não</v>
      </c>
    </row>
    <row r="1502" spans="1:5" ht="14" x14ac:dyDescent="0.15">
      <c r="A1502" s="3">
        <f>lista_registro!A1502</f>
        <v>696744</v>
      </c>
      <c r="B1502" s="17" t="str">
        <f>lista_registro!C1502</f>
        <v>Poltrona Diretor C/ Braço Marca Mogiflex</v>
      </c>
      <c r="C1502" s="18" t="str">
        <f>IFERROR(VLOOKUP(lista_registro!A1502,'pag1'!B:G,3,0),"Não encontrado")</f>
        <v>E0076 Sala 119</v>
      </c>
      <c r="D1502" s="3" t="str">
        <f>IFERROR(VLOOKUP(lista_registro!A1502,'pag1'!B:E,4,0),"Não encontrado")</f>
        <v>Em utilização</v>
      </c>
      <c r="E1502" s="19" t="str">
        <f>IF(COUNTIF('pag1'!B$2:B$1663,A1502)&gt;1,"Sim","Não")</f>
        <v>Não</v>
      </c>
    </row>
    <row r="1503" spans="1:5" ht="14" x14ac:dyDescent="0.15">
      <c r="A1503" s="3">
        <f>lista_registro!A1503</f>
        <v>696745</v>
      </c>
      <c r="B1503" s="17" t="str">
        <f>lista_registro!C1503</f>
        <v>Poltrona Diretor C/ Braço Marca Mogiflex</v>
      </c>
      <c r="C1503" s="18" t="str">
        <f>IFERROR(VLOOKUP(lista_registro!A1503,'pag1'!B:G,3,0),"Não encontrado")</f>
        <v>E0076 Sala 119</v>
      </c>
      <c r="D1503" s="3" t="str">
        <f>IFERROR(VLOOKUP(lista_registro!A1503,'pag1'!B:E,4,0),"Não encontrado")</f>
        <v>Em utilização</v>
      </c>
      <c r="E1503" s="19" t="str">
        <f>IF(COUNTIF('pag1'!B$2:B$1663,A1503)&gt;1,"Sim","Não")</f>
        <v>Não</v>
      </c>
    </row>
    <row r="1504" spans="1:5" ht="14" x14ac:dyDescent="0.15">
      <c r="A1504" s="3">
        <f>lista_registro!A1504</f>
        <v>696753</v>
      </c>
      <c r="B1504" s="17" t="str">
        <f>lista_registro!C1504</f>
        <v>Poltrona Diretor C/ Braço Marca Mogiflex</v>
      </c>
      <c r="C1504" s="18" t="str">
        <f>IFERROR(VLOOKUP(lista_registro!A1504,'pag1'!B:G,3,0),"Não encontrado")</f>
        <v>E0077 Sala 102</v>
      </c>
      <c r="D1504" s="3" t="str">
        <f>IFERROR(VLOOKUP(lista_registro!A1504,'pag1'!B:E,4,0),"Não encontrado")</f>
        <v>Em utilização</v>
      </c>
      <c r="E1504" s="19" t="str">
        <f>IF(COUNTIF('pag1'!B$2:B$1663,A1504)&gt;1,"Sim","Não")</f>
        <v>Não</v>
      </c>
    </row>
    <row r="1505" spans="1:5" ht="14" x14ac:dyDescent="0.15">
      <c r="A1505" s="3">
        <f>lista_registro!A1505</f>
        <v>696756</v>
      </c>
      <c r="B1505" s="17" t="str">
        <f>lista_registro!C1505</f>
        <v>Poltrona Diretor C/ Braço Marca Mogiflex</v>
      </c>
      <c r="C1505" s="18" t="str">
        <f>IFERROR(VLOOKUP(lista_registro!A1505,'pag1'!B:G,3,0),"Não encontrado")</f>
        <v>E0077 Sala 4</v>
      </c>
      <c r="D1505" s="3" t="str">
        <f>IFERROR(VLOOKUP(lista_registro!A1505,'pag1'!B:E,4,0),"Não encontrado")</f>
        <v>Em utilização</v>
      </c>
      <c r="E1505" s="19" t="str">
        <f>IF(COUNTIF('pag1'!B$2:B$1663,A1505)&gt;1,"Sim","Não")</f>
        <v>Não</v>
      </c>
    </row>
    <row r="1506" spans="1:5" ht="14" x14ac:dyDescent="0.15">
      <c r="A1506" s="3">
        <f>lista_registro!A1506</f>
        <v>696785</v>
      </c>
      <c r="B1506" s="17" t="str">
        <f>lista_registro!C1506</f>
        <v>Poltrona Gobbi Mod P-21</v>
      </c>
      <c r="C1506" s="18" t="str">
        <f>IFERROR(VLOOKUP(lista_registro!A1506,'pag1'!B:G,3,0),"Não encontrado")</f>
        <v>E0050 Sala 04</v>
      </c>
      <c r="D1506" s="3" t="str">
        <f>IFERROR(VLOOKUP(lista_registro!A1506,'pag1'!B:E,4,0),"Não encontrado")</f>
        <v>Em utilização</v>
      </c>
      <c r="E1506" s="19" t="str">
        <f>IF(COUNTIF('pag1'!B$2:B$1663,A1506)&gt;1,"Sim","Não")</f>
        <v>Não</v>
      </c>
    </row>
    <row r="1507" spans="1:5" ht="14" x14ac:dyDescent="0.15">
      <c r="A1507" s="3">
        <f>lista_registro!A1507</f>
        <v>696808</v>
      </c>
      <c r="B1507" s="17" t="str">
        <f>lista_registro!C1507</f>
        <v>Mesa De Aço Mod Nova Telefone Marca Securit</v>
      </c>
      <c r="C1507" s="18" t="str">
        <f>IFERROR(VLOOKUP(lista_registro!A1507,'pag1'!B:G,3,0),"Não encontrado")</f>
        <v>E0031 SALA 01</v>
      </c>
      <c r="D1507" s="3" t="str">
        <f>IFERROR(VLOOKUP(lista_registro!A1507,'pag1'!B:E,4,0),"Não encontrado")</f>
        <v>Em utilização</v>
      </c>
      <c r="E1507" s="19" t="str">
        <f>IF(COUNTIF('pag1'!B$2:B$1663,A1507)&gt;1,"Sim","Não")</f>
        <v>Não</v>
      </c>
    </row>
    <row r="1508" spans="1:5" ht="14" x14ac:dyDescent="0.15">
      <c r="A1508" s="3">
        <f>lista_registro!A1508</f>
        <v>696809</v>
      </c>
      <c r="B1508" s="17" t="str">
        <f>lista_registro!C1508</f>
        <v>Poltrona Gobbi Mod P-21</v>
      </c>
      <c r="C1508" s="18" t="str">
        <f>IFERROR(VLOOKUP(lista_registro!A1508,'pag1'!B:G,3,0),"Não encontrado")</f>
        <v>E0050 Sala 04</v>
      </c>
      <c r="D1508" s="3" t="str">
        <f>IFERROR(VLOOKUP(lista_registro!A1508,'pag1'!B:E,4,0),"Não encontrado")</f>
        <v>Em utilização</v>
      </c>
      <c r="E1508" s="19" t="str">
        <f>IF(COUNTIF('pag1'!B$2:B$1663,A1508)&gt;1,"Sim","Não")</f>
        <v>Não</v>
      </c>
    </row>
    <row r="1509" spans="1:5" ht="14" x14ac:dyDescent="0.15">
      <c r="A1509" s="3">
        <f>lista_registro!A1509</f>
        <v>696811</v>
      </c>
      <c r="B1509" s="17" t="str">
        <f>lista_registro!C1509</f>
        <v>Mesa De Aço Mod Nova Telefone Marca Securit</v>
      </c>
      <c r="C1509" s="18" t="str">
        <f>IFERROR(VLOOKUP(lista_registro!A1509,'pag1'!B:G,3,0),"Não encontrado")</f>
        <v>E0031 SALA 02</v>
      </c>
      <c r="D1509" s="3" t="str">
        <f>IFERROR(VLOOKUP(lista_registro!A1509,'pag1'!B:E,4,0),"Não encontrado")</f>
        <v>Em utilização</v>
      </c>
      <c r="E1509" s="19" t="str">
        <f>IF(COUNTIF('pag1'!B$2:B$1663,A1509)&gt;1,"Sim","Não")</f>
        <v>Não</v>
      </c>
    </row>
    <row r="1510" spans="1:5" ht="14" x14ac:dyDescent="0.15">
      <c r="A1510" s="3">
        <f>lista_registro!A1510</f>
        <v>696909</v>
      </c>
      <c r="B1510" s="17" t="str">
        <f>lista_registro!C1510</f>
        <v>Mesa De Aço Mod 23766 Marca Securit</v>
      </c>
      <c r="C1510" s="18" t="str">
        <f>IFERROR(VLOOKUP(lista_registro!A1510,'pag1'!B:G,3,0),"Não encontrado")</f>
        <v>E0076 SALA 103 (Almoxarifado)</v>
      </c>
      <c r="D1510" s="3" t="str">
        <f>IFERROR(VLOOKUP(lista_registro!A1510,'pag1'!B:E,4,0),"Não encontrado")</f>
        <v>Em utilização</v>
      </c>
      <c r="E1510" s="19" t="str">
        <f>IF(COUNTIF('pag1'!B$2:B$1663,A1510)&gt;1,"Sim","Não")</f>
        <v>Não</v>
      </c>
    </row>
    <row r="1511" spans="1:5" ht="14" x14ac:dyDescent="0.15">
      <c r="A1511" s="3">
        <f>lista_registro!A1511</f>
        <v>696911</v>
      </c>
      <c r="B1511" s="17" t="str">
        <f>lista_registro!C1511</f>
        <v>Mesa De Aço Mod 23766 Marca Securit</v>
      </c>
      <c r="C1511" s="18" t="str">
        <f>IFERROR(VLOOKUP(lista_registro!A1511,'pag1'!B:G,3,0),"Não encontrado")</f>
        <v>E0031 SALA 02</v>
      </c>
      <c r="D1511" s="3" t="str">
        <f>IFERROR(VLOOKUP(lista_registro!A1511,'pag1'!B:E,4,0),"Não encontrado")</f>
        <v>Em utilização</v>
      </c>
      <c r="E1511" s="19" t="str">
        <f>IF(COUNTIF('pag1'!B$2:B$1663,A1511)&gt;1,"Sim","Não")</f>
        <v>Não</v>
      </c>
    </row>
    <row r="1512" spans="1:5" ht="14" x14ac:dyDescent="0.15">
      <c r="A1512" s="3">
        <f>lista_registro!A1512</f>
        <v>697005</v>
      </c>
      <c r="B1512" s="17" t="str">
        <f>lista_registro!C1512</f>
        <v>Arquivo Em Madeira De Lei, Com 4 Gavetas, Tam. Ofício, Mod. 1040, Marca Fergo.</v>
      </c>
      <c r="C1512" s="18" t="str">
        <f>IFERROR(VLOOKUP(lista_registro!A1512,'pag1'!B:G,3,0),"Não encontrado")</f>
        <v>E0050 Sala 9</v>
      </c>
      <c r="D1512" s="3" t="str">
        <f>IFERROR(VLOOKUP(lista_registro!A1512,'pag1'!B:E,4,0),"Não encontrado")</f>
        <v>Em utilização</v>
      </c>
      <c r="E1512" s="19" t="str">
        <f>IF(COUNTIF('pag1'!B$2:B$1663,A1512)&gt;1,"Sim","Não")</f>
        <v>Não</v>
      </c>
    </row>
    <row r="1513" spans="1:5" ht="14" x14ac:dyDescent="0.15">
      <c r="A1513" s="3">
        <f>lista_registro!A1513</f>
        <v>697006</v>
      </c>
      <c r="B1513" s="17" t="str">
        <f>lista_registro!C1513</f>
        <v>Arquivo Em Madeira De Lei, Com 4 Gavetas, Tam. Ofício, Mod. 1040, Marca Fergo.</v>
      </c>
      <c r="C1513" s="18" t="str">
        <f>IFERROR(VLOOKUP(lista_registro!A1513,'pag1'!B:G,3,0),"Não encontrado")</f>
        <v>E0076 Sala 11</v>
      </c>
      <c r="D1513" s="3" t="str">
        <f>IFERROR(VLOOKUP(lista_registro!A1513,'pag1'!B:E,4,0),"Não encontrado")</f>
        <v>Em utilização</v>
      </c>
      <c r="E1513" s="19" t="str">
        <f>IF(COUNTIF('pag1'!B$2:B$1663,A1513)&gt;1,"Sim","Não")</f>
        <v>Não</v>
      </c>
    </row>
    <row r="1514" spans="1:5" ht="14" x14ac:dyDescent="0.15">
      <c r="A1514" s="3">
        <f>lista_registro!A1514</f>
        <v>697007</v>
      </c>
      <c r="B1514" s="17" t="str">
        <f>lista_registro!C1514</f>
        <v>Arquivo Em Madeira De Lei, Com 4 Gavetas, Tam. Ofício, Mod. 1040, Marca Fergo.</v>
      </c>
      <c r="C1514" s="18" t="str">
        <f>IFERROR(VLOOKUP(lista_registro!A1514,'pag1'!B:G,3,0),"Não encontrado")</f>
        <v>E0076 SALA 11</v>
      </c>
      <c r="D1514" s="3" t="str">
        <f>IFERROR(VLOOKUP(lista_registro!A1514,'pag1'!B:E,4,0),"Não encontrado")</f>
        <v>Em utilização</v>
      </c>
      <c r="E1514" s="19" t="str">
        <f>IF(COUNTIF('pag1'!B$2:B$1663,A1514)&gt;1,"Sim","Não")</f>
        <v>Não</v>
      </c>
    </row>
    <row r="1515" spans="1:5" ht="14" x14ac:dyDescent="0.15">
      <c r="A1515" s="3">
        <f>lista_registro!A1515</f>
        <v>697008</v>
      </c>
      <c r="B1515" s="17" t="str">
        <f>lista_registro!C1515</f>
        <v>Arquivo Em Madeira De Lei, Com 4 Gavetas, Tam. Ofício, Mod. 1040, Marca Fergo.</v>
      </c>
      <c r="C1515" s="18" t="str">
        <f>IFERROR(VLOOKUP(lista_registro!A1515,'pag1'!B:G,3,0),"Não encontrado")</f>
        <v>E0037 SALA 04</v>
      </c>
      <c r="D1515" s="3" t="str">
        <f>IFERROR(VLOOKUP(lista_registro!A1515,'pag1'!B:E,4,0),"Não encontrado")</f>
        <v>Em utilização</v>
      </c>
      <c r="E1515" s="19" t="str">
        <f>IF(COUNTIF('pag1'!B$2:B$1663,A1515)&gt;1,"Sim","Não")</f>
        <v>Não</v>
      </c>
    </row>
    <row r="1516" spans="1:5" ht="14" x14ac:dyDescent="0.15">
      <c r="A1516" s="3">
        <f>lista_registro!A1516</f>
        <v>697009</v>
      </c>
      <c r="B1516" s="17" t="str">
        <f>lista_registro!C1516</f>
        <v>Arquivo Em Madeira De Lei, Com 4 Gavetas, Tam. Ofício, Mod. 1040, Marca Fergo.</v>
      </c>
      <c r="C1516" s="18" t="str">
        <f>IFERROR(VLOOKUP(lista_registro!A1516,'pag1'!B:G,3,0),"Não encontrado")</f>
        <v>E0076 Sala 11</v>
      </c>
      <c r="D1516" s="3" t="str">
        <f>IFERROR(VLOOKUP(lista_registro!A1516,'pag1'!B:E,4,0),"Não encontrado")</f>
        <v>Em utilização</v>
      </c>
      <c r="E1516" s="19" t="str">
        <f>IF(COUNTIF('pag1'!B$2:B$1663,A1516)&gt;1,"Sim","Não")</f>
        <v>Não</v>
      </c>
    </row>
    <row r="1517" spans="1:5" ht="42" x14ac:dyDescent="0.15">
      <c r="A1517" s="3">
        <f>lista_registro!A1517</f>
        <v>697016</v>
      </c>
      <c r="B1517" s="17" t="str">
        <f>lista_registro!C1517</f>
        <v>Mesa Em Madeira De Lei Med. 1,60 X 0,75 X 0,74m, Com 1 Gaveteiro E 1 Gavetao Para Pastas Suspensas De Um Lado 3 Gavetas Do Outro, Estrutura De Aço Tubular Cromado Mod. 5246b, Marca Fergo.</v>
      </c>
      <c r="C1517" s="18" t="str">
        <f>IFERROR(VLOOKUP(lista_registro!A1517,'pag1'!B:G,3,0),"Não encontrado")</f>
        <v>E0077 Sala 4</v>
      </c>
      <c r="D1517" s="3" t="str">
        <f>IFERROR(VLOOKUP(lista_registro!A1517,'pag1'!B:E,4,0),"Não encontrado")</f>
        <v>Em utilização</v>
      </c>
      <c r="E1517" s="19" t="str">
        <f>IF(COUNTIF('pag1'!B$2:B$1663,A1517)&gt;1,"Sim","Não")</f>
        <v>Não</v>
      </c>
    </row>
    <row r="1518" spans="1:5" ht="42" x14ac:dyDescent="0.15">
      <c r="A1518" s="3">
        <f>lista_registro!A1518</f>
        <v>697017</v>
      </c>
      <c r="B1518" s="17" t="str">
        <f>lista_registro!C1518</f>
        <v>Mesa Em Madeira De Lei Med. 1,60 X 0,75 X 0,74m, Com 1 Gaveteiro E 1 Gavetao Para Pastas Suspensas De Um Lado 3 Gavetas Do Outro, Estrutura De Aço Tubular Cromado Mod. 5246b, Marca Fergo.</v>
      </c>
      <c r="C1518" s="18" t="str">
        <f>IFERROR(VLOOKUP(lista_registro!A1518,'pag1'!B:G,3,0),"Não encontrado")</f>
        <v>E0076 Sala 102</v>
      </c>
      <c r="D1518" s="3" t="str">
        <f>IFERROR(VLOOKUP(lista_registro!A1518,'pag1'!B:E,4,0),"Não encontrado")</f>
        <v>Em utilização</v>
      </c>
      <c r="E1518" s="19" t="str">
        <f>IF(COUNTIF('pag1'!B$2:B$1663,A1518)&gt;1,"Sim","Não")</f>
        <v>Não</v>
      </c>
    </row>
    <row r="1519" spans="1:5" ht="42" x14ac:dyDescent="0.15">
      <c r="A1519" s="3">
        <f>lista_registro!A1519</f>
        <v>697018</v>
      </c>
      <c r="B1519" s="17" t="str">
        <f>lista_registro!C1519</f>
        <v>Mesa Em Madeira De Lei Med. 1,60 X 0,75 X 0,74m, Com 1 Gaveteiro E 1 Gavetao Para Pastas Suspensas De Um Lado 3 Gavetas Do Outro, Estrutura De Aço Tubular Cromado Mod. 5246b, Marca Fergo.</v>
      </c>
      <c r="C1519" s="18" t="str">
        <f>IFERROR(VLOOKUP(lista_registro!A1519,'pag1'!B:G,3,0),"Não encontrado")</f>
        <v>E0077 Sala 108</v>
      </c>
      <c r="D1519" s="3" t="str">
        <f>IFERROR(VLOOKUP(lista_registro!A1519,'pag1'!B:E,4,0),"Não encontrado")</f>
        <v>Em utilização</v>
      </c>
      <c r="E1519" s="19" t="str">
        <f>IF(COUNTIF('pag1'!B$2:B$1663,A1519)&gt;1,"Sim","Não")</f>
        <v>Não</v>
      </c>
    </row>
    <row r="1520" spans="1:5" ht="42" x14ac:dyDescent="0.15">
      <c r="A1520" s="3">
        <f>lista_registro!A1520</f>
        <v>697019</v>
      </c>
      <c r="B1520" s="17" t="str">
        <f>lista_registro!C1520</f>
        <v>Mesa Em Madeira De Lei Med. 1,60 X 0,75 X 0,74m, Com 1 Gaveteiro E 1 Gavetao Para Pastas Suspensas De Um Lado 3 Gavetas Do Outro, Estrutura De Aço Tubular Cromado Mod. 5246b, Marca Fergo.</v>
      </c>
      <c r="C1520" s="18" t="str">
        <f>IFERROR(VLOOKUP(lista_registro!A1520,'pag1'!B:G,3,0),"Não encontrado")</f>
        <v>E0076 Sala 2</v>
      </c>
      <c r="D1520" s="3" t="str">
        <f>IFERROR(VLOOKUP(lista_registro!A1520,'pag1'!B:E,4,0),"Não encontrado")</f>
        <v>Separado para descarga</v>
      </c>
      <c r="E1520" s="19" t="str">
        <f>IF(COUNTIF('pag1'!B$2:B$1663,A1520)&gt;1,"Sim","Não")</f>
        <v>Não</v>
      </c>
    </row>
    <row r="1521" spans="1:5" ht="42" x14ac:dyDescent="0.15">
      <c r="A1521" s="3">
        <f>lista_registro!A1521</f>
        <v>697020</v>
      </c>
      <c r="B1521" s="17" t="str">
        <f>lista_registro!C1521</f>
        <v>Mesa Em Madeira De Lei Med. 1,60 X 0,75 X 0,74m, Com 1 Gaveteiro E 1 Gavetao Para Pastas Suspensas De Um Lado 3 Gavetas Do Outro, Estrutura De Aço Tubular Cromado Mod. 5246b, Marca Fergo.</v>
      </c>
      <c r="C1521" s="18" t="str">
        <f>IFERROR(VLOOKUP(lista_registro!A1521,'pag1'!B:G,3,0),"Não encontrado")</f>
        <v>E0077 Sala 104</v>
      </c>
      <c r="D1521" s="3" t="str">
        <f>IFERROR(VLOOKUP(lista_registro!A1521,'pag1'!B:E,4,0),"Não encontrado")</f>
        <v>Em utilização</v>
      </c>
      <c r="E1521" s="19" t="str">
        <f>IF(COUNTIF('pag1'!B$2:B$1663,A1521)&gt;1,"Sim","Não")</f>
        <v>Não</v>
      </c>
    </row>
    <row r="1522" spans="1:5" ht="42" x14ac:dyDescent="0.15">
      <c r="A1522" s="3">
        <f>lista_registro!A1522</f>
        <v>697021</v>
      </c>
      <c r="B1522" s="17" t="str">
        <f>lista_registro!C1522</f>
        <v>Mesa Em Madeira De Lei Med. 1,60 X 0,75 X 0,74m, Com 1 Gaveteiro E 1 Gavetao Para Pastas Suspensas De Um Lado 3 Gavetas Do Outro, Estrutura De Aço Tubular Cromado Mod. 5246b, Marca Fergo.</v>
      </c>
      <c r="C1522" s="18" t="str">
        <f>IFERROR(VLOOKUP(lista_registro!A1522,'pag1'!B:G,3,0),"Não encontrado")</f>
        <v>E0077 Sala 114</v>
      </c>
      <c r="D1522" s="3" t="str">
        <f>IFERROR(VLOOKUP(lista_registro!A1522,'pag1'!B:E,4,0),"Não encontrado")</f>
        <v>Em utilização</v>
      </c>
      <c r="E1522" s="19" t="str">
        <f>IF(COUNTIF('pag1'!B$2:B$1663,A1522)&gt;1,"Sim","Não")</f>
        <v>Não</v>
      </c>
    </row>
    <row r="1523" spans="1:5" ht="42" x14ac:dyDescent="0.15">
      <c r="A1523" s="3">
        <f>lista_registro!A1523</f>
        <v>697022</v>
      </c>
      <c r="B1523" s="17" t="str">
        <f>lista_registro!C1523</f>
        <v>Mesa Em Madeira De Lei Med. 1,60 X 0,75 X 0,74m, Com 1 Gaveteiro E 1 Gavetao Para Pastas Suspensas De Um Lado 3 Gavetas Do Outro, Estrutura De Aço Tubular Cromado Mod. 5246b, Marca Fergo.</v>
      </c>
      <c r="C1523" s="18" t="str">
        <f>IFERROR(VLOOKUP(lista_registro!A1523,'pag1'!B:G,3,0),"Não encontrado")</f>
        <v>E0076 Sala 2</v>
      </c>
      <c r="D1523" s="3" t="str">
        <f>IFERROR(VLOOKUP(lista_registro!A1523,'pag1'!B:E,4,0),"Não encontrado")</f>
        <v>Separado para descarga</v>
      </c>
      <c r="E1523" s="19" t="str">
        <f>IF(COUNTIF('pag1'!B$2:B$1663,A1523)&gt;1,"Sim","Não")</f>
        <v>Não</v>
      </c>
    </row>
    <row r="1524" spans="1:5" ht="42" x14ac:dyDescent="0.15">
      <c r="A1524" s="3">
        <f>lista_registro!A1524</f>
        <v>697023</v>
      </c>
      <c r="B1524" s="17" t="str">
        <f>lista_registro!C1524</f>
        <v>Mesa Em Madeira De Lei Med. 1,60 X 0,75 X 0,74m, Com 1 Gaveteiro E 1 Gavetao Para Pastas Suspensas De Um Lado 3 Gavetas Do Outro, Estrutura De Aço Tubular Cromado Mod. 5246b, Marca Fergo.</v>
      </c>
      <c r="C1524" s="18" t="str">
        <f>IFERROR(VLOOKUP(lista_registro!A1524,'pag1'!B:G,3,0),"Não encontrado")</f>
        <v>E0077 Sala 102</v>
      </c>
      <c r="D1524" s="3" t="str">
        <f>IFERROR(VLOOKUP(lista_registro!A1524,'pag1'!B:E,4,0),"Não encontrado")</f>
        <v>Em utilização</v>
      </c>
      <c r="E1524" s="19" t="str">
        <f>IF(COUNTIF('pag1'!B$2:B$1663,A1524)&gt;1,"Sim","Não")</f>
        <v>Não</v>
      </c>
    </row>
    <row r="1525" spans="1:5" ht="42" x14ac:dyDescent="0.15">
      <c r="A1525" s="3">
        <f>lista_registro!A1525</f>
        <v>697024</v>
      </c>
      <c r="B1525" s="17" t="str">
        <f>lista_registro!C1525</f>
        <v>Mesa Em Madeira De Lei Med. 1,60 X 0,75 X 0,74m, Com 1 Gaveteiro E 1 Gavetao Para Pastas Suspensas De Um Lado 3 Gavetas Do Outro, Estrutura De Aço Tubular Cromado Mod. 5246b, Marca Fergo.</v>
      </c>
      <c r="C1525" s="18" t="str">
        <f>IFERROR(VLOOKUP(lista_registro!A1525,'pag1'!B:G,3,0),"Não encontrado")</f>
        <v>E0076 Sala 15</v>
      </c>
      <c r="D1525" s="3" t="str">
        <f>IFERROR(VLOOKUP(lista_registro!A1525,'pag1'!B:E,4,0),"Não encontrado")</f>
        <v>Separado para descarga</v>
      </c>
      <c r="E1525" s="19" t="str">
        <f>IF(COUNTIF('pag1'!B$2:B$1663,A1525)&gt;1,"Sim","Não")</f>
        <v>Não</v>
      </c>
    </row>
    <row r="1526" spans="1:5" ht="42" x14ac:dyDescent="0.15">
      <c r="A1526" s="3">
        <f>lista_registro!A1526</f>
        <v>697025</v>
      </c>
      <c r="B1526" s="17" t="str">
        <f>lista_registro!C1526</f>
        <v>Mesa Em Madeira De Lei Med. 1,60 X 0,75 X 0,74m, Com 1 Gaveteiro E 1 Gavetao Para Pastas Suspensas De Um Lado 3 Gavetas Do Outro, Estrutura De Aço Tubular Cromado Mod. 5246b, Marca Fergo.</v>
      </c>
      <c r="C1526" s="18" t="str">
        <f>IFERROR(VLOOKUP(lista_registro!A1526,'pag1'!B:G,3,0),"Não encontrado")</f>
        <v>E0037 Sala 07</v>
      </c>
      <c r="D1526" s="3" t="str">
        <f>IFERROR(VLOOKUP(lista_registro!A1526,'pag1'!B:E,4,0),"Não encontrado")</f>
        <v>Em utilização</v>
      </c>
      <c r="E1526" s="19" t="str">
        <f>IF(COUNTIF('pag1'!B$2:B$1663,A1526)&gt;1,"Sim","Não")</f>
        <v>Não</v>
      </c>
    </row>
    <row r="1527" spans="1:5" ht="14" x14ac:dyDescent="0.15">
      <c r="A1527" s="3">
        <f>lista_registro!A1527</f>
        <v>697116</v>
      </c>
      <c r="B1527" s="17" t="str">
        <f>lista_registro!C1527</f>
        <v>Poltrona Diretor C/ Braço Marca Mogiflex</v>
      </c>
      <c r="C1527" s="18" t="str">
        <f>IFERROR(VLOOKUP(lista_registro!A1527,'pag1'!B:G,3,0),"Não encontrado")</f>
        <v>E0077 sala 106</v>
      </c>
      <c r="D1527" s="3" t="str">
        <f>IFERROR(VLOOKUP(lista_registro!A1527,'pag1'!B:E,4,0),"Não encontrado")</f>
        <v>Em utilização</v>
      </c>
      <c r="E1527" s="19" t="str">
        <f>IF(COUNTIF('pag1'!B$2:B$1663,A1527)&gt;1,"Sim","Não")</f>
        <v>Não</v>
      </c>
    </row>
    <row r="1528" spans="1:5" ht="14" x14ac:dyDescent="0.15">
      <c r="A1528" s="3">
        <f>lista_registro!A1528</f>
        <v>697117</v>
      </c>
      <c r="B1528" s="17" t="str">
        <f>lista_registro!C1528</f>
        <v>Poltrona Presidente C/ Braço Injetado Giratória C/ 5 Patas Reg Altua Á Gás Marca Mogiflex</v>
      </c>
      <c r="C1528" s="18" t="str">
        <f>IFERROR(VLOOKUP(lista_registro!A1528,'pag1'!B:G,3,0),"Não encontrado")</f>
        <v>E0076 Sala 19</v>
      </c>
      <c r="D1528" s="3" t="str">
        <f>IFERROR(VLOOKUP(lista_registro!A1528,'pag1'!B:E,4,0),"Não encontrado")</f>
        <v>Separado para descarga</v>
      </c>
      <c r="E1528" s="19" t="str">
        <f>IF(COUNTIF('pag1'!B$2:B$1663,A1528)&gt;1,"Sim","Não")</f>
        <v>Não</v>
      </c>
    </row>
    <row r="1529" spans="1:5" ht="14" x14ac:dyDescent="0.15">
      <c r="A1529" s="3">
        <f>lista_registro!A1529</f>
        <v>697119</v>
      </c>
      <c r="B1529" s="17" t="str">
        <f>lista_registro!C1529</f>
        <v>Poltrona Presidente C/ Braço Injetado Giratória C/ 5 Patas Reg Altua Á Gás Marca Mogiflex</v>
      </c>
      <c r="C1529" s="18" t="str">
        <f>IFERROR(VLOOKUP(lista_registro!A1529,'pag1'!B:G,3,0),"Não encontrado")</f>
        <v>E0077 Sala 7</v>
      </c>
      <c r="D1529" s="3" t="str">
        <f>IFERROR(VLOOKUP(lista_registro!A1529,'pag1'!B:E,4,0),"Não encontrado")</f>
        <v>Em utilização</v>
      </c>
      <c r="E1529" s="19" t="str">
        <f>IF(COUNTIF('pag1'!B$2:B$1663,A1529)&gt;1,"Sim","Não")</f>
        <v>Não</v>
      </c>
    </row>
    <row r="1530" spans="1:5" ht="14" x14ac:dyDescent="0.15">
      <c r="A1530" s="3">
        <f>lista_registro!A1530</f>
        <v>697122</v>
      </c>
      <c r="B1530" s="17" t="str">
        <f>lista_registro!C1530</f>
        <v>Sofa Em Peça Unica De 3 Lugares C/ Apoio De Braços Marca Praxis</v>
      </c>
      <c r="C1530" s="18" t="str">
        <f>IFERROR(VLOOKUP(lista_registro!A1530,'pag1'!B:G,3,0),"Não encontrado")</f>
        <v>E0076 HALL ENTRADA</v>
      </c>
      <c r="D1530" s="3" t="str">
        <f>IFERROR(VLOOKUP(lista_registro!A1530,'pag1'!B:E,4,0),"Não encontrado")</f>
        <v>Em utilização</v>
      </c>
      <c r="E1530" s="19" t="str">
        <f>IF(COUNTIF('pag1'!B$2:B$1663,A1530)&gt;1,"Sim","Não")</f>
        <v>Não</v>
      </c>
    </row>
    <row r="1531" spans="1:5" ht="42" x14ac:dyDescent="0.15">
      <c r="A1531" s="3">
        <f>lista_registro!A1531</f>
        <v>697124</v>
      </c>
      <c r="B1531" s="17" t="str">
        <f>lista_registro!C1531</f>
        <v>Rack Em Aço P/ Tv 14 E Video Cassete C/ 2 Portas E Teclado Retratil Na Parte Intermediaria Parte Superior Para Colocação De Tv C/ Porta De Vidro De Chave 4 Rodizios Med 700lx600px1730mma M Cmb</v>
      </c>
      <c r="C1531" s="18" t="str">
        <f>IFERROR(VLOOKUP(lista_registro!A1531,'pag1'!B:G,3,0),"Não encontrado")</f>
        <v>E0044 LAPM-SC</v>
      </c>
      <c r="D1531" s="3" t="str">
        <f>IFERROR(VLOOKUP(lista_registro!A1531,'pag1'!B:E,4,0),"Não encontrado")</f>
        <v>Em utilização</v>
      </c>
      <c r="E1531" s="19" t="str">
        <f>IF(COUNTIF('pag1'!B$2:B$1663,A1531)&gt;1,"Sim","Não")</f>
        <v>Não</v>
      </c>
    </row>
    <row r="1532" spans="1:5" ht="28" x14ac:dyDescent="0.15">
      <c r="A1532" s="3">
        <f>lista_registro!A1532</f>
        <v>697125</v>
      </c>
      <c r="B1532" s="17" t="str">
        <f>lista_registro!C1532</f>
        <v>Banco Executivo S/ Braço Tipo Caixa C/ 5 Patas Reg Altura Gas Assento Em Espuma Injetada Marca Mogiflex</v>
      </c>
      <c r="C1532" s="18" t="str">
        <f>IFERROR(VLOOKUP(lista_registro!A1532,'pag1'!B:G,3,0),"Não encontrado")</f>
        <v>E0076 Sala 117</v>
      </c>
      <c r="D1532" s="3" t="str">
        <f>IFERROR(VLOOKUP(lista_registro!A1532,'pag1'!B:E,4,0),"Não encontrado")</f>
        <v>Em utilização</v>
      </c>
      <c r="E1532" s="19" t="str">
        <f>IF(COUNTIF('pag1'!B$2:B$1663,A1532)&gt;1,"Sim","Não")</f>
        <v>Não</v>
      </c>
    </row>
    <row r="1533" spans="1:5" ht="28" x14ac:dyDescent="0.15">
      <c r="A1533" s="3">
        <f>lista_registro!A1533</f>
        <v>697126</v>
      </c>
      <c r="B1533" s="17" t="str">
        <f>lista_registro!C1533</f>
        <v>Banco Executivo S/ Braço Tipo Caixa C/ 5 Patas Reg Altura Gas Assento Em Espuma Injetada Marca Mogiflex</v>
      </c>
      <c r="C1533" s="18" t="str">
        <f>IFERROR(VLOOKUP(lista_registro!A1533,'pag1'!B:G,3,0),"Não encontrado")</f>
        <v>E0076 SALA 101</v>
      </c>
      <c r="D1533" s="3" t="str">
        <f>IFERROR(VLOOKUP(lista_registro!A1533,'pag1'!B:E,4,0),"Não encontrado")</f>
        <v>Em utilização</v>
      </c>
      <c r="E1533" s="19" t="str">
        <f>IF(COUNTIF('pag1'!B$2:B$1663,A1533)&gt;1,"Sim","Não")</f>
        <v>Não</v>
      </c>
    </row>
    <row r="1534" spans="1:5" ht="28" x14ac:dyDescent="0.15">
      <c r="A1534" s="3">
        <f>lista_registro!A1534</f>
        <v>697127</v>
      </c>
      <c r="B1534" s="17" t="str">
        <f>lista_registro!C1534</f>
        <v>Banco Executivo S/ Braço Tipo Caixa C/ 5 Patas Reg Altura Gas Assento Em Espuma Injetada Marca Mogiflex</v>
      </c>
      <c r="C1534" s="18" t="str">
        <f>IFERROR(VLOOKUP(lista_registro!A1534,'pag1'!B:G,3,0),"Não encontrado")</f>
        <v>E0076 Sala 117</v>
      </c>
      <c r="D1534" s="3" t="str">
        <f>IFERROR(VLOOKUP(lista_registro!A1534,'pag1'!B:E,4,0),"Não encontrado")</f>
        <v>Em utilização</v>
      </c>
      <c r="E1534" s="19" t="str">
        <f>IF(COUNTIF('pag1'!B$2:B$1663,A1534)&gt;1,"Sim","Não")</f>
        <v>Não</v>
      </c>
    </row>
    <row r="1535" spans="1:5" ht="28" x14ac:dyDescent="0.15">
      <c r="A1535" s="3">
        <f>lista_registro!A1535</f>
        <v>697128</v>
      </c>
      <c r="B1535" s="17" t="str">
        <f>lista_registro!C1535</f>
        <v>Banco Executivo S/ Braço Tipo Caixa C/ 5 Patas Reg Altura Gas Assento Em Espuma Injetada Marca Mogiflex</v>
      </c>
      <c r="C1535" s="18" t="str">
        <f>IFERROR(VLOOKUP(lista_registro!A1535,'pag1'!B:G,3,0),"Não encontrado")</f>
        <v>E0050 Sala 11</v>
      </c>
      <c r="D1535" s="3" t="str">
        <f>IFERROR(VLOOKUP(lista_registro!A1535,'pag1'!B:E,4,0),"Não encontrado")</f>
        <v>Em utilização</v>
      </c>
      <c r="E1535" s="19" t="str">
        <f>IF(COUNTIF('pag1'!B$2:B$1663,A1535)&gt;1,"Sim","Não")</f>
        <v>Não</v>
      </c>
    </row>
    <row r="1536" spans="1:5" ht="28" x14ac:dyDescent="0.15">
      <c r="A1536" s="3">
        <f>lista_registro!A1536</f>
        <v>697129</v>
      </c>
      <c r="B1536" s="17" t="str">
        <f>lista_registro!C1536</f>
        <v>Banco Executivo S/ Braço Tipo Caixa C/ 5 Patas Reg Altura Gas Assento Em Espuma Injetada Marca Mogiflex</v>
      </c>
      <c r="C1536" s="18" t="str">
        <f>IFERROR(VLOOKUP(lista_registro!A1536,'pag1'!B:G,3,0),"Não encontrado")</f>
        <v>E0050 Sala 10</v>
      </c>
      <c r="D1536" s="3" t="str">
        <f>IFERROR(VLOOKUP(lista_registro!A1536,'pag1'!B:E,4,0),"Não encontrado")</f>
        <v>Em utilização</v>
      </c>
      <c r="E1536" s="19" t="str">
        <f>IF(COUNTIF('pag1'!B$2:B$1663,A1536)&gt;1,"Sim","Não")</f>
        <v>Não</v>
      </c>
    </row>
    <row r="1537" spans="1:5" ht="28" x14ac:dyDescent="0.15">
      <c r="A1537" s="3">
        <f>lista_registro!A1537</f>
        <v>697130</v>
      </c>
      <c r="B1537" s="17" t="str">
        <f>lista_registro!C1537</f>
        <v>Banco Executivo S/ Braço Tipo Caixa C/ 5 Patas Reg Altura Gas Assento Em Espuma Injetada Marca Mogiflex</v>
      </c>
      <c r="C1537" s="18" t="str">
        <f>IFERROR(VLOOKUP(lista_registro!A1537,'pag1'!B:G,3,0),"Não encontrado")</f>
        <v>E0076 Sala 115</v>
      </c>
      <c r="D1537" s="3" t="str">
        <f>IFERROR(VLOOKUP(lista_registro!A1537,'pag1'!B:E,4,0),"Não encontrado")</f>
        <v>Em utilização</v>
      </c>
      <c r="E1537" s="19" t="str">
        <f>IF(COUNTIF('pag1'!B$2:B$1663,A1537)&gt;1,"Sim","Não")</f>
        <v>Não</v>
      </c>
    </row>
    <row r="1538" spans="1:5" ht="28" x14ac:dyDescent="0.15">
      <c r="A1538" s="3">
        <f>lista_registro!A1538</f>
        <v>697131</v>
      </c>
      <c r="B1538" s="17" t="str">
        <f>lista_registro!C1538</f>
        <v>Banco Executivo S/ Braço Tipo Caixa C/ 5 Patas Reg Altura Gas Assento Em Espuma Injetada Marca Mogiflex</v>
      </c>
      <c r="C1538" s="18" t="str">
        <f>IFERROR(VLOOKUP(lista_registro!A1538,'pag1'!B:G,3,0),"Não encontrado")</f>
        <v>E0076 SALA 106</v>
      </c>
      <c r="D1538" s="3" t="str">
        <f>IFERROR(VLOOKUP(lista_registro!A1538,'pag1'!B:E,4,0),"Não encontrado")</f>
        <v>Em utilização</v>
      </c>
      <c r="E1538" s="19" t="str">
        <f>IF(COUNTIF('pag1'!B$2:B$1663,A1538)&gt;1,"Sim","Não")</f>
        <v>Não</v>
      </c>
    </row>
    <row r="1539" spans="1:5" ht="28" x14ac:dyDescent="0.15">
      <c r="A1539" s="3">
        <f>lista_registro!A1539</f>
        <v>697132</v>
      </c>
      <c r="B1539" s="17" t="str">
        <f>lista_registro!C1539</f>
        <v>Banco Executivo S/ Braço Tipo Caixa C/ 5 Patas Reg Altura Gas Assento Em Espuma Injetada Marca Mogiflex</v>
      </c>
      <c r="C1539" s="18" t="str">
        <f>IFERROR(VLOOKUP(lista_registro!A1539,'pag1'!B:G,3,0),"Não encontrado")</f>
        <v>E0076 Sala 117</v>
      </c>
      <c r="D1539" s="3" t="str">
        <f>IFERROR(VLOOKUP(lista_registro!A1539,'pag1'!B:E,4,0),"Não encontrado")</f>
        <v>Em utilização</v>
      </c>
      <c r="E1539" s="19" t="str">
        <f>IF(COUNTIF('pag1'!B$2:B$1663,A1539)&gt;1,"Sim","Não")</f>
        <v>Não</v>
      </c>
    </row>
    <row r="1540" spans="1:5" ht="28" x14ac:dyDescent="0.15">
      <c r="A1540" s="3">
        <f>lista_registro!A1540</f>
        <v>697133</v>
      </c>
      <c r="B1540" s="17" t="str">
        <f>lista_registro!C1540</f>
        <v>Banco Executivo S/ Braço Tipo Caixa C/ 5 Patas Reg Altura Gas Assento Em Espuma Injetada Marca Mogiflex</v>
      </c>
      <c r="C1540" s="18" t="str">
        <f>IFERROR(VLOOKUP(lista_registro!A1540,'pag1'!B:G,3,0),"Não encontrado")</f>
        <v>E0076 Sala 117</v>
      </c>
      <c r="D1540" s="3" t="str">
        <f>IFERROR(VLOOKUP(lista_registro!A1540,'pag1'!B:E,4,0),"Não encontrado")</f>
        <v>Em utilização</v>
      </c>
      <c r="E1540" s="19" t="str">
        <f>IF(COUNTIF('pag1'!B$2:B$1663,A1540)&gt;1,"Sim","Não")</f>
        <v>Não</v>
      </c>
    </row>
    <row r="1541" spans="1:5" ht="28" x14ac:dyDescent="0.15">
      <c r="A1541" s="3">
        <f>lista_registro!A1541</f>
        <v>697134</v>
      </c>
      <c r="B1541" s="17" t="str">
        <f>lista_registro!C1541</f>
        <v>Banco Executivo S/ Braço Tipo Caixa C/ 5 Patas Reg Altura Gas Assento Em Espuma Injetada Marca Mogiflex</v>
      </c>
      <c r="C1541" s="18" t="str">
        <f>IFERROR(VLOOKUP(lista_registro!A1541,'pag1'!B:G,3,0),"Não encontrado")</f>
        <v>E0076 Sala 117</v>
      </c>
      <c r="D1541" s="3" t="str">
        <f>IFERROR(VLOOKUP(lista_registro!A1541,'pag1'!B:E,4,0),"Não encontrado")</f>
        <v>Em utilização</v>
      </c>
      <c r="E1541" s="19" t="str">
        <f>IF(COUNTIF('pag1'!B$2:B$1663,A1541)&gt;1,"Sim","Não")</f>
        <v>Não</v>
      </c>
    </row>
    <row r="1542" spans="1:5" ht="28" x14ac:dyDescent="0.15">
      <c r="A1542" s="3">
        <f>lista_registro!A1542</f>
        <v>697135</v>
      </c>
      <c r="B1542" s="17" t="str">
        <f>lista_registro!C1542</f>
        <v>Banco Executivo S/ Braço Tipo Caixa C/ 5 Patas Reg Altura Gas Assento Em Espuma Injetada Marca Mogiflex</v>
      </c>
      <c r="C1542" s="18" t="str">
        <f>IFERROR(VLOOKUP(lista_registro!A1542,'pag1'!B:G,3,0),"Não encontrado")</f>
        <v>E0076 SALA 101</v>
      </c>
      <c r="D1542" s="3" t="str">
        <f>IFERROR(VLOOKUP(lista_registro!A1542,'pag1'!B:E,4,0),"Não encontrado")</f>
        <v>Em utilização</v>
      </c>
      <c r="E1542" s="19" t="str">
        <f>IF(COUNTIF('pag1'!B$2:B$1663,A1542)&gt;1,"Sim","Não")</f>
        <v>Não</v>
      </c>
    </row>
    <row r="1543" spans="1:5" ht="14" x14ac:dyDescent="0.15">
      <c r="A1543" s="3">
        <f>lista_registro!A1543</f>
        <v>1527983</v>
      </c>
      <c r="B1543" s="17" t="str">
        <f>lista_registro!C1543</f>
        <v>Poltrona Giratória, Espaldar Alto, Com Apoio De Cabeça E Braços, Marca Marelli.</v>
      </c>
      <c r="C1543" s="18" t="str">
        <f>IFERROR(VLOOKUP(lista_registro!A1543,'pag1'!B:G,3,0),"Não encontrado")</f>
        <v>E0076 SALA 16</v>
      </c>
      <c r="D1543" s="3" t="str">
        <f>IFERROR(VLOOKUP(lista_registro!A1543,'pag1'!B:E,4,0),"Não encontrado")</f>
        <v>Em utilização</v>
      </c>
      <c r="E1543" s="19" t="str">
        <f>IF(COUNTIF('pag1'!B$2:B$1663,A1543)&gt;1,"Sim","Não")</f>
        <v>Não</v>
      </c>
    </row>
    <row r="1544" spans="1:5" ht="14" x14ac:dyDescent="0.15">
      <c r="A1544" s="3">
        <f>lista_registro!A1544</f>
        <v>1527994</v>
      </c>
      <c r="B1544" s="17" t="str">
        <f>lista_registro!C1544</f>
        <v>Cadeira Giratória, Espaldar Baixo, Tipo Secretária Com Braços, Marca Marelli.</v>
      </c>
      <c r="C1544" s="18" t="str">
        <f>IFERROR(VLOOKUP(lista_registro!A1544,'pag1'!B:G,3,0),"Não encontrado")</f>
        <v>E0031 SALA 01</v>
      </c>
      <c r="D1544" s="3" t="str">
        <f>IFERROR(VLOOKUP(lista_registro!A1544,'pag1'!B:E,4,0),"Não encontrado")</f>
        <v>Em utilização</v>
      </c>
      <c r="E1544" s="19" t="str">
        <f>IF(COUNTIF('pag1'!B$2:B$1663,A1544)&gt;1,"Sim","Não")</f>
        <v>Não</v>
      </c>
    </row>
    <row r="1545" spans="1:5" ht="14" x14ac:dyDescent="0.15">
      <c r="A1545" s="3">
        <f>lista_registro!A1545</f>
        <v>1527995</v>
      </c>
      <c r="B1545" s="17" t="str">
        <f>lista_registro!C1545</f>
        <v>Cadeira Giratória, Espaldar Baixo, Tipo Secretária Com Braços, Marca Marelli.</v>
      </c>
      <c r="C1545" s="18" t="str">
        <f>IFERROR(VLOOKUP(lista_registro!A1545,'pag1'!B:G,3,0),"Não encontrado")</f>
        <v>E0077 Sala 123</v>
      </c>
      <c r="D1545" s="3" t="str">
        <f>IFERROR(VLOOKUP(lista_registro!A1545,'pag1'!B:E,4,0),"Não encontrado")</f>
        <v>Em utilização</v>
      </c>
      <c r="E1545" s="19" t="str">
        <f>IF(COUNTIF('pag1'!B$2:B$1663,A1545)&gt;1,"Sim","Não")</f>
        <v>Não</v>
      </c>
    </row>
    <row r="1546" spans="1:5" ht="14" x14ac:dyDescent="0.15">
      <c r="A1546" s="3">
        <f>lista_registro!A1546</f>
        <v>1527996</v>
      </c>
      <c r="B1546" s="17" t="str">
        <f>lista_registro!C1546</f>
        <v>Cadeira Giratória, Espaldar Baixo, Tipo Secretária Com Braços, Marca Marelli.</v>
      </c>
      <c r="C1546" s="18" t="str">
        <f>IFERROR(VLOOKUP(lista_registro!A1546,'pag1'!B:G,3,0),"Não encontrado")</f>
        <v>E0076 Sala 121</v>
      </c>
      <c r="D1546" s="3" t="str">
        <f>IFERROR(VLOOKUP(lista_registro!A1546,'pag1'!B:E,4,0),"Não encontrado")</f>
        <v>Em utilização</v>
      </c>
      <c r="E1546" s="19" t="str">
        <f>IF(COUNTIF('pag1'!B$2:B$1663,A1546)&gt;1,"Sim","Não")</f>
        <v>Não</v>
      </c>
    </row>
    <row r="1547" spans="1:5" ht="14" x14ac:dyDescent="0.15">
      <c r="A1547" s="3">
        <f>lista_registro!A1547</f>
        <v>1527997</v>
      </c>
      <c r="B1547" s="17" t="str">
        <f>lista_registro!C1547</f>
        <v>Cadeira Giratória, Espaldar Baixo, Tipo Secretária Com Braços, Marca Marelli.</v>
      </c>
      <c r="C1547" s="18" t="str">
        <f>IFERROR(VLOOKUP(lista_registro!A1547,'pag1'!B:G,3,0),"Não encontrado")</f>
        <v>E0050 Sala 3</v>
      </c>
      <c r="D1547" s="3" t="str">
        <f>IFERROR(VLOOKUP(lista_registro!A1547,'pag1'!B:E,4,0),"Não encontrado")</f>
        <v>Em utilização</v>
      </c>
      <c r="E1547" s="19" t="str">
        <f>IF(COUNTIF('pag1'!B$2:B$1663,A1547)&gt;1,"Sim","Não")</f>
        <v>Não</v>
      </c>
    </row>
    <row r="1548" spans="1:5" ht="14" x14ac:dyDescent="0.15">
      <c r="A1548" s="3">
        <f>lista_registro!A1548</f>
        <v>1528108</v>
      </c>
      <c r="B1548" s="17" t="str">
        <f>lista_registro!C1548</f>
        <v>Cadeira Giratória Com Braços, Marca Marelli.</v>
      </c>
      <c r="C1548" s="18" t="str">
        <f>IFERROR(VLOOKUP(lista_registro!A1548,'pag1'!B:G,3,0),"Não encontrado")</f>
        <v>E0076 SALA 17</v>
      </c>
      <c r="D1548" s="3" t="str">
        <f>IFERROR(VLOOKUP(lista_registro!A1548,'pag1'!B:E,4,0),"Não encontrado")</f>
        <v>Em utilização</v>
      </c>
      <c r="E1548" s="19" t="str">
        <f>IF(COUNTIF('pag1'!B$2:B$1663,A1548)&gt;1,"Sim","Não")</f>
        <v>Não</v>
      </c>
    </row>
    <row r="1549" spans="1:5" ht="14" x14ac:dyDescent="0.15">
      <c r="A1549" s="3">
        <f>lista_registro!A1549</f>
        <v>1533805</v>
      </c>
      <c r="B1549" s="17" t="str">
        <f>lista_registro!C1549</f>
        <v>Armário Alto Com 02 Portas E Prateleiras, 1600x800x500mm, Marca: Marelli.</v>
      </c>
      <c r="C1549" s="18" t="str">
        <f>IFERROR(VLOOKUP(lista_registro!A1549,'pag1'!B:G,3,0),"Não encontrado")</f>
        <v>E0076 Sala 121</v>
      </c>
      <c r="D1549" s="3" t="str">
        <f>IFERROR(VLOOKUP(lista_registro!A1549,'pag1'!B:E,4,0),"Não encontrado")</f>
        <v>Em utilização</v>
      </c>
      <c r="E1549" s="19" t="str">
        <f>IF(COUNTIF('pag1'!B$2:B$1663,A1549)&gt;1,"Sim","Não")</f>
        <v>Não</v>
      </c>
    </row>
    <row r="1550" spans="1:5" ht="14" x14ac:dyDescent="0.15">
      <c r="A1550" s="3">
        <f>lista_registro!A1550</f>
        <v>1533807</v>
      </c>
      <c r="B1550" s="17" t="str">
        <f>lista_registro!C1550</f>
        <v>Armário Alto Com 02 Portas E Prateleiras, 1600x800x500mm, Marca: Marelli.</v>
      </c>
      <c r="C1550" s="18" t="str">
        <f>IFERROR(VLOOKUP(lista_registro!A1550,'pag1'!B:G,3,0),"Não encontrado")</f>
        <v>E0050 Sala 3</v>
      </c>
      <c r="D1550" s="3" t="str">
        <f>IFERROR(VLOOKUP(lista_registro!A1550,'pag1'!B:E,4,0),"Não encontrado")</f>
        <v>Em utilização</v>
      </c>
      <c r="E1550" s="19" t="str">
        <f>IF(COUNTIF('pag1'!B$2:B$1663,A1550)&gt;1,"Sim","Não")</f>
        <v>Não</v>
      </c>
    </row>
    <row r="1551" spans="1:5" ht="14" x14ac:dyDescent="0.15">
      <c r="A1551" s="3">
        <f>lista_registro!A1551</f>
        <v>1533820</v>
      </c>
      <c r="B1551" s="17" t="str">
        <f>lista_registro!C1551</f>
        <v>Armário Baixo, 02 Portas Com Prateleira. Prof. 600mm, Marca: Marelli</v>
      </c>
      <c r="C1551" s="18" t="str">
        <f>IFERROR(VLOOKUP(lista_registro!A1551,'pag1'!B:G,3,0),"Não encontrado")</f>
        <v>E0050 Sala 1</v>
      </c>
      <c r="D1551" s="3" t="str">
        <f>IFERROR(VLOOKUP(lista_registro!A1551,'pag1'!B:E,4,0),"Não encontrado")</f>
        <v>Em utilização</v>
      </c>
      <c r="E1551" s="19" t="str">
        <f>IF(COUNTIF('pag1'!B$2:B$1663,A1551)&gt;1,"Sim","Não")</f>
        <v>Não</v>
      </c>
    </row>
    <row r="1552" spans="1:5" ht="14" x14ac:dyDescent="0.15">
      <c r="A1552" s="3">
        <f>lista_registro!A1552</f>
        <v>1533821</v>
      </c>
      <c r="B1552" s="17" t="str">
        <f>lista_registro!C1552</f>
        <v>Armário Baixo, 02 Portas Com Prateleira. Prof. 600mm, Marca: Marelli</v>
      </c>
      <c r="C1552" s="18" t="str">
        <f>IFERROR(VLOOKUP(lista_registro!A1552,'pag1'!B:G,3,0),"Não encontrado")</f>
        <v>E0077 Sala 2</v>
      </c>
      <c r="D1552" s="3" t="str">
        <f>IFERROR(VLOOKUP(lista_registro!A1552,'pag1'!B:E,4,0),"Não encontrado")</f>
        <v>Em utilização</v>
      </c>
      <c r="E1552" s="19" t="str">
        <f>IF(COUNTIF('pag1'!B$2:B$1663,A1552)&gt;1,"Sim","Não")</f>
        <v>Não</v>
      </c>
    </row>
    <row r="1553" spans="1:5" ht="14" x14ac:dyDescent="0.15">
      <c r="A1553" s="3">
        <f>lista_registro!A1553</f>
        <v>1533822</v>
      </c>
      <c r="B1553" s="17" t="str">
        <f>lista_registro!C1553</f>
        <v>Armário Baixo, 02 Portas Com Prateleira. Prof. 600mm, Marca: Marelli</v>
      </c>
      <c r="C1553" s="18" t="str">
        <f>IFERROR(VLOOKUP(lista_registro!A1553,'pag1'!B:G,3,0),"Não encontrado")</f>
        <v>E0077 Sala 117</v>
      </c>
      <c r="D1553" s="3" t="str">
        <f>IFERROR(VLOOKUP(lista_registro!A1553,'pag1'!B:E,4,0),"Não encontrado")</f>
        <v>Em utilização</v>
      </c>
      <c r="E1553" s="19" t="str">
        <f>IF(COUNTIF('pag1'!B$2:B$1663,A1553)&gt;1,"Sim","Não")</f>
        <v>Não</v>
      </c>
    </row>
    <row r="1554" spans="1:5" ht="14" x14ac:dyDescent="0.15">
      <c r="A1554" s="3">
        <f>lista_registro!A1554</f>
        <v>1533855</v>
      </c>
      <c r="B1554" s="17" t="str">
        <f>lista_registro!C1554</f>
        <v>Mesa Angular Em L Med. 1400x1400x735mm, Marca Marelli</v>
      </c>
      <c r="C1554" s="18" t="str">
        <f>IFERROR(VLOOKUP(lista_registro!A1554,'pag1'!B:G,3,0),"Não encontrado")</f>
        <v>E0050 Sala 1</v>
      </c>
      <c r="D1554" s="3" t="str">
        <f>IFERROR(VLOOKUP(lista_registro!A1554,'pag1'!B:E,4,0),"Não encontrado")</f>
        <v>Em utilização</v>
      </c>
      <c r="E1554" s="19" t="str">
        <f>IF(COUNTIF('pag1'!B$2:B$1663,A1554)&gt;1,"Sim","Não")</f>
        <v>Não</v>
      </c>
    </row>
    <row r="1555" spans="1:5" ht="14" x14ac:dyDescent="0.15">
      <c r="A1555" s="3">
        <f>lista_registro!A1555</f>
        <v>1533856</v>
      </c>
      <c r="B1555" s="17" t="str">
        <f>lista_registro!C1555</f>
        <v>Mesa Angular Em L Med. 1400x1400x735mm, Marca Marelli</v>
      </c>
      <c r="C1555" s="18" t="str">
        <f>IFERROR(VLOOKUP(lista_registro!A1555,'pag1'!B:G,3,0),"Não encontrado")</f>
        <v>E0050 Sala 3</v>
      </c>
      <c r="D1555" s="3" t="str">
        <f>IFERROR(VLOOKUP(lista_registro!A1555,'pag1'!B:E,4,0),"Não encontrado")</f>
        <v>Em utilização</v>
      </c>
      <c r="E1555" s="19" t="str">
        <f>IF(COUNTIF('pag1'!B$2:B$1663,A1555)&gt;1,"Sim","Não")</f>
        <v>Não</v>
      </c>
    </row>
    <row r="1556" spans="1:5" ht="14" x14ac:dyDescent="0.15">
      <c r="A1556" s="3">
        <f>lista_registro!A1556</f>
        <v>1533882</v>
      </c>
      <c r="B1556" s="17" t="str">
        <f>lista_registro!C1556</f>
        <v>Mesa Angular Em L Med. 1600x1600x735mm, Marca Marelli</v>
      </c>
      <c r="C1556" s="18" t="str">
        <f>IFERROR(VLOOKUP(lista_registro!A1556,'pag1'!B:G,3,0),"Não encontrado")</f>
        <v>E0077 Sala 117</v>
      </c>
      <c r="D1556" s="3" t="str">
        <f>IFERROR(VLOOKUP(lista_registro!A1556,'pag1'!B:E,4,0),"Não encontrado")</f>
        <v>Em utilização</v>
      </c>
      <c r="E1556" s="19" t="str">
        <f>IF(COUNTIF('pag1'!B$2:B$1663,A1556)&gt;1,"Sim","Não")</f>
        <v>Não</v>
      </c>
    </row>
    <row r="1557" spans="1:5" ht="14" x14ac:dyDescent="0.15">
      <c r="A1557" s="3">
        <f>lista_registro!A1557</f>
        <v>1533883</v>
      </c>
      <c r="B1557" s="17" t="str">
        <f>lista_registro!C1557</f>
        <v>Mesa Angular Em L Med. 1600x1600x735mm, Marca Marelli</v>
      </c>
      <c r="C1557" s="18" t="str">
        <f>IFERROR(VLOOKUP(lista_registro!A1557,'pag1'!B:G,3,0),"Não encontrado")</f>
        <v>E0076 Sala 121</v>
      </c>
      <c r="D1557" s="3" t="str">
        <f>IFERROR(VLOOKUP(lista_registro!A1557,'pag1'!B:E,4,0),"Não encontrado")</f>
        <v>Em utilização</v>
      </c>
      <c r="E1557" s="19" t="str">
        <f>IF(COUNTIF('pag1'!B$2:B$1663,A1557)&gt;1,"Sim","Não")</f>
        <v>Não</v>
      </c>
    </row>
    <row r="1558" spans="1:5" ht="14" x14ac:dyDescent="0.15">
      <c r="A1558" s="3">
        <f>lista_registro!A1558</f>
        <v>1533884</v>
      </c>
      <c r="B1558" s="17" t="str">
        <f>lista_registro!C1558</f>
        <v>Mesa Angular Em L Med. 1600x1600x735mm, Marca Marelli</v>
      </c>
      <c r="C1558" s="18" t="str">
        <f>IFERROR(VLOOKUP(lista_registro!A1558,'pag1'!B:G,3,0),"Não encontrado")</f>
        <v>E0077 Sala 2</v>
      </c>
      <c r="D1558" s="3" t="str">
        <f>IFERROR(VLOOKUP(lista_registro!A1558,'pag1'!B:E,4,0),"Não encontrado")</f>
        <v>Em utilização</v>
      </c>
      <c r="E1558" s="19" t="str">
        <f>IF(COUNTIF('pag1'!B$2:B$1663,A1558)&gt;1,"Sim","Não")</f>
        <v>Não</v>
      </c>
    </row>
    <row r="1559" spans="1:5" ht="14" x14ac:dyDescent="0.15">
      <c r="A1559" s="3">
        <f>lista_registro!A1559</f>
        <v>1533939</v>
      </c>
      <c r="B1559" s="17" t="str">
        <f>lista_registro!C1559</f>
        <v>Gaveteiro Volante Com 04 Gavetas, 630x400x500mm, Marca: Marelli</v>
      </c>
      <c r="C1559" s="18" t="str">
        <f>IFERROR(VLOOKUP(lista_registro!A1559,'pag1'!B:G,3,0),"Não encontrado")</f>
        <v>E0076 Sala 121</v>
      </c>
      <c r="D1559" s="3" t="str">
        <f>IFERROR(VLOOKUP(lista_registro!A1559,'pag1'!B:E,4,0),"Não encontrado")</f>
        <v>Em utilização</v>
      </c>
      <c r="E1559" s="19" t="str">
        <f>IF(COUNTIF('pag1'!B$2:B$1663,A1559)&gt;1,"Sim","Não")</f>
        <v>Não</v>
      </c>
    </row>
    <row r="1560" spans="1:5" ht="14" x14ac:dyDescent="0.15">
      <c r="A1560" s="3">
        <f>lista_registro!A1560</f>
        <v>1533940</v>
      </c>
      <c r="B1560" s="17" t="str">
        <f>lista_registro!C1560</f>
        <v>Gaveteiro Volante Com 04 Gavetas, 630x400x500mm, Marca: Marelli</v>
      </c>
      <c r="C1560" s="18" t="str">
        <f>IFERROR(VLOOKUP(lista_registro!A1560,'pag1'!B:G,3,0),"Não encontrado")</f>
        <v>E0077 Sala 117</v>
      </c>
      <c r="D1560" s="3" t="str">
        <f>IFERROR(VLOOKUP(lista_registro!A1560,'pag1'!B:E,4,0),"Não encontrado")</f>
        <v>Em utilização</v>
      </c>
      <c r="E1560" s="19" t="str">
        <f>IF(COUNTIF('pag1'!B$2:B$1663,A1560)&gt;1,"Sim","Não")</f>
        <v>Não</v>
      </c>
    </row>
    <row r="1561" spans="1:5" ht="14" x14ac:dyDescent="0.15">
      <c r="A1561" s="3">
        <f>lista_registro!A1561</f>
        <v>1533941</v>
      </c>
      <c r="B1561" s="17" t="str">
        <f>lista_registro!C1561</f>
        <v>Gaveteiro Volante Com 04 Gavetas, 630x400x500mm, Marca: Marelli</v>
      </c>
      <c r="C1561" s="18" t="str">
        <f>IFERROR(VLOOKUP(lista_registro!A1561,'pag1'!B:G,3,0),"Não encontrado")</f>
        <v>E0050 Sala 3</v>
      </c>
      <c r="D1561" s="3" t="str">
        <f>IFERROR(VLOOKUP(lista_registro!A1561,'pag1'!B:E,4,0),"Não encontrado")</f>
        <v>Em utilização</v>
      </c>
      <c r="E1561" s="19" t="str">
        <f>IF(COUNTIF('pag1'!B$2:B$1663,A1561)&gt;1,"Sim","Não")</f>
        <v>Não</v>
      </c>
    </row>
    <row r="1562" spans="1:5" ht="14" x14ac:dyDescent="0.15">
      <c r="A1562" s="3">
        <f>lista_registro!A1562</f>
        <v>1533942</v>
      </c>
      <c r="B1562" s="17" t="str">
        <f>lista_registro!C1562</f>
        <v>Gaveteiro Volante Com 04 Gavetas, 630x400x500mm, Marca: Marelli</v>
      </c>
      <c r="C1562" s="18" t="str">
        <f>IFERROR(VLOOKUP(lista_registro!A1562,'pag1'!B:G,3,0),"Não encontrado")</f>
        <v>E0077 Sala 2</v>
      </c>
      <c r="D1562" s="3" t="str">
        <f>IFERROR(VLOOKUP(lista_registro!A1562,'pag1'!B:E,4,0),"Não encontrado")</f>
        <v>Em utilização</v>
      </c>
      <c r="E1562" s="19" t="str">
        <f>IF(COUNTIF('pag1'!B$2:B$1663,A1562)&gt;1,"Sim","Não")</f>
        <v>Não</v>
      </c>
    </row>
    <row r="1563" spans="1:5" ht="14" x14ac:dyDescent="0.15">
      <c r="A1563" s="3">
        <f>lista_registro!A1563</f>
        <v>1533944</v>
      </c>
      <c r="B1563" s="17" t="str">
        <f>lista_registro!C1563</f>
        <v>Gaveteiro Volante Com 04 Gavetas, 630x400x500mm, Marca: Marelli</v>
      </c>
      <c r="C1563" s="18" t="str">
        <f>IFERROR(VLOOKUP(lista_registro!A1563,'pag1'!B:G,3,0),"Não encontrado")</f>
        <v>E0050 Sala 1</v>
      </c>
      <c r="D1563" s="3" t="str">
        <f>IFERROR(VLOOKUP(lista_registro!A1563,'pag1'!B:E,4,0),"Não encontrado")</f>
        <v>Em utilização</v>
      </c>
      <c r="E1563" s="19" t="str">
        <f>IF(COUNTIF('pag1'!B$2:B$1663,A1563)&gt;1,"Sim","Não")</f>
        <v>Não</v>
      </c>
    </row>
    <row r="1564" spans="1:5" ht="28" x14ac:dyDescent="0.15">
      <c r="A1564" s="3">
        <f>lista_registro!A1564</f>
        <v>1628693</v>
      </c>
      <c r="B1564" s="17" t="str">
        <f>lista_registro!C1564</f>
        <v>Armário Extra Alto, 02(Duas) Portas, Medindo 800x500x2000mm, Com 04(Quatro) Prateleiras, Marca Marelli.</v>
      </c>
      <c r="C1564" s="18" t="str">
        <f>IFERROR(VLOOKUP(lista_registro!A1564,'pag1'!B:G,3,0),"Não encontrado")</f>
        <v>E0077 Sala 2</v>
      </c>
      <c r="D1564" s="3" t="str">
        <f>IFERROR(VLOOKUP(lista_registro!A1564,'pag1'!B:E,4,0),"Não encontrado")</f>
        <v>Em utilização</v>
      </c>
      <c r="E1564" s="19" t="str">
        <f>IF(COUNTIF('pag1'!B$2:B$1663,A1564)&gt;1,"Sim","Não")</f>
        <v>Não</v>
      </c>
    </row>
    <row r="1565" spans="1:5" ht="28" x14ac:dyDescent="0.15">
      <c r="A1565" s="3">
        <f>lista_registro!A1565</f>
        <v>1628694</v>
      </c>
      <c r="B1565" s="17" t="str">
        <f>lista_registro!C1565</f>
        <v>Armário Extra Alto, 02(Duas) Portas, Medindo 800x500x2000mm, Com 04(Quatro) Prateleiras, Marca Marelli.</v>
      </c>
      <c r="C1565" s="18" t="str">
        <f>IFERROR(VLOOKUP(lista_registro!A1565,'pag1'!B:G,3,0),"Não encontrado")</f>
        <v>E0077 Sala 108</v>
      </c>
      <c r="D1565" s="3" t="str">
        <f>IFERROR(VLOOKUP(lista_registro!A1565,'pag1'!B:E,4,0),"Não encontrado")</f>
        <v>Em utilização</v>
      </c>
      <c r="E1565" s="19" t="str">
        <f>IF(COUNTIF('pag1'!B$2:B$1663,A1565)&gt;1,"Sim","Não")</f>
        <v>Não</v>
      </c>
    </row>
    <row r="1566" spans="1:5" ht="28" x14ac:dyDescent="0.15">
      <c r="A1566" s="3">
        <f>lista_registro!A1566</f>
        <v>1628702</v>
      </c>
      <c r="B1566" s="17" t="str">
        <f>lista_registro!C1566</f>
        <v>Armário Alto Com 02(Duas) Portas, Medindo 800x500x1600mm, Com 03(Tres) Prateleiras, Marca Marelli.</v>
      </c>
      <c r="C1566" s="18" t="str">
        <f>IFERROR(VLOOKUP(lista_registro!A1566,'pag1'!B:G,3,0),"Não encontrado")</f>
        <v>E0076 Sala 119</v>
      </c>
      <c r="D1566" s="3" t="str">
        <f>IFERROR(VLOOKUP(lista_registro!A1566,'pag1'!B:E,4,0),"Não encontrado")</f>
        <v>Em utilização</v>
      </c>
      <c r="E1566" s="19" t="str">
        <f>IF(COUNTIF('pag1'!B$2:B$1663,A1566)&gt;1,"Sim","Não")</f>
        <v>Não</v>
      </c>
    </row>
    <row r="1567" spans="1:5" ht="28" x14ac:dyDescent="0.15">
      <c r="A1567" s="3">
        <f>lista_registro!A1567</f>
        <v>1628703</v>
      </c>
      <c r="B1567" s="17" t="str">
        <f>lista_registro!C1567</f>
        <v>Armário Alto Com 02(Duas) Portas, Medindo 800x500x1600mm, Com 03(Tres) Prateleiras, Marca Marelli.</v>
      </c>
      <c r="C1567" s="18" t="str">
        <f>IFERROR(VLOOKUP(lista_registro!A1567,'pag1'!B:G,3,0),"Não encontrado")</f>
        <v>E0077 sala 106</v>
      </c>
      <c r="D1567" s="3" t="str">
        <f>IFERROR(VLOOKUP(lista_registro!A1567,'pag1'!B:E,4,0),"Não encontrado")</f>
        <v>Em utilização</v>
      </c>
      <c r="E1567" s="19" t="str">
        <f>IF(COUNTIF('pag1'!B$2:B$1663,A1567)&gt;1,"Sim","Não")</f>
        <v>Não</v>
      </c>
    </row>
    <row r="1568" spans="1:5" ht="28" x14ac:dyDescent="0.15">
      <c r="A1568" s="3">
        <f>lista_registro!A1568</f>
        <v>1628704</v>
      </c>
      <c r="B1568" s="17" t="str">
        <f>lista_registro!C1568</f>
        <v>Armário Alto Com 02(Duas) Portas, Medindo 800x500x1600mm, Com 03(Tres) Prateleiras, Marca Marelli.</v>
      </c>
      <c r="C1568" s="18" t="str">
        <f>IFERROR(VLOOKUP(lista_registro!A1568,'pag1'!B:G,3,0),"Não encontrado")</f>
        <v>E0077 sala 106</v>
      </c>
      <c r="D1568" s="3" t="str">
        <f>IFERROR(VLOOKUP(lista_registro!A1568,'pag1'!B:E,4,0),"Não encontrado")</f>
        <v>Em utilização</v>
      </c>
      <c r="E1568" s="19" t="str">
        <f>IF(COUNTIF('pag1'!B$2:B$1663,A1568)&gt;1,"Sim","Não")</f>
        <v>Não</v>
      </c>
    </row>
    <row r="1569" spans="1:5" ht="28" x14ac:dyDescent="0.15">
      <c r="A1569" s="3">
        <f>lista_registro!A1569</f>
        <v>1628705</v>
      </c>
      <c r="B1569" s="17" t="str">
        <f>lista_registro!C1569</f>
        <v>Armário Alto Com 02(Duas) Portas, Medindo 800x500x1600mm, Com 03(Tres) Prateleiras, Marca Marelli.</v>
      </c>
      <c r="C1569" s="18" t="str">
        <f>IFERROR(VLOOKUP(lista_registro!A1569,'pag1'!B:G,3,0),"Não encontrado")</f>
        <v>E0050 Sala 1</v>
      </c>
      <c r="D1569" s="3" t="str">
        <f>IFERROR(VLOOKUP(lista_registro!A1569,'pag1'!B:E,4,0),"Não encontrado")</f>
        <v>Em utilização</v>
      </c>
      <c r="E1569" s="19" t="str">
        <f>IF(COUNTIF('pag1'!B$2:B$1663,A1569)&gt;1,"Sim","Não")</f>
        <v>Não</v>
      </c>
    </row>
    <row r="1570" spans="1:5" ht="28" x14ac:dyDescent="0.15">
      <c r="A1570" s="3">
        <f>lista_registro!A1570</f>
        <v>1628706</v>
      </c>
      <c r="B1570" s="17" t="str">
        <f>lista_registro!C1570</f>
        <v>Armário Alto Com 02(Duas) Portas, Medindo 800x500x1600mm, Com 03(Tres) Prateleiras, Marca Marelli.</v>
      </c>
      <c r="C1570" s="18" t="str">
        <f>IFERROR(VLOOKUP(lista_registro!A1570,'pag1'!B:G,3,0),"Não encontrado")</f>
        <v>E0033 lame</v>
      </c>
      <c r="D1570" s="3" t="str">
        <f>IFERROR(VLOOKUP(lista_registro!A1570,'pag1'!B:E,4,0),"Não encontrado")</f>
        <v>Em utilização</v>
      </c>
      <c r="E1570" s="19" t="str">
        <f>IF(COUNTIF('pag1'!B$2:B$1663,A1570)&gt;1,"Sim","Não")</f>
        <v>Não</v>
      </c>
    </row>
    <row r="1571" spans="1:5" ht="28" x14ac:dyDescent="0.15">
      <c r="A1571" s="3">
        <f>lista_registro!A1571</f>
        <v>1628707</v>
      </c>
      <c r="B1571" s="17" t="str">
        <f>lista_registro!C1571</f>
        <v>Armário Alto Com 02(Duas) Portas, Medindo 800x500x1600mm, Com 03(Tres) Prateleiras, Marca Marelli.</v>
      </c>
      <c r="C1571" s="18" t="str">
        <f>IFERROR(VLOOKUP(lista_registro!A1571,'pag1'!B:G,3,0),"Não encontrado")</f>
        <v>E0033 lame</v>
      </c>
      <c r="D1571" s="3" t="str">
        <f>IFERROR(VLOOKUP(lista_registro!A1571,'pag1'!B:E,4,0),"Não encontrado")</f>
        <v>Em utilização</v>
      </c>
      <c r="E1571" s="19" t="str">
        <f>IF(COUNTIF('pag1'!B$2:B$1663,A1571)&gt;1,"Sim","Não")</f>
        <v>Não</v>
      </c>
    </row>
    <row r="1572" spans="1:5" ht="28" x14ac:dyDescent="0.15">
      <c r="A1572" s="3">
        <f>lista_registro!A1572</f>
        <v>1628708</v>
      </c>
      <c r="B1572" s="17" t="str">
        <f>lista_registro!C1572</f>
        <v>Armário Alto Com 02(Duas) Portas, Medindo 800x500x1600mm, Com 03(Tres) Prateleiras, Marca Marelli.</v>
      </c>
      <c r="C1572" s="18" t="str">
        <f>IFERROR(VLOOKUP(lista_registro!A1572,'pag1'!B:G,3,0),"Não encontrado")</f>
        <v>E0077 Sala 2</v>
      </c>
      <c r="D1572" s="3" t="str">
        <f>IFERROR(VLOOKUP(lista_registro!A1572,'pag1'!B:E,4,0),"Não encontrado")</f>
        <v>Em utilização</v>
      </c>
      <c r="E1572" s="19" t="str">
        <f>IF(COUNTIF('pag1'!B$2:B$1663,A1572)&gt;1,"Sim","Não")</f>
        <v>Não</v>
      </c>
    </row>
    <row r="1573" spans="1:5" ht="28" x14ac:dyDescent="0.15">
      <c r="A1573" s="3">
        <f>lista_registro!A1573</f>
        <v>1628709</v>
      </c>
      <c r="B1573" s="17" t="str">
        <f>lista_registro!C1573</f>
        <v>Armário Alto Com 02(Duas) Portas, Medindo 800x500x1600mm, Com 03(Tres) Prateleiras, Marca Marelli.</v>
      </c>
      <c r="C1573" s="18" t="str">
        <f>IFERROR(VLOOKUP(lista_registro!A1573,'pag1'!B:G,3,0),"Não encontrado")</f>
        <v>E0037 SALA 03</v>
      </c>
      <c r="D1573" s="3" t="str">
        <f>IFERROR(VLOOKUP(lista_registro!A1573,'pag1'!B:E,4,0),"Não encontrado")</f>
        <v>Em utilização</v>
      </c>
      <c r="E1573" s="19" t="str">
        <f>IF(COUNTIF('pag1'!B$2:B$1663,A1573)&gt;1,"Sim","Não")</f>
        <v>Não</v>
      </c>
    </row>
    <row r="1574" spans="1:5" ht="28" x14ac:dyDescent="0.15">
      <c r="A1574" s="3">
        <f>lista_registro!A1574</f>
        <v>1628710</v>
      </c>
      <c r="B1574" s="17" t="str">
        <f>lista_registro!C1574</f>
        <v>Armário Alto Com 02(Duas) Portas, Medindo 800x500x1600mm, Com 03(Tres) Prateleiras, Marca Marelli.</v>
      </c>
      <c r="C1574" s="18" t="str">
        <f>IFERROR(VLOOKUP(lista_registro!A1574,'pag1'!B:G,3,0),"Não encontrado")</f>
        <v>E0050 Sala 1</v>
      </c>
      <c r="D1574" s="3" t="str">
        <f>IFERROR(VLOOKUP(lista_registro!A1574,'pag1'!B:E,4,0),"Não encontrado")</f>
        <v>Em utilização</v>
      </c>
      <c r="E1574" s="19" t="str">
        <f>IF(COUNTIF('pag1'!B$2:B$1663,A1574)&gt;1,"Sim","Não")</f>
        <v>Não</v>
      </c>
    </row>
    <row r="1575" spans="1:5" ht="28" x14ac:dyDescent="0.15">
      <c r="A1575" s="3">
        <f>lista_registro!A1575</f>
        <v>1628712</v>
      </c>
      <c r="B1575" s="17" t="str">
        <f>lista_registro!C1575</f>
        <v>Armário Alto Com 02(Duas) Portas, Medindo 800x500x1600mm, Com 03(Tres) Prateleiras, Marca Marelli.</v>
      </c>
      <c r="C1575" s="18" t="str">
        <f>IFERROR(VLOOKUP(lista_registro!A1575,'pag1'!B:G,3,0),"Não encontrado")</f>
        <v>E0077 Sala 4</v>
      </c>
      <c r="D1575" s="3" t="str">
        <f>IFERROR(VLOOKUP(lista_registro!A1575,'pag1'!B:E,4,0),"Não encontrado")</f>
        <v>Em utilização</v>
      </c>
      <c r="E1575" s="19" t="str">
        <f>IF(COUNTIF('pag1'!B$2:B$1663,A1575)&gt;1,"Sim","Não")</f>
        <v>Não</v>
      </c>
    </row>
    <row r="1576" spans="1:5" ht="28" x14ac:dyDescent="0.15">
      <c r="A1576" s="3">
        <f>lista_registro!A1576</f>
        <v>1628713</v>
      </c>
      <c r="B1576" s="17" t="str">
        <f>lista_registro!C1576</f>
        <v>Armário Alto Com 02(Duas) Portas, Medindo 800x500x1600mm, Com 03(Tres) Prateleiras, Marca Marelli.</v>
      </c>
      <c r="C1576" s="18" t="str">
        <f>IFERROR(VLOOKUP(lista_registro!A1576,'pag1'!B:G,3,0),"Não encontrado")</f>
        <v>E0077 Sala 120 (Copa)</v>
      </c>
      <c r="D1576" s="3" t="str">
        <f>IFERROR(VLOOKUP(lista_registro!A1576,'pag1'!B:E,4,0),"Não encontrado")</f>
        <v>Em utilização</v>
      </c>
      <c r="E1576" s="19" t="str">
        <f>IF(COUNTIF('pag1'!B$2:B$1663,A1576)&gt;1,"Sim","Não")</f>
        <v>Não</v>
      </c>
    </row>
    <row r="1577" spans="1:5" ht="28" x14ac:dyDescent="0.15">
      <c r="A1577" s="3">
        <f>lista_registro!A1577</f>
        <v>1628714</v>
      </c>
      <c r="B1577" s="17" t="str">
        <f>lista_registro!C1577</f>
        <v>Armário Alto Com 02(Duas) Portas, Medindo 800x500x1600mm, Com 03(Tres) Prateleiras, Marca Marelli.</v>
      </c>
      <c r="C1577" s="18" t="str">
        <f>IFERROR(VLOOKUP(lista_registro!A1577,'pag1'!B:G,3,0),"Não encontrado")</f>
        <v>E0076 Sala 11</v>
      </c>
      <c r="D1577" s="3" t="str">
        <f>IFERROR(VLOOKUP(lista_registro!A1577,'pag1'!B:E,4,0),"Não encontrado")</f>
        <v>Em utilização</v>
      </c>
      <c r="E1577" s="19" t="str">
        <f>IF(COUNTIF('pag1'!B$2:B$1663,A1577)&gt;1,"Sim","Não")</f>
        <v>Não</v>
      </c>
    </row>
    <row r="1578" spans="1:5" ht="28" x14ac:dyDescent="0.15">
      <c r="A1578" s="3">
        <f>lista_registro!A1578</f>
        <v>1628715</v>
      </c>
      <c r="B1578" s="17" t="str">
        <f>lista_registro!C1578</f>
        <v>Armário Alto Com 02(Duas) Portas, Medindo 800x500x1600mm, Com 03(Tres) Prateleiras, Marca Marelli.</v>
      </c>
      <c r="C1578" s="18" t="str">
        <f>IFERROR(VLOOKUP(lista_registro!A1578,'pag1'!B:G,3,0),"Não encontrado")</f>
        <v>E0076 Sala 11</v>
      </c>
      <c r="D1578" s="3" t="str">
        <f>IFERROR(VLOOKUP(lista_registro!A1578,'pag1'!B:E,4,0),"Não encontrado")</f>
        <v>Em utilização</v>
      </c>
      <c r="E1578" s="19" t="str">
        <f>IF(COUNTIF('pag1'!B$2:B$1663,A1578)&gt;1,"Sim","Não")</f>
        <v>Não</v>
      </c>
    </row>
    <row r="1579" spans="1:5" ht="28" x14ac:dyDescent="0.15">
      <c r="A1579" s="3">
        <f>lista_registro!A1579</f>
        <v>1628717</v>
      </c>
      <c r="B1579" s="17" t="str">
        <f>lista_registro!C1579</f>
        <v>Armário Baixo Com 02(Duas) Portas, Medindo 800x500x740mm, Com 01(Uma) Prateleira, Marca Marelli.</v>
      </c>
      <c r="C1579" s="18" t="str">
        <f>IFERROR(VLOOKUP(lista_registro!A1579,'pag1'!B:G,3,0),"Não encontrado")</f>
        <v>E0050 Sala 3</v>
      </c>
      <c r="D1579" s="3" t="str">
        <f>IFERROR(VLOOKUP(lista_registro!A1579,'pag1'!B:E,4,0),"Não encontrado")</f>
        <v>Em utilização</v>
      </c>
      <c r="E1579" s="19" t="str">
        <f>IF(COUNTIF('pag1'!B$2:B$1663,A1579)&gt;1,"Sim","Não")</f>
        <v>Não</v>
      </c>
    </row>
    <row r="1580" spans="1:5" ht="28" x14ac:dyDescent="0.15">
      <c r="A1580" s="3">
        <f>lista_registro!A1580</f>
        <v>1628718</v>
      </c>
      <c r="B1580" s="17" t="str">
        <f>lista_registro!C1580</f>
        <v>Armário Baixo Com 02(Duas) Portas, Medindo 800x500x740mm, Com 01(Uma) Prateleira, Marca Marelli.</v>
      </c>
      <c r="C1580" s="18" t="str">
        <f>IFERROR(VLOOKUP(lista_registro!A1580,'pag1'!B:G,3,0),"Não encontrado")</f>
        <v>E0037 SALA 03</v>
      </c>
      <c r="D1580" s="3" t="str">
        <f>IFERROR(VLOOKUP(lista_registro!A1580,'pag1'!B:E,4,0),"Não encontrado")</f>
        <v>Em utilização</v>
      </c>
      <c r="E1580" s="19" t="str">
        <f>IF(COUNTIF('pag1'!B$2:B$1663,A1580)&gt;1,"Sim","Não")</f>
        <v>Não</v>
      </c>
    </row>
    <row r="1581" spans="1:5" ht="28" x14ac:dyDescent="0.15">
      <c r="A1581" s="3">
        <f>lista_registro!A1581</f>
        <v>1628719</v>
      </c>
      <c r="B1581" s="17" t="str">
        <f>lista_registro!C1581</f>
        <v>Armário Baixo Com 02(Duas) Portas, Medindo 800x500x740mm, Com 01(Uma) Prateleira, Marca Marelli.</v>
      </c>
      <c r="C1581" s="18" t="str">
        <f>IFERROR(VLOOKUP(lista_registro!A1581,'pag1'!B:G,3,0),"Não encontrado")</f>
        <v>E0076 Sala 10</v>
      </c>
      <c r="D1581" s="3" t="str">
        <f>IFERROR(VLOOKUP(lista_registro!A1581,'pag1'!B:E,4,0),"Não encontrado")</f>
        <v>Em utilização</v>
      </c>
      <c r="E1581" s="19" t="str">
        <f>IF(COUNTIF('pag1'!B$2:B$1663,A1581)&gt;1,"Sim","Não")</f>
        <v>Não</v>
      </c>
    </row>
    <row r="1582" spans="1:5" ht="28" x14ac:dyDescent="0.15">
      <c r="A1582" s="3">
        <f>lista_registro!A1582</f>
        <v>1628720</v>
      </c>
      <c r="B1582" s="17" t="str">
        <f>lista_registro!C1582</f>
        <v>Armário Baixo Com 02(Duas) Portas, Medindo 800x500x740mm, Com 01(Uma) Prateleira, Marca Marelli.</v>
      </c>
      <c r="C1582" s="18" t="str">
        <f>IFERROR(VLOOKUP(lista_registro!A1582,'pag1'!B:G,3,0),"Não encontrado")</f>
        <v>E0076 Sala 119</v>
      </c>
      <c r="D1582" s="3" t="str">
        <f>IFERROR(VLOOKUP(lista_registro!A1582,'pag1'!B:E,4,0),"Não encontrado")</f>
        <v>Em utilização</v>
      </c>
      <c r="E1582" s="19" t="str">
        <f>IF(COUNTIF('pag1'!B$2:B$1663,A1582)&gt;1,"Sim","Não")</f>
        <v>Não</v>
      </c>
    </row>
    <row r="1583" spans="1:5" ht="28" x14ac:dyDescent="0.15">
      <c r="A1583" s="3">
        <f>lista_registro!A1583</f>
        <v>1628721</v>
      </c>
      <c r="B1583" s="17" t="str">
        <f>lista_registro!C1583</f>
        <v>Armário Baixo Com 02(Duas) Portas, Medindo 800x500x740mm, Com 01(Uma) Prateleira, Marca Marelli.</v>
      </c>
      <c r="C1583" s="18" t="str">
        <f>IFERROR(VLOOKUP(lista_registro!A1583,'pag1'!B:G,3,0),"Não encontrado")</f>
        <v>E0076 SALA 112</v>
      </c>
      <c r="D1583" s="3" t="str">
        <f>IFERROR(VLOOKUP(lista_registro!A1583,'pag1'!B:E,4,0),"Não encontrado")</f>
        <v>Em utilização</v>
      </c>
      <c r="E1583" s="19" t="str">
        <f>IF(COUNTIF('pag1'!B$2:B$1663,A1583)&gt;1,"Sim","Não")</f>
        <v>Não</v>
      </c>
    </row>
    <row r="1584" spans="1:5" ht="28" x14ac:dyDescent="0.15">
      <c r="A1584" s="3">
        <f>lista_registro!A1584</f>
        <v>1628722</v>
      </c>
      <c r="B1584" s="17" t="str">
        <f>lista_registro!C1584</f>
        <v>Armário Baixo Com 02(Duas) Portas, Medindo 800x500x740mm, Com 01(Uma) Prateleira, Marca Marelli.</v>
      </c>
      <c r="C1584" s="18" t="str">
        <f>IFERROR(VLOOKUP(lista_registro!A1584,'pag1'!B:G,3,0),"Não encontrado")</f>
        <v>E0076 Sala 11</v>
      </c>
      <c r="D1584" s="3" t="str">
        <f>IFERROR(VLOOKUP(lista_registro!A1584,'pag1'!B:E,4,0),"Não encontrado")</f>
        <v>Em utilização</v>
      </c>
      <c r="E1584" s="19" t="str">
        <f>IF(COUNTIF('pag1'!B$2:B$1663,A1584)&gt;1,"Sim","Não")</f>
        <v>Não</v>
      </c>
    </row>
    <row r="1585" spans="1:5" ht="28" x14ac:dyDescent="0.15">
      <c r="A1585" s="3">
        <f>lista_registro!A1585</f>
        <v>1628723</v>
      </c>
      <c r="B1585" s="17" t="str">
        <f>lista_registro!C1585</f>
        <v>Armário Baixo Com 02(Duas) Portas, Medindo 800x500x740mm, Com 01(Uma) Prateleira, Marca Marelli.</v>
      </c>
      <c r="C1585" s="18" t="str">
        <f>IFERROR(VLOOKUP(lista_registro!A1585,'pag1'!B:G,3,0),"Não encontrado")</f>
        <v>E0076 Sala 11</v>
      </c>
      <c r="D1585" s="3" t="str">
        <f>IFERROR(VLOOKUP(lista_registro!A1585,'pag1'!B:E,4,0),"Não encontrado")</f>
        <v>Em utilização</v>
      </c>
      <c r="E1585" s="19" t="str">
        <f>IF(COUNTIF('pag1'!B$2:B$1663,A1585)&gt;1,"Sim","Não")</f>
        <v>Não</v>
      </c>
    </row>
    <row r="1586" spans="1:5" ht="14" x14ac:dyDescent="0.15">
      <c r="A1586" s="3">
        <f>lista_registro!A1586</f>
        <v>1628737</v>
      </c>
      <c r="B1586" s="17" t="str">
        <f>lista_registro!C1586</f>
        <v>Mesa De Trabalho Tampo Único, Medindo 1400x1400x740mm, Marca Marelli.</v>
      </c>
      <c r="C1586" s="18" t="str">
        <f>IFERROR(VLOOKUP(lista_registro!A1586,'pag1'!B:G,3,0),"Não encontrado")</f>
        <v>E0077 Sala 123</v>
      </c>
      <c r="D1586" s="3" t="str">
        <f>IFERROR(VLOOKUP(lista_registro!A1586,'pag1'!B:E,4,0),"Não encontrado")</f>
        <v>Em utilização</v>
      </c>
      <c r="E1586" s="19" t="str">
        <f>IF(COUNTIF('pag1'!B$2:B$1663,A1586)&gt;1,"Sim","Não")</f>
        <v>Não</v>
      </c>
    </row>
    <row r="1587" spans="1:5" ht="14" x14ac:dyDescent="0.15">
      <c r="A1587" s="3">
        <f>lista_registro!A1587</f>
        <v>1628743</v>
      </c>
      <c r="B1587" s="17" t="str">
        <f>lista_registro!C1587</f>
        <v>Mesa De Trabalho Tampo Único Peninsular, Medindo 1600x1800x735mm, Marca Marelli.</v>
      </c>
      <c r="C1587" s="18" t="str">
        <f>IFERROR(VLOOKUP(lista_registro!A1587,'pag1'!B:G,3,0),"Não encontrado")</f>
        <v>E0037 SALA 03</v>
      </c>
      <c r="D1587" s="3" t="str">
        <f>IFERROR(VLOOKUP(lista_registro!A1587,'pag1'!B:E,4,0),"Não encontrado")</f>
        <v>Em utilização</v>
      </c>
      <c r="E1587" s="19" t="str">
        <f>IF(COUNTIF('pag1'!B$2:B$1663,A1587)&gt;1,"Sim","Não")</f>
        <v>Não</v>
      </c>
    </row>
    <row r="1588" spans="1:5" ht="14" x14ac:dyDescent="0.15">
      <c r="A1588" s="3">
        <f>lista_registro!A1588</f>
        <v>1628744</v>
      </c>
      <c r="B1588" s="17" t="str">
        <f>lista_registro!C1588</f>
        <v>Mesa De Trabalho Tampo Único Peninsular, Medindo 1600x1800x735mm, Marca Marelli.</v>
      </c>
      <c r="C1588" s="18" t="str">
        <f>IFERROR(VLOOKUP(lista_registro!A1588,'pag1'!B:G,3,0),"Não encontrado")</f>
        <v>E0077 Sala 116</v>
      </c>
      <c r="D1588" s="3" t="str">
        <f>IFERROR(VLOOKUP(lista_registro!A1588,'pag1'!B:E,4,0),"Não encontrado")</f>
        <v>Em utilização</v>
      </c>
      <c r="E1588" s="19" t="str">
        <f>IF(COUNTIF('pag1'!B$2:B$1663,A1588)&gt;1,"Sim","Não")</f>
        <v>Não</v>
      </c>
    </row>
    <row r="1589" spans="1:5" ht="14" x14ac:dyDescent="0.15">
      <c r="A1589" s="3">
        <f>lista_registro!A1589</f>
        <v>1628748</v>
      </c>
      <c r="B1589" s="17" t="str">
        <f>lista_registro!C1589</f>
        <v>Mesa De Trabalho Tampo Único Peninsular, Medindo 1800x2100x735mm,Marca Marelli.</v>
      </c>
      <c r="C1589" s="18" t="str">
        <f>IFERROR(VLOOKUP(lista_registro!A1589,'pag1'!B:G,3,0),"Não encontrado")</f>
        <v>E0077 sala 106</v>
      </c>
      <c r="D1589" s="3" t="str">
        <f>IFERROR(VLOOKUP(lista_registro!A1589,'pag1'!B:E,4,0),"Não encontrado")</f>
        <v>Em utilização</v>
      </c>
      <c r="E1589" s="19" t="str">
        <f>IF(COUNTIF('pag1'!B$2:B$1663,A1589)&gt;1,"Sim","Não")</f>
        <v>Não</v>
      </c>
    </row>
    <row r="1590" spans="1:5" ht="14" x14ac:dyDescent="0.15">
      <c r="A1590" s="3">
        <f>lista_registro!A1590</f>
        <v>1628749</v>
      </c>
      <c r="B1590" s="17" t="str">
        <f>lista_registro!C1590</f>
        <v>Mesa De Trabalho Tampo Único Peninsular, Medindo 1800x2100x735mm,Marca Marelli.</v>
      </c>
      <c r="C1590" s="18" t="str">
        <f>IFERROR(VLOOKUP(lista_registro!A1590,'pag1'!B:G,3,0),"Não encontrado")</f>
        <v>E0033 lame</v>
      </c>
      <c r="D1590" s="3" t="str">
        <f>IFERROR(VLOOKUP(lista_registro!A1590,'pag1'!B:E,4,0),"Não encontrado")</f>
        <v>Em utilização</v>
      </c>
      <c r="E1590" s="19" t="str">
        <f>IF(COUNTIF('pag1'!B$2:B$1663,A1590)&gt;1,"Sim","Não")</f>
        <v>Não</v>
      </c>
    </row>
    <row r="1591" spans="1:5" ht="14" x14ac:dyDescent="0.15">
      <c r="A1591" s="3">
        <f>lista_registro!A1591</f>
        <v>1628751</v>
      </c>
      <c r="B1591" s="17" t="str">
        <f>lista_registro!C1591</f>
        <v>Mesa De Trabalho Tampo Único Peninsular, Medindo 1800x2100x735.</v>
      </c>
      <c r="C1591" s="18" t="str">
        <f>IFERROR(VLOOKUP(lista_registro!A1591,'pag1'!B:G,3,0),"Não encontrado")</f>
        <v>E0076 Sala 119</v>
      </c>
      <c r="D1591" s="3" t="str">
        <f>IFERROR(VLOOKUP(lista_registro!A1591,'pag1'!B:E,4,0),"Não encontrado")</f>
        <v>Em utilização</v>
      </c>
      <c r="E1591" s="19" t="str">
        <f>IF(COUNTIF('pag1'!B$2:B$1663,A1591)&gt;1,"Sim","Não")</f>
        <v>Não</v>
      </c>
    </row>
    <row r="1592" spans="1:5" ht="14" x14ac:dyDescent="0.15">
      <c r="A1592" s="3">
        <f>lista_registro!A1592</f>
        <v>1628752</v>
      </c>
      <c r="B1592" s="17" t="str">
        <f>lista_registro!C1592</f>
        <v>Mesa De Trabalho Tampo Único Peninsular, Medindo 1800x2100x735.</v>
      </c>
      <c r="C1592" s="18" t="str">
        <f>IFERROR(VLOOKUP(lista_registro!A1592,'pag1'!B:G,3,0),"Não encontrado")</f>
        <v>E0076 Sala 11</v>
      </c>
      <c r="D1592" s="3" t="str">
        <f>IFERROR(VLOOKUP(lista_registro!A1592,'pag1'!B:E,4,0),"Não encontrado")</f>
        <v>Em utilização</v>
      </c>
      <c r="E1592" s="19" t="str">
        <f>IF(COUNTIF('pag1'!B$2:B$1663,A1592)&gt;1,"Sim","Não")</f>
        <v>Não</v>
      </c>
    </row>
    <row r="1593" spans="1:5" ht="14" x14ac:dyDescent="0.15">
      <c r="A1593" s="3">
        <f>lista_registro!A1593</f>
        <v>1628753</v>
      </c>
      <c r="B1593" s="17" t="str">
        <f>lista_registro!C1593</f>
        <v>Mesa De Trabalho Tampo Único Peninsular, Medindo 1800x2100x735.</v>
      </c>
      <c r="C1593" s="18" t="str">
        <f>IFERROR(VLOOKUP(lista_registro!A1593,'pag1'!B:G,3,0),"Não encontrado")</f>
        <v>E0076 Sala 11</v>
      </c>
      <c r="D1593" s="3" t="str">
        <f>IFERROR(VLOOKUP(lista_registro!A1593,'pag1'!B:E,4,0),"Não encontrado")</f>
        <v>Em utilização</v>
      </c>
      <c r="E1593" s="19" t="str">
        <f>IF(COUNTIF('pag1'!B$2:B$1663,A1593)&gt;1,"Sim","Não")</f>
        <v>Não</v>
      </c>
    </row>
    <row r="1594" spans="1:5" ht="14" x14ac:dyDescent="0.15">
      <c r="A1594" s="3">
        <f>lista_registro!A1594</f>
        <v>1628754</v>
      </c>
      <c r="B1594" s="17" t="str">
        <f>lista_registro!C1594</f>
        <v>Mesa De Reunião Redonda, Medindo 1200x740mm, Marca Marelli.</v>
      </c>
      <c r="C1594" s="18" t="str">
        <f>IFERROR(VLOOKUP(lista_registro!A1594,'pag1'!B:G,3,0),"Não encontrado")</f>
        <v>E0076 Sala 11</v>
      </c>
      <c r="D1594" s="3" t="str">
        <f>IFERROR(VLOOKUP(lista_registro!A1594,'pag1'!B:E,4,0),"Não encontrado")</f>
        <v>Em utilização</v>
      </c>
      <c r="E1594" s="19" t="str">
        <f>IF(COUNTIF('pag1'!B$2:B$1663,A1594)&gt;1,"Sim","Não")</f>
        <v>Não</v>
      </c>
    </row>
    <row r="1595" spans="1:5" ht="14" x14ac:dyDescent="0.15">
      <c r="A1595" s="3">
        <f>lista_registro!A1595</f>
        <v>1628755</v>
      </c>
      <c r="B1595" s="17" t="str">
        <f>lista_registro!C1595</f>
        <v>Gaveteiro Volante, Com 04(Quatro) Gavetas, Medindo 460x500x690mm, Marca Marelli.</v>
      </c>
      <c r="C1595" s="18" t="str">
        <f>IFERROR(VLOOKUP(lista_registro!A1595,'pag1'!B:G,3,0),"Não encontrado")</f>
        <v>E0076 Sala 119</v>
      </c>
      <c r="D1595" s="3" t="str">
        <f>IFERROR(VLOOKUP(lista_registro!A1595,'pag1'!B:E,4,0),"Não encontrado")</f>
        <v>Em utilização</v>
      </c>
      <c r="E1595" s="19" t="str">
        <f>IF(COUNTIF('pag1'!B$2:B$1663,A1595)&gt;1,"Sim","Não")</f>
        <v>Não</v>
      </c>
    </row>
    <row r="1596" spans="1:5" ht="14" x14ac:dyDescent="0.15">
      <c r="A1596" s="3">
        <f>lista_registro!A1596</f>
        <v>1628757</v>
      </c>
      <c r="B1596" s="17" t="str">
        <f>lista_registro!C1596</f>
        <v>Gaveteiro Volante, Com 04(Quatro) Gavetas, Medindo 460x500x690mm, Marca Marelli.</v>
      </c>
      <c r="C1596" s="18" t="str">
        <f>IFERROR(VLOOKUP(lista_registro!A1596,'pag1'!B:G,3,0),"Não encontrado")</f>
        <v>E0076 Sala 11</v>
      </c>
      <c r="D1596" s="3" t="str">
        <f>IFERROR(VLOOKUP(lista_registro!A1596,'pag1'!B:E,4,0),"Não encontrado")</f>
        <v>Em utilização</v>
      </c>
      <c r="E1596" s="19" t="str">
        <f>IF(COUNTIF('pag1'!B$2:B$1663,A1596)&gt;1,"Sim","Não")</f>
        <v>Não</v>
      </c>
    </row>
    <row r="1597" spans="1:5" ht="14" x14ac:dyDescent="0.15">
      <c r="A1597" s="3">
        <f>lista_registro!A1597</f>
        <v>1628758</v>
      </c>
      <c r="B1597" s="17" t="str">
        <f>lista_registro!C1597</f>
        <v>Gaveteiro Volante, Com 04(Quatro) Gavetas, Medindo 460x500x690mm, Marca Marelli.</v>
      </c>
      <c r="C1597" s="18" t="str">
        <f>IFERROR(VLOOKUP(lista_registro!A1597,'pag1'!B:G,3,0),"Não encontrado")</f>
        <v>E0076 Sala 11</v>
      </c>
      <c r="D1597" s="3" t="str">
        <f>IFERROR(VLOOKUP(lista_registro!A1597,'pag1'!B:E,4,0),"Não encontrado")</f>
        <v>Em utilização</v>
      </c>
      <c r="E1597" s="19" t="str">
        <f>IF(COUNTIF('pag1'!B$2:B$1663,A1597)&gt;1,"Sim","Não")</f>
        <v>Não</v>
      </c>
    </row>
    <row r="1598" spans="1:5" ht="14" x14ac:dyDescent="0.15">
      <c r="A1598" s="3">
        <f>lista_registro!A1598</f>
        <v>1628759</v>
      </c>
      <c r="B1598" s="17" t="str">
        <f>lista_registro!C1598</f>
        <v>Gaveteiro Volante, Com 04(Quatro) Gavetas, Medindo 460x500x690mm, Marca Marelli.</v>
      </c>
      <c r="C1598" s="18" t="str">
        <f>IFERROR(VLOOKUP(lista_registro!A1598,'pag1'!B:G,3,0),"Não encontrado")</f>
        <v>E0037 Sala 03</v>
      </c>
      <c r="D1598" s="3" t="str">
        <f>IFERROR(VLOOKUP(lista_registro!A1598,'pag1'!B:E,4,0),"Não encontrado")</f>
        <v>Em utilização</v>
      </c>
      <c r="E1598" s="19" t="str">
        <f>IF(COUNTIF('pag1'!B$2:B$1663,A1598)&gt;1,"Sim","Não")</f>
        <v>Não</v>
      </c>
    </row>
    <row r="1599" spans="1:5" ht="14" x14ac:dyDescent="0.15">
      <c r="A1599" s="3">
        <f>lista_registro!A1599</f>
        <v>1628760</v>
      </c>
      <c r="B1599" s="17" t="str">
        <f>lista_registro!C1599</f>
        <v>Gaveteiro Volante, Com 04(Quatro) Gavetas, Medindo 460x500x690mm, Marca Marelli.</v>
      </c>
      <c r="C1599" s="18" t="str">
        <f>IFERROR(VLOOKUP(lista_registro!A1599,'pag1'!B:G,3,0),"Não encontrado")</f>
        <v>E0050 SALA 02</v>
      </c>
      <c r="D1599" s="3" t="str">
        <f>IFERROR(VLOOKUP(lista_registro!A1599,'pag1'!B:E,4,0),"Não encontrado")</f>
        <v>Em utilização</v>
      </c>
      <c r="E1599" s="19" t="str">
        <f>IF(COUNTIF('pag1'!B$2:B$1663,A1599)&gt;1,"Sim","Não")</f>
        <v>Não</v>
      </c>
    </row>
    <row r="1600" spans="1:5" ht="14" x14ac:dyDescent="0.15">
      <c r="A1600" s="3">
        <f>lista_registro!A1600</f>
        <v>1628761</v>
      </c>
      <c r="B1600" s="17" t="str">
        <f>lista_registro!C1600</f>
        <v>Gaveteiro Volante, Com 04(Quatro) Gavetas, Medindo 460x500x690mm, Marca Marelli.</v>
      </c>
      <c r="C1600" s="18" t="str">
        <f>IFERROR(VLOOKUP(lista_registro!A1600,'pag1'!B:G,3,0),"Não encontrado")</f>
        <v>E0077 sala 106</v>
      </c>
      <c r="D1600" s="3" t="str">
        <f>IFERROR(VLOOKUP(lista_registro!A1600,'pag1'!B:E,4,0),"Não encontrado")</f>
        <v>Em utilização</v>
      </c>
      <c r="E1600" s="19" t="str">
        <f>IF(COUNTIF('pag1'!B$2:B$1663,A1600)&gt;1,"Sim","Não")</f>
        <v>Não</v>
      </c>
    </row>
    <row r="1601" spans="1:5" ht="14" x14ac:dyDescent="0.15">
      <c r="A1601" s="3">
        <f>lista_registro!A1601</f>
        <v>1628762</v>
      </c>
      <c r="B1601" s="17" t="str">
        <f>lista_registro!C1601</f>
        <v>Gaveteiro Volante, Com 04(Quatro) Gavetas, Medindo 460x500x690mm, Marca Marelli.</v>
      </c>
      <c r="C1601" s="18" t="str">
        <f>IFERROR(VLOOKUP(lista_registro!A1601,'pag1'!B:G,3,0),"Não encontrado")</f>
        <v>E0033 lame</v>
      </c>
      <c r="D1601" s="3" t="str">
        <f>IFERROR(VLOOKUP(lista_registro!A1601,'pag1'!B:E,4,0),"Não encontrado")</f>
        <v>Em utilização</v>
      </c>
      <c r="E1601" s="19" t="str">
        <f>IF(COUNTIF('pag1'!B$2:B$1663,A1601)&gt;1,"Sim","Não")</f>
        <v>Não</v>
      </c>
    </row>
    <row r="1602" spans="1:5" ht="14" x14ac:dyDescent="0.15">
      <c r="A1602" s="3">
        <f>lista_registro!A1602</f>
        <v>1628763</v>
      </c>
      <c r="B1602" s="17" t="str">
        <f>lista_registro!C1602</f>
        <v>Gaveteiro Volante, Com 04(Quatro) Gavetas, Medindo 460x500x690mm, Marca Marelli.</v>
      </c>
      <c r="C1602" s="18" t="str">
        <f>IFERROR(VLOOKUP(lista_registro!A1602,'pag1'!B:G,3,0),"Não encontrado")</f>
        <v>E0031 SALA 05</v>
      </c>
      <c r="D1602" s="3" t="str">
        <f>IFERROR(VLOOKUP(lista_registro!A1602,'pag1'!B:E,4,0),"Não encontrado")</f>
        <v>Em utilização</v>
      </c>
      <c r="E1602" s="19" t="str">
        <f>IF(COUNTIF('pag1'!B$2:B$1663,A1602)&gt;1,"Sim","Não")</f>
        <v>Não</v>
      </c>
    </row>
    <row r="1603" spans="1:5" ht="14" x14ac:dyDescent="0.15">
      <c r="A1603" s="3">
        <f>lista_registro!A1603</f>
        <v>1628764</v>
      </c>
      <c r="B1603" s="17" t="str">
        <f>lista_registro!C1603</f>
        <v>Gaveteiro Volante, Com 04(Quatro) Gavetas, Medindo 460x500x690mm, Marca Marelli.</v>
      </c>
      <c r="C1603" s="18" t="str">
        <f>IFERROR(VLOOKUP(lista_registro!A1603,'pag1'!B:G,3,0),"Não encontrado")</f>
        <v>E0044 LAPM-SC</v>
      </c>
      <c r="D1603" s="3" t="str">
        <f>IFERROR(VLOOKUP(lista_registro!A1603,'pag1'!B:E,4,0),"Não encontrado")</f>
        <v>Em utilização</v>
      </c>
      <c r="E1603" s="19" t="str">
        <f>IF(COUNTIF('pag1'!B$2:B$1663,A1603)&gt;1,"Sim","Não")</f>
        <v>Não</v>
      </c>
    </row>
    <row r="1604" spans="1:5" ht="14" x14ac:dyDescent="0.15">
      <c r="A1604" s="3">
        <f>lista_registro!A1604</f>
        <v>1628767</v>
      </c>
      <c r="B1604" s="17" t="str">
        <f>lista_registro!C1604</f>
        <v>Gaveteiro Volante, Com 04(Quatro) Gavetas, Medindo 460x500x690mm, Marca Marelli.</v>
      </c>
      <c r="C1604" s="18" t="str">
        <f>IFERROR(VLOOKUP(lista_registro!A1604,'pag1'!B:G,3,0),"Não encontrado")</f>
        <v>E0077 Sala 110</v>
      </c>
      <c r="D1604" s="3" t="str">
        <f>IFERROR(VLOOKUP(lista_registro!A1604,'pag1'!B:E,4,0),"Não encontrado")</f>
        <v>Em utilização</v>
      </c>
      <c r="E1604" s="19" t="str">
        <f>IF(COUNTIF('pag1'!B$2:B$1663,A1604)&gt;1,"Sim","Não")</f>
        <v>Não</v>
      </c>
    </row>
    <row r="1605" spans="1:5" ht="14" x14ac:dyDescent="0.15">
      <c r="A1605" s="3">
        <f>lista_registro!A1605</f>
        <v>1628768</v>
      </c>
      <c r="B1605" s="17" t="str">
        <f>lista_registro!C1605</f>
        <v>Gaveteiro Volante, Com 04(Quatro) Gavetas, Medindo 460x500x690mm, Marca Marelli.</v>
      </c>
      <c r="C1605" s="18" t="str">
        <f>IFERROR(VLOOKUP(lista_registro!A1605,'pag1'!B:G,3,0),"Não encontrado")</f>
        <v>E0077 Sala 123</v>
      </c>
      <c r="D1605" s="3" t="str">
        <f>IFERROR(VLOOKUP(lista_registro!A1605,'pag1'!B:E,4,0),"Não encontrado")</f>
        <v>Em utilização</v>
      </c>
      <c r="E1605" s="19" t="str">
        <f>IF(COUNTIF('pag1'!B$2:B$1663,A1605)&gt;1,"Sim","Não")</f>
        <v>Não</v>
      </c>
    </row>
    <row r="1606" spans="1:5" ht="14" x14ac:dyDescent="0.15">
      <c r="A1606" s="3">
        <f>lista_registro!A1606</f>
        <v>1628769</v>
      </c>
      <c r="B1606" s="17" t="str">
        <f>lista_registro!C1606</f>
        <v>Gaveteiro Volante, Com 04(Quatro) Gavetas, Medindo 460x500x690mm, Marca Marelli.</v>
      </c>
      <c r="C1606" s="18" t="str">
        <f>IFERROR(VLOOKUP(lista_registro!A1606,'pag1'!B:G,3,0),"Não encontrado")</f>
        <v>E0076 SALA 19</v>
      </c>
      <c r="D1606" s="3" t="str">
        <f>IFERROR(VLOOKUP(lista_registro!A1606,'pag1'!B:E,4,0),"Não encontrado")</f>
        <v>Separado para descarga</v>
      </c>
      <c r="E1606" s="19" t="str">
        <f>IF(COUNTIF('pag1'!B$2:B$1663,A1606)&gt;1,"Sim","Não")</f>
        <v>Não</v>
      </c>
    </row>
    <row r="1607" spans="1:5" ht="14" x14ac:dyDescent="0.15">
      <c r="A1607" s="3">
        <f>lista_registro!A1607</f>
        <v>1628770</v>
      </c>
      <c r="B1607" s="17" t="str">
        <f>lista_registro!C1607</f>
        <v>Mesa De Centro E Canto, Medindo 1200x800x400mm, Marca Marelli.</v>
      </c>
      <c r="C1607" s="18" t="str">
        <f>IFERROR(VLOOKUP(lista_registro!A1607,'pag1'!B:G,3,0),"Não encontrado")</f>
        <v>E0077 Corredor</v>
      </c>
      <c r="D1607" s="3" t="str">
        <f>IFERROR(VLOOKUP(lista_registro!A1607,'pag1'!B:E,4,0),"Não encontrado")</f>
        <v>Em utilização</v>
      </c>
      <c r="E1607" s="19" t="str">
        <f>IF(COUNTIF('pag1'!B$2:B$1663,A1607)&gt;1,"Sim","Não")</f>
        <v>Não</v>
      </c>
    </row>
    <row r="1608" spans="1:5" ht="14" x14ac:dyDescent="0.15">
      <c r="A1608" s="3">
        <f>lista_registro!A1608</f>
        <v>1628771</v>
      </c>
      <c r="B1608" s="17" t="str">
        <f>lista_registro!C1608</f>
        <v>Mesa De Centro E Canto, Medindo 1200x800x400mm, Marca Marelli.</v>
      </c>
      <c r="C1608" s="18" t="str">
        <f>IFERROR(VLOOKUP(lista_registro!A1608,'pag1'!B:G,3,0),"Não encontrado")</f>
        <v>E0076 Sala 11</v>
      </c>
      <c r="D1608" s="3" t="str">
        <f>IFERROR(VLOOKUP(lista_registro!A1608,'pag1'!B:E,4,0),"Não encontrado")</f>
        <v>Em utilização</v>
      </c>
      <c r="E1608" s="19" t="str">
        <f>IF(COUNTIF('pag1'!B$2:B$1663,A1608)&gt;1,"Sim","Não")</f>
        <v>Não</v>
      </c>
    </row>
    <row r="1609" spans="1:5" ht="28" x14ac:dyDescent="0.15">
      <c r="A1609" s="3">
        <f>lista_registro!A1609</f>
        <v>1628830</v>
      </c>
      <c r="B1609" s="17" t="str">
        <f>lista_registro!C1609</f>
        <v>Gaveteiro Com 02(Duas) Gavetas, 01(Um) Gavetão, Com Tampo Auxiliar, Medindo 1000x500x740mm, Marca Marelli.</v>
      </c>
      <c r="C1609" s="18" t="str">
        <f>IFERROR(VLOOKUP(lista_registro!A1609,'pag1'!B:G,3,0),"Não encontrado")</f>
        <v>E0076 Sala 119</v>
      </c>
      <c r="D1609" s="3" t="str">
        <f>IFERROR(VLOOKUP(lista_registro!A1609,'pag1'!B:E,4,0),"Não encontrado")</f>
        <v>Em utilização</v>
      </c>
      <c r="E1609" s="19" t="str">
        <f>IF(COUNTIF('pag1'!B$2:B$1663,A1609)&gt;1,"Sim","Não")</f>
        <v>Não</v>
      </c>
    </row>
    <row r="1610" spans="1:5" ht="28" x14ac:dyDescent="0.15">
      <c r="A1610" s="3">
        <f>lista_registro!A1610</f>
        <v>1628831</v>
      </c>
      <c r="B1610" s="17" t="str">
        <f>lista_registro!C1610</f>
        <v>Gaveteiro Com 02(Duas) Gavetas, 01(Um) Gavetão, Com Tampo Auxiliar, Medindo 1000x500x740mm, Marca Marelli.</v>
      </c>
      <c r="C1610" s="18" t="str">
        <f>IFERROR(VLOOKUP(lista_registro!A1610,'pag1'!B:G,3,0),"Não encontrado")</f>
        <v>E0077 Sala 2</v>
      </c>
      <c r="D1610" s="3" t="str">
        <f>IFERROR(VLOOKUP(lista_registro!A1610,'pag1'!B:E,4,0),"Não encontrado")</f>
        <v>Em utilização</v>
      </c>
      <c r="E1610" s="19" t="str">
        <f>IF(COUNTIF('pag1'!B$2:B$1663,A1610)&gt;1,"Sim","Não")</f>
        <v>Não</v>
      </c>
    </row>
    <row r="1611" spans="1:5" ht="14" x14ac:dyDescent="0.15">
      <c r="A1611" s="3">
        <f>lista_registro!A1611</f>
        <v>1628833</v>
      </c>
      <c r="B1611" s="17" t="str">
        <f>lista_registro!C1611</f>
        <v>Poltrona Giratória Com Espaldar Alto Sincron E Braço Regulável, Marca Marelli.</v>
      </c>
      <c r="C1611" s="18" t="str">
        <f>IFERROR(VLOOKUP(lista_registro!A1611,'pag1'!B:G,3,0),"Não encontrado")</f>
        <v>E0077 Sala 110</v>
      </c>
      <c r="D1611" s="3" t="str">
        <f>IFERROR(VLOOKUP(lista_registro!A1611,'pag1'!B:E,4,0),"Não encontrado")</f>
        <v>Em utilização</v>
      </c>
      <c r="E1611" s="19" t="str">
        <f>IF(COUNTIF('pag1'!B$2:B$1663,A1611)&gt;1,"Sim","Não")</f>
        <v>Não</v>
      </c>
    </row>
    <row r="1612" spans="1:5" ht="14" x14ac:dyDescent="0.15">
      <c r="A1612" s="3">
        <f>lista_registro!A1612</f>
        <v>1628834</v>
      </c>
      <c r="B1612" s="17" t="str">
        <f>lista_registro!C1612</f>
        <v>Poltrona Giratória Com Espaldar Alto Sincron E Braço Regulável, Marca Marelli.</v>
      </c>
      <c r="C1612" s="18" t="str">
        <f>IFERROR(VLOOKUP(lista_registro!A1612,'pag1'!B:G,3,0),"Não encontrado")</f>
        <v>E0077 Sala 4</v>
      </c>
      <c r="D1612" s="3" t="str">
        <f>IFERROR(VLOOKUP(lista_registro!A1612,'pag1'!B:E,4,0),"Não encontrado")</f>
        <v>Em utilização</v>
      </c>
      <c r="E1612" s="19" t="str">
        <f>IF(COUNTIF('pag1'!B$2:B$1663,A1612)&gt;1,"Sim","Não")</f>
        <v>Não</v>
      </c>
    </row>
    <row r="1613" spans="1:5" ht="14" x14ac:dyDescent="0.15">
      <c r="A1613" s="3">
        <f>lista_registro!A1613</f>
        <v>1628836</v>
      </c>
      <c r="B1613" s="17" t="str">
        <f>lista_registro!C1613</f>
        <v>Poltrona Giratória Com Espaldar Alto Sincron E Braço Regulável, Marca Marelli.</v>
      </c>
      <c r="C1613" s="18" t="str">
        <f>IFERROR(VLOOKUP(lista_registro!A1613,'pag1'!B:G,3,0),"Não encontrado")</f>
        <v>E0076 Sala 117</v>
      </c>
      <c r="D1613" s="3" t="str">
        <f>IFERROR(VLOOKUP(lista_registro!A1613,'pag1'!B:E,4,0),"Não encontrado")</f>
        <v>Em utilização</v>
      </c>
      <c r="E1613" s="19" t="str">
        <f>IF(COUNTIF('pag1'!B$2:B$1663,A1613)&gt;1,"Sim","Não")</f>
        <v>Não</v>
      </c>
    </row>
    <row r="1614" spans="1:5" ht="14" x14ac:dyDescent="0.15">
      <c r="A1614" s="3">
        <f>lista_registro!A1614</f>
        <v>1628837</v>
      </c>
      <c r="B1614" s="17" t="str">
        <f>lista_registro!C1614</f>
        <v>Poltrona Giratória Com Espaldar Alto Sincron E Braço Regulável, Marca Marelli.</v>
      </c>
      <c r="C1614" s="18" t="str">
        <f>IFERROR(VLOOKUP(lista_registro!A1614,'pag1'!B:G,3,0),"Não encontrado")</f>
        <v>E0076 Sala 117</v>
      </c>
      <c r="D1614" s="3" t="str">
        <f>IFERROR(VLOOKUP(lista_registro!A1614,'pag1'!B:E,4,0),"Não encontrado")</f>
        <v>Em utilização</v>
      </c>
      <c r="E1614" s="19" t="str">
        <f>IF(COUNTIF('pag1'!B$2:B$1663,A1614)&gt;1,"Sim","Não")</f>
        <v>Não</v>
      </c>
    </row>
    <row r="1615" spans="1:5" ht="14" x14ac:dyDescent="0.15">
      <c r="A1615" s="3">
        <f>lista_registro!A1615</f>
        <v>1628838</v>
      </c>
      <c r="B1615" s="17" t="str">
        <f>lista_registro!C1615</f>
        <v>Poltrona Giratória Com Espaldar Alto Sincron E Braço Regulável, Marca Marelli.</v>
      </c>
      <c r="C1615" s="18" t="str">
        <f>IFERROR(VLOOKUP(lista_registro!A1615,'pag1'!B:G,3,0),"Não encontrado")</f>
        <v>E0077 Sala 115</v>
      </c>
      <c r="D1615" s="3" t="str">
        <f>IFERROR(VLOOKUP(lista_registro!A1615,'pag1'!B:E,4,0),"Não encontrado")</f>
        <v>Em utilização</v>
      </c>
      <c r="E1615" s="19" t="str">
        <f>IF(COUNTIF('pag1'!B$2:B$1663,A1615)&gt;1,"Sim","Não")</f>
        <v>Não</v>
      </c>
    </row>
    <row r="1616" spans="1:5" ht="14" x14ac:dyDescent="0.15">
      <c r="A1616" s="3">
        <f>lista_registro!A1616</f>
        <v>1628839</v>
      </c>
      <c r="B1616" s="17" t="str">
        <f>lista_registro!C1616</f>
        <v>Poltrona Giratória Com Espaldar Alto Sincron E Braço Regulável, Marca Marelli.</v>
      </c>
      <c r="C1616" s="18" t="str">
        <f>IFERROR(VLOOKUP(lista_registro!A1616,'pag1'!B:G,3,0),"Não encontrado")</f>
        <v>E0077 Sala 109</v>
      </c>
      <c r="D1616" s="3" t="str">
        <f>IFERROR(VLOOKUP(lista_registro!A1616,'pag1'!B:E,4,0),"Não encontrado")</f>
        <v>Em utilização</v>
      </c>
      <c r="E1616" s="19" t="str">
        <f>IF(COUNTIF('pag1'!B$2:B$1663,A1616)&gt;1,"Sim","Não")</f>
        <v>Não</v>
      </c>
    </row>
    <row r="1617" spans="1:5" ht="14" x14ac:dyDescent="0.15">
      <c r="A1617" s="3">
        <f>lista_registro!A1617</f>
        <v>1628840</v>
      </c>
      <c r="B1617" s="17" t="str">
        <f>lista_registro!C1617</f>
        <v>Poltrona Giratória Com Espaldar Alto Sincron E Braço Regulável, Marca Marelli.</v>
      </c>
      <c r="C1617" s="18" t="str">
        <f>IFERROR(VLOOKUP(lista_registro!A1617,'pag1'!B:G,3,0),"Não encontrado")</f>
        <v>E0076 SALA 112</v>
      </c>
      <c r="D1617" s="3" t="str">
        <f>IFERROR(VLOOKUP(lista_registro!A1617,'pag1'!B:E,4,0),"Não encontrado")</f>
        <v>Em utilização</v>
      </c>
      <c r="E1617" s="19" t="str">
        <f>IF(COUNTIF('pag1'!B$2:B$1663,A1617)&gt;1,"Sim","Não")</f>
        <v>Não</v>
      </c>
    </row>
    <row r="1618" spans="1:5" ht="14" x14ac:dyDescent="0.15">
      <c r="A1618" s="3">
        <f>lista_registro!A1618</f>
        <v>1628841</v>
      </c>
      <c r="B1618" s="17" t="str">
        <f>lista_registro!C1618</f>
        <v>Poltrona Giratória Com Espaldar Alto Sincron E Braço Regulável, Marca Marelli.</v>
      </c>
      <c r="C1618" s="18" t="str">
        <f>IFERROR(VLOOKUP(lista_registro!A1618,'pag1'!B:G,3,0),"Não encontrado")</f>
        <v>E0031 SALA 05</v>
      </c>
      <c r="D1618" s="3" t="str">
        <f>IFERROR(VLOOKUP(lista_registro!A1618,'pag1'!B:E,4,0),"Não encontrado")</f>
        <v>Em utilização</v>
      </c>
      <c r="E1618" s="19" t="str">
        <f>IF(COUNTIF('pag1'!B$2:B$1663,A1618)&gt;1,"Sim","Não")</f>
        <v>Não</v>
      </c>
    </row>
    <row r="1619" spans="1:5" ht="14" x14ac:dyDescent="0.15">
      <c r="A1619" s="3">
        <f>lista_registro!A1619</f>
        <v>1628842</v>
      </c>
      <c r="B1619" s="17" t="str">
        <f>lista_registro!C1619</f>
        <v>Poltrona Giratória Com Espaldar Alto Sincron E Braço Regulável, Marca Marelli.</v>
      </c>
      <c r="C1619" s="18" t="str">
        <f>IFERROR(VLOOKUP(lista_registro!A1619,'pag1'!B:G,3,0),"Não encontrado")</f>
        <v>E0031 SALA 05</v>
      </c>
      <c r="D1619" s="3" t="str">
        <f>IFERROR(VLOOKUP(lista_registro!A1619,'pag1'!B:E,4,0),"Não encontrado")</f>
        <v>Em utilização</v>
      </c>
      <c r="E1619" s="19" t="str">
        <f>IF(COUNTIF('pag1'!B$2:B$1663,A1619)&gt;1,"Sim","Não")</f>
        <v>Não</v>
      </c>
    </row>
    <row r="1620" spans="1:5" ht="14" x14ac:dyDescent="0.15">
      <c r="A1620" s="3">
        <f>lista_registro!A1620</f>
        <v>1628843</v>
      </c>
      <c r="B1620" s="17" t="str">
        <f>lista_registro!C1620</f>
        <v>Poltrona Giratória Com Espaldar Alto Sincron E Braço Regulável, Marca Marelli.</v>
      </c>
      <c r="C1620" s="18" t="str">
        <f>IFERROR(VLOOKUP(lista_registro!A1620,'pag1'!B:G,3,0),"Não encontrado")</f>
        <v>E0050 Sala 1</v>
      </c>
      <c r="D1620" s="3" t="str">
        <f>IFERROR(VLOOKUP(lista_registro!A1620,'pag1'!B:E,4,0),"Não encontrado")</f>
        <v>Em utilização</v>
      </c>
      <c r="E1620" s="19" t="str">
        <f>IF(COUNTIF('pag1'!B$2:B$1663,A1620)&gt;1,"Sim","Não")</f>
        <v>Não</v>
      </c>
    </row>
    <row r="1621" spans="1:5" ht="14" x14ac:dyDescent="0.15">
      <c r="A1621" s="3">
        <f>lista_registro!A1621</f>
        <v>1628844</v>
      </c>
      <c r="B1621" s="17" t="str">
        <f>lista_registro!C1621</f>
        <v>Poltrona Giratória Com Espaldar Alto Sincron E Braço Regulável, Marca Marelli.</v>
      </c>
      <c r="C1621" s="18" t="str">
        <f>IFERROR(VLOOKUP(lista_registro!A1621,'pag1'!B:G,3,0),"Não encontrado")</f>
        <v>E0076 SALA 106</v>
      </c>
      <c r="D1621" s="3" t="str">
        <f>IFERROR(VLOOKUP(lista_registro!A1621,'pag1'!B:E,4,0),"Não encontrado")</f>
        <v>Em utilização</v>
      </c>
      <c r="E1621" s="19" t="str">
        <f>IF(COUNTIF('pag1'!B$2:B$1663,A1621)&gt;1,"Sim","Não")</f>
        <v>Não</v>
      </c>
    </row>
    <row r="1622" spans="1:5" ht="14" x14ac:dyDescent="0.15">
      <c r="A1622" s="3">
        <f>lista_registro!A1622</f>
        <v>1628845</v>
      </c>
      <c r="B1622" s="17" t="str">
        <f>lista_registro!C1622</f>
        <v>Poltrona Giratória Com Espaldar Alto Sincron E Braço Regulável, Marca Marelli.</v>
      </c>
      <c r="C1622" s="18" t="str">
        <f>IFERROR(VLOOKUP(lista_registro!A1622,'pag1'!B:G,3,0),"Não encontrado")</f>
        <v>E0076 Sala 121</v>
      </c>
      <c r="D1622" s="3" t="str">
        <f>IFERROR(VLOOKUP(lista_registro!A1622,'pag1'!B:E,4,0),"Não encontrado")</f>
        <v>Em utilização</v>
      </c>
      <c r="E1622" s="19" t="str">
        <f>IF(COUNTIF('pag1'!B$2:B$1663,A1622)&gt;1,"Sim","Não")</f>
        <v>Não</v>
      </c>
    </row>
    <row r="1623" spans="1:5" ht="14" x14ac:dyDescent="0.15">
      <c r="A1623" s="3">
        <f>lista_registro!A1623</f>
        <v>1628846</v>
      </c>
      <c r="B1623" s="17" t="str">
        <f>lista_registro!C1623</f>
        <v>Poltrona Giratória Com Espaldar Alto Sincron E Braço Regulável, Marca Marelli.</v>
      </c>
      <c r="C1623" s="18" t="str">
        <f>IFERROR(VLOOKUP(lista_registro!A1623,'pag1'!B:G,3,0),"Não encontrado")</f>
        <v>E0077 Sala 117</v>
      </c>
      <c r="D1623" s="3" t="str">
        <f>IFERROR(VLOOKUP(lista_registro!A1623,'pag1'!B:E,4,0),"Não encontrado")</f>
        <v>Em utilização</v>
      </c>
      <c r="E1623" s="19" t="str">
        <f>IF(COUNTIF('pag1'!B$2:B$1663,A1623)&gt;1,"Sim","Não")</f>
        <v>Não</v>
      </c>
    </row>
    <row r="1624" spans="1:5" ht="14" x14ac:dyDescent="0.15">
      <c r="A1624" s="3">
        <f>lista_registro!A1624</f>
        <v>1628847</v>
      </c>
      <c r="B1624" s="17" t="str">
        <f>lista_registro!C1624</f>
        <v>Poltrona Giratória Com Espaldar Alto Sincron E Braço Regulável, Marca Marelli.</v>
      </c>
      <c r="C1624" s="18" t="str">
        <f>IFERROR(VLOOKUP(lista_registro!A1624,'pag1'!B:G,3,0),"Não encontrado")</f>
        <v>E0077 Sala 123</v>
      </c>
      <c r="D1624" s="3" t="str">
        <f>IFERROR(VLOOKUP(lista_registro!A1624,'pag1'!B:E,4,0),"Não encontrado")</f>
        <v>Em utilização</v>
      </c>
      <c r="E1624" s="19" t="str">
        <f>IF(COUNTIF('pag1'!B$2:B$1663,A1624)&gt;1,"Sim","Não")</f>
        <v>Não</v>
      </c>
    </row>
    <row r="1625" spans="1:5" ht="14" x14ac:dyDescent="0.15">
      <c r="A1625" s="3">
        <f>lista_registro!A1625</f>
        <v>1628848</v>
      </c>
      <c r="B1625" s="17" t="str">
        <f>lista_registro!C1625</f>
        <v>Poltrona Giratória Com Espaldar Alto Sincron E Braço Regulável, Marca Marelli.</v>
      </c>
      <c r="C1625" s="18" t="str">
        <f>IFERROR(VLOOKUP(lista_registro!A1625,'pag1'!B:G,3,0),"Não encontrado")</f>
        <v>E0077 Sala 2</v>
      </c>
      <c r="D1625" s="3" t="str">
        <f>IFERROR(VLOOKUP(lista_registro!A1625,'pag1'!B:E,4,0),"Não encontrado")</f>
        <v>Em utilização</v>
      </c>
      <c r="E1625" s="19" t="str">
        <f>IF(COUNTIF('pag1'!B$2:B$1663,A1625)&gt;1,"Sim","Não")</f>
        <v>Não</v>
      </c>
    </row>
    <row r="1626" spans="1:5" ht="14" x14ac:dyDescent="0.15">
      <c r="A1626" s="3">
        <f>lista_registro!A1626</f>
        <v>1628849</v>
      </c>
      <c r="B1626" s="17" t="str">
        <f>lista_registro!C1626</f>
        <v>Poltrona Giratória Com Espaldar Alto Sincron E Braço Regulável, Marca Marelli.</v>
      </c>
      <c r="C1626" s="18" t="str">
        <f>IFERROR(VLOOKUP(lista_registro!A1626,'pag1'!B:G,3,0),"Não encontrado")</f>
        <v>E0076 SALA 106</v>
      </c>
      <c r="D1626" s="3" t="str">
        <f>IFERROR(VLOOKUP(lista_registro!A1626,'pag1'!B:E,4,0),"Não encontrado")</f>
        <v>Em utilização</v>
      </c>
      <c r="E1626" s="19" t="str">
        <f>IF(COUNTIF('pag1'!B$2:B$1663,A1626)&gt;1,"Sim","Não")</f>
        <v>Não</v>
      </c>
    </row>
    <row r="1627" spans="1:5" ht="14" x14ac:dyDescent="0.15">
      <c r="A1627" s="3">
        <f>lista_registro!A1627</f>
        <v>1628863</v>
      </c>
      <c r="B1627" s="17" t="str">
        <f>lista_registro!C1627</f>
        <v>Poltrona Giratória Com Espaldar Médio Sincron E Braço Regulável, Marca Marelli.</v>
      </c>
      <c r="C1627" s="18" t="str">
        <f>IFERROR(VLOOKUP(lista_registro!A1627,'pag1'!B:G,3,0),"Não encontrado")</f>
        <v>E0076 Sala 11</v>
      </c>
      <c r="D1627" s="3" t="str">
        <f>IFERROR(VLOOKUP(lista_registro!A1627,'pag1'!B:E,4,0),"Não encontrado")</f>
        <v>Em utilização</v>
      </c>
      <c r="E1627" s="19" t="str">
        <f>IF(COUNTIF('pag1'!B$2:B$1663,A1627)&gt;1,"Sim","Não")</f>
        <v>Não</v>
      </c>
    </row>
    <row r="1628" spans="1:5" ht="14" x14ac:dyDescent="0.15">
      <c r="A1628" s="3">
        <f>lista_registro!A1628</f>
        <v>1628864</v>
      </c>
      <c r="B1628" s="17" t="str">
        <f>lista_registro!C1628</f>
        <v>Poltrona Giratória Com Espaldar Médio Sincron E Braço Regulável, Marca Marelli.</v>
      </c>
      <c r="C1628" s="18" t="str">
        <f>IFERROR(VLOOKUP(lista_registro!A1628,'pag1'!B:G,3,0),"Não encontrado")</f>
        <v>E0076 Sala 11</v>
      </c>
      <c r="D1628" s="3" t="str">
        <f>IFERROR(VLOOKUP(lista_registro!A1628,'pag1'!B:E,4,0),"Não encontrado")</f>
        <v>Em utilização</v>
      </c>
      <c r="E1628" s="19" t="str">
        <f>IF(COUNTIF('pag1'!B$2:B$1663,A1628)&gt;1,"Sim","Não")</f>
        <v>Não</v>
      </c>
    </row>
    <row r="1629" spans="1:5" ht="14" x14ac:dyDescent="0.15">
      <c r="A1629" s="3">
        <f>lista_registro!A1629</f>
        <v>1628866</v>
      </c>
      <c r="B1629" s="17" t="str">
        <f>lista_registro!C1629</f>
        <v>Poltrona Giratória Com Espaldar Médio Sincron E Braço Regulável, Marca Marelli.</v>
      </c>
      <c r="C1629" s="18" t="str">
        <f>IFERROR(VLOOKUP(lista_registro!A1629,'pag1'!B:G,3,0),"Não encontrado")</f>
        <v>E0033 lame</v>
      </c>
      <c r="D1629" s="3" t="str">
        <f>IFERROR(VLOOKUP(lista_registro!A1629,'pag1'!B:E,4,0),"Não encontrado")</f>
        <v>Em utilização</v>
      </c>
      <c r="E1629" s="19" t="str">
        <f>IF(COUNTIF('pag1'!B$2:B$1663,A1629)&gt;1,"Sim","Não")</f>
        <v>Não</v>
      </c>
    </row>
    <row r="1630" spans="1:5" ht="28" x14ac:dyDescent="0.15">
      <c r="A1630" s="3">
        <f>lista_registro!A1630</f>
        <v>1628867</v>
      </c>
      <c r="B1630" s="17" t="str">
        <f>lista_registro!C1630</f>
        <v>Poltrona Giratória Espaldar Alto Concha Monobloco, Com Braços E Base Em Alumínio, Marca Marelli.</v>
      </c>
      <c r="C1630" s="18" t="str">
        <f>IFERROR(VLOOKUP(lista_registro!A1630,'pag1'!B:G,3,0),"Não encontrado")</f>
        <v>E0076 Sala 11</v>
      </c>
      <c r="D1630" s="3" t="str">
        <f>IFERROR(VLOOKUP(lista_registro!A1630,'pag1'!B:E,4,0),"Não encontrado")</f>
        <v>Em utilização</v>
      </c>
      <c r="E1630" s="19" t="str">
        <f>IF(COUNTIF('pag1'!B$2:B$1663,A1630)&gt;1,"Sim","Não")</f>
        <v>Não</v>
      </c>
    </row>
    <row r="1631" spans="1:5" ht="28" x14ac:dyDescent="0.15">
      <c r="A1631" s="3">
        <f>lista_registro!A1631</f>
        <v>1628868</v>
      </c>
      <c r="B1631" s="17" t="str">
        <f>lista_registro!C1631</f>
        <v>Poltrona Giratória Espaldar Alto Concha Monobloco, Com Braços E Base Em Alumínio, Marca Marelli.</v>
      </c>
      <c r="C1631" s="18" t="str">
        <f>IFERROR(VLOOKUP(lista_registro!A1631,'pag1'!B:G,3,0),"Não encontrado")</f>
        <v>E0077 Sala 2</v>
      </c>
      <c r="D1631" s="3" t="str">
        <f>IFERROR(VLOOKUP(lista_registro!A1631,'pag1'!B:E,4,0),"Não encontrado")</f>
        <v>Em utilização</v>
      </c>
      <c r="E1631" s="19" t="str">
        <f>IF(COUNTIF('pag1'!B$2:B$1663,A1631)&gt;1,"Sim","Não")</f>
        <v>Não</v>
      </c>
    </row>
    <row r="1632" spans="1:5" ht="28" x14ac:dyDescent="0.15">
      <c r="A1632" s="3">
        <f>lista_registro!A1632</f>
        <v>1628869</v>
      </c>
      <c r="B1632" s="17" t="str">
        <f>lista_registro!C1632</f>
        <v>Poltrona Giratória Espaldar Médio Concha Monobloco Com Braços E Base Em Alumínio, Marca Marelli.</v>
      </c>
      <c r="C1632" s="18" t="str">
        <f>IFERROR(VLOOKUP(lista_registro!A1632,'pag1'!B:G,3,0),"Não encontrado")</f>
        <v>E0076 Sala 11</v>
      </c>
      <c r="D1632" s="3" t="str">
        <f>IFERROR(VLOOKUP(lista_registro!A1632,'pag1'!B:E,4,0),"Não encontrado")</f>
        <v>Em utilização</v>
      </c>
      <c r="E1632" s="19" t="str">
        <f>IF(COUNTIF('pag1'!B$2:B$1663,A1632)&gt;1,"Sim","Não")</f>
        <v>Não</v>
      </c>
    </row>
    <row r="1633" spans="1:5" ht="28" x14ac:dyDescent="0.15">
      <c r="A1633" s="3">
        <f>lista_registro!A1633</f>
        <v>1628870</v>
      </c>
      <c r="B1633" s="17" t="str">
        <f>lista_registro!C1633</f>
        <v>Poltrona Giratória Espaldar Médio Concha Monobloco Com Braços E Base Em Alumínio, Marca Marelli.</v>
      </c>
      <c r="C1633" s="18" t="str">
        <f>IFERROR(VLOOKUP(lista_registro!A1633,'pag1'!B:G,3,0),"Não encontrado")</f>
        <v>E0076 Sala 11</v>
      </c>
      <c r="D1633" s="3" t="str">
        <f>IFERROR(VLOOKUP(lista_registro!A1633,'pag1'!B:E,4,0),"Não encontrado")</f>
        <v>Em utilização</v>
      </c>
      <c r="E1633" s="19" t="str">
        <f>IF(COUNTIF('pag1'!B$2:B$1663,A1633)&gt;1,"Sim","Não")</f>
        <v>Não</v>
      </c>
    </row>
    <row r="1634" spans="1:5" ht="28" x14ac:dyDescent="0.15">
      <c r="A1634" s="3">
        <f>lista_registro!A1634</f>
        <v>1628874</v>
      </c>
      <c r="B1634" s="17" t="str">
        <f>lista_registro!C1634</f>
        <v>Poltrona Fixa Interlocutor Espaldar Médio Concha Monobloco Com Braços E Base Fixa"S" Cromada, Marca Marelli.</v>
      </c>
      <c r="C1634" s="18" t="str">
        <f>IFERROR(VLOOKUP(lista_registro!A1634,'pag1'!B:G,3,0),"Não encontrado")</f>
        <v>E0076 Sala 11</v>
      </c>
      <c r="D1634" s="3" t="str">
        <f>IFERROR(VLOOKUP(lista_registro!A1634,'pag1'!B:E,4,0),"Não encontrado")</f>
        <v>Em utilização</v>
      </c>
      <c r="E1634" s="19" t="str">
        <f>IF(COUNTIF('pag1'!B$2:B$1663,A1634)&gt;1,"Sim","Não")</f>
        <v>Não</v>
      </c>
    </row>
    <row r="1635" spans="1:5" ht="14" x14ac:dyDescent="0.15">
      <c r="A1635" s="3">
        <f>lista_registro!A1635</f>
        <v>1628875</v>
      </c>
      <c r="B1635" s="17" t="str">
        <f>lista_registro!C1635</f>
        <v>Poltrona Giratória Com Espaldar Alto E Braço Regulável, Marca Marelli.</v>
      </c>
      <c r="C1635" s="18" t="str">
        <f>IFERROR(VLOOKUP(lista_registro!A1635,'pag1'!B:G,3,0),"Não encontrado")</f>
        <v>E0033 lame</v>
      </c>
      <c r="D1635" s="3" t="str">
        <f>IFERROR(VLOOKUP(lista_registro!A1635,'pag1'!B:E,4,0),"Não encontrado")</f>
        <v>Em utilização</v>
      </c>
      <c r="E1635" s="19" t="str">
        <f>IF(COUNTIF('pag1'!B$2:B$1663,A1635)&gt;1,"Sim","Não")</f>
        <v>Não</v>
      </c>
    </row>
    <row r="1636" spans="1:5" ht="14" x14ac:dyDescent="0.15">
      <c r="A1636" s="3">
        <f>lista_registro!A1636</f>
        <v>1628876</v>
      </c>
      <c r="B1636" s="17" t="str">
        <f>lista_registro!C1636</f>
        <v>Poltrona Giratória Com Espaldar Alto E Braço Regulável, Marca Marelli.</v>
      </c>
      <c r="C1636" s="18" t="str">
        <f>IFERROR(VLOOKUP(lista_registro!A1636,'pag1'!B:G,3,0),"Não encontrado")</f>
        <v>E0033 lame</v>
      </c>
      <c r="D1636" s="3" t="str">
        <f>IFERROR(VLOOKUP(lista_registro!A1636,'pag1'!B:E,4,0),"Não encontrado")</f>
        <v>Em utilização</v>
      </c>
      <c r="E1636" s="19" t="str">
        <f>IF(COUNTIF('pag1'!B$2:B$1663,A1636)&gt;1,"Sim","Não")</f>
        <v>Não</v>
      </c>
    </row>
    <row r="1637" spans="1:5" ht="14" x14ac:dyDescent="0.15">
      <c r="A1637" s="3">
        <f>lista_registro!A1637</f>
        <v>1628877</v>
      </c>
      <c r="B1637" s="17" t="str">
        <f>lista_registro!C1637</f>
        <v>Poltrona Giratória Com Espaldar Alto E Braço Regulável, Marca Marelli.</v>
      </c>
      <c r="C1637" s="18" t="str">
        <f>IFERROR(VLOOKUP(lista_registro!A1637,'pag1'!B:G,3,0),"Não encontrado")</f>
        <v>E0033 lame</v>
      </c>
      <c r="D1637" s="3" t="str">
        <f>IFERROR(VLOOKUP(lista_registro!A1637,'pag1'!B:E,4,0),"Não encontrado")</f>
        <v>Em utilização</v>
      </c>
      <c r="E1637" s="19" t="str">
        <f>IF(COUNTIF('pag1'!B$2:B$1663,A1637)&gt;1,"Sim","Não")</f>
        <v>Não</v>
      </c>
    </row>
    <row r="1638" spans="1:5" ht="28" x14ac:dyDescent="0.15">
      <c r="A1638" s="3">
        <f>lista_registro!A1638</f>
        <v>1629204</v>
      </c>
      <c r="B1638" s="17" t="str">
        <f>lista_registro!C1638</f>
        <v>Poltrona Giratoria Espaldar Médio Concha Monobloco, Com Braços E Base Em Alumínio, Marca Marelli.</v>
      </c>
      <c r="C1638" s="18" t="str">
        <f>IFERROR(VLOOKUP(lista_registro!A1638,'pag1'!B:G,3,0),"Não encontrado")</f>
        <v>E0050 Sala 04</v>
      </c>
      <c r="D1638" s="3" t="str">
        <f>IFERROR(VLOOKUP(lista_registro!A1638,'pag1'!B:E,4,0),"Não encontrado")</f>
        <v>Em utilização</v>
      </c>
      <c r="E1638" s="19" t="str">
        <f>IF(COUNTIF('pag1'!B$2:B$1663,A1638)&gt;1,"Sim","Não")</f>
        <v>Não</v>
      </c>
    </row>
    <row r="1639" spans="1:5" ht="14" x14ac:dyDescent="0.15">
      <c r="A1639" s="3">
        <f>lista_registro!A1639</f>
        <v>1722287</v>
      </c>
      <c r="B1639" s="17" t="str">
        <f>lista_registro!C1639</f>
        <v>Armario Super Alto, Medindo:800lx500px2100a, Cinza Cobalto, Marca Marzo Vitorino.</v>
      </c>
      <c r="C1639" s="18" t="str">
        <f>IFERROR(VLOOKUP(lista_registro!A1639,'pag1'!B:G,3,0),"Não encontrado")</f>
        <v>E0077 Sala 8</v>
      </c>
      <c r="D1639" s="3" t="str">
        <f>IFERROR(VLOOKUP(lista_registro!A1639,'pag1'!B:E,4,0),"Não encontrado")</f>
        <v>Em utilização</v>
      </c>
      <c r="E1639" s="19" t="str">
        <f>IF(COUNTIF('pag1'!B$2:B$1663,A1639)&gt;1,"Sim","Não")</f>
        <v>Não</v>
      </c>
    </row>
    <row r="1640" spans="1:5" ht="14" x14ac:dyDescent="0.15">
      <c r="A1640" s="3">
        <f>lista_registro!A1640</f>
        <v>1722288</v>
      </c>
      <c r="B1640" s="17" t="str">
        <f>lista_registro!C1640</f>
        <v>Armario Super Alto, Medindo:800lx500px2100a, Cinza Cobalto, Marca Marzo Vitorino.</v>
      </c>
      <c r="C1640" s="18" t="str">
        <f>IFERROR(VLOOKUP(lista_registro!A1640,'pag1'!B:G,3,0),"Não encontrado")</f>
        <v>E0077 Sala 8</v>
      </c>
      <c r="D1640" s="3" t="str">
        <f>IFERROR(VLOOKUP(lista_registro!A1640,'pag1'!B:E,4,0),"Não encontrado")</f>
        <v>Em utilização</v>
      </c>
      <c r="E1640" s="19" t="str">
        <f>IF(COUNTIF('pag1'!B$2:B$1663,A1640)&gt;1,"Sim","Não")</f>
        <v>Não</v>
      </c>
    </row>
    <row r="1641" spans="1:5" ht="14" x14ac:dyDescent="0.15">
      <c r="A1641" s="3">
        <f>lista_registro!A1641</f>
        <v>1722289</v>
      </c>
      <c r="B1641" s="17" t="str">
        <f>lista_registro!C1641</f>
        <v>Armario Super Alto, Medindo:800lx500px2100a, Cinza Cobalto, Marca Marzo Vitorino.</v>
      </c>
      <c r="C1641" s="18" t="str">
        <f>IFERROR(VLOOKUP(lista_registro!A1641,'pag1'!B:G,3,0),"Não encontrado")</f>
        <v>E0077 Sala 8</v>
      </c>
      <c r="D1641" s="3" t="str">
        <f>IFERROR(VLOOKUP(lista_registro!A1641,'pag1'!B:E,4,0),"Não encontrado")</f>
        <v>Em utilização</v>
      </c>
      <c r="E1641" s="19" t="str">
        <f>IF(COUNTIF('pag1'!B$2:B$1663,A1641)&gt;1,"Sim","Não")</f>
        <v>Não</v>
      </c>
    </row>
    <row r="1642" spans="1:5" ht="14" x14ac:dyDescent="0.15">
      <c r="A1642" s="3">
        <f>lista_registro!A1642</f>
        <v>680449</v>
      </c>
      <c r="B1642" s="17" t="str">
        <f>lista_registro!C1642</f>
        <v>Carro Fechado Para Serviços Em Aço Fosfatizado Marca Imoaço Mod Cm15</v>
      </c>
      <c r="C1642" s="18" t="str">
        <f>IFERROR(VLOOKUP(lista_registro!A1642,'pag1'!B:G,3,0),"Não encontrado")</f>
        <v>E0050 Sala 10</v>
      </c>
      <c r="D1642" s="3" t="str">
        <f>IFERROR(VLOOKUP(lista_registro!A1642,'pag1'!B:E,4,0),"Não encontrado")</f>
        <v>Em utilização</v>
      </c>
      <c r="E1642" s="19" t="str">
        <f>IF(COUNTIF('pag1'!B$2:B$1663,A1642)&gt;1,"Sim","Não")</f>
        <v>Não</v>
      </c>
    </row>
    <row r="1643" spans="1:5" ht="14" x14ac:dyDescent="0.15">
      <c r="A1643" s="3">
        <f>lista_registro!A1643</f>
        <v>680779</v>
      </c>
      <c r="B1643" s="17" t="str">
        <f>lista_registro!C1643</f>
        <v>Carrinho Entornador Para Transporte De Tambor.Cap.250kg. Marca Pontal.</v>
      </c>
      <c r="C1643" s="18" t="str">
        <f>IFERROR(VLOOKUP(lista_registro!A1643,'pag1'!B:G,3,0),"Não encontrado")</f>
        <v>E0050 Sala 12</v>
      </c>
      <c r="D1643" s="3" t="str">
        <f>IFERROR(VLOOKUP(lista_registro!A1643,'pag1'!B:E,4,0),"Não encontrado")</f>
        <v>Em utilização</v>
      </c>
      <c r="E1643" s="19" t="str">
        <f>IF(COUNTIF('pag1'!B$2:B$1663,A1643)&gt;1,"Sim","Não")</f>
        <v>Não</v>
      </c>
    </row>
    <row r="1644" spans="1:5" ht="14" x14ac:dyDescent="0.15">
      <c r="A1644" s="3">
        <f>lista_registro!A1644</f>
        <v>680780</v>
      </c>
      <c r="B1644" s="17" t="str">
        <f>lista_registro!C1644</f>
        <v>Carrinho Entornador Para Transporte De Tambor.Cap.250kg. Marca Pontal.</v>
      </c>
      <c r="C1644" s="18" t="str">
        <f>IFERROR(VLOOKUP(lista_registro!A1644,'pag1'!B:G,3,0),"Não encontrado")</f>
        <v>E0051 Sala 5 - Almoxarifado</v>
      </c>
      <c r="D1644" s="3" t="str">
        <f>IFERROR(VLOOKUP(lista_registro!A1644,'pag1'!B:E,4,0),"Não encontrado")</f>
        <v>Em utilização</v>
      </c>
      <c r="E1644" s="19" t="str">
        <f>IF(COUNTIF('pag1'!B$2:B$1663,A1644)&gt;1,"Sim","Não")</f>
        <v>Não</v>
      </c>
    </row>
    <row r="1645" spans="1:5" ht="14" x14ac:dyDescent="0.15">
      <c r="A1645" s="3">
        <f>lista_registro!A1645</f>
        <v>680791</v>
      </c>
      <c r="B1645" s="17" t="str">
        <f>lista_registro!C1645</f>
        <v>Carrinho De Mao Com Caçamba Plastica Azul Marca Metasul</v>
      </c>
      <c r="C1645" s="18" t="str">
        <f>IFERROR(VLOOKUP(lista_registro!A1645,'pag1'!B:G,3,0),"Não encontrado")</f>
        <v>E0076 ÁREA EXTERNA</v>
      </c>
      <c r="D1645" s="3" t="str">
        <f>IFERROR(VLOOKUP(lista_registro!A1645,'pag1'!B:E,4,0),"Não encontrado")</f>
        <v>Em utilização</v>
      </c>
      <c r="E1645" s="19" t="str">
        <f>IF(COUNTIF('pag1'!B$2:B$1663,A1645)&gt;1,"Sim","Não")</f>
        <v>Não</v>
      </c>
    </row>
    <row r="1646" spans="1:5" ht="14" x14ac:dyDescent="0.15">
      <c r="A1646" s="3">
        <f>lista_registro!A1646</f>
        <v>680792</v>
      </c>
      <c r="B1646" s="17" t="str">
        <f>lista_registro!C1646</f>
        <v>Carro Entornador Tm 06 Marcon</v>
      </c>
      <c r="C1646" s="18" t="str">
        <f>IFERROR(VLOOKUP(lista_registro!A1646,'pag1'!B:G,3,0),"Não encontrado")</f>
        <v>E0051 Sala 5 - Almoxarifado</v>
      </c>
      <c r="D1646" s="3" t="str">
        <f>IFERROR(VLOOKUP(lista_registro!A1646,'pag1'!B:E,4,0),"Não encontrado")</f>
        <v>Em utilização</v>
      </c>
      <c r="E1646" s="19" t="str">
        <f>IF(COUNTIF('pag1'!B$2:B$1663,A1646)&gt;1,"Sim","Não")</f>
        <v>Não</v>
      </c>
    </row>
    <row r="1647" spans="1:5" ht="14" x14ac:dyDescent="0.15">
      <c r="A1647" s="3">
        <f>lista_registro!A1647</f>
        <v>680793</v>
      </c>
      <c r="B1647" s="17" t="str">
        <f>lista_registro!C1647</f>
        <v>Carro Entornador Tm 06 Marcon</v>
      </c>
      <c r="C1647" s="18" t="str">
        <f>IFERROR(VLOOKUP(lista_registro!A1647,'pag1'!B:G,3,0),"Não encontrado")</f>
        <v>E0045 001</v>
      </c>
      <c r="D1647" s="3" t="str">
        <f>IFERROR(VLOOKUP(lista_registro!A1647,'pag1'!B:E,4,0),"Não encontrado")</f>
        <v>Em utilização</v>
      </c>
      <c r="E1647" s="19" t="str">
        <f>IF(COUNTIF('pag1'!B$2:B$1663,A1647)&gt;1,"Sim","Não")</f>
        <v>Não</v>
      </c>
    </row>
    <row r="1648" spans="1:5" ht="14" x14ac:dyDescent="0.15">
      <c r="A1648" s="3">
        <f>lista_registro!A1648</f>
        <v>680794</v>
      </c>
      <c r="B1648" s="17" t="str">
        <f>lista_registro!C1648</f>
        <v>Carro Entornador Tm 06 Marcon</v>
      </c>
      <c r="C1648" s="18" t="str">
        <f>IFERROR(VLOOKUP(lista_registro!A1648,'pag1'!B:G,3,0),"Não encontrado")</f>
        <v>E0051 Sala 5 - Almoxarifado</v>
      </c>
      <c r="D1648" s="3" t="str">
        <f>IFERROR(VLOOKUP(lista_registro!A1648,'pag1'!B:E,4,0),"Não encontrado")</f>
        <v>Em utilização</v>
      </c>
      <c r="E1648" s="19" t="str">
        <f>IF(COUNTIF('pag1'!B$2:B$1663,A1648)&gt;1,"Sim","Não")</f>
        <v>Não</v>
      </c>
    </row>
    <row r="1649" spans="1:5" ht="14" x14ac:dyDescent="0.15">
      <c r="A1649" s="3">
        <f>lista_registro!A1649</f>
        <v>680795</v>
      </c>
      <c r="B1649" s="17" t="str">
        <f>lista_registro!C1649</f>
        <v>Carro Entornador Tm 06 Marcon</v>
      </c>
      <c r="C1649" s="18" t="str">
        <f>IFERROR(VLOOKUP(lista_registro!A1649,'pag1'!B:G,3,0),"Não encontrado")</f>
        <v>E0051 Sala 5 - Almoxarifado</v>
      </c>
      <c r="D1649" s="3" t="str">
        <f>IFERROR(VLOOKUP(lista_registro!A1649,'pag1'!B:E,4,0),"Não encontrado")</f>
        <v>Em utilização</v>
      </c>
      <c r="E1649" s="19" t="str">
        <f>IF(COUNTIF('pag1'!B$2:B$1663,A1649)&gt;1,"Sim","Não")</f>
        <v>Não</v>
      </c>
    </row>
    <row r="1650" spans="1:5" ht="14" x14ac:dyDescent="0.15">
      <c r="A1650" s="3">
        <f>lista_registro!A1650</f>
        <v>681471</v>
      </c>
      <c r="B1650" s="17" t="str">
        <f>lista_registro!C1650</f>
        <v>Carro Plataforma, Em Aço, P/ Transporte De Materiais, Capcidade 500kg, Marca Rod-Car.</v>
      </c>
      <c r="C1650" s="18" t="str">
        <f>IFERROR(VLOOKUP(lista_registro!A1650,'pag1'!B:G,3,0),"Não encontrado")</f>
        <v>E0045 001</v>
      </c>
      <c r="D1650" s="3" t="str">
        <f>IFERROR(VLOOKUP(lista_registro!A1650,'pag1'!B:E,4,0),"Não encontrado")</f>
        <v>Em utilização</v>
      </c>
      <c r="E1650" s="19" t="str">
        <f>IF(COUNTIF('pag1'!B$2:B$1663,A1650)&gt;1,"Sim","Não")</f>
        <v>Não</v>
      </c>
    </row>
    <row r="1651" spans="1:5" ht="28" x14ac:dyDescent="0.15">
      <c r="A1651" s="3">
        <f>lista_registro!A1651</f>
        <v>681477</v>
      </c>
      <c r="B1651" s="17" t="str">
        <f>lista_registro!C1651</f>
        <v>Carro Plataforma Marca Truckfort Mod 137s 4 Rodas Assoalho Em Madeira Med 150x080 Cap 800 Kg</v>
      </c>
      <c r="C1651" s="18" t="str">
        <f>IFERROR(VLOOKUP(lista_registro!A1651,'pag1'!B:G,3,0),"Não encontrado")</f>
        <v>E0043 LAPM-SC</v>
      </c>
      <c r="D1651" s="3" t="str">
        <f>IFERROR(VLOOKUP(lista_registro!A1651,'pag1'!B:E,4,0),"Não encontrado")</f>
        <v>Em utilização</v>
      </c>
      <c r="E1651" s="19" t="str">
        <f>IF(COUNTIF('pag1'!B$2:B$1663,A1651)&gt;1,"Sim","Não")</f>
        <v>Não</v>
      </c>
    </row>
    <row r="1652" spans="1:5" ht="28" x14ac:dyDescent="0.15">
      <c r="A1652" s="3">
        <f>lista_registro!A1652</f>
        <v>681478</v>
      </c>
      <c r="B1652" s="17" t="str">
        <f>lista_registro!C1652</f>
        <v>Carro Plataforma Marca Truckfort Mod 137s 4 Rodas Assoalho Em Madeira Med 150x080 Cap 800 Kg</v>
      </c>
      <c r="C1652" s="18" t="str">
        <f>IFERROR(VLOOKUP(lista_registro!A1652,'pag1'!B:G,3,0),"Não encontrado")</f>
        <v>E0045 001</v>
      </c>
      <c r="D1652" s="3" t="str">
        <f>IFERROR(VLOOKUP(lista_registro!A1652,'pag1'!B:E,4,0),"Não encontrado")</f>
        <v>Em utilização</v>
      </c>
      <c r="E1652" s="19" t="str">
        <f>IF(COUNTIF('pag1'!B$2:B$1663,A1652)&gt;1,"Sim","Não")</f>
        <v>Não</v>
      </c>
    </row>
    <row r="1653" spans="1:5" ht="14" x14ac:dyDescent="0.15">
      <c r="A1653" s="3">
        <f>lista_registro!A1653</f>
        <v>681487</v>
      </c>
      <c r="B1653" s="17" t="str">
        <f>lista_registro!C1653</f>
        <v>Carrinho Porta Ferramentas, Marca Belzer Itma Modelo 30700 Med 0,81 X 0,67 X 0,41 M</v>
      </c>
      <c r="C1653" s="18" t="str">
        <f>IFERROR(VLOOKUP(lista_registro!A1653,'pag1'!B:G,3,0),"Não encontrado")</f>
        <v>E0043 LAPM-SC</v>
      </c>
      <c r="D1653" s="3" t="str">
        <f>IFERROR(VLOOKUP(lista_registro!A1653,'pag1'!B:E,4,0),"Não encontrado")</f>
        <v>Em utilização</v>
      </c>
      <c r="E1653" s="19" t="str">
        <f>IF(COUNTIF('pag1'!B$2:B$1663,A1653)&gt;1,"Sim","Não")</f>
        <v>Não</v>
      </c>
    </row>
    <row r="1654" spans="1:5" ht="14" x14ac:dyDescent="0.15">
      <c r="A1654" s="3">
        <f>lista_registro!A1654</f>
        <v>685040</v>
      </c>
      <c r="B1654" s="17" t="str">
        <f>lista_registro!C1654</f>
        <v>Veículo Elétrico Mod Vp05 Cor Branca Marca Jacto</v>
      </c>
      <c r="C1654" s="18" t="str">
        <f>IFERROR(VLOOKUP(lista_registro!A1654,'pag1'!B:G,3,0),"Não encontrado")</f>
        <v>E0045 001</v>
      </c>
      <c r="D1654" s="3" t="str">
        <f>IFERROR(VLOOKUP(lista_registro!A1654,'pag1'!B:E,4,0),"Não encontrado")</f>
        <v>Em utilização</v>
      </c>
      <c r="E1654" s="19" t="str">
        <f>IF(COUNTIF('pag1'!B$2:B$1663,A1654)&gt;1,"Sim","Não")</f>
        <v>Não</v>
      </c>
    </row>
    <row r="1655" spans="1:5" ht="28" x14ac:dyDescent="0.15">
      <c r="A1655" s="3">
        <f>lista_registro!A1655</f>
        <v>682909</v>
      </c>
      <c r="B1655" s="17" t="str">
        <f>lista_registro!C1655</f>
        <v>Cortina De Painel Confeccionada Em Tecido Lonita Na Cor Bege Em Galeria Med 2100ax3800ml</v>
      </c>
      <c r="C1655" s="18" t="str">
        <f>IFERROR(VLOOKUP(lista_registro!A1655,'pag1'!B:G,3,0),"Não encontrado")</f>
        <v>E0076 SALA 10</v>
      </c>
      <c r="D1655" s="3" t="str">
        <f>IFERROR(VLOOKUP(lista_registro!A1655,'pag1'!B:E,4,0),"Não encontrado")</f>
        <v>Em utilização</v>
      </c>
      <c r="E1655" s="19" t="str">
        <f>IF(COUNTIF('pag1'!B$2:B$1663,A1655)&gt;1,"Sim","Não")</f>
        <v>Não</v>
      </c>
    </row>
    <row r="1656" spans="1:5" ht="28" x14ac:dyDescent="0.15">
      <c r="A1656" s="3">
        <f>lista_registro!A1656</f>
        <v>682910</v>
      </c>
      <c r="B1656" s="17" t="str">
        <f>lista_registro!C1656</f>
        <v>Cortina De Painel Confeccionada Em Tecido Lonita Na Cor Bege Em Galeria Med 2100ax3800ml</v>
      </c>
      <c r="C1656" s="18" t="str">
        <f>IFERROR(VLOOKUP(lista_registro!A1656,'pag1'!B:G,3,0),"Não encontrado")</f>
        <v>E0076 Sala 10</v>
      </c>
      <c r="D1656" s="3" t="str">
        <f>IFERROR(VLOOKUP(lista_registro!A1656,'pag1'!B:E,4,0),"Não encontrado")</f>
        <v>Em utilização</v>
      </c>
      <c r="E1656" s="19" t="str">
        <f>IF(COUNTIF('pag1'!B$2:B$1663,A1656)&gt;1,"Sim","Não")</f>
        <v>Não</v>
      </c>
    </row>
    <row r="1657" spans="1:5" ht="14" x14ac:dyDescent="0.15">
      <c r="A1657" s="3">
        <f>lista_registro!A1657</f>
        <v>683242</v>
      </c>
      <c r="B1657" s="17" t="str">
        <f>lista_registro!C1657</f>
        <v>Persianas Verticais C/ Acabamento Em Poliester C/ Regulagemde Abertura Em Dua Partes</v>
      </c>
      <c r="C1657" s="18" t="str">
        <f>IFERROR(VLOOKUP(lista_registro!A1657,'pag1'!B:G,3,0),"Não encontrado")</f>
        <v>E0076 Sala 11</v>
      </c>
      <c r="D1657" s="3" t="str">
        <f>IFERROR(VLOOKUP(lista_registro!A1657,'pag1'!B:E,4,0),"Não encontrado")</f>
        <v>Em utilização</v>
      </c>
      <c r="E1657" s="19" t="str">
        <f>IF(COUNTIF('pag1'!B$2:B$1663,A1657)&gt;1,"Sim","Não")</f>
        <v>Não</v>
      </c>
    </row>
    <row r="1658" spans="1:5" ht="14" x14ac:dyDescent="0.15">
      <c r="A1658" s="3">
        <f>lista_registro!A1658</f>
        <v>683243</v>
      </c>
      <c r="B1658" s="17" t="str">
        <f>lista_registro!C1658</f>
        <v>Persianas Verticais C/ Acabamento Em Poliester C/ Regulagemde Abertura Em Dua Partes</v>
      </c>
      <c r="C1658" s="18" t="str">
        <f>IFERROR(VLOOKUP(lista_registro!A1658,'pag1'!B:G,3,0),"Não encontrado")</f>
        <v>E0076 SALA 17</v>
      </c>
      <c r="D1658" s="3" t="str">
        <f>IFERROR(VLOOKUP(lista_registro!A1658,'pag1'!B:E,4,0),"Não encontrado")</f>
        <v>Em utilização</v>
      </c>
      <c r="E1658" s="19" t="str">
        <f>IF(COUNTIF('pag1'!B$2:B$1663,A1658)&gt;1,"Sim","Não")</f>
        <v>Não</v>
      </c>
    </row>
    <row r="1659" spans="1:5" ht="14" x14ac:dyDescent="0.15">
      <c r="A1659" s="3">
        <f>lista_registro!A1659</f>
        <v>683244</v>
      </c>
      <c r="B1659" s="17" t="str">
        <f>lista_registro!C1659</f>
        <v>Persianas Verticais C/ Acabamento Em Poliester C/ Regulagemde Abertura Em Dua Partes</v>
      </c>
      <c r="C1659" s="18" t="str">
        <f>IFERROR(VLOOKUP(lista_registro!A1659,'pag1'!B:G,3,0),"Não encontrado")</f>
        <v>E0076 SALA 17</v>
      </c>
      <c r="D1659" s="3" t="str">
        <f>IFERROR(VLOOKUP(lista_registro!A1659,'pag1'!B:E,4,0),"Não encontrado")</f>
        <v>Em utilização</v>
      </c>
      <c r="E1659" s="19" t="str">
        <f>IF(COUNTIF('pag1'!B$2:B$1663,A1659)&gt;1,"Sim","Não")</f>
        <v>Não</v>
      </c>
    </row>
    <row r="1660" spans="1:5" ht="14" x14ac:dyDescent="0.15">
      <c r="A1660" s="3">
        <f>lista_registro!A1660</f>
        <v>681150</v>
      </c>
      <c r="B1660" s="17" t="str">
        <f>lista_registro!C1660</f>
        <v>Compressor De Ar Pistão Msmv 60 Forte/425 Marca Schulz.</v>
      </c>
      <c r="C1660" s="18" t="str">
        <f>IFERROR(VLOOKUP(lista_registro!A1660,'pag1'!B:G,3,0),"Não encontrado")</f>
        <v>E0050 Sala 10</v>
      </c>
      <c r="D1660" s="3" t="str">
        <f>IFERROR(VLOOKUP(lista_registro!A1660,'pag1'!B:E,4,0),"Não encontrado")</f>
        <v>Em utilização</v>
      </c>
      <c r="E1660" s="19" t="str">
        <f>IF(COUNTIF('pag1'!B$2:B$1663,A1660)&gt;1,"Sim","Não")</f>
        <v>Não</v>
      </c>
    </row>
    <row r="1661" spans="1:5" ht="14" x14ac:dyDescent="0.15">
      <c r="A1661" s="3">
        <f>lista_registro!A1661</f>
        <v>1749684</v>
      </c>
      <c r="B1661" s="17" t="str">
        <f>lista_registro!C1661</f>
        <v>Sensor De Umidade (Parte Da Câmara Climatica)</v>
      </c>
      <c r="C1661" s="18" t="str">
        <f>IFERROR(VLOOKUP(lista_registro!A1661,'pag1'!B:G,3,0),"Não encontrado")</f>
        <v>E0031 BOX 03</v>
      </c>
      <c r="D1661" s="3" t="str">
        <f>IFERROR(VLOOKUP(lista_registro!A1661,'pag1'!B:E,4,0),"Não encontrado")</f>
        <v>Em utilização</v>
      </c>
      <c r="E1661" s="19" t="str">
        <f>IF(COUNTIF('pag1'!B$2:B$1663,A1661)&gt;1,"Sim","Não")</f>
        <v>Não</v>
      </c>
    </row>
    <row r="1662" spans="1:5" ht="14" x14ac:dyDescent="0.15">
      <c r="A1662" s="3">
        <f>lista_registro!A1662</f>
        <v>1846952</v>
      </c>
      <c r="B1662" s="17" t="str">
        <f>lista_registro!C1662</f>
        <v>Aparelho Telefônico, Marca Elgim, Modelo Tcf200.</v>
      </c>
      <c r="C1662" s="18" t="str">
        <f>IFERROR(VLOOKUP(lista_registro!A1662,'pag1'!B:G,3,0),"Não encontrado")</f>
        <v>E0076 SALA 13</v>
      </c>
      <c r="D1662" s="3" t="str">
        <f>IFERROR(VLOOKUP(lista_registro!A1662,'pag1'!B:E,4,0),"Não encontrado")</f>
        <v>Separado para descarga</v>
      </c>
      <c r="E1662" s="19" t="str">
        <f>IF(COUNTIF('pag1'!B$2:B$1663,A1662)&gt;1,"Sim","Não")</f>
        <v>Não</v>
      </c>
    </row>
    <row r="1663" spans="1:5" ht="14" x14ac:dyDescent="0.15">
      <c r="A1663" s="3">
        <f>lista_registro!A1663</f>
        <v>1847009</v>
      </c>
      <c r="B1663" s="17" t="str">
        <f>lista_registro!C1663</f>
        <v>Aparelho Telefônico, Marca Elgim, Modelo Tcf2000.</v>
      </c>
      <c r="C1663" s="18" t="str">
        <f>IFERROR(VLOOKUP(lista_registro!A1663,'pag1'!B:G,3,0),"Não encontrado")</f>
        <v>E0031 SALA 05</v>
      </c>
      <c r="D1663" s="3" t="str">
        <f>IFERROR(VLOOKUP(lista_registro!A1663,'pag1'!B:E,4,0),"Não encontrado")</f>
        <v>Em utilização</v>
      </c>
      <c r="E1663" s="19" t="str">
        <f>IF(COUNTIF('pag1'!B$2:B$1663,A1663)&gt;1,"Sim","Não")</f>
        <v>Não</v>
      </c>
    </row>
    <row r="1664" spans="1:5" ht="14" x14ac:dyDescent="0.15">
      <c r="A1664" s="3">
        <f>lista_registro!A1664</f>
        <v>1847067</v>
      </c>
      <c r="B1664" s="17" t="str">
        <f>lista_registro!C1664</f>
        <v>Aparelho Telefônico, Marca Elgim, Modelo Tsf8001.</v>
      </c>
      <c r="C1664" s="18" t="str">
        <f>IFERROR(VLOOKUP(lista_registro!A1664,'pag1'!B:G,3,0),"Não encontrado")</f>
        <v>E0076 Sala 11</v>
      </c>
      <c r="D1664" s="3" t="str">
        <f>IFERROR(VLOOKUP(lista_registro!A1664,'pag1'!B:E,4,0),"Não encontrado")</f>
        <v>Em utilização</v>
      </c>
      <c r="E1664" s="19" t="str">
        <f>IF(COUNTIF('pag1'!B$2:B$1663,A1664)&gt;1,"Sim","Não")</f>
        <v>Não</v>
      </c>
    </row>
    <row r="1665" spans="1:5" ht="14" x14ac:dyDescent="0.15">
      <c r="A1665" s="3">
        <f>lista_registro!A1665</f>
        <v>1847129</v>
      </c>
      <c r="B1665" s="17" t="str">
        <f>lista_registro!C1665</f>
        <v>Aparelho Telefônico, Marca Elgim, Modelo Tsf8001.</v>
      </c>
      <c r="C1665" s="18" t="str">
        <f>IFERROR(VLOOKUP(lista_registro!A1665,'pag1'!B:G,3,0),"Não encontrado")</f>
        <v>E0076 Sala 119</v>
      </c>
      <c r="D1665" s="3" t="str">
        <f>IFERROR(VLOOKUP(lista_registro!A1665,'pag1'!B:E,4,0),"Não encontrado")</f>
        <v>Em utilização</v>
      </c>
      <c r="E1665" s="19" t="str">
        <f>IF(COUNTIF('pag1'!B$2:B$1663,A1665)&gt;1,"Sim","Não")</f>
        <v>Não</v>
      </c>
    </row>
    <row r="1666" spans="1:5" ht="14" x14ac:dyDescent="0.15">
      <c r="A1666" s="3">
        <f>lista_registro!A1666</f>
        <v>1847131</v>
      </c>
      <c r="B1666" s="17" t="str">
        <f>lista_registro!C1666</f>
        <v>Aparelho Telefônico, Marca Elgim, Modelo Tsf8001.</v>
      </c>
      <c r="C1666" s="18" t="str">
        <f>IFERROR(VLOOKUP(lista_registro!A1666,'pag1'!B:G,3,0),"Não encontrado")</f>
        <v>E0076 SALA 13</v>
      </c>
      <c r="D1666" s="3" t="str">
        <f>IFERROR(VLOOKUP(lista_registro!A1666,'pag1'!B:E,4,0),"Não encontrado")</f>
        <v>Separado para descarga</v>
      </c>
      <c r="E1666" s="19" t="str">
        <f>IF(COUNTIF('pag1'!B$2:B$1663,A1666)&gt;1,"Sim","Não")</f>
        <v>Não</v>
      </c>
    </row>
  </sheetData>
  <autoFilter ref="A2:E1666" xr:uid="{00000000-0009-0000-0000-000002000000}"/>
  <conditionalFormatting sqref="C3:C1666 E3:E1666">
    <cfRule type="cellIs" dxfId="3" priority="3" operator="equal">
      <formula>"Sim"</formula>
    </cfRule>
    <cfRule type="cellIs" dxfId="2" priority="4" operator="equal">
      <formula>"Não"</formula>
    </cfRule>
  </conditionalFormatting>
  <conditionalFormatting sqref="D3:D1666">
    <cfRule type="notContainsText" dxfId="1" priority="1" operator="notContains" text="Não encontrado">
      <formula>ISERROR(SEARCH(("Não encontrado"),(D3)))</formula>
    </cfRule>
    <cfRule type="containsText" dxfId="0" priority="2" operator="containsText" text="Não encontrado">
      <formula>NOT(ISERROR(SEARCH(("Não encontrado"),(D3))))</formula>
    </cfRule>
  </conditionalFormatting>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
  <sheetViews>
    <sheetView workbookViewId="0"/>
  </sheetViews>
  <sheetFormatPr baseColWidth="10" defaultColWidth="12.5" defaultRowHeight="15.75" customHeight="1" x14ac:dyDescent="0.15"/>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4</vt:i4>
      </vt:variant>
    </vt:vector>
  </HeadingPairs>
  <TitlesOfParts>
    <vt:vector size="4" baseType="lpstr">
      <vt:lpstr>pag1</vt:lpstr>
      <vt:lpstr>lista_registro</vt:lpstr>
      <vt:lpstr>relatorio</vt:lpstr>
      <vt:lpstr>Página8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Mônica Queiroz dos Reis</dc:creator>
  <cp:lastModifiedBy>André Silva</cp:lastModifiedBy>
  <cp:lastPrinted>2024-04-01T14:19:49Z</cp:lastPrinted>
  <dcterms:created xsi:type="dcterms:W3CDTF">2024-03-21T18:05:16Z</dcterms:created>
  <dcterms:modified xsi:type="dcterms:W3CDTF">2024-04-01T19:44:49Z</dcterms:modified>
</cp:coreProperties>
</file>