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1.日常工作\月日报表\【指标完成进度统计】\"/>
    </mc:Choice>
  </mc:AlternateContent>
  <bookViews>
    <workbookView xWindow="0" yWindow="0" windowWidth="19200" windowHeight="11790" activeTab="1"/>
  </bookViews>
  <sheets>
    <sheet name="12月-客户数" sheetId="1" r:id="rId1"/>
    <sheet name="12月-有效客户数" sheetId="2" r:id="rId2"/>
  </sheets>
  <calcPr calcId="162913"/>
</workbook>
</file>

<file path=xl/calcChain.xml><?xml version="1.0" encoding="utf-8"?>
<calcChain xmlns="http://schemas.openxmlformats.org/spreadsheetml/2006/main">
  <c r="M40" i="2" l="1"/>
  <c r="I40" i="2"/>
  <c r="F40" i="2"/>
  <c r="M39" i="2"/>
  <c r="I39" i="2"/>
  <c r="F39" i="2"/>
  <c r="M38" i="2"/>
  <c r="I38" i="2"/>
  <c r="F38" i="2"/>
  <c r="M37" i="2"/>
  <c r="I37" i="2"/>
  <c r="F37" i="2"/>
  <c r="M36" i="2"/>
  <c r="I36" i="2"/>
  <c r="F36" i="2"/>
  <c r="M35" i="2"/>
  <c r="I35" i="2"/>
  <c r="F35" i="2"/>
  <c r="M34" i="2"/>
  <c r="I34" i="2"/>
  <c r="F34" i="2"/>
  <c r="M33" i="2"/>
  <c r="I33" i="2"/>
  <c r="F33" i="2"/>
  <c r="M32" i="2"/>
  <c r="I32" i="2"/>
  <c r="F32" i="2"/>
  <c r="M31" i="2"/>
  <c r="I31" i="2"/>
  <c r="F31" i="2"/>
  <c r="M30" i="2"/>
  <c r="I30" i="2"/>
  <c r="F30" i="2"/>
  <c r="M29" i="2"/>
  <c r="I29" i="2"/>
  <c r="F29" i="2"/>
  <c r="M28" i="2"/>
  <c r="I28" i="2"/>
  <c r="F28" i="2"/>
  <c r="M27" i="2"/>
  <c r="I27" i="2"/>
  <c r="F27" i="2"/>
  <c r="M26" i="2"/>
  <c r="I26" i="2"/>
  <c r="F26" i="2"/>
  <c r="M25" i="2"/>
  <c r="I25" i="2"/>
  <c r="F25" i="2"/>
  <c r="M24" i="2"/>
  <c r="I24" i="2"/>
  <c r="F24" i="2"/>
  <c r="M23" i="2"/>
  <c r="I23" i="2"/>
  <c r="F23" i="2"/>
  <c r="M22" i="2"/>
  <c r="I22" i="2"/>
  <c r="F22" i="2"/>
  <c r="M21" i="2"/>
  <c r="I21" i="2"/>
  <c r="F21" i="2"/>
  <c r="M20" i="2"/>
  <c r="I20" i="2"/>
  <c r="F20" i="2"/>
  <c r="M19" i="2"/>
  <c r="I19" i="2"/>
  <c r="F19" i="2"/>
  <c r="M18" i="2"/>
  <c r="I18" i="2"/>
  <c r="F18" i="2"/>
  <c r="M17" i="2"/>
  <c r="I17" i="2"/>
  <c r="F17" i="2"/>
  <c r="M16" i="2"/>
  <c r="I16" i="2"/>
  <c r="F16" i="2"/>
  <c r="M15" i="2"/>
  <c r="I15" i="2"/>
  <c r="F15" i="2"/>
  <c r="M14" i="2"/>
  <c r="I14" i="2"/>
  <c r="F14" i="2"/>
  <c r="M13" i="2"/>
  <c r="I13" i="2"/>
  <c r="F13" i="2"/>
  <c r="M12" i="2"/>
  <c r="I12" i="2"/>
  <c r="F12" i="2"/>
  <c r="M11" i="2"/>
  <c r="I11" i="2"/>
  <c r="F11" i="2"/>
  <c r="M10" i="2"/>
  <c r="I10" i="2"/>
  <c r="F10" i="2"/>
  <c r="M9" i="2"/>
  <c r="I9" i="2"/>
  <c r="F9" i="2"/>
  <c r="M8" i="2"/>
  <c r="I8" i="2"/>
  <c r="F8" i="2"/>
  <c r="M7" i="2"/>
  <c r="I7" i="2"/>
  <c r="F7" i="2"/>
  <c r="M6" i="2"/>
  <c r="I6" i="2"/>
  <c r="F6" i="2"/>
  <c r="M5" i="2"/>
  <c r="I5" i="2"/>
  <c r="F5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M4" i="2"/>
  <c r="E4" i="2"/>
  <c r="F4" i="2" s="1"/>
  <c r="G4" i="2" s="1"/>
  <c r="D4" i="2"/>
  <c r="C4" i="2"/>
  <c r="B4" i="2"/>
  <c r="F2" i="2"/>
  <c r="M40" i="1"/>
  <c r="I40" i="1"/>
  <c r="G40" i="1"/>
  <c r="F40" i="1"/>
  <c r="H40" i="1" s="1"/>
  <c r="M39" i="1"/>
  <c r="I39" i="1"/>
  <c r="F39" i="1"/>
  <c r="M38" i="1"/>
  <c r="I38" i="1"/>
  <c r="G38" i="1"/>
  <c r="F38" i="1"/>
  <c r="H38" i="1" s="1"/>
  <c r="M37" i="1"/>
  <c r="I37" i="1"/>
  <c r="F37" i="1"/>
  <c r="M36" i="1"/>
  <c r="I36" i="1"/>
  <c r="G36" i="1"/>
  <c r="F36" i="1"/>
  <c r="H36" i="1" s="1"/>
  <c r="M35" i="1"/>
  <c r="I35" i="1"/>
  <c r="F35" i="1"/>
  <c r="M34" i="1"/>
  <c r="I34" i="1"/>
  <c r="H34" i="1"/>
  <c r="F34" i="1"/>
  <c r="G34" i="1" s="1"/>
  <c r="M33" i="1"/>
  <c r="I33" i="1"/>
  <c r="F33" i="1"/>
  <c r="G33" i="1" s="1"/>
  <c r="K33" i="1" s="1"/>
  <c r="M32" i="1"/>
  <c r="I32" i="1"/>
  <c r="H32" i="1"/>
  <c r="F32" i="1"/>
  <c r="G32" i="1" s="1"/>
  <c r="M31" i="1"/>
  <c r="I31" i="1"/>
  <c r="F31" i="1"/>
  <c r="G31" i="1" s="1"/>
  <c r="K31" i="1" s="1"/>
  <c r="M30" i="1"/>
  <c r="I30" i="1"/>
  <c r="F30" i="1"/>
  <c r="G30" i="1" s="1"/>
  <c r="M29" i="1"/>
  <c r="I29" i="1"/>
  <c r="F29" i="1"/>
  <c r="G29" i="1" s="1"/>
  <c r="K29" i="1" s="1"/>
  <c r="M28" i="1"/>
  <c r="I28" i="1"/>
  <c r="F28" i="1"/>
  <c r="G28" i="1" s="1"/>
  <c r="M27" i="1"/>
  <c r="I27" i="1"/>
  <c r="F27" i="1"/>
  <c r="G27" i="1" s="1"/>
  <c r="K27" i="1" s="1"/>
  <c r="M26" i="1"/>
  <c r="I26" i="1"/>
  <c r="F26" i="1"/>
  <c r="G26" i="1" s="1"/>
  <c r="M25" i="1"/>
  <c r="I25" i="1"/>
  <c r="F25" i="1"/>
  <c r="G25" i="1" s="1"/>
  <c r="K25" i="1" s="1"/>
  <c r="M24" i="1"/>
  <c r="I24" i="1"/>
  <c r="F24" i="1"/>
  <c r="G24" i="1" s="1"/>
  <c r="M23" i="1"/>
  <c r="I23" i="1"/>
  <c r="F23" i="1"/>
  <c r="G23" i="1" s="1"/>
  <c r="K23" i="1" s="1"/>
  <c r="M22" i="1"/>
  <c r="I22" i="1"/>
  <c r="F22" i="1"/>
  <c r="G22" i="1" s="1"/>
  <c r="M21" i="1"/>
  <c r="I21" i="1"/>
  <c r="F21" i="1"/>
  <c r="G21" i="1" s="1"/>
  <c r="K21" i="1" s="1"/>
  <c r="M20" i="1"/>
  <c r="I20" i="1"/>
  <c r="F20" i="1"/>
  <c r="G20" i="1" s="1"/>
  <c r="K20" i="1" s="1"/>
  <c r="M19" i="1"/>
  <c r="I19" i="1"/>
  <c r="F19" i="1"/>
  <c r="G19" i="1" s="1"/>
  <c r="K19" i="1" s="1"/>
  <c r="M18" i="1"/>
  <c r="I18" i="1"/>
  <c r="F18" i="1"/>
  <c r="G18" i="1" s="1"/>
  <c r="K18" i="1" s="1"/>
  <c r="M17" i="1"/>
  <c r="I17" i="1"/>
  <c r="F17" i="1"/>
  <c r="G17" i="1" s="1"/>
  <c r="K17" i="1" s="1"/>
  <c r="M16" i="1"/>
  <c r="I16" i="1"/>
  <c r="F16" i="1"/>
  <c r="G16" i="1" s="1"/>
  <c r="K16" i="1" s="1"/>
  <c r="M15" i="1"/>
  <c r="I15" i="1"/>
  <c r="F15" i="1"/>
  <c r="G15" i="1" s="1"/>
  <c r="K15" i="1" s="1"/>
  <c r="M14" i="1"/>
  <c r="I14" i="1"/>
  <c r="H14" i="1"/>
  <c r="G14" i="1"/>
  <c r="K14" i="1" s="1"/>
  <c r="F14" i="1"/>
  <c r="J14" i="1" s="1"/>
  <c r="M13" i="1"/>
  <c r="I13" i="1"/>
  <c r="H13" i="1"/>
  <c r="G13" i="1"/>
  <c r="F13" i="1"/>
  <c r="J13" i="1" s="1"/>
  <c r="M12" i="1"/>
  <c r="I12" i="1"/>
  <c r="H12" i="1"/>
  <c r="G12" i="1"/>
  <c r="F12" i="1"/>
  <c r="J12" i="1" s="1"/>
  <c r="M11" i="1"/>
  <c r="I11" i="1"/>
  <c r="H11" i="1"/>
  <c r="G11" i="1"/>
  <c r="F11" i="1"/>
  <c r="J11" i="1" s="1"/>
  <c r="M10" i="1"/>
  <c r="I10" i="1"/>
  <c r="H10" i="1"/>
  <c r="G10" i="1"/>
  <c r="F10" i="1"/>
  <c r="J10" i="1" s="1"/>
  <c r="M9" i="1"/>
  <c r="I9" i="1"/>
  <c r="H9" i="1"/>
  <c r="G9" i="1"/>
  <c r="F9" i="1"/>
  <c r="J9" i="1" s="1"/>
  <c r="M8" i="1"/>
  <c r="I8" i="1"/>
  <c r="H8" i="1"/>
  <c r="G8" i="1"/>
  <c r="F8" i="1"/>
  <c r="J8" i="1" s="1"/>
  <c r="M7" i="1"/>
  <c r="I7" i="1"/>
  <c r="H7" i="1"/>
  <c r="G7" i="1"/>
  <c r="F7" i="1"/>
  <c r="J7" i="1" s="1"/>
  <c r="M6" i="1"/>
  <c r="I6" i="1"/>
  <c r="H6" i="1"/>
  <c r="G6" i="1"/>
  <c r="F6" i="1"/>
  <c r="J6" i="1" s="1"/>
  <c r="M5" i="1"/>
  <c r="I5" i="1"/>
  <c r="H5" i="1"/>
  <c r="G5" i="1"/>
  <c r="F5" i="1"/>
  <c r="J37" i="1" s="1"/>
  <c r="M4" i="1"/>
  <c r="F4" i="1"/>
  <c r="H4" i="1" s="1"/>
  <c r="E4" i="1"/>
  <c r="D4" i="1"/>
  <c r="C4" i="1"/>
  <c r="B4" i="1"/>
  <c r="G2" i="1"/>
  <c r="L10" i="1" l="1"/>
  <c r="L9" i="1"/>
  <c r="H35" i="1"/>
  <c r="G35" i="1"/>
  <c r="J39" i="1"/>
  <c r="K40" i="1"/>
  <c r="H5" i="2"/>
  <c r="G5" i="2"/>
  <c r="J5" i="2"/>
  <c r="H9" i="2"/>
  <c r="G9" i="2"/>
  <c r="J9" i="2"/>
  <c r="H13" i="2"/>
  <c r="G13" i="2"/>
  <c r="J13" i="2"/>
  <c r="H17" i="2"/>
  <c r="G17" i="2"/>
  <c r="J17" i="2"/>
  <c r="H21" i="2"/>
  <c r="G21" i="2"/>
  <c r="J21" i="2"/>
  <c r="H25" i="2"/>
  <c r="G25" i="2"/>
  <c r="J25" i="2"/>
  <c r="H29" i="2"/>
  <c r="G29" i="2"/>
  <c r="J29" i="2"/>
  <c r="H33" i="2"/>
  <c r="G33" i="2"/>
  <c r="J33" i="2"/>
  <c r="H37" i="2"/>
  <c r="G37" i="2"/>
  <c r="J37" i="2"/>
  <c r="G4" i="1"/>
  <c r="J5" i="1"/>
  <c r="H15" i="1"/>
  <c r="J16" i="1"/>
  <c r="H17" i="1"/>
  <c r="J18" i="1"/>
  <c r="H19" i="1"/>
  <c r="J20" i="1"/>
  <c r="H21" i="1"/>
  <c r="J22" i="1"/>
  <c r="H23" i="1"/>
  <c r="J24" i="1"/>
  <c r="H25" i="1"/>
  <c r="J26" i="1"/>
  <c r="H27" i="1"/>
  <c r="J28" i="1"/>
  <c r="H29" i="1"/>
  <c r="J30" i="1"/>
  <c r="H31" i="1"/>
  <c r="J32" i="1"/>
  <c r="H33" i="1"/>
  <c r="J34" i="1"/>
  <c r="H37" i="1"/>
  <c r="G37" i="1"/>
  <c r="H8" i="2"/>
  <c r="G8" i="2"/>
  <c r="J8" i="2"/>
  <c r="H12" i="2"/>
  <c r="G12" i="2"/>
  <c r="J12" i="2"/>
  <c r="H16" i="2"/>
  <c r="G16" i="2"/>
  <c r="J16" i="2"/>
  <c r="H20" i="2"/>
  <c r="G20" i="2"/>
  <c r="J20" i="2"/>
  <c r="H24" i="2"/>
  <c r="G24" i="2"/>
  <c r="J24" i="2"/>
  <c r="H28" i="2"/>
  <c r="G28" i="2"/>
  <c r="J28" i="2"/>
  <c r="H32" i="2"/>
  <c r="G32" i="2"/>
  <c r="J32" i="2"/>
  <c r="H36" i="2"/>
  <c r="G36" i="2"/>
  <c r="J36" i="2"/>
  <c r="H40" i="2"/>
  <c r="G40" i="2"/>
  <c r="J40" i="2"/>
  <c r="L15" i="1"/>
  <c r="L17" i="1"/>
  <c r="L21" i="1"/>
  <c r="L27" i="1"/>
  <c r="L29" i="1"/>
  <c r="L33" i="1"/>
  <c r="K5" i="1"/>
  <c r="K6" i="1"/>
  <c r="K7" i="1"/>
  <c r="K8" i="1"/>
  <c r="K9" i="1"/>
  <c r="K10" i="1"/>
  <c r="K11" i="1"/>
  <c r="K12" i="1"/>
  <c r="L16" i="1"/>
  <c r="K22" i="1"/>
  <c r="L22" i="1"/>
  <c r="K24" i="1"/>
  <c r="L24" i="1"/>
  <c r="K26" i="1"/>
  <c r="L26" i="1"/>
  <c r="K28" i="1"/>
  <c r="L28" i="1"/>
  <c r="K30" i="1"/>
  <c r="L30" i="1"/>
  <c r="K32" i="1"/>
  <c r="L32" i="1"/>
  <c r="K34" i="1"/>
  <c r="L34" i="1"/>
  <c r="J35" i="1"/>
  <c r="L36" i="1"/>
  <c r="K36" i="1"/>
  <c r="H39" i="1"/>
  <c r="G39" i="1"/>
  <c r="H7" i="2"/>
  <c r="G7" i="2"/>
  <c r="J7" i="2"/>
  <c r="H11" i="2"/>
  <c r="G11" i="2"/>
  <c r="J11" i="2"/>
  <c r="H15" i="2"/>
  <c r="G15" i="2"/>
  <c r="J15" i="2"/>
  <c r="H19" i="2"/>
  <c r="G19" i="2"/>
  <c r="J19" i="2"/>
  <c r="H23" i="2"/>
  <c r="G23" i="2"/>
  <c r="J23" i="2"/>
  <c r="H27" i="2"/>
  <c r="G27" i="2"/>
  <c r="J27" i="2"/>
  <c r="H31" i="2"/>
  <c r="G31" i="2"/>
  <c r="J31" i="2"/>
  <c r="H35" i="2"/>
  <c r="G35" i="2"/>
  <c r="J35" i="2"/>
  <c r="H39" i="2"/>
  <c r="G39" i="2"/>
  <c r="J39" i="2"/>
  <c r="L19" i="1"/>
  <c r="L25" i="1"/>
  <c r="L31" i="1"/>
  <c r="K13" i="1"/>
  <c r="L14" i="1"/>
  <c r="L18" i="1"/>
  <c r="J15" i="1"/>
  <c r="H16" i="1"/>
  <c r="J17" i="1"/>
  <c r="H18" i="1"/>
  <c r="J19" i="1"/>
  <c r="H20" i="1"/>
  <c r="J21" i="1"/>
  <c r="H22" i="1"/>
  <c r="J23" i="1"/>
  <c r="H24" i="1"/>
  <c r="J25" i="1"/>
  <c r="H26" i="1"/>
  <c r="J27" i="1"/>
  <c r="H28" i="1"/>
  <c r="J29" i="1"/>
  <c r="H30" i="1"/>
  <c r="J31" i="1"/>
  <c r="J33" i="1"/>
  <c r="L38" i="1"/>
  <c r="K38" i="1"/>
  <c r="K4" i="2"/>
  <c r="H6" i="2"/>
  <c r="G6" i="2"/>
  <c r="J6" i="2"/>
  <c r="H10" i="2"/>
  <c r="G10" i="2"/>
  <c r="J10" i="2"/>
  <c r="H14" i="2"/>
  <c r="G14" i="2"/>
  <c r="J14" i="2"/>
  <c r="H18" i="2"/>
  <c r="G18" i="2"/>
  <c r="J18" i="2"/>
  <c r="H22" i="2"/>
  <c r="G22" i="2"/>
  <c r="J22" i="2"/>
  <c r="H26" i="2"/>
  <c r="G26" i="2"/>
  <c r="J26" i="2"/>
  <c r="H30" i="2"/>
  <c r="G30" i="2"/>
  <c r="J30" i="2"/>
  <c r="H34" i="2"/>
  <c r="G34" i="2"/>
  <c r="J34" i="2"/>
  <c r="H38" i="2"/>
  <c r="G38" i="2"/>
  <c r="J38" i="2"/>
  <c r="J36" i="1"/>
  <c r="J38" i="1"/>
  <c r="J40" i="1"/>
  <c r="H4" i="2"/>
  <c r="L27" i="2" l="1"/>
  <c r="K27" i="2"/>
  <c r="L11" i="2"/>
  <c r="K11" i="2"/>
  <c r="L8" i="2"/>
  <c r="K8" i="2"/>
  <c r="L38" i="2"/>
  <c r="K38" i="2"/>
  <c r="L22" i="2"/>
  <c r="K22" i="2"/>
  <c r="L6" i="2"/>
  <c r="K6" i="2"/>
  <c r="L31" i="2"/>
  <c r="K31" i="2"/>
  <c r="L15" i="2"/>
  <c r="K15" i="2"/>
  <c r="L39" i="1"/>
  <c r="K39" i="1"/>
  <c r="L28" i="2"/>
  <c r="K28" i="2"/>
  <c r="L12" i="2"/>
  <c r="K12" i="2"/>
  <c r="K4" i="1"/>
  <c r="L20" i="1"/>
  <c r="L29" i="2"/>
  <c r="K29" i="2"/>
  <c r="L13" i="2"/>
  <c r="K13" i="2"/>
  <c r="L5" i="1"/>
  <c r="L6" i="1"/>
  <c r="L40" i="2"/>
  <c r="K40" i="2"/>
  <c r="L24" i="2"/>
  <c r="K24" i="2"/>
  <c r="L25" i="2"/>
  <c r="K25" i="2"/>
  <c r="L9" i="2"/>
  <c r="K9" i="2"/>
  <c r="L26" i="2"/>
  <c r="K26" i="2"/>
  <c r="L10" i="2"/>
  <c r="K10" i="2"/>
  <c r="L35" i="2"/>
  <c r="K35" i="2"/>
  <c r="L19" i="2"/>
  <c r="K19" i="2"/>
  <c r="L32" i="2"/>
  <c r="K32" i="2"/>
  <c r="L16" i="2"/>
  <c r="K16" i="2"/>
  <c r="L37" i="1"/>
  <c r="K37" i="1"/>
  <c r="L33" i="2"/>
  <c r="K33" i="2"/>
  <c r="L17" i="2"/>
  <c r="K17" i="2"/>
  <c r="L40" i="1"/>
  <c r="L23" i="1"/>
  <c r="L12" i="1"/>
  <c r="L11" i="1"/>
  <c r="L34" i="2"/>
  <c r="K34" i="2"/>
  <c r="L18" i="2"/>
  <c r="K18" i="2"/>
  <c r="L35" i="1"/>
  <c r="K35" i="1"/>
  <c r="L30" i="2"/>
  <c r="K30" i="2"/>
  <c r="L14" i="2"/>
  <c r="K14" i="2"/>
  <c r="L39" i="2"/>
  <c r="K39" i="2"/>
  <c r="L23" i="2"/>
  <c r="K23" i="2"/>
  <c r="L7" i="2"/>
  <c r="K7" i="2"/>
  <c r="L36" i="2"/>
  <c r="K36" i="2"/>
  <c r="L20" i="2"/>
  <c r="K20" i="2"/>
  <c r="L37" i="2"/>
  <c r="K37" i="2"/>
  <c r="L21" i="2"/>
  <c r="K21" i="2"/>
  <c r="L5" i="2"/>
  <c r="K5" i="2"/>
  <c r="L13" i="1"/>
  <c r="L8" i="1"/>
  <c r="L7" i="1"/>
</calcChain>
</file>

<file path=xl/sharedStrings.xml><?xml version="1.0" encoding="utf-8"?>
<sst xmlns="http://schemas.openxmlformats.org/spreadsheetml/2006/main" count="184" uniqueCount="91">
  <si>
    <t>全行12月信用卡客户数单日增量情况</t>
  </si>
  <si>
    <t>统计日期：</t>
  </si>
  <si>
    <t>序时进度：</t>
  </si>
  <si>
    <t>单位：户</t>
  </si>
  <si>
    <t>编号</t>
  </si>
  <si>
    <t>任务</t>
  </si>
  <si>
    <t>年初存量</t>
  </si>
  <si>
    <t>月初存量</t>
  </si>
  <si>
    <t>当期存量</t>
  </si>
  <si>
    <t>净增完成</t>
  </si>
  <si>
    <t>完成率</t>
  </si>
  <si>
    <t>任务缺口</t>
  </si>
  <si>
    <t>存量规模
行内排名</t>
  </si>
  <si>
    <t>净增规模
行内排名</t>
  </si>
  <si>
    <t>较序时进度</t>
  </si>
  <si>
    <t>较全行平均</t>
  </si>
  <si>
    <t>当月累计</t>
  </si>
  <si>
    <t>分行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</si>
  <si>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</si>
  <si>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</si>
  <si>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</si>
  <si>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</si>
  <si>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</si>
  <si>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</si>
  <si>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</si>
  <si>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</si>
  <si>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</si>
  <si>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</si>
  <si>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</si>
  <si>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</si>
  <si>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</si>
  <si>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</si>
  <si>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</si>
  <si>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</si>
  <si>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</si>
  <si>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</si>
  <si>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</si>
  <si>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</si>
  <si>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</si>
  <si>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</si>
  <si>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</si>
  <si>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</si>
  <si>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</si>
  <si>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</si>
  <si>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</si>
  <si>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</si>
  <si>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</si>
  <si>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</si>
  <si>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</si>
  <si>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——</t>
  </si>
  <si>
    <t>全行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</si>
  <si>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</si>
  <si>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</si>
  <si>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</si>
  <si>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</si>
  <si>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</si>
  <si>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</si>
  <si>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</si>
  <si>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</si>
  <si>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</si>
  <si>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</si>
  <si>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</si>
  <si>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</si>
  <si>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</si>
  <si>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</si>
  <si>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</si>
  <si>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</si>
  <si>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</si>
  <si>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</si>
  <si>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</si>
  <si>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</si>
  <si>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</si>
  <si>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四川</t>
  </si>
  <si>
    <t>贵州</t>
  </si>
  <si>
    <t>云南</t>
  </si>
  <si>
    <t>陕西</t>
  </si>
  <si>
    <t>甘肃</t>
  </si>
  <si>
    <t>青海</t>
  </si>
  <si>
    <t>宁夏</t>
  </si>
  <si>
    <t>新疆</t>
  </si>
  <si>
    <t>重庆</t>
  </si>
  <si>
    <t>大连</t>
  </si>
  <si>
    <t>青岛</t>
  </si>
  <si>
    <t>宁波</t>
  </si>
  <si>
    <t>深圳</t>
  </si>
  <si>
    <t>厦门</t>
  </si>
  <si>
    <t>西藏</t>
  </si>
  <si>
    <t>序时进度计算</t>
  </si>
  <si>
    <t>全行12月信用卡有效客户数单日增量情况</t>
  </si>
  <si>
    <t>表1</t>
  </si>
  <si>
    <t>分行有效客户单日增量情况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</si>
</sst>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#,##0_ "/>
    <numFmt numFmtId="179" formatCode="0.0%"/>
  </numFmts>
  <fonts count="9" x14ac:knownFonts="1">
    <font>
      <sz val="11"/>
      <color indexed="8"/>
      <name val="等线"/>
      <charset val="134"/>
    </font>
    <font>
      <b/>
      <sz val="11"/>
      <color indexed="8"/>
      <name val="等线"/>
      <family val="3"/>
      <charset val="134"/>
    </font>
    <font>
      <b/>
      <sz val="16"/>
      <color indexed="0"/>
      <name val="宋体"/>
      <family val="3"/>
      <charset val="134"/>
    </font>
    <font>
      <sz val="10"/>
      <color indexed="0"/>
      <name val="宋体"/>
      <family val="3"/>
      <charset val="134"/>
    </font>
    <font>
      <b/>
      <sz val="10"/>
      <color indexed="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8">
    <xf numFmtId="0" fontId="0" fillId="0" borderId="0" xfId="0" applyAlignment="1"/>
    <xf numFmtId="0" fontId="1" fillId="0" borderId="0" xfId="0" applyFont="1" applyAlignment="1"/>
    <xf numFmtId="0" fontId="0" fillId="0" borderId="0" xfId="0" applyFill="1" applyAlignment="1"/>
    <xf numFmtId="0" fontId="0" fillId="2" borderId="0" xfId="0" applyFill="1" applyAlignment="1"/>
    <xf numFmtId="0" fontId="0" fillId="3" borderId="0" xfId="0" applyFill="1" applyAlignment="1"/>
    <xf numFmtId="0" fontId="0" fillId="0" borderId="0" xfId="0" applyAlignment="1">
      <alignment horizontal="right"/>
    </xf>
    <xf numFmtId="0" fontId="3" fillId="4" borderId="0" xfId="0" applyFont="1" applyFill="1" applyBorder="1" applyAlignment="1">
      <alignment horizontal="left" vertical="center"/>
    </xf>
    <xf numFmtId="31" fontId="3" fillId="4" borderId="0" xfId="0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 vertical="center"/>
    </xf>
    <xf numFmtId="179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right" vertical="center"/>
    </xf>
    <xf numFmtId="179" fontId="4" fillId="5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right" vertical="center"/>
    </xf>
    <xf numFmtId="179" fontId="3" fillId="0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right" vertical="center"/>
    </xf>
    <xf numFmtId="179" fontId="3" fillId="2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right" vertical="center"/>
    </xf>
    <xf numFmtId="179" fontId="3" fillId="3" borderId="1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31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178" fontId="4" fillId="5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vertical="center"/>
    </xf>
    <xf numFmtId="178" fontId="3" fillId="3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4" borderId="0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right" vertical="center"/>
    </xf>
    <xf numFmtId="179" fontId="3" fillId="0" borderId="1" xfId="0" applyNumberFormat="1" applyFont="1" applyBorder="1" applyAlignment="1">
      <alignment horizontal="right" vertical="center"/>
    </xf>
    <xf numFmtId="0" fontId="3" fillId="0" borderId="1" xfId="0" applyFont="1" applyBorder="1">
      <alignment vertical="center"/>
    </xf>
    <xf numFmtId="0" fontId="2" fillId="4" borderId="0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'12月-有效客户数'!$N$13</c:f>
              <c:strCache>
                <c:ptCount val="1"/>
                <c:pt idx="0">
                  <c:v>上海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C74A-43A0-9D58-F048C183D807}"/>
              </c:ext>
            </c:extLst>
          </c:dPt>
          <c:dPt>
            <c:idx val="1"/>
            <c:invertIfNegative val="1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C74A-43A0-9D58-F048C183D807}"/>
              </c:ext>
            </c:extLst>
          </c:dPt>
          <c:dPt>
            <c:idx val="2"/>
            <c:invertIfNegative val="1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C74A-43A0-9D58-F048C183D807}"/>
              </c:ext>
            </c:extLst>
          </c:dPt>
          <c:dPt>
            <c:idx val="3"/>
            <c:invertIfNegative val="1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C74A-43A0-9D58-F048C183D807}"/>
              </c:ext>
            </c:extLst>
          </c:dPt>
          <c:dPt>
            <c:idx val="4"/>
            <c:invertIfNegative val="1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C74A-43A0-9D58-F048C183D807}"/>
              </c:ext>
            </c:extLst>
          </c:dPt>
          <c:dPt>
            <c:idx val="5"/>
            <c:invertIfNegative val="1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C74A-43A0-9D58-F048C183D807}"/>
              </c:ext>
            </c:extLst>
          </c:dPt>
          <c:dPt>
            <c:idx val="6"/>
            <c:invertIfNegative val="1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C74A-43A0-9D58-F048C183D807}"/>
              </c:ext>
            </c:extLst>
          </c:dPt>
          <c:dPt>
            <c:idx val="7"/>
            <c:invertIfNegative val="1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C74A-43A0-9D58-F048C183D807}"/>
              </c:ext>
            </c:extLst>
          </c:dPt>
          <c:dPt>
            <c:idx val="8"/>
            <c:invertIfNegative val="1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C74A-43A0-9D58-F048C183D807}"/>
              </c:ext>
            </c:extLst>
          </c:dPt>
          <c:dPt>
            <c:idx val="9"/>
            <c:invertIfNegative val="1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C74A-43A0-9D58-F048C183D807}"/>
              </c:ext>
            </c:extLst>
          </c:dPt>
          <c:dPt>
            <c:idx val="10"/>
            <c:invertIfNegative val="1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C74A-43A0-9D58-F048C183D807}"/>
              </c:ext>
            </c:extLst>
          </c:dPt>
          <c:dPt>
            <c:idx val="11"/>
            <c:invertIfNegative val="1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C74A-43A0-9D58-F048C183D807}"/>
              </c:ext>
            </c:extLst>
          </c:dPt>
          <c:dLbls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'12月-有效客户数'!$O$13:$Z$13</c:f>
              <c:numCache>
                <c:formatCode>General</c:formatCode>
                <c:ptCount val="12"/>
                <c:pt idx="0">
                  <c:v>-3547</c:v>
                </c:pt>
                <c:pt idx="1">
                  <c:v>-2112</c:v>
                </c:pt>
                <c:pt idx="2">
                  <c:v>-1713</c:v>
                </c:pt>
                <c:pt idx="3">
                  <c:v>-5184</c:v>
                </c:pt>
                <c:pt idx="4">
                  <c:v>-9778</c:v>
                </c:pt>
                <c:pt idx="5">
                  <c:v>-11238</c:v>
                </c:pt>
                <c:pt idx="6">
                  <c:v>-10222</c:v>
                </c:pt>
                <c:pt idx="7">
                  <c:v>-4860</c:v>
                </c:pt>
                <c:pt idx="8">
                  <c:v>-1841</c:v>
                </c:pt>
                <c:pt idx="9">
                  <c:v>677</c:v>
                </c:pt>
                <c:pt idx="10">
                  <c:v>-16549</c:v>
                </c:pt>
                <c:pt idx="11">
                  <c:v>-4510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8-C74A-43A0-9D58-F048C183D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6661024"/>
        <c:axId val="1"/>
      </c:barChart>
      <c:catAx>
        <c:axId val="41666102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 w="3175">
            <a:solidFill>
              <a:schemeClr val="bg1">
                <a:lumMod val="7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chemeClr val="bg1">
                <a:lumMod val="7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41666102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</xdr:colOff>
      <xdr:row>44</xdr:row>
      <xdr:rowOff>81280</xdr:rowOff>
    </xdr:from>
    <xdr:to>
      <xdr:col>12</xdr:col>
      <xdr:colOff>13335</xdr:colOff>
      <xdr:row>61</xdr:row>
      <xdr:rowOff>26670</xdr:rowOff>
    </xdr:to>
    <xdr:graphicFrame macro="">
      <xdr:nvGraphicFramePr>
        <xdr:cNvPr id="10237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31"/>
  <sheetViews>
    <sheetView zoomScale="80" zoomScaleNormal="80" workbookViewId="0">
      <pane xSplit="14" ySplit="1" topLeftCell="O8" activePane="bottomRight" state="frozen"/>
      <selection pane="topRight"/>
      <selection pane="bottomLeft"/>
      <selection pane="bottomRight" activeCell="A26" sqref="A26:XFD26"/>
    </sheetView>
  </sheetViews>
  <sheetFormatPr defaultColWidth="9" defaultRowHeight="14.25" x14ac:dyDescent="0.2"/>
  <cols>
    <col min="1" max="1" width="9.125" customWidth="1"/>
    <col min="2" max="2" width="13.375" customWidth="1"/>
    <col min="3" max="4" width="12.125" customWidth="1"/>
    <col min="5" max="5" width="11.5" customWidth="1"/>
    <col min="6" max="6" width="11" customWidth="1"/>
    <col min="7" max="7" width="8.75" style="5" customWidth="1"/>
    <col min="8" max="8" width="13.25" style="5" customWidth="1"/>
    <col min="9" max="12" width="8.75" style="5" customWidth="1"/>
    <col min="13" max="13" width="10.75" style="5" customWidth="1"/>
    <col min="14" max="14" width="9.625" customWidth="1"/>
  </cols>
  <sheetData>
    <row r="1" spans="1:52" ht="27.95" customHeight="1" x14ac:dyDescent="0.2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</row>
    <row r="2" spans="1:52" ht="15.95" customHeight="1" x14ac:dyDescent="0.2">
      <c r="A2" s="6" t="s">
        <v>1</v>
      </c>
      <c r="B2" s="7">
        <v>43445</v>
      </c>
      <c r="C2" s="6"/>
      <c r="D2" s="6"/>
      <c r="E2" s="6"/>
      <c r="F2" s="8" t="s">
        <v>2</v>
      </c>
      <c r="G2" s="9">
        <f>(B2-C42)/365</f>
        <v>0.9452054794520548</v>
      </c>
      <c r="H2" s="9"/>
      <c r="I2" s="9"/>
      <c r="J2" s="9"/>
      <c r="K2" s="9"/>
      <c r="L2" s="9"/>
      <c r="M2" s="9"/>
      <c r="N2" s="10"/>
      <c r="O2" s="10"/>
      <c r="P2" s="10"/>
      <c r="Q2" s="10"/>
      <c r="R2" s="10"/>
      <c r="S2" s="10"/>
      <c r="T2" s="10"/>
      <c r="U2" s="6"/>
      <c r="V2" s="6"/>
      <c r="W2" s="8"/>
      <c r="X2" s="8"/>
      <c r="Y2" s="8"/>
      <c r="Z2" s="8"/>
      <c r="AA2" s="8"/>
      <c r="AB2" s="8"/>
      <c r="AC2" s="8"/>
      <c r="AD2" s="8"/>
      <c r="AE2" s="8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8" t="s">
        <v>3</v>
      </c>
    </row>
    <row r="3" spans="1:52" s="1" customFormat="1" ht="33.950000000000003" customHeight="1" x14ac:dyDescent="0.2">
      <c r="A3" s="11" t="s">
        <v>4</v>
      </c>
      <c r="B3" s="11" t="s">
        <v>5</v>
      </c>
      <c r="C3" s="11" t="s">
        <v>6</v>
      </c>
      <c r="D3" s="11" t="s">
        <v>7</v>
      </c>
      <c r="E3" s="11" t="s">
        <v>8</v>
      </c>
      <c r="F3" s="11" t="s">
        <v>9</v>
      </c>
      <c r="G3" s="11" t="s">
        <v>10</v>
      </c>
      <c r="H3" s="11" t="s">
        <v>11</v>
      </c>
      <c r="I3" s="29" t="s">
        <v>12</v>
      </c>
      <c r="J3" s="29" t="s">
        <v>13</v>
      </c>
      <c r="K3" s="29" t="s">
        <v>14</v>
      </c>
      <c r="L3" s="29" t="s">
        <v>15</v>
      </c>
      <c r="M3" s="29" t="s">
        <v>16</v>
      </c>
      <c r="N3" s="11" t="s">
        <v>17</v>
      </c>
      <c r="O3" s="11" t="s">
        <v>18</v>
      </c>
      <c r="P3" s="11" t="s">
        <v>19</v>
      </c>
      <c r="Q3" s="11" t="s">
        <v>20</v>
      </c>
      <c r="R3" s="11" t="s">
        <v>21</v>
      </c>
      <c r="S3" s="11" t="s">
        <v>22</v>
      </c>
      <c r="T3" s="11" t="s">
        <v>23</v>
      </c>
      <c r="U3" s="11" t="s">
        <v>24</v>
      </c>
      <c r="V3" s="11" t="s">
        <v>25</v>
      </c>
      <c r="W3" s="11" t="s">
        <v>26</v>
      </c>
      <c r="X3" s="11" t="s">
        <v>27</v>
      </c>
      <c r="Y3" s="11" t="s">
        <v>28</v>
      </c>
      <c r="Z3" s="11" t="s">
        <v>29</v>
      </c>
      <c r="AA3" s="11" t="s">
        <v>30</v>
      </c>
      <c r="AB3" s="11" t="s">
        <v>31</v>
      </c>
      <c r="AC3" s="11" t="s">
        <v>32</v>
      </c>
      <c r="AD3" s="11" t="s">
        <v>33</v>
      </c>
      <c r="AE3" s="11" t="s">
        <v>34</v>
      </c>
      <c r="AF3" s="11" t="s">
        <v>35</v>
      </c>
      <c r="AG3" s="11" t="s">
        <v>36</v>
      </c>
      <c r="AH3" s="11" t="s">
        <v>37</v>
      </c>
      <c r="AI3" s="11" t="s">
        <v>38</v>
      </c>
      <c r="AJ3" s="11" t="s">
        <v>39</v>
      </c>
      <c r="AK3" s="11" t="s">
        <v>40</v>
      </c>
      <c r="AL3" s="11" t="s">
        <v>41</v>
      </c>
      <c r="AM3" s="11" t="s">
        <v>42</v>
      </c>
      <c r="AN3" s="11" t="s">
        <v>43</v>
      </c>
      <c r="AO3" s="11" t="s">
        <v>44</v>
      </c>
      <c r="AP3" s="11" t="s">
        <v>45</v>
      </c>
      <c r="AQ3" s="11" t="s">
        <v>46</v>
      </c>
      <c r="AR3" s="11" t="s">
        <v>47</v>
      </c>
      <c r="AS3" s="11" t="s">
        <v>48</v>
      </c>
    </row>
    <row r="4" spans="1:52" s="1" customFormat="1" ht="18" customHeight="1" x14ac:dyDescent="0.2">
      <c r="A4" s="12" t="s">
        <v>49</v>
      </c>
      <c r="B4" s="13">
        <f>SUM(B5:B40)</f>
        <v>13002000</v>
      </c>
      <c r="C4" s="13">
        <f>SUM(C5:C40)</f>
        <v>88589569</v>
      </c>
      <c r="D4" s="13">
        <f>SUM(D5:D40)</f>
        <v>97059896</v>
      </c>
      <c r="E4" s="13">
        <f>SUM(E5:E40)</f>
        <v>97248774</v>
      </c>
      <c r="F4" s="13">
        <f>E4-C4</f>
        <v>8659205</v>
      </c>
      <c r="G4" s="14">
        <f>F4/B4</f>
        <v>0.66599023227195819</v>
      </c>
      <c r="H4" s="13">
        <f>F4-B4</f>
        <v>-4342795</v>
      </c>
      <c r="I4" s="30" t="s">
        <v>49</v>
      </c>
      <c r="J4" s="30" t="s">
        <v>49</v>
      </c>
      <c r="K4" s="14">
        <f>G4-$G$2</f>
        <v>-0.2792152471800966</v>
      </c>
      <c r="L4" s="30" t="s">
        <v>49</v>
      </c>
      <c r="M4" s="30">
        <f t="shared" ref="M4" si="0">E4-D4</f>
        <v>188878</v>
      </c>
      <c r="N4" s="12" t="s">
        <v>50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</row>
    <row r="5" spans="1:52" ht="15.95" customHeight="1" x14ac:dyDescent="0.2">
      <c r="A5" s="43">
        <v>1</v>
      </c>
      <c r="B5" s="44">
        <v>750000</v>
      </c>
      <c r="C5" s="44">
        <v>8995925</v>
      </c>
      <c r="D5" s="44">
        <v>9271666</v>
      </c>
      <c r="E5" s="44">
        <v>9280595</v>
      </c>
      <c r="F5" s="44">
        <f t="shared" ref="F5" si="1">E5-C5</f>
        <v>284670</v>
      </c>
      <c r="G5" s="45">
        <f t="shared" ref="G5" si="2">F5/B5</f>
        <v>0.37956000000000001</v>
      </c>
      <c r="H5" s="44">
        <f t="shared" ref="H5" si="3">F5-B5</f>
        <v>-465330</v>
      </c>
      <c r="I5" s="31">
        <f t="shared" ref="I5" si="4">RANK(E5,E$5:E$40)</f>
        <v>1</v>
      </c>
      <c r="J5" s="31">
        <f t="shared" ref="J5" si="5">RANK(F5,F$5:F$40)</f>
        <v>12</v>
      </c>
      <c r="K5" s="17">
        <f t="shared" ref="K5" si="6">G5-$G$2</f>
        <v>-0.56564547945205479</v>
      </c>
      <c r="L5" s="32">
        <f t="shared" ref="L5" si="7">G5-$G$4</f>
        <v>-0.28643023227195819</v>
      </c>
      <c r="M5" s="16">
        <f t="shared" ref="M5" si="8">E5-D5</f>
        <v>8929</v>
      </c>
      <c r="N5" s="43" t="s">
        <v>51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</row>
    <row r="6" spans="1:52" ht="15.95" customHeight="1" x14ac:dyDescent="0.2">
      <c r="A6" s="43">
        <v>2</v>
      </c>
      <c r="B6" s="44">
        <v>200000</v>
      </c>
      <c r="C6" s="44">
        <v>2614632</v>
      </c>
      <c r="D6" s="44">
        <v>2666859</v>
      </c>
      <c r="E6" s="44">
        <v>2667995</v>
      </c>
      <c r="F6" s="44">
        <f t="shared" ref="F6" si="9">E6-C6</f>
        <v>53363</v>
      </c>
      <c r="G6" s="45">
        <f t="shared" ref="G6" si="10">F6/B6</f>
        <v>0.26681500000000002</v>
      </c>
      <c r="H6" s="44">
        <f t="shared" ref="H6" si="11">F6-B6</f>
        <v>-146637</v>
      </c>
      <c r="I6" s="31">
        <f t="shared" ref="I6:I40" si="12">RANK(E6,E$5:E$40)</f>
        <v>12</v>
      </c>
      <c r="J6" s="31">
        <f t="shared" ref="J6:J40" si="13">RANK(F6,F$5:F$40)</f>
        <v>32</v>
      </c>
      <c r="K6" s="17">
        <f t="shared" ref="K6" si="14">G6-$G$2</f>
        <v>-0.67839047945205477</v>
      </c>
      <c r="L6" s="32">
        <f t="shared" ref="L6:L40" si="15">G6-$G$4</f>
        <v>-0.39917523227195817</v>
      </c>
      <c r="M6" s="16">
        <f t="shared" ref="M6:M40" si="16">E6-D6</f>
        <v>1136</v>
      </c>
      <c r="N6" s="43" t="s">
        <v>52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</row>
    <row r="7" spans="1:52" ht="15.95" customHeight="1" x14ac:dyDescent="0.2">
      <c r="A7" s="43">
        <v>3</v>
      </c>
      <c r="B7" s="44">
        <v>520000</v>
      </c>
      <c r="C7" s="44">
        <v>2942719</v>
      </c>
      <c r="D7" s="44">
        <v>3505445</v>
      </c>
      <c r="E7" s="44">
        <v>3522036</v>
      </c>
      <c r="F7" s="44">
        <f t="shared" ref="F7" si="17">E7-C7</f>
        <v>579317</v>
      </c>
      <c r="G7" s="45">
        <f t="shared" ref="G7" si="18">F7/B7</f>
        <v>1.1140711538461538</v>
      </c>
      <c r="H7" s="44">
        <f t="shared" ref="H7:H40" si="19">F7-B7</f>
        <v>59317</v>
      </c>
      <c r="I7" s="31">
        <f t="shared" si="12"/>
        <v>10</v>
      </c>
      <c r="J7" s="31">
        <f t="shared" si="13"/>
        <v>3</v>
      </c>
      <c r="K7" s="17">
        <f t="shared" ref="K7:K40" si="20">G7-$G$2</f>
        <v>0.16886567439409905</v>
      </c>
      <c r="L7" s="32">
        <f t="shared" si="15"/>
        <v>0.44808092157419566</v>
      </c>
      <c r="M7" s="16">
        <f t="shared" si="16"/>
        <v>16591</v>
      </c>
      <c r="N7" s="43" t="s">
        <v>53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</row>
    <row r="8" spans="1:52" ht="15.95" customHeight="1" x14ac:dyDescent="0.2">
      <c r="A8" s="43">
        <v>4</v>
      </c>
      <c r="B8" s="44">
        <v>300000</v>
      </c>
      <c r="C8" s="44">
        <v>1926454</v>
      </c>
      <c r="D8" s="44">
        <v>2224787</v>
      </c>
      <c r="E8" s="44">
        <v>2229867</v>
      </c>
      <c r="F8" s="44">
        <f t="shared" ref="F8" si="21">E8-C8</f>
        <v>303413</v>
      </c>
      <c r="G8" s="45">
        <f t="shared" ref="G8" si="22">F8/B8</f>
        <v>1.0113766666666666</v>
      </c>
      <c r="H8" s="44">
        <f t="shared" si="19"/>
        <v>3413</v>
      </c>
      <c r="I8" s="31">
        <f t="shared" si="12"/>
        <v>14</v>
      </c>
      <c r="J8" s="31">
        <f t="shared" si="13"/>
        <v>10</v>
      </c>
      <c r="K8" s="17">
        <f t="shared" si="20"/>
        <v>6.6171187214611793E-2</v>
      </c>
      <c r="L8" s="32">
        <f t="shared" si="15"/>
        <v>0.3453864343947084</v>
      </c>
      <c r="M8" s="16">
        <f t="shared" si="16"/>
        <v>5080</v>
      </c>
      <c r="N8" s="43" t="s">
        <v>54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</row>
    <row r="9" spans="1:52" ht="15.95" customHeight="1" x14ac:dyDescent="0.2">
      <c r="A9" s="43">
        <v>5</v>
      </c>
      <c r="B9" s="44">
        <v>250000</v>
      </c>
      <c r="C9" s="44">
        <v>1164187</v>
      </c>
      <c r="D9" s="44">
        <v>1407646</v>
      </c>
      <c r="E9" s="44">
        <v>1411977</v>
      </c>
      <c r="F9" s="44">
        <f t="shared" ref="F9:F40" si="23">E9-C9</f>
        <v>247790</v>
      </c>
      <c r="G9" s="45">
        <f t="shared" ref="G9:G40" si="24">F9/B9</f>
        <v>0.99116000000000004</v>
      </c>
      <c r="H9" s="44">
        <f t="shared" si="19"/>
        <v>-2210</v>
      </c>
      <c r="I9" s="31">
        <f t="shared" si="12"/>
        <v>27</v>
      </c>
      <c r="J9" s="31">
        <f t="shared" si="13"/>
        <v>14</v>
      </c>
      <c r="K9" s="17">
        <f t="shared" si="20"/>
        <v>4.5954520547945243E-2</v>
      </c>
      <c r="L9" s="32">
        <f t="shared" si="15"/>
        <v>0.32516976772804185</v>
      </c>
      <c r="M9" s="16">
        <f t="shared" si="16"/>
        <v>4331</v>
      </c>
      <c r="N9" s="43" t="s">
        <v>55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</row>
    <row r="10" spans="1:52" ht="15.95" customHeight="1" x14ac:dyDescent="0.2">
      <c r="A10" s="43">
        <v>6</v>
      </c>
      <c r="B10" s="44">
        <v>300000</v>
      </c>
      <c r="C10" s="44">
        <v>1297571</v>
      </c>
      <c r="D10" s="44">
        <v>1472705</v>
      </c>
      <c r="E10" s="44">
        <v>1476228</v>
      </c>
      <c r="F10" s="44">
        <f t="shared" si="23"/>
        <v>178657</v>
      </c>
      <c r="G10" s="45">
        <f t="shared" si="24"/>
        <v>0.59552333333333329</v>
      </c>
      <c r="H10" s="44">
        <f t="shared" si="19"/>
        <v>-121343</v>
      </c>
      <c r="I10" s="31">
        <f t="shared" si="12"/>
        <v>26</v>
      </c>
      <c r="J10" s="31">
        <f t="shared" si="13"/>
        <v>23</v>
      </c>
      <c r="K10" s="17">
        <f t="shared" si="20"/>
        <v>-0.3496821461187215</v>
      </c>
      <c r="L10" s="32">
        <f t="shared" si="15"/>
        <v>-7.04668989386249E-2</v>
      </c>
      <c r="M10" s="16">
        <f t="shared" si="16"/>
        <v>3523</v>
      </c>
      <c r="N10" s="43" t="s">
        <v>56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</row>
    <row r="11" spans="1:52" ht="15.95" customHeight="1" x14ac:dyDescent="0.2">
      <c r="A11" s="43">
        <v>7</v>
      </c>
      <c r="B11" s="44">
        <v>230000</v>
      </c>
      <c r="C11" s="44">
        <v>1323548</v>
      </c>
      <c r="D11" s="44">
        <v>1549046</v>
      </c>
      <c r="E11" s="44">
        <v>1554569</v>
      </c>
      <c r="F11" s="44">
        <f t="shared" si="23"/>
        <v>231021</v>
      </c>
      <c r="G11" s="45">
        <f t="shared" si="24"/>
        <v>1.0044391304347826</v>
      </c>
      <c r="H11" s="44">
        <f t="shared" si="19"/>
        <v>1021</v>
      </c>
      <c r="I11" s="31">
        <f t="shared" si="12"/>
        <v>24</v>
      </c>
      <c r="J11" s="31">
        <f t="shared" si="13"/>
        <v>16</v>
      </c>
      <c r="K11" s="17">
        <f t="shared" si="20"/>
        <v>5.9233650982727815E-2</v>
      </c>
      <c r="L11" s="32">
        <f t="shared" si="15"/>
        <v>0.33844889816282442</v>
      </c>
      <c r="M11" s="16">
        <f t="shared" si="16"/>
        <v>5523</v>
      </c>
      <c r="N11" s="43" t="s">
        <v>57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52" ht="15.95" customHeight="1" x14ac:dyDescent="0.2">
      <c r="A12" s="43">
        <v>8</v>
      </c>
      <c r="B12" s="44">
        <v>250000</v>
      </c>
      <c r="C12" s="44">
        <v>1463501</v>
      </c>
      <c r="D12" s="44">
        <v>1642123</v>
      </c>
      <c r="E12" s="44">
        <v>1645492</v>
      </c>
      <c r="F12" s="44">
        <f t="shared" si="23"/>
        <v>181991</v>
      </c>
      <c r="G12" s="45">
        <f t="shared" si="24"/>
        <v>0.72796400000000006</v>
      </c>
      <c r="H12" s="44">
        <f t="shared" si="19"/>
        <v>-68009</v>
      </c>
      <c r="I12" s="31">
        <f t="shared" si="12"/>
        <v>21</v>
      </c>
      <c r="J12" s="31">
        <f t="shared" si="13"/>
        <v>21</v>
      </c>
      <c r="K12" s="17">
        <f t="shared" si="20"/>
        <v>-0.21724147945205474</v>
      </c>
      <c r="L12" s="32">
        <f t="shared" si="15"/>
        <v>6.1973767728041862E-2</v>
      </c>
      <c r="M12" s="16">
        <f t="shared" si="16"/>
        <v>3369</v>
      </c>
      <c r="N12" s="43" t="s">
        <v>58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</row>
    <row r="13" spans="1:52" ht="15.95" customHeight="1" x14ac:dyDescent="0.2">
      <c r="A13" s="43">
        <v>9</v>
      </c>
      <c r="B13" s="44">
        <v>750000</v>
      </c>
      <c r="C13" s="44">
        <v>4013049</v>
      </c>
      <c r="D13" s="44">
        <v>4309934</v>
      </c>
      <c r="E13" s="44">
        <v>4312028</v>
      </c>
      <c r="F13" s="44">
        <f t="shared" si="23"/>
        <v>298979</v>
      </c>
      <c r="G13" s="45">
        <f t="shared" si="24"/>
        <v>0.39863866666666664</v>
      </c>
      <c r="H13" s="44">
        <f t="shared" si="19"/>
        <v>-451021</v>
      </c>
      <c r="I13" s="31">
        <f t="shared" si="12"/>
        <v>7</v>
      </c>
      <c r="J13" s="31">
        <f t="shared" si="13"/>
        <v>11</v>
      </c>
      <c r="K13" s="17">
        <f t="shared" si="20"/>
        <v>-0.54656681278538821</v>
      </c>
      <c r="L13" s="32">
        <f t="shared" si="15"/>
        <v>-0.26735156560529155</v>
      </c>
      <c r="M13" s="16">
        <f t="shared" si="16"/>
        <v>2094</v>
      </c>
      <c r="N13" s="43" t="s">
        <v>59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</row>
    <row r="14" spans="1:52" ht="15.95" customHeight="1" x14ac:dyDescent="0.2">
      <c r="A14" s="43">
        <v>10</v>
      </c>
      <c r="B14" s="44">
        <v>900000</v>
      </c>
      <c r="C14" s="44">
        <v>5134037</v>
      </c>
      <c r="D14" s="44">
        <v>5473468</v>
      </c>
      <c r="E14" s="44">
        <v>5483330</v>
      </c>
      <c r="F14" s="44">
        <f t="shared" si="23"/>
        <v>349293</v>
      </c>
      <c r="G14" s="45">
        <f t="shared" si="24"/>
        <v>0.38810333333333336</v>
      </c>
      <c r="H14" s="44">
        <f t="shared" si="19"/>
        <v>-550707</v>
      </c>
      <c r="I14" s="31">
        <f t="shared" si="12"/>
        <v>5</v>
      </c>
      <c r="J14" s="31">
        <f t="shared" si="13"/>
        <v>7</v>
      </c>
      <c r="K14" s="17">
        <f t="shared" si="20"/>
        <v>-0.55710214611872144</v>
      </c>
      <c r="L14" s="32">
        <f t="shared" si="15"/>
        <v>-0.27788689893862484</v>
      </c>
      <c r="M14" s="16">
        <f t="shared" si="16"/>
        <v>9862</v>
      </c>
      <c r="N14" s="43" t="s">
        <v>60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</row>
    <row r="15" spans="1:52" ht="15.95" customHeight="1" x14ac:dyDescent="0.2">
      <c r="A15" s="43">
        <v>11</v>
      </c>
      <c r="B15" s="44">
        <v>950000</v>
      </c>
      <c r="C15" s="44">
        <v>7889729</v>
      </c>
      <c r="D15" s="44">
        <v>8492429</v>
      </c>
      <c r="E15" s="44">
        <v>8510642</v>
      </c>
      <c r="F15" s="44">
        <f t="shared" si="23"/>
        <v>620913</v>
      </c>
      <c r="G15" s="45">
        <f t="shared" si="24"/>
        <v>0.65359263157894731</v>
      </c>
      <c r="H15" s="44">
        <f t="shared" si="19"/>
        <v>-329087</v>
      </c>
      <c r="I15" s="31">
        <f t="shared" si="12"/>
        <v>2</v>
      </c>
      <c r="J15" s="31">
        <f t="shared" si="13"/>
        <v>2</v>
      </c>
      <c r="K15" s="17">
        <f t="shared" si="20"/>
        <v>-0.29161284787310748</v>
      </c>
      <c r="L15" s="32">
        <f t="shared" si="15"/>
        <v>-1.239760069301088E-2</v>
      </c>
      <c r="M15" s="16">
        <f t="shared" si="16"/>
        <v>18213</v>
      </c>
      <c r="N15" s="43" t="s">
        <v>61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</row>
    <row r="16" spans="1:52" ht="15.95" customHeight="1" x14ac:dyDescent="0.2">
      <c r="A16" s="43">
        <v>12</v>
      </c>
      <c r="B16" s="44">
        <v>350000</v>
      </c>
      <c r="C16" s="44">
        <v>2152720</v>
      </c>
      <c r="D16" s="44">
        <v>2402574</v>
      </c>
      <c r="E16" s="44">
        <v>2408524</v>
      </c>
      <c r="F16" s="44">
        <f t="shared" si="23"/>
        <v>255804</v>
      </c>
      <c r="G16" s="45">
        <f t="shared" si="24"/>
        <v>0.73086857142857142</v>
      </c>
      <c r="H16" s="44">
        <f t="shared" si="19"/>
        <v>-94196</v>
      </c>
      <c r="I16" s="31">
        <f t="shared" si="12"/>
        <v>13</v>
      </c>
      <c r="J16" s="31">
        <f t="shared" si="13"/>
        <v>13</v>
      </c>
      <c r="K16" s="17">
        <f t="shared" si="20"/>
        <v>-0.21433690802348337</v>
      </c>
      <c r="L16" s="32">
        <f t="shared" si="15"/>
        <v>6.4878339156613229E-2</v>
      </c>
      <c r="M16" s="16">
        <f t="shared" si="16"/>
        <v>5950</v>
      </c>
      <c r="N16" s="43" t="s">
        <v>62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</row>
    <row r="17" spans="1:45" ht="15.95" customHeight="1" x14ac:dyDescent="0.2">
      <c r="A17" s="43">
        <v>13</v>
      </c>
      <c r="B17" s="44">
        <v>400000</v>
      </c>
      <c r="C17" s="44">
        <v>2675652</v>
      </c>
      <c r="D17" s="44">
        <v>2887515</v>
      </c>
      <c r="E17" s="44">
        <v>2894022</v>
      </c>
      <c r="F17" s="44">
        <f t="shared" si="23"/>
        <v>218370</v>
      </c>
      <c r="G17" s="45">
        <f t="shared" si="24"/>
        <v>0.54592499999999999</v>
      </c>
      <c r="H17" s="44">
        <f t="shared" si="19"/>
        <v>-181630</v>
      </c>
      <c r="I17" s="31">
        <f t="shared" si="12"/>
        <v>11</v>
      </c>
      <c r="J17" s="31">
        <f t="shared" si="13"/>
        <v>17</v>
      </c>
      <c r="K17" s="17">
        <f t="shared" si="20"/>
        <v>-0.3992804794520548</v>
      </c>
      <c r="L17" s="32">
        <f t="shared" si="15"/>
        <v>-0.1200652322719582</v>
      </c>
      <c r="M17" s="16">
        <f t="shared" si="16"/>
        <v>6507</v>
      </c>
      <c r="N17" s="43" t="s">
        <v>63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</row>
    <row r="18" spans="1:45" ht="15.95" customHeight="1" x14ac:dyDescent="0.2">
      <c r="A18" s="43">
        <v>14</v>
      </c>
      <c r="B18" s="44">
        <v>250000</v>
      </c>
      <c r="C18" s="44">
        <v>1836666</v>
      </c>
      <c r="D18" s="44">
        <v>1933735</v>
      </c>
      <c r="E18" s="44">
        <v>1932084</v>
      </c>
      <c r="F18" s="44">
        <f t="shared" si="23"/>
        <v>95418</v>
      </c>
      <c r="G18" s="45">
        <f t="shared" si="24"/>
        <v>0.38167200000000001</v>
      </c>
      <c r="H18" s="44">
        <f t="shared" si="19"/>
        <v>-154582</v>
      </c>
      <c r="I18" s="31">
        <f t="shared" si="12"/>
        <v>16</v>
      </c>
      <c r="J18" s="31">
        <f t="shared" si="13"/>
        <v>26</v>
      </c>
      <c r="K18" s="17">
        <f t="shared" si="20"/>
        <v>-0.56353347945205479</v>
      </c>
      <c r="L18" s="32">
        <f t="shared" si="15"/>
        <v>-0.28431823227195818</v>
      </c>
      <c r="M18" s="16">
        <f t="shared" si="16"/>
        <v>-1651</v>
      </c>
      <c r="N18" s="43" t="s">
        <v>64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</row>
    <row r="19" spans="1:45" ht="15.95" customHeight="1" x14ac:dyDescent="0.2">
      <c r="A19" s="43">
        <v>15</v>
      </c>
      <c r="B19" s="44">
        <v>650000</v>
      </c>
      <c r="C19" s="44">
        <v>6835566</v>
      </c>
      <c r="D19" s="44">
        <v>7290477</v>
      </c>
      <c r="E19" s="44">
        <v>7288288</v>
      </c>
      <c r="F19" s="44">
        <f t="shared" si="23"/>
        <v>452722</v>
      </c>
      <c r="G19" s="45">
        <f t="shared" si="24"/>
        <v>0.69649538461538463</v>
      </c>
      <c r="H19" s="44">
        <f t="shared" si="19"/>
        <v>-197278</v>
      </c>
      <c r="I19" s="31">
        <f t="shared" si="12"/>
        <v>4</v>
      </c>
      <c r="J19" s="31">
        <f t="shared" si="13"/>
        <v>6</v>
      </c>
      <c r="K19" s="17">
        <f t="shared" si="20"/>
        <v>-0.24871009483667017</v>
      </c>
      <c r="L19" s="32">
        <f t="shared" si="15"/>
        <v>3.0505152343426434E-2</v>
      </c>
      <c r="M19" s="16">
        <f t="shared" si="16"/>
        <v>-2189</v>
      </c>
      <c r="N19" s="43" t="s">
        <v>65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</row>
    <row r="20" spans="1:45" ht="15.95" customHeight="1" x14ac:dyDescent="0.2">
      <c r="A20" s="43">
        <v>16</v>
      </c>
      <c r="B20" s="44">
        <v>580000</v>
      </c>
      <c r="C20" s="44">
        <v>3760488</v>
      </c>
      <c r="D20" s="44">
        <v>4244322</v>
      </c>
      <c r="E20" s="44">
        <v>4258289</v>
      </c>
      <c r="F20" s="44">
        <f t="shared" si="23"/>
        <v>497801</v>
      </c>
      <c r="G20" s="45">
        <f t="shared" si="24"/>
        <v>0.85827758620689654</v>
      </c>
      <c r="H20" s="44">
        <f t="shared" si="19"/>
        <v>-82199</v>
      </c>
      <c r="I20" s="31">
        <f t="shared" si="12"/>
        <v>8</v>
      </c>
      <c r="J20" s="31">
        <f t="shared" si="13"/>
        <v>5</v>
      </c>
      <c r="K20" s="17">
        <f t="shared" si="20"/>
        <v>-8.6927893245158261E-2</v>
      </c>
      <c r="L20" s="32">
        <f t="shared" si="15"/>
        <v>0.19228735393493834</v>
      </c>
      <c r="M20" s="16">
        <f t="shared" si="16"/>
        <v>13967</v>
      </c>
      <c r="N20" s="43" t="s">
        <v>66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</row>
    <row r="21" spans="1:45" ht="15.95" customHeight="1" x14ac:dyDescent="0.2">
      <c r="A21" s="43">
        <v>17</v>
      </c>
      <c r="B21" s="44">
        <v>400000</v>
      </c>
      <c r="C21" s="44">
        <v>3289486</v>
      </c>
      <c r="D21" s="44">
        <v>3616665</v>
      </c>
      <c r="E21" s="44">
        <v>3627306</v>
      </c>
      <c r="F21" s="44">
        <f t="shared" si="23"/>
        <v>337820</v>
      </c>
      <c r="G21" s="45">
        <f t="shared" si="24"/>
        <v>0.84455000000000002</v>
      </c>
      <c r="H21" s="44">
        <f t="shared" si="19"/>
        <v>-62180</v>
      </c>
      <c r="I21" s="31">
        <f t="shared" si="12"/>
        <v>9</v>
      </c>
      <c r="J21" s="31">
        <f t="shared" si="13"/>
        <v>8</v>
      </c>
      <c r="K21" s="17">
        <f t="shared" si="20"/>
        <v>-0.10065547945205477</v>
      </c>
      <c r="L21" s="32">
        <f t="shared" si="15"/>
        <v>0.17855976772804183</v>
      </c>
      <c r="M21" s="16">
        <f t="shared" si="16"/>
        <v>10641</v>
      </c>
      <c r="N21" s="43" t="s">
        <v>67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</row>
    <row r="22" spans="1:45" ht="15.95" customHeight="1" x14ac:dyDescent="0.2">
      <c r="A22" s="43">
        <v>18</v>
      </c>
      <c r="B22" s="44">
        <v>300000</v>
      </c>
      <c r="C22" s="44">
        <v>1717291</v>
      </c>
      <c r="D22" s="44">
        <v>1751537</v>
      </c>
      <c r="E22" s="44">
        <v>1746146</v>
      </c>
      <c r="F22" s="44">
        <f t="shared" si="23"/>
        <v>28855</v>
      </c>
      <c r="G22" s="45">
        <f t="shared" si="24"/>
        <v>9.6183333333333329E-2</v>
      </c>
      <c r="H22" s="44">
        <f t="shared" si="19"/>
        <v>-271145</v>
      </c>
      <c r="I22" s="31">
        <f t="shared" si="12"/>
        <v>19</v>
      </c>
      <c r="J22" s="31">
        <f t="shared" si="13"/>
        <v>34</v>
      </c>
      <c r="K22" s="17">
        <f t="shared" si="20"/>
        <v>-0.84902214611872151</v>
      </c>
      <c r="L22" s="32">
        <f t="shared" si="15"/>
        <v>-0.56980689893862491</v>
      </c>
      <c r="M22" s="16">
        <f t="shared" si="16"/>
        <v>-5391</v>
      </c>
      <c r="N22" s="43" t="s">
        <v>68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</row>
    <row r="23" spans="1:45" ht="15.95" customHeight="1" x14ac:dyDescent="0.2">
      <c r="A23" s="43">
        <v>19</v>
      </c>
      <c r="B23" s="44">
        <v>1150000</v>
      </c>
      <c r="C23" s="44">
        <v>7115214</v>
      </c>
      <c r="D23" s="44">
        <v>7911872</v>
      </c>
      <c r="E23" s="44">
        <v>7942042</v>
      </c>
      <c r="F23" s="44">
        <f t="shared" si="23"/>
        <v>826828</v>
      </c>
      <c r="G23" s="45">
        <f t="shared" si="24"/>
        <v>0.71898086956521734</v>
      </c>
      <c r="H23" s="44">
        <f t="shared" si="19"/>
        <v>-323172</v>
      </c>
      <c r="I23" s="31">
        <f t="shared" si="12"/>
        <v>3</v>
      </c>
      <c r="J23" s="31">
        <f t="shared" si="13"/>
        <v>1</v>
      </c>
      <c r="K23" s="17">
        <f t="shared" si="20"/>
        <v>-0.22622460988683746</v>
      </c>
      <c r="L23" s="32">
        <f t="shared" si="15"/>
        <v>5.2990637293259146E-2</v>
      </c>
      <c r="M23" s="16">
        <f t="shared" si="16"/>
        <v>30170</v>
      </c>
      <c r="N23" s="43" t="s">
        <v>69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</row>
    <row r="24" spans="1:45" ht="15.95" customHeight="1" x14ac:dyDescent="0.2">
      <c r="A24" s="43">
        <v>20</v>
      </c>
      <c r="B24" s="44">
        <v>300000</v>
      </c>
      <c r="C24" s="44">
        <v>1418679</v>
      </c>
      <c r="D24" s="44">
        <v>1613485</v>
      </c>
      <c r="E24" s="44">
        <v>1617266</v>
      </c>
      <c r="F24" s="44">
        <f t="shared" si="23"/>
        <v>198587</v>
      </c>
      <c r="G24" s="45">
        <f t="shared" si="24"/>
        <v>0.66195666666666664</v>
      </c>
      <c r="H24" s="44">
        <f t="shared" si="19"/>
        <v>-101413</v>
      </c>
      <c r="I24" s="31">
        <f t="shared" si="12"/>
        <v>22</v>
      </c>
      <c r="J24" s="31">
        <f t="shared" si="13"/>
        <v>20</v>
      </c>
      <c r="K24" s="17">
        <f t="shared" si="20"/>
        <v>-0.28324881278538816</v>
      </c>
      <c r="L24" s="32">
        <f t="shared" si="15"/>
        <v>-4.0335656052915558E-3</v>
      </c>
      <c r="M24" s="16">
        <f t="shared" si="16"/>
        <v>3781</v>
      </c>
      <c r="N24" s="43" t="s">
        <v>70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</row>
    <row r="25" spans="1:45" ht="15.95" customHeight="1" x14ac:dyDescent="0.2">
      <c r="A25" s="43">
        <v>21</v>
      </c>
      <c r="B25" s="44">
        <v>80000</v>
      </c>
      <c r="C25" s="44">
        <v>634899</v>
      </c>
      <c r="D25" s="44">
        <v>719538</v>
      </c>
      <c r="E25" s="44">
        <v>719969</v>
      </c>
      <c r="F25" s="44">
        <f t="shared" si="23"/>
        <v>85070</v>
      </c>
      <c r="G25" s="45">
        <f t="shared" si="24"/>
        <v>1.063375</v>
      </c>
      <c r="H25" s="44">
        <f t="shared" si="19"/>
        <v>5070</v>
      </c>
      <c r="I25" s="31">
        <f t="shared" si="12"/>
        <v>32</v>
      </c>
      <c r="J25" s="31">
        <f t="shared" si="13"/>
        <v>30</v>
      </c>
      <c r="K25" s="17">
        <f t="shared" si="20"/>
        <v>0.11816952054794516</v>
      </c>
      <c r="L25" s="32">
        <f t="shared" si="15"/>
        <v>0.39738476772804177</v>
      </c>
      <c r="M25" s="16">
        <f t="shared" si="16"/>
        <v>431</v>
      </c>
      <c r="N25" s="43" t="s">
        <v>71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</row>
    <row r="26" spans="1:45" s="4" customFormat="1" ht="15.95" customHeight="1" x14ac:dyDescent="0.2">
      <c r="A26" s="21">
        <v>22</v>
      </c>
      <c r="B26" s="22">
        <v>700000</v>
      </c>
      <c r="C26" s="22">
        <v>3798134</v>
      </c>
      <c r="D26" s="22">
        <v>4338065</v>
      </c>
      <c r="E26" s="22">
        <v>4354849</v>
      </c>
      <c r="F26" s="22">
        <f t="shared" si="23"/>
        <v>556715</v>
      </c>
      <c r="G26" s="23">
        <f t="shared" si="24"/>
        <v>0.79530714285714288</v>
      </c>
      <c r="H26" s="22">
        <f t="shared" si="19"/>
        <v>-143285</v>
      </c>
      <c r="I26" s="35">
        <f t="shared" si="12"/>
        <v>6</v>
      </c>
      <c r="J26" s="35">
        <f t="shared" si="13"/>
        <v>4</v>
      </c>
      <c r="K26" s="23">
        <f t="shared" si="20"/>
        <v>-0.14989833659491192</v>
      </c>
      <c r="L26" s="36">
        <f t="shared" si="15"/>
        <v>0.12931691058518469</v>
      </c>
      <c r="M26" s="22">
        <f t="shared" si="16"/>
        <v>16784</v>
      </c>
      <c r="N26" s="21" t="s">
        <v>72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</row>
    <row r="27" spans="1:45" ht="15.95" customHeight="1" x14ac:dyDescent="0.2">
      <c r="A27" s="43">
        <v>23</v>
      </c>
      <c r="B27" s="44">
        <v>250000</v>
      </c>
      <c r="C27" s="44">
        <v>1443822</v>
      </c>
      <c r="D27" s="44">
        <v>1766724</v>
      </c>
      <c r="E27" s="44">
        <v>1768303</v>
      </c>
      <c r="F27" s="44">
        <f t="shared" si="23"/>
        <v>324481</v>
      </c>
      <c r="G27" s="45">
        <f t="shared" si="24"/>
        <v>1.2979240000000001</v>
      </c>
      <c r="H27" s="44">
        <f t="shared" si="19"/>
        <v>74481</v>
      </c>
      <c r="I27" s="31">
        <f t="shared" si="12"/>
        <v>18</v>
      </c>
      <c r="J27" s="31">
        <f t="shared" si="13"/>
        <v>9</v>
      </c>
      <c r="K27" s="17">
        <f t="shared" si="20"/>
        <v>0.35271852054794528</v>
      </c>
      <c r="L27" s="32">
        <f t="shared" si="15"/>
        <v>0.63193376772804188</v>
      </c>
      <c r="M27" s="16">
        <f t="shared" si="16"/>
        <v>1579</v>
      </c>
      <c r="N27" s="43" t="s">
        <v>73</v>
      </c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</row>
    <row r="28" spans="1:45" ht="15.95" customHeight="1" x14ac:dyDescent="0.2">
      <c r="A28" s="43">
        <v>24</v>
      </c>
      <c r="B28" s="44">
        <v>250000</v>
      </c>
      <c r="C28" s="44">
        <v>1122758</v>
      </c>
      <c r="D28" s="44">
        <v>1360395</v>
      </c>
      <c r="E28" s="44">
        <v>1366188</v>
      </c>
      <c r="F28" s="44">
        <f t="shared" si="23"/>
        <v>243430</v>
      </c>
      <c r="G28" s="45">
        <f t="shared" si="24"/>
        <v>0.97372000000000003</v>
      </c>
      <c r="H28" s="44">
        <f t="shared" si="19"/>
        <v>-6570</v>
      </c>
      <c r="I28" s="31">
        <f t="shared" si="12"/>
        <v>28</v>
      </c>
      <c r="J28" s="31">
        <f t="shared" si="13"/>
        <v>15</v>
      </c>
      <c r="K28" s="17">
        <f t="shared" si="20"/>
        <v>2.8514520547945232E-2</v>
      </c>
      <c r="L28" s="32">
        <f t="shared" si="15"/>
        <v>0.30772976772804184</v>
      </c>
      <c r="M28" s="16">
        <f t="shared" si="16"/>
        <v>5793</v>
      </c>
      <c r="N28" s="43" t="s">
        <v>74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</row>
    <row r="29" spans="1:45" ht="15.95" customHeight="1" x14ac:dyDescent="0.2">
      <c r="A29" s="43">
        <v>25</v>
      </c>
      <c r="B29" s="44">
        <v>340000</v>
      </c>
      <c r="C29" s="44">
        <v>1809511</v>
      </c>
      <c r="D29" s="44">
        <v>2016614</v>
      </c>
      <c r="E29" s="44">
        <v>2019528</v>
      </c>
      <c r="F29" s="44">
        <f t="shared" si="23"/>
        <v>210017</v>
      </c>
      <c r="G29" s="45">
        <f t="shared" si="24"/>
        <v>0.61769705882352943</v>
      </c>
      <c r="H29" s="44">
        <f t="shared" si="19"/>
        <v>-129983</v>
      </c>
      <c r="I29" s="31">
        <f t="shared" si="12"/>
        <v>15</v>
      </c>
      <c r="J29" s="31">
        <f t="shared" si="13"/>
        <v>18</v>
      </c>
      <c r="K29" s="17">
        <f t="shared" si="20"/>
        <v>-0.32750842062852537</v>
      </c>
      <c r="L29" s="32">
        <f t="shared" si="15"/>
        <v>-4.8293173448428761E-2</v>
      </c>
      <c r="M29" s="16">
        <f t="shared" si="16"/>
        <v>2914</v>
      </c>
      <c r="N29" s="43" t="s">
        <v>75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</row>
    <row r="30" spans="1:45" ht="15.95" customHeight="1" x14ac:dyDescent="0.2">
      <c r="A30" s="43">
        <v>26</v>
      </c>
      <c r="B30" s="44">
        <v>210000</v>
      </c>
      <c r="C30" s="44">
        <v>1387542</v>
      </c>
      <c r="D30" s="44">
        <v>1590935</v>
      </c>
      <c r="E30" s="44">
        <v>1593208</v>
      </c>
      <c r="F30" s="44">
        <f t="shared" si="23"/>
        <v>205666</v>
      </c>
      <c r="G30" s="45">
        <f t="shared" si="24"/>
        <v>0.97936190476190477</v>
      </c>
      <c r="H30" s="44">
        <f t="shared" si="19"/>
        <v>-4334</v>
      </c>
      <c r="I30" s="31">
        <f t="shared" si="12"/>
        <v>23</v>
      </c>
      <c r="J30" s="31">
        <f t="shared" si="13"/>
        <v>19</v>
      </c>
      <c r="K30" s="17">
        <f t="shared" si="20"/>
        <v>3.4156425309849969E-2</v>
      </c>
      <c r="L30" s="32">
        <f t="shared" si="15"/>
        <v>0.31337167248994657</v>
      </c>
      <c r="M30" s="16">
        <f t="shared" si="16"/>
        <v>2273</v>
      </c>
      <c r="N30" s="43" t="s">
        <v>76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</row>
    <row r="31" spans="1:45" ht="15.95" customHeight="1" x14ac:dyDescent="0.2">
      <c r="A31" s="43">
        <v>27</v>
      </c>
      <c r="B31" s="44">
        <v>30000</v>
      </c>
      <c r="C31" s="44">
        <v>207113</v>
      </c>
      <c r="D31" s="44">
        <v>230025</v>
      </c>
      <c r="E31" s="44">
        <v>230743</v>
      </c>
      <c r="F31" s="44">
        <f t="shared" si="23"/>
        <v>23630</v>
      </c>
      <c r="G31" s="45">
        <f t="shared" si="24"/>
        <v>0.78766666666666663</v>
      </c>
      <c r="H31" s="44">
        <f t="shared" si="19"/>
        <v>-6370</v>
      </c>
      <c r="I31" s="31">
        <f t="shared" si="12"/>
        <v>35</v>
      </c>
      <c r="J31" s="31">
        <f t="shared" si="13"/>
        <v>35</v>
      </c>
      <c r="K31" s="17">
        <f t="shared" si="20"/>
        <v>-0.15753881278538817</v>
      </c>
      <c r="L31" s="32">
        <f t="shared" si="15"/>
        <v>0.12167643439470843</v>
      </c>
      <c r="M31" s="16">
        <f t="shared" si="16"/>
        <v>718</v>
      </c>
      <c r="N31" s="43" t="s">
        <v>77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</row>
    <row r="32" spans="1:45" ht="15.95" customHeight="1" x14ac:dyDescent="0.2">
      <c r="A32" s="43">
        <v>28</v>
      </c>
      <c r="B32" s="44">
        <v>80000</v>
      </c>
      <c r="C32" s="44">
        <v>353901</v>
      </c>
      <c r="D32" s="44">
        <v>425815</v>
      </c>
      <c r="E32" s="44">
        <v>430053</v>
      </c>
      <c r="F32" s="44">
        <f t="shared" si="23"/>
        <v>76152</v>
      </c>
      <c r="G32" s="45">
        <f t="shared" si="24"/>
        <v>0.95189999999999997</v>
      </c>
      <c r="H32" s="44">
        <f t="shared" si="19"/>
        <v>-3848</v>
      </c>
      <c r="I32" s="31">
        <f t="shared" si="12"/>
        <v>34</v>
      </c>
      <c r="J32" s="31">
        <f t="shared" si="13"/>
        <v>31</v>
      </c>
      <c r="K32" s="17">
        <f t="shared" si="20"/>
        <v>6.6945205479451708E-3</v>
      </c>
      <c r="L32" s="32">
        <f t="shared" si="15"/>
        <v>0.28590976772804177</v>
      </c>
      <c r="M32" s="16">
        <f t="shared" si="16"/>
        <v>4238</v>
      </c>
      <c r="N32" s="43" t="s">
        <v>78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</row>
    <row r="33" spans="1:52" ht="15.95" customHeight="1" x14ac:dyDescent="0.2">
      <c r="A33" s="43">
        <v>29</v>
      </c>
      <c r="B33" s="44">
        <v>140000</v>
      </c>
      <c r="C33" s="44">
        <v>1172092</v>
      </c>
      <c r="D33" s="44">
        <v>1349256</v>
      </c>
      <c r="E33" s="44">
        <v>1352305</v>
      </c>
      <c r="F33" s="44">
        <f t="shared" si="23"/>
        <v>180213</v>
      </c>
      <c r="G33" s="45">
        <f t="shared" si="24"/>
        <v>1.2872357142857143</v>
      </c>
      <c r="H33" s="44">
        <f t="shared" si="19"/>
        <v>40213</v>
      </c>
      <c r="I33" s="31">
        <f t="shared" si="12"/>
        <v>29</v>
      </c>
      <c r="J33" s="31">
        <f t="shared" si="13"/>
        <v>22</v>
      </c>
      <c r="K33" s="17">
        <f t="shared" si="20"/>
        <v>0.34203023483365946</v>
      </c>
      <c r="L33" s="32">
        <f t="shared" si="15"/>
        <v>0.62124548201375607</v>
      </c>
      <c r="M33" s="16">
        <f t="shared" si="16"/>
        <v>3049</v>
      </c>
      <c r="N33" s="43" t="s">
        <v>79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</row>
    <row r="34" spans="1:52" ht="15.95" customHeight="1" x14ac:dyDescent="0.2">
      <c r="A34" s="43">
        <v>30</v>
      </c>
      <c r="B34" s="44">
        <v>250000</v>
      </c>
      <c r="C34" s="44">
        <v>1571084</v>
      </c>
      <c r="D34" s="44">
        <v>1672950</v>
      </c>
      <c r="E34" s="44">
        <v>1677030</v>
      </c>
      <c r="F34" s="44">
        <f t="shared" si="23"/>
        <v>105946</v>
      </c>
      <c r="G34" s="45">
        <f t="shared" si="24"/>
        <v>0.42378399999999999</v>
      </c>
      <c r="H34" s="44">
        <f t="shared" si="19"/>
        <v>-144054</v>
      </c>
      <c r="I34" s="31">
        <f t="shared" si="12"/>
        <v>20</v>
      </c>
      <c r="J34" s="31">
        <f t="shared" si="13"/>
        <v>24</v>
      </c>
      <c r="K34" s="17">
        <f t="shared" si="20"/>
        <v>-0.52142147945205486</v>
      </c>
      <c r="L34" s="32">
        <f t="shared" si="15"/>
        <v>-0.2422062322719582</v>
      </c>
      <c r="M34" s="16">
        <f t="shared" si="16"/>
        <v>4080</v>
      </c>
      <c r="N34" s="43" t="s">
        <v>80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</row>
    <row r="35" spans="1:52" ht="15.95" customHeight="1" x14ac:dyDescent="0.2">
      <c r="A35" s="43">
        <v>31</v>
      </c>
      <c r="B35" s="44">
        <v>110000</v>
      </c>
      <c r="C35" s="44">
        <v>974595</v>
      </c>
      <c r="D35" s="44">
        <v>1072719</v>
      </c>
      <c r="E35" s="44">
        <v>1073985</v>
      </c>
      <c r="F35" s="44">
        <f t="shared" si="23"/>
        <v>99390</v>
      </c>
      <c r="G35" s="45">
        <f t="shared" si="24"/>
        <v>0.90354545454545454</v>
      </c>
      <c r="H35" s="44">
        <f t="shared" si="19"/>
        <v>-10610</v>
      </c>
      <c r="I35" s="31">
        <f t="shared" si="12"/>
        <v>30</v>
      </c>
      <c r="J35" s="31">
        <f t="shared" si="13"/>
        <v>25</v>
      </c>
      <c r="K35" s="17">
        <f t="shared" si="20"/>
        <v>-4.1660024906600257E-2</v>
      </c>
      <c r="L35" s="32">
        <f t="shared" si="15"/>
        <v>0.23755522227349635</v>
      </c>
      <c r="M35" s="16">
        <f t="shared" si="16"/>
        <v>1266</v>
      </c>
      <c r="N35" s="43" t="s">
        <v>81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6" spans="1:52" ht="15.95" customHeight="1" x14ac:dyDescent="0.2">
      <c r="A36" s="43">
        <v>32</v>
      </c>
      <c r="B36" s="44">
        <v>110000</v>
      </c>
      <c r="C36" s="44">
        <v>778120</v>
      </c>
      <c r="D36" s="44">
        <v>868713</v>
      </c>
      <c r="E36" s="44">
        <v>871108</v>
      </c>
      <c r="F36" s="44">
        <f t="shared" si="23"/>
        <v>92988</v>
      </c>
      <c r="G36" s="45">
        <f t="shared" si="24"/>
        <v>0.84534545454545451</v>
      </c>
      <c r="H36" s="44">
        <f t="shared" si="19"/>
        <v>-17012</v>
      </c>
      <c r="I36" s="31">
        <f t="shared" si="12"/>
        <v>31</v>
      </c>
      <c r="J36" s="31">
        <f t="shared" si="13"/>
        <v>27</v>
      </c>
      <c r="K36" s="17">
        <f t="shared" si="20"/>
        <v>-9.9860024906600287E-2</v>
      </c>
      <c r="L36" s="32">
        <f t="shared" si="15"/>
        <v>0.17935522227349632</v>
      </c>
      <c r="M36" s="16">
        <f t="shared" si="16"/>
        <v>2395</v>
      </c>
      <c r="N36" s="43" t="s">
        <v>82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</row>
    <row r="37" spans="1:52" ht="15.95" customHeight="1" x14ac:dyDescent="0.2">
      <c r="A37" s="43">
        <v>33</v>
      </c>
      <c r="B37" s="44">
        <v>240000</v>
      </c>
      <c r="C37" s="44">
        <v>1441658</v>
      </c>
      <c r="D37" s="44">
        <v>1530622</v>
      </c>
      <c r="E37" s="44">
        <v>1529056</v>
      </c>
      <c r="F37" s="44">
        <f t="shared" si="23"/>
        <v>87398</v>
      </c>
      <c r="G37" s="45">
        <f t="shared" si="24"/>
        <v>0.36415833333333331</v>
      </c>
      <c r="H37" s="44">
        <f t="shared" si="19"/>
        <v>-152602</v>
      </c>
      <c r="I37" s="31">
        <f t="shared" si="12"/>
        <v>25</v>
      </c>
      <c r="J37" s="31">
        <f t="shared" si="13"/>
        <v>29</v>
      </c>
      <c r="K37" s="17">
        <f t="shared" si="20"/>
        <v>-0.58104714611872144</v>
      </c>
      <c r="L37" s="32">
        <f t="shared" si="15"/>
        <v>-0.30183189893862489</v>
      </c>
      <c r="M37" s="16">
        <f t="shared" si="16"/>
        <v>-1566</v>
      </c>
      <c r="N37" s="43" t="s">
        <v>83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</row>
    <row r="38" spans="1:52" ht="15.95" customHeight="1" x14ac:dyDescent="0.2">
      <c r="A38" s="43">
        <v>34</v>
      </c>
      <c r="B38" s="44">
        <v>350000</v>
      </c>
      <c r="C38" s="44">
        <v>1820651</v>
      </c>
      <c r="D38" s="44">
        <v>1909102</v>
      </c>
      <c r="E38" s="44">
        <v>1912747</v>
      </c>
      <c r="F38" s="44">
        <f t="shared" si="23"/>
        <v>92096</v>
      </c>
      <c r="G38" s="45">
        <f t="shared" si="24"/>
        <v>0.26313142857142857</v>
      </c>
      <c r="H38" s="44">
        <f t="shared" si="19"/>
        <v>-257904</v>
      </c>
      <c r="I38" s="31">
        <f t="shared" si="12"/>
        <v>17</v>
      </c>
      <c r="J38" s="31">
        <f t="shared" si="13"/>
        <v>28</v>
      </c>
      <c r="K38" s="17">
        <f t="shared" si="20"/>
        <v>-0.68207405088062623</v>
      </c>
      <c r="L38" s="32">
        <f t="shared" si="15"/>
        <v>-0.40285880370052962</v>
      </c>
      <c r="M38" s="16">
        <f t="shared" si="16"/>
        <v>3645</v>
      </c>
      <c r="N38" s="43" t="s">
        <v>84</v>
      </c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</row>
    <row r="39" spans="1:52" ht="15.95" customHeight="1" x14ac:dyDescent="0.2">
      <c r="A39" s="43">
        <v>35</v>
      </c>
      <c r="B39" s="44">
        <v>80000</v>
      </c>
      <c r="C39" s="44">
        <v>501893</v>
      </c>
      <c r="D39" s="44">
        <v>534017</v>
      </c>
      <c r="E39" s="44">
        <v>534861</v>
      </c>
      <c r="F39" s="44">
        <f t="shared" si="23"/>
        <v>32968</v>
      </c>
      <c r="G39" s="45">
        <f t="shared" si="24"/>
        <v>0.41210000000000002</v>
      </c>
      <c r="H39" s="44">
        <f t="shared" si="19"/>
        <v>-47032</v>
      </c>
      <c r="I39" s="31">
        <f t="shared" si="12"/>
        <v>33</v>
      </c>
      <c r="J39" s="31">
        <f t="shared" si="13"/>
        <v>33</v>
      </c>
      <c r="K39" s="17">
        <f t="shared" si="20"/>
        <v>-0.53310547945205478</v>
      </c>
      <c r="L39" s="32">
        <f t="shared" si="15"/>
        <v>-0.25389023227195817</v>
      </c>
      <c r="M39" s="16">
        <f t="shared" si="16"/>
        <v>844</v>
      </c>
      <c r="N39" s="43" t="s">
        <v>85</v>
      </c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</row>
    <row r="40" spans="1:52" ht="15.95" customHeight="1" x14ac:dyDescent="0.2">
      <c r="A40" s="43">
        <v>36</v>
      </c>
      <c r="B40" s="44">
        <v>2000</v>
      </c>
      <c r="C40" s="44">
        <v>4682</v>
      </c>
      <c r="D40" s="44">
        <v>6116</v>
      </c>
      <c r="E40" s="44">
        <v>6115</v>
      </c>
      <c r="F40" s="44">
        <f t="shared" si="23"/>
        <v>1433</v>
      </c>
      <c r="G40" s="45">
        <f t="shared" si="24"/>
        <v>0.71650000000000003</v>
      </c>
      <c r="H40" s="44">
        <f t="shared" si="19"/>
        <v>-567</v>
      </c>
      <c r="I40" s="31">
        <f t="shared" si="12"/>
        <v>36</v>
      </c>
      <c r="J40" s="31">
        <f t="shared" si="13"/>
        <v>36</v>
      </c>
      <c r="K40" s="17">
        <f t="shared" si="20"/>
        <v>-0.22870547945205477</v>
      </c>
      <c r="L40" s="32">
        <f t="shared" si="15"/>
        <v>5.0509767728041832E-2</v>
      </c>
      <c r="M40" s="16">
        <f t="shared" si="16"/>
        <v>-1</v>
      </c>
      <c r="N40" s="43" t="s">
        <v>86</v>
      </c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</row>
    <row r="41" spans="1:52" x14ac:dyDescent="0.2">
      <c r="A41" s="24"/>
      <c r="B41" s="25"/>
      <c r="C41" s="25"/>
      <c r="D41" s="25"/>
      <c r="E41" s="25"/>
      <c r="F41" s="25"/>
      <c r="G41" s="26"/>
      <c r="H41" s="26"/>
      <c r="I41" s="26"/>
      <c r="J41" s="26"/>
      <c r="K41" s="26"/>
      <c r="L41" s="26"/>
      <c r="M41" s="26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</row>
    <row r="42" spans="1:52" x14ac:dyDescent="0.2">
      <c r="A42" s="24"/>
      <c r="B42" s="25" t="s">
        <v>87</v>
      </c>
      <c r="C42" s="27">
        <v>43100</v>
      </c>
      <c r="D42" s="27"/>
      <c r="E42" s="27"/>
      <c r="F42" s="25"/>
      <c r="G42" s="25"/>
      <c r="H42" s="25"/>
      <c r="I42" s="25"/>
      <c r="J42" s="25"/>
      <c r="K42" s="25"/>
      <c r="L42" s="25"/>
      <c r="M42" s="25"/>
      <c r="N42" s="26"/>
      <c r="O42" s="26"/>
      <c r="P42" s="26"/>
      <c r="Q42" s="26"/>
      <c r="R42" s="26"/>
      <c r="S42" s="26"/>
      <c r="T42" s="26"/>
      <c r="U42" s="38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 spans="1:52" x14ac:dyDescent="0.2">
      <c r="A43" s="24"/>
      <c r="B43" s="25"/>
      <c r="C43" s="25"/>
      <c r="D43" s="25"/>
      <c r="E43" s="25"/>
      <c r="F43" s="25"/>
      <c r="G43" s="26"/>
      <c r="H43" s="26"/>
      <c r="I43" s="26"/>
      <c r="J43" s="26"/>
      <c r="K43" s="26"/>
      <c r="L43" s="26"/>
      <c r="M43" s="26"/>
      <c r="N43" s="38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</row>
    <row r="44" spans="1:52" x14ac:dyDescent="0.2">
      <c r="A44" s="24"/>
      <c r="B44" s="25"/>
      <c r="C44" s="25"/>
      <c r="D44" s="25"/>
      <c r="E44" s="25"/>
      <c r="F44" s="25"/>
      <c r="G44" s="26"/>
      <c r="H44" s="26"/>
      <c r="I44" s="26"/>
      <c r="J44" s="26"/>
      <c r="K44" s="26"/>
      <c r="L44" s="26"/>
      <c r="M44" s="26"/>
      <c r="N44" s="38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</row>
    <row r="45" spans="1:52" x14ac:dyDescent="0.2">
      <c r="A45" s="24"/>
      <c r="B45" s="25"/>
      <c r="C45" s="25"/>
      <c r="D45" s="25"/>
      <c r="E45" s="25"/>
      <c r="F45" s="25"/>
      <c r="G45" s="26"/>
      <c r="H45" s="26"/>
      <c r="I45" s="26"/>
      <c r="J45" s="26"/>
      <c r="K45" s="26"/>
      <c r="L45" s="26"/>
      <c r="M45" s="26"/>
      <c r="N45" s="38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</row>
    <row r="46" spans="1:52" x14ac:dyDescent="0.2">
      <c r="A46" s="24"/>
      <c r="B46" s="25"/>
      <c r="C46" s="25"/>
      <c r="D46" s="25"/>
      <c r="E46" s="25"/>
      <c r="F46" s="25"/>
      <c r="G46" s="26"/>
      <c r="H46" s="26"/>
      <c r="I46" s="26"/>
      <c r="J46" s="26"/>
      <c r="K46" s="26"/>
      <c r="L46" s="26"/>
      <c r="M46" s="26"/>
      <c r="N46" s="38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</row>
    <row r="47" spans="1:52" x14ac:dyDescent="0.2">
      <c r="A47" s="24"/>
      <c r="B47" s="25"/>
      <c r="C47" s="25"/>
      <c r="D47" s="25"/>
      <c r="E47" s="25"/>
      <c r="F47" s="25"/>
      <c r="G47" s="26"/>
      <c r="H47" s="26"/>
      <c r="I47" s="26"/>
      <c r="J47" s="26"/>
      <c r="K47" s="26"/>
      <c r="L47" s="26"/>
      <c r="M47" s="26"/>
      <c r="N47" s="38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</row>
    <row r="48" spans="1:52" x14ac:dyDescent="0.2">
      <c r="A48" s="24"/>
      <c r="B48" s="25"/>
      <c r="C48" s="25"/>
      <c r="D48" s="25"/>
      <c r="E48" s="25"/>
      <c r="F48" s="25"/>
      <c r="G48" s="26"/>
      <c r="H48" s="26"/>
      <c r="I48" s="26"/>
      <c r="J48" s="26"/>
      <c r="K48" s="26"/>
      <c r="L48" s="26"/>
      <c r="M48" s="26"/>
      <c r="N48" s="38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</row>
    <row r="49" spans="1:45" x14ac:dyDescent="0.2">
      <c r="A49" s="24"/>
      <c r="B49" s="25"/>
      <c r="C49" s="25"/>
      <c r="D49" s="25"/>
      <c r="E49" s="25"/>
      <c r="F49" s="25"/>
      <c r="G49" s="26"/>
      <c r="H49" s="26"/>
      <c r="I49" s="26"/>
      <c r="J49" s="26"/>
      <c r="K49" s="26"/>
      <c r="L49" s="26"/>
      <c r="M49" s="26"/>
      <c r="N49" s="38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</row>
    <row r="50" spans="1:45" x14ac:dyDescent="0.2">
      <c r="A50" s="24"/>
      <c r="B50" s="25"/>
      <c r="C50" s="25"/>
      <c r="D50" s="25"/>
      <c r="E50" s="25"/>
      <c r="F50" s="25"/>
      <c r="G50" s="26"/>
      <c r="H50" s="26"/>
      <c r="I50" s="26"/>
      <c r="J50" s="26"/>
      <c r="K50" s="26"/>
      <c r="L50" s="26"/>
      <c r="M50" s="26"/>
      <c r="N50" s="38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</row>
    <row r="51" spans="1:45" x14ac:dyDescent="0.2">
      <c r="A51" s="24"/>
      <c r="B51" s="25"/>
      <c r="C51" s="25"/>
      <c r="D51" s="25"/>
      <c r="E51" s="25"/>
      <c r="F51" s="25"/>
      <c r="G51" s="26"/>
      <c r="H51" s="26"/>
      <c r="I51" s="26"/>
      <c r="J51" s="26"/>
      <c r="K51" s="26"/>
      <c r="L51" s="26"/>
      <c r="M51" s="26"/>
      <c r="N51" s="38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</row>
    <row r="52" spans="1:45" x14ac:dyDescent="0.2">
      <c r="A52" s="24"/>
      <c r="B52" s="25"/>
      <c r="C52" s="25"/>
      <c r="D52" s="25"/>
      <c r="E52" s="25"/>
      <c r="F52" s="25"/>
      <c r="G52" s="26"/>
      <c r="H52" s="26"/>
      <c r="I52" s="26"/>
      <c r="J52" s="26"/>
      <c r="K52" s="26"/>
      <c r="L52" s="26"/>
      <c r="M52" s="26"/>
      <c r="N52" s="38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</row>
    <row r="53" spans="1:45" x14ac:dyDescent="0.2">
      <c r="A53" s="24"/>
      <c r="B53" s="25"/>
      <c r="C53" s="25"/>
      <c r="D53" s="25"/>
      <c r="E53" s="25"/>
      <c r="F53" s="25"/>
      <c r="G53" s="26"/>
      <c r="H53" s="26"/>
      <c r="I53" s="26"/>
      <c r="J53" s="26"/>
      <c r="K53" s="26"/>
      <c r="L53" s="26"/>
      <c r="M53" s="26"/>
      <c r="N53" s="3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</row>
    <row r="54" spans="1:45" x14ac:dyDescent="0.2">
      <c r="A54" s="24"/>
      <c r="B54" s="25"/>
      <c r="C54" s="25"/>
      <c r="D54" s="25"/>
      <c r="E54" s="25"/>
      <c r="F54" s="25"/>
      <c r="G54" s="26"/>
      <c r="H54" s="26"/>
      <c r="I54" s="26"/>
      <c r="J54" s="26"/>
      <c r="K54" s="26"/>
      <c r="L54" s="26"/>
      <c r="M54" s="26"/>
      <c r="N54" s="38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</row>
    <row r="55" spans="1:45" x14ac:dyDescent="0.2">
      <c r="A55" s="24"/>
      <c r="B55" s="25"/>
      <c r="C55" s="25"/>
      <c r="D55" s="25"/>
      <c r="E55" s="25"/>
      <c r="F55" s="25"/>
      <c r="G55" s="26"/>
      <c r="H55" s="26"/>
      <c r="I55" s="26"/>
      <c r="J55" s="26"/>
      <c r="K55" s="26"/>
      <c r="L55" s="26"/>
      <c r="M55" s="26"/>
      <c r="N55" s="38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</row>
    <row r="56" spans="1:45" x14ac:dyDescent="0.2">
      <c r="A56" s="24"/>
      <c r="B56" s="25"/>
      <c r="C56" s="25"/>
      <c r="D56" s="25"/>
      <c r="E56" s="25"/>
      <c r="F56" s="25"/>
      <c r="G56" s="26"/>
      <c r="H56" s="26"/>
      <c r="I56" s="26"/>
      <c r="J56" s="26"/>
      <c r="K56" s="26"/>
      <c r="L56" s="26"/>
      <c r="M56" s="26"/>
      <c r="N56" s="38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</row>
    <row r="57" spans="1:45" x14ac:dyDescent="0.2">
      <c r="A57" s="24"/>
      <c r="B57" s="25"/>
      <c r="C57" s="25"/>
      <c r="D57" s="25"/>
      <c r="E57" s="25"/>
      <c r="F57" s="25"/>
      <c r="G57" s="26"/>
      <c r="H57" s="26"/>
      <c r="I57" s="26"/>
      <c r="J57" s="26"/>
      <c r="K57" s="26"/>
      <c r="L57" s="26"/>
      <c r="M57" s="26"/>
      <c r="N57" s="38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</row>
    <row r="58" spans="1:45" x14ac:dyDescent="0.2">
      <c r="A58" s="24"/>
      <c r="B58" s="25"/>
      <c r="C58" s="25"/>
      <c r="D58" s="25"/>
      <c r="E58" s="25"/>
      <c r="F58" s="25"/>
      <c r="G58" s="26"/>
      <c r="H58" s="26"/>
      <c r="I58" s="26"/>
      <c r="J58" s="26"/>
      <c r="K58" s="26"/>
      <c r="L58" s="26"/>
      <c r="M58" s="26"/>
      <c r="N58" s="38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</row>
    <row r="59" spans="1:45" x14ac:dyDescent="0.2">
      <c r="A59" s="24"/>
      <c r="B59" s="25"/>
      <c r="C59" s="25"/>
      <c r="D59" s="25"/>
      <c r="E59" s="25"/>
      <c r="F59" s="25"/>
      <c r="G59" s="26"/>
      <c r="H59" s="26"/>
      <c r="I59" s="26"/>
      <c r="J59" s="26"/>
      <c r="K59" s="26"/>
      <c r="L59" s="26"/>
      <c r="M59" s="26"/>
      <c r="N59" s="38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</row>
    <row r="60" spans="1:45" x14ac:dyDescent="0.2">
      <c r="A60" s="24"/>
      <c r="B60" s="25"/>
      <c r="C60" s="25"/>
      <c r="D60" s="25"/>
      <c r="E60" s="25"/>
      <c r="F60" s="25"/>
      <c r="G60" s="26"/>
      <c r="H60" s="26"/>
      <c r="I60" s="26"/>
      <c r="J60" s="26"/>
      <c r="K60" s="26"/>
      <c r="L60" s="26"/>
      <c r="M60" s="26"/>
      <c r="N60" s="38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</row>
    <row r="61" spans="1:45" x14ac:dyDescent="0.2">
      <c r="A61" s="24"/>
      <c r="B61" s="25"/>
      <c r="C61" s="25"/>
      <c r="D61" s="25"/>
      <c r="E61" s="25"/>
      <c r="F61" s="25"/>
      <c r="G61" s="26"/>
      <c r="H61" s="26"/>
      <c r="I61" s="26"/>
      <c r="J61" s="26"/>
      <c r="K61" s="26"/>
      <c r="L61" s="26"/>
      <c r="M61" s="26"/>
      <c r="N61" s="38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</row>
    <row r="62" spans="1:45" x14ac:dyDescent="0.2">
      <c r="A62" s="24"/>
      <c r="B62" s="25"/>
      <c r="C62" s="25"/>
      <c r="D62" s="25"/>
      <c r="E62" s="25"/>
      <c r="F62" s="25"/>
      <c r="G62" s="26"/>
      <c r="H62" s="26"/>
      <c r="I62" s="26"/>
      <c r="J62" s="26"/>
      <c r="K62" s="26"/>
      <c r="L62" s="26"/>
      <c r="M62" s="26"/>
      <c r="N62" s="38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</row>
    <row r="63" spans="1:45" x14ac:dyDescent="0.2">
      <c r="A63" s="24"/>
      <c r="B63" s="25"/>
      <c r="C63" s="25"/>
      <c r="D63" s="25"/>
      <c r="E63" s="25"/>
      <c r="F63" s="25"/>
      <c r="G63" s="26"/>
      <c r="H63" s="26"/>
      <c r="I63" s="26"/>
      <c r="J63" s="26"/>
      <c r="K63" s="26"/>
      <c r="L63" s="26"/>
      <c r="M63" s="26"/>
      <c r="N63" s="38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</row>
    <row r="64" spans="1:45" x14ac:dyDescent="0.2">
      <c r="A64" s="24"/>
      <c r="B64" s="25"/>
      <c r="C64" s="25"/>
      <c r="D64" s="25"/>
      <c r="E64" s="25"/>
      <c r="F64" s="25"/>
      <c r="G64" s="26"/>
      <c r="H64" s="26"/>
      <c r="I64" s="26"/>
      <c r="J64" s="26"/>
      <c r="K64" s="26"/>
      <c r="L64" s="26"/>
      <c r="M64" s="26"/>
      <c r="N64" s="38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</row>
    <row r="65" spans="1:45" x14ac:dyDescent="0.2">
      <c r="A65" s="24"/>
      <c r="B65" s="25"/>
      <c r="C65" s="25"/>
      <c r="D65" s="25"/>
      <c r="E65" s="25"/>
      <c r="F65" s="25"/>
      <c r="G65" s="26"/>
      <c r="H65" s="26"/>
      <c r="I65" s="26"/>
      <c r="J65" s="26"/>
      <c r="K65" s="26"/>
      <c r="L65" s="26"/>
      <c r="M65" s="26"/>
      <c r="N65" s="38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</row>
    <row r="66" spans="1:45" x14ac:dyDescent="0.2">
      <c r="A66" s="24"/>
      <c r="B66" s="25"/>
      <c r="C66" s="25"/>
      <c r="D66" s="25"/>
      <c r="E66" s="25"/>
      <c r="F66" s="25"/>
      <c r="G66" s="26"/>
      <c r="H66" s="26"/>
      <c r="I66" s="26"/>
      <c r="J66" s="26"/>
      <c r="K66" s="26"/>
      <c r="L66" s="26"/>
      <c r="M66" s="26"/>
      <c r="N66" s="38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</row>
    <row r="67" spans="1:45" x14ac:dyDescent="0.2">
      <c r="A67" s="24"/>
      <c r="B67" s="25"/>
      <c r="C67" s="25"/>
      <c r="D67" s="25"/>
      <c r="E67" s="25"/>
      <c r="F67" s="25"/>
      <c r="G67" s="26"/>
      <c r="H67" s="26"/>
      <c r="I67" s="26"/>
      <c r="J67" s="26"/>
      <c r="K67" s="26"/>
      <c r="L67" s="26"/>
      <c r="M67" s="26"/>
      <c r="N67" s="38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</row>
    <row r="68" spans="1:45" x14ac:dyDescent="0.2">
      <c r="A68" s="24"/>
      <c r="B68" s="25"/>
      <c r="C68" s="25"/>
      <c r="D68" s="25"/>
      <c r="E68" s="25"/>
      <c r="F68" s="25"/>
      <c r="G68" s="26"/>
      <c r="H68" s="26"/>
      <c r="I68" s="26"/>
      <c r="J68" s="26"/>
      <c r="K68" s="26"/>
      <c r="L68" s="26"/>
      <c r="M68" s="26"/>
      <c r="N68" s="38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</row>
    <row r="69" spans="1:45" x14ac:dyDescent="0.2">
      <c r="A69" s="24"/>
      <c r="B69" s="25"/>
      <c r="C69" s="25"/>
      <c r="D69" s="25"/>
      <c r="E69" s="25"/>
      <c r="F69" s="25"/>
      <c r="G69" s="26"/>
      <c r="H69" s="26"/>
      <c r="I69" s="26"/>
      <c r="J69" s="26"/>
      <c r="K69" s="26"/>
      <c r="L69" s="26"/>
      <c r="M69" s="26"/>
      <c r="N69" s="38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</row>
    <row r="70" spans="1:45" x14ac:dyDescent="0.2">
      <c r="A70" s="24"/>
      <c r="B70" s="25"/>
      <c r="C70" s="25"/>
      <c r="D70" s="25"/>
      <c r="E70" s="25"/>
      <c r="F70" s="25"/>
      <c r="G70" s="26"/>
      <c r="H70" s="26"/>
      <c r="I70" s="26"/>
      <c r="J70" s="26"/>
      <c r="K70" s="26"/>
      <c r="L70" s="26"/>
      <c r="M70" s="26"/>
      <c r="N70" s="38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</row>
    <row r="71" spans="1:45" x14ac:dyDescent="0.2">
      <c r="A71" s="24"/>
      <c r="B71" s="25"/>
      <c r="C71" s="25"/>
      <c r="D71" s="25"/>
      <c r="E71" s="25"/>
      <c r="F71" s="25"/>
      <c r="G71" s="26"/>
      <c r="H71" s="26"/>
      <c r="I71" s="26"/>
      <c r="J71" s="26"/>
      <c r="K71" s="26"/>
      <c r="L71" s="26"/>
      <c r="M71" s="26"/>
      <c r="N71" s="38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</row>
    <row r="72" spans="1:45" x14ac:dyDescent="0.2">
      <c r="A72" s="24"/>
      <c r="B72" s="25"/>
      <c r="C72" s="25"/>
      <c r="D72" s="25"/>
      <c r="E72" s="25"/>
      <c r="F72" s="25"/>
      <c r="G72" s="26"/>
      <c r="H72" s="26"/>
      <c r="I72" s="26"/>
      <c r="J72" s="26"/>
      <c r="K72" s="26"/>
      <c r="L72" s="26"/>
      <c r="M72" s="26"/>
      <c r="N72" s="38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</row>
    <row r="73" spans="1:45" x14ac:dyDescent="0.2">
      <c r="A73" s="24"/>
      <c r="B73" s="25"/>
      <c r="C73" s="25"/>
      <c r="D73" s="25"/>
      <c r="E73" s="25"/>
      <c r="F73" s="25"/>
      <c r="G73" s="26"/>
      <c r="H73" s="26"/>
      <c r="I73" s="26"/>
      <c r="J73" s="26"/>
      <c r="K73" s="26"/>
      <c r="L73" s="26"/>
      <c r="M73" s="26"/>
      <c r="N73" s="38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</row>
    <row r="74" spans="1:45" x14ac:dyDescent="0.2">
      <c r="A74" s="24"/>
      <c r="B74" s="25"/>
      <c r="C74" s="25"/>
      <c r="D74" s="25"/>
      <c r="E74" s="25"/>
      <c r="F74" s="25"/>
      <c r="G74" s="26"/>
      <c r="H74" s="26"/>
      <c r="I74" s="26"/>
      <c r="J74" s="26"/>
      <c r="K74" s="26"/>
      <c r="L74" s="26"/>
      <c r="M74" s="26"/>
      <c r="N74" s="38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</row>
    <row r="75" spans="1:45" x14ac:dyDescent="0.2">
      <c r="A75" s="24"/>
      <c r="B75" s="25"/>
      <c r="C75" s="25"/>
      <c r="D75" s="25"/>
      <c r="E75" s="25"/>
      <c r="F75" s="25"/>
      <c r="G75" s="26"/>
      <c r="H75" s="26"/>
      <c r="I75" s="26"/>
      <c r="J75" s="26"/>
      <c r="K75" s="26"/>
      <c r="L75" s="26"/>
      <c r="M75" s="26"/>
      <c r="N75" s="38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</row>
    <row r="76" spans="1:45" x14ac:dyDescent="0.2">
      <c r="A76" s="24"/>
      <c r="B76" s="25"/>
      <c r="C76" s="25"/>
      <c r="D76" s="25"/>
      <c r="E76" s="25"/>
      <c r="F76" s="25"/>
      <c r="G76" s="26"/>
      <c r="H76" s="26"/>
      <c r="I76" s="26"/>
      <c r="J76" s="26"/>
      <c r="K76" s="26"/>
      <c r="L76" s="26"/>
      <c r="M76" s="26"/>
      <c r="N76" s="38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</row>
    <row r="77" spans="1:45" x14ac:dyDescent="0.2">
      <c r="A77" s="24"/>
      <c r="B77" s="25"/>
      <c r="C77" s="25"/>
      <c r="D77" s="25"/>
      <c r="E77" s="25"/>
      <c r="F77" s="25"/>
      <c r="G77" s="26"/>
      <c r="H77" s="26"/>
      <c r="I77" s="26"/>
      <c r="J77" s="26"/>
      <c r="K77" s="26"/>
      <c r="L77" s="26"/>
      <c r="M77" s="26"/>
      <c r="N77" s="38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</row>
    <row r="78" spans="1:45" x14ac:dyDescent="0.2">
      <c r="A78" s="24"/>
      <c r="B78" s="25"/>
      <c r="C78" s="25"/>
      <c r="D78" s="25"/>
      <c r="E78" s="25"/>
      <c r="F78" s="25"/>
      <c r="G78" s="26"/>
      <c r="H78" s="26"/>
      <c r="I78" s="26"/>
      <c r="J78" s="26"/>
      <c r="K78" s="26"/>
      <c r="L78" s="26"/>
      <c r="M78" s="26"/>
      <c r="N78" s="38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</row>
    <row r="79" spans="1:45" x14ac:dyDescent="0.2">
      <c r="A79" s="24"/>
      <c r="B79" s="25"/>
      <c r="C79" s="25"/>
      <c r="D79" s="25"/>
      <c r="E79" s="25"/>
      <c r="F79" s="25"/>
      <c r="G79" s="26"/>
      <c r="H79" s="26"/>
      <c r="I79" s="26"/>
      <c r="J79" s="26"/>
      <c r="K79" s="26"/>
      <c r="L79" s="26"/>
      <c r="M79" s="26"/>
      <c r="N79" s="38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</row>
    <row r="80" spans="1:45" x14ac:dyDescent="0.2">
      <c r="A80" s="24"/>
      <c r="B80" s="25"/>
      <c r="C80" s="25"/>
      <c r="D80" s="25"/>
      <c r="E80" s="25"/>
      <c r="F80" s="25"/>
      <c r="G80" s="26"/>
      <c r="H80" s="26"/>
      <c r="I80" s="26"/>
      <c r="J80" s="26"/>
      <c r="K80" s="26"/>
      <c r="L80" s="26"/>
      <c r="M80" s="26"/>
      <c r="N80" s="38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</row>
    <row r="81" spans="1:45" x14ac:dyDescent="0.2">
      <c r="A81" s="24"/>
      <c r="B81" s="25"/>
      <c r="C81" s="25"/>
      <c r="D81" s="25"/>
      <c r="E81" s="25"/>
      <c r="F81" s="25"/>
      <c r="G81" s="26"/>
      <c r="H81" s="26"/>
      <c r="I81" s="26"/>
      <c r="J81" s="26"/>
      <c r="K81" s="26"/>
      <c r="L81" s="26"/>
      <c r="M81" s="26"/>
      <c r="N81" s="38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</row>
    <row r="82" spans="1:45" x14ac:dyDescent="0.2">
      <c r="A82" s="24"/>
      <c r="B82" s="25"/>
      <c r="C82" s="25"/>
      <c r="D82" s="25"/>
      <c r="E82" s="25"/>
      <c r="F82" s="25"/>
      <c r="G82" s="26"/>
      <c r="H82" s="26"/>
      <c r="I82" s="26"/>
      <c r="J82" s="26"/>
      <c r="K82" s="26"/>
      <c r="L82" s="26"/>
      <c r="M82" s="26"/>
      <c r="N82" s="38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</row>
    <row r="83" spans="1:45" x14ac:dyDescent="0.2">
      <c r="A83" s="24"/>
      <c r="B83" s="25"/>
      <c r="C83" s="25"/>
      <c r="D83" s="25"/>
      <c r="E83" s="25"/>
      <c r="F83" s="25"/>
      <c r="G83" s="26"/>
      <c r="H83" s="26"/>
      <c r="I83" s="26"/>
      <c r="J83" s="26"/>
      <c r="K83" s="26"/>
      <c r="L83" s="26"/>
      <c r="M83" s="26"/>
      <c r="N83" s="38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</row>
    <row r="84" spans="1:45" x14ac:dyDescent="0.2">
      <c r="A84" s="24"/>
      <c r="B84" s="25"/>
      <c r="C84" s="25"/>
      <c r="D84" s="25"/>
      <c r="E84" s="25"/>
      <c r="F84" s="25"/>
      <c r="G84" s="26"/>
      <c r="H84" s="26"/>
      <c r="I84" s="26"/>
      <c r="J84" s="26"/>
      <c r="K84" s="26"/>
      <c r="L84" s="26"/>
      <c r="M84" s="26"/>
      <c r="N84" s="38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</row>
    <row r="85" spans="1:45" x14ac:dyDescent="0.2">
      <c r="A85" s="24"/>
      <c r="B85" s="25"/>
      <c r="C85" s="25"/>
      <c r="D85" s="25"/>
      <c r="E85" s="25"/>
      <c r="F85" s="25"/>
      <c r="G85" s="26"/>
      <c r="H85" s="26"/>
      <c r="I85" s="26"/>
      <c r="J85" s="26"/>
      <c r="K85" s="26"/>
      <c r="L85" s="26"/>
      <c r="M85" s="26"/>
      <c r="N85" s="38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</row>
    <row r="86" spans="1:45" x14ac:dyDescent="0.2">
      <c r="A86" s="24"/>
      <c r="B86" s="25"/>
      <c r="C86" s="25"/>
      <c r="D86" s="25"/>
      <c r="E86" s="25"/>
      <c r="F86" s="25"/>
      <c r="G86" s="26"/>
      <c r="H86" s="26"/>
      <c r="I86" s="26"/>
      <c r="J86" s="26"/>
      <c r="K86" s="26"/>
      <c r="L86" s="26"/>
      <c r="M86" s="26"/>
      <c r="N86" s="38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</row>
    <row r="87" spans="1:45" x14ac:dyDescent="0.2">
      <c r="A87" s="24"/>
      <c r="B87" s="25"/>
      <c r="C87" s="25"/>
      <c r="D87" s="25"/>
      <c r="E87" s="25"/>
      <c r="F87" s="25"/>
      <c r="G87" s="26"/>
      <c r="H87" s="26"/>
      <c r="I87" s="26"/>
      <c r="J87" s="26"/>
      <c r="K87" s="26"/>
      <c r="L87" s="26"/>
      <c r="M87" s="26"/>
      <c r="N87" s="38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</row>
    <row r="88" spans="1:45" x14ac:dyDescent="0.2">
      <c r="A88" s="24"/>
      <c r="B88" s="25"/>
      <c r="C88" s="25"/>
      <c r="D88" s="25"/>
      <c r="E88" s="25"/>
      <c r="F88" s="25"/>
      <c r="G88" s="26"/>
      <c r="H88" s="26"/>
      <c r="I88" s="26"/>
      <c r="J88" s="26"/>
      <c r="K88" s="26"/>
      <c r="L88" s="26"/>
      <c r="M88" s="26"/>
      <c r="N88" s="38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</row>
    <row r="89" spans="1:45" x14ac:dyDescent="0.2">
      <c r="A89" s="24"/>
      <c r="B89" s="25"/>
      <c r="C89" s="25"/>
      <c r="D89" s="25"/>
      <c r="E89" s="25"/>
      <c r="F89" s="25"/>
      <c r="G89" s="26"/>
      <c r="H89" s="26"/>
      <c r="I89" s="26"/>
      <c r="J89" s="26"/>
      <c r="K89" s="26"/>
      <c r="L89" s="26"/>
      <c r="M89" s="26"/>
      <c r="N89" s="38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</row>
    <row r="90" spans="1:45" x14ac:dyDescent="0.2">
      <c r="A90" s="24"/>
      <c r="B90" s="25"/>
      <c r="C90" s="25"/>
      <c r="D90" s="25"/>
      <c r="E90" s="25"/>
      <c r="F90" s="25"/>
      <c r="G90" s="26"/>
      <c r="H90" s="26"/>
      <c r="I90" s="26"/>
      <c r="J90" s="26"/>
      <c r="K90" s="26"/>
      <c r="L90" s="26"/>
      <c r="M90" s="26"/>
      <c r="N90" s="38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</row>
    <row r="91" spans="1:45" x14ac:dyDescent="0.2">
      <c r="A91" s="24"/>
      <c r="B91" s="25"/>
      <c r="C91" s="25"/>
      <c r="D91" s="25"/>
      <c r="E91" s="25"/>
      <c r="F91" s="25"/>
      <c r="G91" s="26"/>
      <c r="H91" s="26"/>
      <c r="I91" s="26"/>
      <c r="J91" s="26"/>
      <c r="K91" s="26"/>
      <c r="L91" s="26"/>
      <c r="M91" s="26"/>
      <c r="N91" s="38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</row>
    <row r="92" spans="1:45" x14ac:dyDescent="0.2">
      <c r="A92" s="24"/>
      <c r="B92" s="25"/>
      <c r="C92" s="25"/>
      <c r="D92" s="25"/>
      <c r="E92" s="25"/>
      <c r="F92" s="25"/>
      <c r="G92" s="26"/>
      <c r="H92" s="26"/>
      <c r="I92" s="26"/>
      <c r="J92" s="26"/>
      <c r="K92" s="26"/>
      <c r="L92" s="26"/>
      <c r="M92" s="26"/>
      <c r="N92" s="38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</row>
    <row r="93" spans="1:45" x14ac:dyDescent="0.2">
      <c r="A93" s="24"/>
      <c r="B93" s="25"/>
      <c r="C93" s="25"/>
      <c r="D93" s="25"/>
      <c r="E93" s="25"/>
      <c r="F93" s="25"/>
      <c r="G93" s="26"/>
      <c r="H93" s="26"/>
      <c r="I93" s="26"/>
      <c r="J93" s="26"/>
      <c r="K93" s="26"/>
      <c r="L93" s="26"/>
      <c r="M93" s="26"/>
      <c r="N93" s="38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</row>
    <row r="94" spans="1:45" x14ac:dyDescent="0.2">
      <c r="A94" s="24"/>
      <c r="B94" s="25"/>
      <c r="C94" s="25"/>
      <c r="D94" s="25"/>
      <c r="E94" s="25"/>
      <c r="F94" s="25"/>
      <c r="G94" s="26"/>
      <c r="H94" s="26"/>
      <c r="I94" s="26"/>
      <c r="J94" s="26"/>
      <c r="K94" s="26"/>
      <c r="L94" s="26"/>
      <c r="M94" s="26"/>
      <c r="N94" s="38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</row>
    <row r="95" spans="1:45" x14ac:dyDescent="0.2">
      <c r="A95" s="24"/>
      <c r="B95" s="25"/>
      <c r="C95" s="25"/>
      <c r="D95" s="25"/>
      <c r="E95" s="25"/>
      <c r="F95" s="25"/>
      <c r="G95" s="26"/>
      <c r="H95" s="26"/>
      <c r="I95" s="26"/>
      <c r="J95" s="26"/>
      <c r="K95" s="26"/>
      <c r="L95" s="26"/>
      <c r="M95" s="26"/>
      <c r="N95" s="38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</row>
    <row r="96" spans="1:45" x14ac:dyDescent="0.2">
      <c r="A96" s="24"/>
      <c r="B96" s="25"/>
      <c r="C96" s="25"/>
      <c r="D96" s="25"/>
      <c r="E96" s="25"/>
      <c r="F96" s="25"/>
      <c r="G96" s="26"/>
      <c r="H96" s="26"/>
      <c r="I96" s="26"/>
      <c r="J96" s="26"/>
      <c r="K96" s="26"/>
      <c r="L96" s="26"/>
      <c r="M96" s="26"/>
      <c r="N96" s="38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</row>
    <row r="97" spans="1:45" x14ac:dyDescent="0.2">
      <c r="A97" s="24"/>
      <c r="B97" s="25"/>
      <c r="C97" s="25"/>
      <c r="D97" s="25"/>
      <c r="E97" s="25"/>
      <c r="F97" s="25"/>
      <c r="G97" s="26"/>
      <c r="H97" s="26"/>
      <c r="I97" s="26"/>
      <c r="J97" s="26"/>
      <c r="K97" s="26"/>
      <c r="L97" s="26"/>
      <c r="M97" s="26"/>
      <c r="N97" s="38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</row>
    <row r="98" spans="1:45" x14ac:dyDescent="0.2">
      <c r="A98" s="24"/>
      <c r="B98" s="25"/>
      <c r="C98" s="25"/>
      <c r="D98" s="25"/>
      <c r="E98" s="25"/>
      <c r="F98" s="25"/>
      <c r="G98" s="26"/>
      <c r="H98" s="26"/>
      <c r="I98" s="26"/>
      <c r="J98" s="26"/>
      <c r="K98" s="26"/>
      <c r="L98" s="26"/>
      <c r="M98" s="26"/>
      <c r="N98" s="38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</row>
    <row r="99" spans="1:45" x14ac:dyDescent="0.2">
      <c r="A99" s="24"/>
      <c r="B99" s="25"/>
      <c r="C99" s="25"/>
      <c r="D99" s="25"/>
      <c r="E99" s="25"/>
      <c r="F99" s="25"/>
      <c r="G99" s="26"/>
      <c r="H99" s="26"/>
      <c r="I99" s="26"/>
      <c r="J99" s="26"/>
      <c r="K99" s="26"/>
      <c r="L99" s="26"/>
      <c r="M99" s="26"/>
      <c r="N99" s="38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</row>
    <row r="100" spans="1:45" x14ac:dyDescent="0.2">
      <c r="A100" s="24"/>
      <c r="B100" s="25"/>
      <c r="C100" s="25"/>
      <c r="D100" s="25"/>
      <c r="E100" s="25"/>
      <c r="F100" s="25"/>
      <c r="G100" s="26"/>
      <c r="H100" s="26"/>
      <c r="I100" s="26"/>
      <c r="J100" s="26"/>
      <c r="K100" s="26"/>
      <c r="L100" s="26"/>
      <c r="M100" s="26"/>
      <c r="N100" s="38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</row>
    <row r="101" spans="1:45" x14ac:dyDescent="0.2">
      <c r="A101" s="24"/>
      <c r="B101" s="25"/>
      <c r="C101" s="25"/>
      <c r="D101" s="25"/>
      <c r="E101" s="25"/>
      <c r="F101" s="25"/>
      <c r="G101" s="26"/>
      <c r="H101" s="26"/>
      <c r="I101" s="26"/>
      <c r="J101" s="26"/>
      <c r="K101" s="26"/>
      <c r="L101" s="26"/>
      <c r="M101" s="26"/>
      <c r="N101" s="38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</row>
    <row r="102" spans="1:45" x14ac:dyDescent="0.2">
      <c r="A102" s="24"/>
      <c r="B102" s="25"/>
      <c r="C102" s="25"/>
      <c r="D102" s="25"/>
      <c r="E102" s="25"/>
      <c r="F102" s="25"/>
      <c r="G102" s="26"/>
      <c r="H102" s="26"/>
      <c r="I102" s="26"/>
      <c r="J102" s="26"/>
      <c r="K102" s="26"/>
      <c r="L102" s="26"/>
      <c r="M102" s="26"/>
      <c r="N102" s="38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</row>
    <row r="103" spans="1:45" x14ac:dyDescent="0.2">
      <c r="A103" s="24"/>
      <c r="B103" s="25"/>
      <c r="C103" s="25"/>
      <c r="D103" s="25"/>
      <c r="E103" s="25"/>
      <c r="F103" s="25"/>
      <c r="G103" s="26"/>
      <c r="H103" s="26"/>
      <c r="I103" s="26"/>
      <c r="J103" s="26"/>
      <c r="K103" s="26"/>
      <c r="L103" s="26"/>
      <c r="M103" s="26"/>
      <c r="N103" s="38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</row>
    <row r="104" spans="1:45" x14ac:dyDescent="0.2">
      <c r="A104" s="24"/>
      <c r="B104" s="25"/>
      <c r="C104" s="25"/>
      <c r="D104" s="25"/>
      <c r="E104" s="25"/>
      <c r="F104" s="25"/>
      <c r="G104" s="26"/>
      <c r="H104" s="26"/>
      <c r="I104" s="26"/>
      <c r="J104" s="26"/>
      <c r="K104" s="26"/>
      <c r="L104" s="26"/>
      <c r="M104" s="26"/>
      <c r="N104" s="38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</row>
    <row r="105" spans="1:45" x14ac:dyDescent="0.2">
      <c r="A105" s="24"/>
      <c r="B105" s="25"/>
      <c r="C105" s="25"/>
      <c r="D105" s="25"/>
      <c r="E105" s="25"/>
      <c r="F105" s="25"/>
      <c r="G105" s="26"/>
      <c r="H105" s="26"/>
      <c r="I105" s="26"/>
      <c r="J105" s="26"/>
      <c r="K105" s="26"/>
      <c r="L105" s="26"/>
      <c r="M105" s="26"/>
      <c r="N105" s="38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</row>
    <row r="106" spans="1:45" x14ac:dyDescent="0.2">
      <c r="A106" s="24"/>
      <c r="B106" s="25"/>
      <c r="C106" s="25"/>
      <c r="D106" s="25"/>
      <c r="E106" s="25"/>
      <c r="F106" s="25"/>
      <c r="G106" s="26"/>
      <c r="H106" s="26"/>
      <c r="I106" s="26"/>
      <c r="J106" s="26"/>
      <c r="K106" s="26"/>
      <c r="L106" s="26"/>
      <c r="M106" s="26"/>
      <c r="N106" s="38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</row>
    <row r="107" spans="1:45" x14ac:dyDescent="0.2">
      <c r="A107" s="24"/>
      <c r="B107" s="25"/>
      <c r="C107" s="25"/>
      <c r="D107" s="25"/>
      <c r="E107" s="25"/>
      <c r="F107" s="25"/>
      <c r="G107" s="26"/>
      <c r="H107" s="26"/>
      <c r="I107" s="26"/>
      <c r="J107" s="26"/>
      <c r="K107" s="26"/>
      <c r="L107" s="26"/>
      <c r="M107" s="26"/>
      <c r="N107" s="38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</row>
    <row r="108" spans="1:45" x14ac:dyDescent="0.2">
      <c r="A108" s="24"/>
      <c r="B108" s="25"/>
      <c r="C108" s="25"/>
      <c r="D108" s="25"/>
      <c r="E108" s="25"/>
      <c r="F108" s="25"/>
      <c r="G108" s="26"/>
      <c r="H108" s="26"/>
      <c r="I108" s="26"/>
      <c r="J108" s="26"/>
      <c r="K108" s="26"/>
      <c r="L108" s="26"/>
      <c r="M108" s="26"/>
      <c r="N108" s="38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</row>
    <row r="109" spans="1:45" x14ac:dyDescent="0.2">
      <c r="A109" s="24"/>
      <c r="B109" s="25"/>
      <c r="C109" s="25"/>
      <c r="D109" s="25"/>
      <c r="E109" s="25"/>
      <c r="F109" s="25"/>
      <c r="G109" s="26"/>
      <c r="H109" s="26"/>
      <c r="I109" s="26"/>
      <c r="J109" s="26"/>
      <c r="K109" s="26"/>
      <c r="L109" s="26"/>
      <c r="M109" s="26"/>
      <c r="N109" s="38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</row>
    <row r="110" spans="1:45" x14ac:dyDescent="0.2">
      <c r="A110" s="24"/>
      <c r="B110" s="25"/>
      <c r="C110" s="25"/>
      <c r="D110" s="25"/>
      <c r="E110" s="25"/>
      <c r="F110" s="25"/>
      <c r="G110" s="26"/>
      <c r="H110" s="26"/>
      <c r="I110" s="26"/>
      <c r="J110" s="26"/>
      <c r="K110" s="26"/>
      <c r="L110" s="26"/>
      <c r="M110" s="26"/>
      <c r="N110" s="38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</row>
    <row r="111" spans="1:45" x14ac:dyDescent="0.2">
      <c r="A111" s="24"/>
      <c r="B111" s="25"/>
      <c r="C111" s="25"/>
      <c r="D111" s="25"/>
      <c r="E111" s="25"/>
      <c r="F111" s="25"/>
      <c r="G111" s="26"/>
      <c r="H111" s="26"/>
      <c r="I111" s="26"/>
      <c r="J111" s="26"/>
      <c r="K111" s="26"/>
      <c r="L111" s="26"/>
      <c r="M111" s="26"/>
      <c r="N111" s="38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</row>
    <row r="112" spans="1:45" x14ac:dyDescent="0.2">
      <c r="A112" s="24"/>
      <c r="B112" s="25"/>
      <c r="C112" s="25"/>
      <c r="D112" s="25"/>
      <c r="E112" s="25"/>
      <c r="F112" s="25"/>
      <c r="G112" s="26"/>
      <c r="H112" s="26"/>
      <c r="I112" s="26"/>
      <c r="J112" s="26"/>
      <c r="K112" s="26"/>
      <c r="L112" s="26"/>
      <c r="M112" s="26"/>
      <c r="N112" s="38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</row>
    <row r="113" spans="1:45" x14ac:dyDescent="0.2">
      <c r="A113" s="24"/>
      <c r="B113" s="25"/>
      <c r="C113" s="25"/>
      <c r="D113" s="25"/>
      <c r="E113" s="25"/>
      <c r="F113" s="25"/>
      <c r="G113" s="26"/>
      <c r="H113" s="26"/>
      <c r="I113" s="26"/>
      <c r="J113" s="26"/>
      <c r="K113" s="26"/>
      <c r="L113" s="26"/>
      <c r="M113" s="26"/>
      <c r="N113" s="38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</row>
    <row r="114" spans="1:45" x14ac:dyDescent="0.2">
      <c r="A114" s="24"/>
      <c r="B114" s="25"/>
      <c r="C114" s="25"/>
      <c r="D114" s="25"/>
      <c r="E114" s="25"/>
      <c r="F114" s="25"/>
      <c r="G114" s="26"/>
      <c r="H114" s="26"/>
      <c r="I114" s="26"/>
      <c r="J114" s="26"/>
      <c r="K114" s="26"/>
      <c r="L114" s="26"/>
      <c r="M114" s="26"/>
      <c r="N114" s="38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</row>
    <row r="115" spans="1:45" x14ac:dyDescent="0.2">
      <c r="A115" s="24"/>
      <c r="B115" s="25"/>
      <c r="C115" s="25"/>
      <c r="D115" s="25"/>
      <c r="E115" s="25"/>
      <c r="F115" s="25"/>
      <c r="G115" s="26"/>
      <c r="H115" s="26"/>
      <c r="I115" s="26"/>
      <c r="J115" s="26"/>
      <c r="K115" s="26"/>
      <c r="L115" s="26"/>
      <c r="M115" s="26"/>
      <c r="N115" s="38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</row>
    <row r="116" spans="1:45" x14ac:dyDescent="0.2">
      <c r="A116" s="24"/>
      <c r="B116" s="25"/>
      <c r="C116" s="25"/>
      <c r="D116" s="25"/>
      <c r="E116" s="25"/>
      <c r="F116" s="25"/>
      <c r="G116" s="26"/>
      <c r="H116" s="26"/>
      <c r="I116" s="26"/>
      <c r="J116" s="26"/>
      <c r="K116" s="26"/>
      <c r="L116" s="26"/>
      <c r="M116" s="26"/>
      <c r="N116" s="38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</row>
    <row r="117" spans="1:45" x14ac:dyDescent="0.2">
      <c r="A117" s="24"/>
      <c r="B117" s="25"/>
      <c r="C117" s="25"/>
      <c r="D117" s="25"/>
      <c r="E117" s="25"/>
      <c r="F117" s="25"/>
      <c r="G117" s="26"/>
      <c r="H117" s="26"/>
      <c r="I117" s="26"/>
      <c r="J117" s="26"/>
      <c r="K117" s="26"/>
      <c r="L117" s="26"/>
      <c r="M117" s="26"/>
      <c r="N117" s="38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</row>
    <row r="118" spans="1:45" x14ac:dyDescent="0.2">
      <c r="A118" s="24"/>
      <c r="B118" s="25"/>
      <c r="C118" s="25"/>
      <c r="D118" s="25"/>
      <c r="E118" s="25"/>
      <c r="F118" s="25"/>
      <c r="G118" s="26"/>
      <c r="H118" s="26"/>
      <c r="I118" s="26"/>
      <c r="J118" s="26"/>
      <c r="K118" s="26"/>
      <c r="L118" s="26"/>
      <c r="M118" s="26"/>
      <c r="N118" s="38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</row>
    <row r="119" spans="1:45" x14ac:dyDescent="0.2">
      <c r="A119" s="24"/>
      <c r="B119" s="25"/>
      <c r="C119" s="25"/>
      <c r="D119" s="25"/>
      <c r="E119" s="25"/>
      <c r="F119" s="25"/>
      <c r="G119" s="26"/>
      <c r="H119" s="26"/>
      <c r="I119" s="26"/>
      <c r="J119" s="26"/>
      <c r="K119" s="26"/>
      <c r="L119" s="26"/>
      <c r="M119" s="26"/>
      <c r="N119" s="38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</row>
    <row r="120" spans="1:45" x14ac:dyDescent="0.2">
      <c r="A120" s="24"/>
      <c r="B120" s="25"/>
      <c r="C120" s="25"/>
      <c r="D120" s="25"/>
      <c r="E120" s="25"/>
      <c r="F120" s="25"/>
      <c r="G120" s="26"/>
      <c r="H120" s="26"/>
      <c r="I120" s="26"/>
      <c r="J120" s="26"/>
      <c r="K120" s="26"/>
      <c r="L120" s="26"/>
      <c r="M120" s="26"/>
      <c r="N120" s="38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</row>
    <row r="121" spans="1:45" x14ac:dyDescent="0.2">
      <c r="A121" s="24"/>
      <c r="B121" s="25"/>
      <c r="C121" s="25"/>
      <c r="D121" s="25"/>
      <c r="E121" s="25"/>
      <c r="F121" s="25"/>
      <c r="G121" s="26"/>
      <c r="H121" s="26"/>
      <c r="I121" s="26"/>
      <c r="J121" s="26"/>
      <c r="K121" s="26"/>
      <c r="L121" s="26"/>
      <c r="M121" s="26"/>
      <c r="N121" s="38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</row>
    <row r="122" spans="1:45" x14ac:dyDescent="0.2">
      <c r="A122" s="24"/>
      <c r="B122" s="25"/>
      <c r="C122" s="25"/>
      <c r="D122" s="25"/>
      <c r="E122" s="25"/>
      <c r="F122" s="25"/>
      <c r="G122" s="26"/>
      <c r="H122" s="26"/>
      <c r="I122" s="26"/>
      <c r="J122" s="26"/>
      <c r="K122" s="26"/>
      <c r="L122" s="26"/>
      <c r="M122" s="26"/>
      <c r="N122" s="38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</row>
    <row r="123" spans="1:45" x14ac:dyDescent="0.2">
      <c r="A123" s="24"/>
      <c r="B123" s="25"/>
      <c r="C123" s="25"/>
      <c r="D123" s="25"/>
      <c r="E123" s="25"/>
      <c r="F123" s="25"/>
      <c r="G123" s="26"/>
      <c r="H123" s="26"/>
      <c r="I123" s="26"/>
      <c r="J123" s="26"/>
      <c r="K123" s="26"/>
      <c r="L123" s="26"/>
      <c r="M123" s="26"/>
      <c r="N123" s="38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</row>
    <row r="124" spans="1:45" x14ac:dyDescent="0.2">
      <c r="A124" s="24"/>
      <c r="B124" s="25"/>
      <c r="C124" s="25"/>
      <c r="D124" s="25"/>
      <c r="E124" s="25"/>
      <c r="F124" s="25"/>
      <c r="G124" s="26"/>
      <c r="H124" s="26"/>
      <c r="I124" s="26"/>
      <c r="J124" s="26"/>
      <c r="K124" s="26"/>
      <c r="L124" s="26"/>
      <c r="M124" s="26"/>
      <c r="N124" s="38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</row>
    <row r="125" spans="1:45" x14ac:dyDescent="0.2">
      <c r="A125" s="24"/>
      <c r="B125" s="25"/>
      <c r="C125" s="25"/>
      <c r="D125" s="25"/>
      <c r="E125" s="25"/>
      <c r="F125" s="25"/>
      <c r="G125" s="26"/>
      <c r="H125" s="26"/>
      <c r="I125" s="26"/>
      <c r="J125" s="26"/>
      <c r="K125" s="26"/>
      <c r="L125" s="26"/>
      <c r="M125" s="26"/>
      <c r="N125" s="38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</row>
    <row r="126" spans="1:45" x14ac:dyDescent="0.2">
      <c r="A126" s="24"/>
      <c r="B126" s="25"/>
      <c r="C126" s="25"/>
      <c r="D126" s="25"/>
      <c r="E126" s="25"/>
      <c r="F126" s="25"/>
      <c r="G126" s="26"/>
      <c r="H126" s="26"/>
      <c r="I126" s="26"/>
      <c r="J126" s="26"/>
      <c r="K126" s="26"/>
      <c r="L126" s="26"/>
      <c r="M126" s="26"/>
      <c r="N126" s="38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</row>
    <row r="127" spans="1:45" x14ac:dyDescent="0.2">
      <c r="A127" s="24"/>
      <c r="B127" s="25"/>
      <c r="C127" s="25"/>
      <c r="D127" s="25"/>
      <c r="E127" s="25"/>
      <c r="F127" s="25"/>
      <c r="G127" s="26"/>
      <c r="H127" s="26"/>
      <c r="I127" s="26"/>
      <c r="J127" s="26"/>
      <c r="K127" s="26"/>
      <c r="L127" s="26"/>
      <c r="M127" s="26"/>
      <c r="N127" s="38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</row>
    <row r="128" spans="1:45" x14ac:dyDescent="0.2">
      <c r="A128" s="24"/>
      <c r="B128" s="25"/>
      <c r="C128" s="25"/>
      <c r="D128" s="25"/>
      <c r="E128" s="25"/>
      <c r="F128" s="25"/>
      <c r="G128" s="26"/>
      <c r="H128" s="26"/>
      <c r="I128" s="26"/>
      <c r="J128" s="26"/>
      <c r="K128" s="26"/>
      <c r="L128" s="26"/>
      <c r="M128" s="26"/>
      <c r="N128" s="38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</row>
    <row r="129" spans="1:45" x14ac:dyDescent="0.2">
      <c r="A129" s="24"/>
      <c r="B129" s="25"/>
      <c r="C129" s="25"/>
      <c r="D129" s="25"/>
      <c r="E129" s="25"/>
      <c r="F129" s="25"/>
      <c r="G129" s="26"/>
      <c r="H129" s="26"/>
      <c r="I129" s="26"/>
      <c r="J129" s="26"/>
      <c r="K129" s="26"/>
      <c r="L129" s="26"/>
      <c r="M129" s="26"/>
      <c r="N129" s="38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</row>
    <row r="130" spans="1:45" x14ac:dyDescent="0.2">
      <c r="A130" s="24"/>
      <c r="B130" s="25"/>
      <c r="C130" s="25"/>
      <c r="D130" s="25"/>
      <c r="E130" s="25"/>
      <c r="F130" s="25"/>
      <c r="G130" s="26"/>
      <c r="H130" s="26"/>
      <c r="I130" s="26"/>
      <c r="J130" s="26"/>
      <c r="K130" s="26"/>
      <c r="L130" s="26"/>
      <c r="M130" s="26"/>
      <c r="N130" s="38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</row>
    <row r="131" spans="1:45" x14ac:dyDescent="0.2">
      <c r="A131" s="24"/>
      <c r="B131" s="25"/>
      <c r="C131" s="25"/>
      <c r="D131" s="25"/>
      <c r="E131" s="25"/>
      <c r="F131" s="25"/>
      <c r="G131" s="26"/>
      <c r="H131" s="26"/>
      <c r="I131" s="26"/>
      <c r="J131" s="26"/>
      <c r="K131" s="26"/>
      <c r="L131" s="26"/>
      <c r="M131" s="26"/>
      <c r="N131" s="38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</row>
    <row r="132" spans="1:45" x14ac:dyDescent="0.2">
      <c r="A132" s="24"/>
      <c r="B132" s="25"/>
      <c r="C132" s="25"/>
      <c r="D132" s="25"/>
      <c r="E132" s="25"/>
      <c r="F132" s="25"/>
      <c r="G132" s="26"/>
      <c r="H132" s="26"/>
      <c r="I132" s="26"/>
      <c r="J132" s="26"/>
      <c r="K132" s="26"/>
      <c r="L132" s="26"/>
      <c r="M132" s="26"/>
      <c r="N132" s="38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</row>
    <row r="133" spans="1:45" x14ac:dyDescent="0.2">
      <c r="A133" s="24"/>
      <c r="B133" s="25"/>
      <c r="C133" s="25"/>
      <c r="D133" s="25"/>
      <c r="E133" s="25"/>
      <c r="F133" s="25"/>
      <c r="G133" s="26"/>
      <c r="H133" s="26"/>
      <c r="I133" s="26"/>
      <c r="J133" s="26"/>
      <c r="K133" s="26"/>
      <c r="L133" s="26"/>
      <c r="M133" s="26"/>
      <c r="N133" s="38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</row>
    <row r="134" spans="1:45" x14ac:dyDescent="0.2">
      <c r="A134" s="24"/>
      <c r="B134" s="25"/>
      <c r="C134" s="25"/>
      <c r="D134" s="25"/>
      <c r="E134" s="25"/>
      <c r="F134" s="25"/>
      <c r="G134" s="26"/>
      <c r="H134" s="26"/>
      <c r="I134" s="26"/>
      <c r="J134" s="26"/>
      <c r="K134" s="26"/>
      <c r="L134" s="26"/>
      <c r="M134" s="26"/>
      <c r="N134" s="38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</row>
    <row r="135" spans="1:45" x14ac:dyDescent="0.2">
      <c r="A135" s="24"/>
      <c r="B135" s="25"/>
      <c r="C135" s="25"/>
      <c r="D135" s="25"/>
      <c r="E135" s="25"/>
      <c r="F135" s="25"/>
      <c r="G135" s="26"/>
      <c r="H135" s="26"/>
      <c r="I135" s="26"/>
      <c r="J135" s="26"/>
      <c r="K135" s="26"/>
      <c r="L135" s="26"/>
      <c r="M135" s="26"/>
      <c r="N135" s="38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</row>
    <row r="136" spans="1:45" x14ac:dyDescent="0.2">
      <c r="A136" s="24"/>
      <c r="B136" s="25"/>
      <c r="C136" s="25"/>
      <c r="D136" s="25"/>
      <c r="E136" s="25"/>
      <c r="F136" s="25"/>
      <c r="G136" s="26"/>
      <c r="H136" s="26"/>
      <c r="I136" s="26"/>
      <c r="J136" s="26"/>
      <c r="K136" s="26"/>
      <c r="L136" s="26"/>
      <c r="M136" s="26"/>
      <c r="N136" s="38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</row>
    <row r="137" spans="1:45" x14ac:dyDescent="0.2">
      <c r="A137" s="24"/>
      <c r="B137" s="25"/>
      <c r="C137" s="25"/>
      <c r="D137" s="25"/>
      <c r="E137" s="25"/>
      <c r="F137" s="25"/>
      <c r="G137" s="26"/>
      <c r="H137" s="26"/>
      <c r="I137" s="26"/>
      <c r="J137" s="26"/>
      <c r="K137" s="26"/>
      <c r="L137" s="26"/>
      <c r="M137" s="26"/>
      <c r="N137" s="38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</row>
    <row r="138" spans="1:45" x14ac:dyDescent="0.2">
      <c r="A138" s="24"/>
      <c r="B138" s="25"/>
      <c r="C138" s="25"/>
      <c r="D138" s="25"/>
      <c r="E138" s="25"/>
      <c r="F138" s="25"/>
      <c r="G138" s="26"/>
      <c r="H138" s="26"/>
      <c r="I138" s="26"/>
      <c r="J138" s="26"/>
      <c r="K138" s="26"/>
      <c r="L138" s="26"/>
      <c r="M138" s="26"/>
      <c r="N138" s="38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</row>
    <row r="139" spans="1:45" x14ac:dyDescent="0.2">
      <c r="A139" s="24"/>
      <c r="B139" s="25"/>
      <c r="C139" s="25"/>
      <c r="D139" s="25"/>
      <c r="E139" s="25"/>
      <c r="F139" s="25"/>
      <c r="G139" s="26"/>
      <c r="H139" s="26"/>
      <c r="I139" s="26"/>
      <c r="J139" s="26"/>
      <c r="K139" s="26"/>
      <c r="L139" s="26"/>
      <c r="M139" s="26"/>
      <c r="N139" s="38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</row>
    <row r="140" spans="1:45" x14ac:dyDescent="0.2">
      <c r="A140" s="24"/>
      <c r="B140" s="25"/>
      <c r="C140" s="25"/>
      <c r="D140" s="25"/>
      <c r="E140" s="25"/>
      <c r="F140" s="25"/>
      <c r="G140" s="26"/>
      <c r="H140" s="26"/>
      <c r="I140" s="26"/>
      <c r="J140" s="26"/>
      <c r="K140" s="26"/>
      <c r="L140" s="26"/>
      <c r="M140" s="26"/>
      <c r="N140" s="38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</row>
    <row r="141" spans="1:45" x14ac:dyDescent="0.2">
      <c r="A141" s="24"/>
      <c r="B141" s="25"/>
      <c r="C141" s="25"/>
      <c r="D141" s="25"/>
      <c r="E141" s="25"/>
      <c r="F141" s="25"/>
      <c r="G141" s="26"/>
      <c r="H141" s="26"/>
      <c r="I141" s="26"/>
      <c r="J141" s="26"/>
      <c r="K141" s="26"/>
      <c r="L141" s="26"/>
      <c r="M141" s="26"/>
      <c r="N141" s="38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</row>
    <row r="142" spans="1:45" x14ac:dyDescent="0.2">
      <c r="A142" s="24"/>
      <c r="B142" s="25"/>
      <c r="C142" s="25"/>
      <c r="D142" s="25"/>
      <c r="E142" s="25"/>
      <c r="F142" s="25"/>
      <c r="G142" s="26"/>
      <c r="H142" s="26"/>
      <c r="I142" s="26"/>
      <c r="J142" s="26"/>
      <c r="K142" s="26"/>
      <c r="L142" s="26"/>
      <c r="M142" s="26"/>
      <c r="N142" s="38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</row>
    <row r="143" spans="1:45" x14ac:dyDescent="0.2">
      <c r="A143" s="24"/>
      <c r="B143" s="25"/>
      <c r="C143" s="25"/>
      <c r="D143" s="25"/>
      <c r="E143" s="25"/>
      <c r="F143" s="25"/>
      <c r="G143" s="26"/>
      <c r="H143" s="26"/>
      <c r="I143" s="26"/>
      <c r="J143" s="26"/>
      <c r="K143" s="26"/>
      <c r="L143" s="26"/>
      <c r="M143" s="26"/>
      <c r="N143" s="38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</row>
    <row r="144" spans="1:45" x14ac:dyDescent="0.2">
      <c r="A144" s="24"/>
      <c r="B144" s="25"/>
      <c r="C144" s="25"/>
      <c r="D144" s="25"/>
      <c r="E144" s="25"/>
      <c r="F144" s="25"/>
      <c r="G144" s="26"/>
      <c r="H144" s="26"/>
      <c r="I144" s="26"/>
      <c r="J144" s="26"/>
      <c r="K144" s="26"/>
      <c r="L144" s="26"/>
      <c r="M144" s="26"/>
      <c r="N144" s="38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</row>
    <row r="145" spans="1:45" x14ac:dyDescent="0.2">
      <c r="A145" s="24"/>
      <c r="B145" s="25"/>
      <c r="C145" s="25"/>
      <c r="D145" s="25"/>
      <c r="E145" s="25"/>
      <c r="F145" s="25"/>
      <c r="G145" s="26"/>
      <c r="H145" s="26"/>
      <c r="I145" s="26"/>
      <c r="J145" s="26"/>
      <c r="K145" s="26"/>
      <c r="L145" s="26"/>
      <c r="M145" s="26"/>
      <c r="N145" s="38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</row>
    <row r="146" spans="1:45" x14ac:dyDescent="0.2">
      <c r="A146" s="24"/>
      <c r="B146" s="25"/>
      <c r="C146" s="25"/>
      <c r="D146" s="25"/>
      <c r="E146" s="25"/>
      <c r="F146" s="25"/>
      <c r="G146" s="26"/>
      <c r="H146" s="26"/>
      <c r="I146" s="26"/>
      <c r="J146" s="26"/>
      <c r="K146" s="26"/>
      <c r="L146" s="26"/>
      <c r="M146" s="26"/>
      <c r="N146" s="38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</row>
    <row r="147" spans="1:45" x14ac:dyDescent="0.2">
      <c r="A147" s="24"/>
      <c r="B147" s="25"/>
      <c r="C147" s="25"/>
      <c r="D147" s="25"/>
      <c r="E147" s="25"/>
      <c r="F147" s="25"/>
      <c r="G147" s="26"/>
      <c r="H147" s="26"/>
      <c r="I147" s="26"/>
      <c r="J147" s="26"/>
      <c r="K147" s="26"/>
      <c r="L147" s="26"/>
      <c r="M147" s="26"/>
      <c r="N147" s="38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</row>
    <row r="148" spans="1:45" x14ac:dyDescent="0.2">
      <c r="A148" s="24"/>
      <c r="B148" s="25"/>
      <c r="C148" s="25"/>
      <c r="D148" s="25"/>
      <c r="E148" s="25"/>
      <c r="F148" s="25"/>
      <c r="G148" s="26"/>
      <c r="H148" s="26"/>
      <c r="I148" s="26"/>
      <c r="J148" s="26"/>
      <c r="K148" s="26"/>
      <c r="L148" s="26"/>
      <c r="M148" s="26"/>
      <c r="N148" s="38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</row>
    <row r="149" spans="1:45" x14ac:dyDescent="0.2">
      <c r="A149" s="24"/>
      <c r="B149" s="25"/>
      <c r="C149" s="25"/>
      <c r="D149" s="25"/>
      <c r="E149" s="25"/>
      <c r="F149" s="25"/>
      <c r="G149" s="26"/>
      <c r="H149" s="26"/>
      <c r="I149" s="26"/>
      <c r="J149" s="26"/>
      <c r="K149" s="26"/>
      <c r="L149" s="26"/>
      <c r="M149" s="26"/>
      <c r="N149" s="38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</row>
    <row r="150" spans="1:45" x14ac:dyDescent="0.2">
      <c r="A150" s="24"/>
      <c r="B150" s="25"/>
      <c r="C150" s="25"/>
      <c r="D150" s="25"/>
      <c r="E150" s="25"/>
      <c r="F150" s="25"/>
      <c r="G150" s="26"/>
      <c r="H150" s="26"/>
      <c r="I150" s="26"/>
      <c r="J150" s="26"/>
      <c r="K150" s="26"/>
      <c r="L150" s="26"/>
      <c r="M150" s="26"/>
      <c r="N150" s="38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</row>
    <row r="151" spans="1:45" x14ac:dyDescent="0.2">
      <c r="A151" s="24"/>
      <c r="B151" s="25"/>
      <c r="C151" s="25"/>
      <c r="D151" s="25"/>
      <c r="E151" s="25"/>
      <c r="F151" s="25"/>
      <c r="G151" s="26"/>
      <c r="H151" s="26"/>
      <c r="I151" s="26"/>
      <c r="J151" s="26"/>
      <c r="K151" s="26"/>
      <c r="L151" s="26"/>
      <c r="M151" s="26"/>
      <c r="N151" s="38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</row>
    <row r="152" spans="1:45" x14ac:dyDescent="0.2">
      <c r="A152" s="24"/>
      <c r="B152" s="25"/>
      <c r="C152" s="25"/>
      <c r="D152" s="25"/>
      <c r="E152" s="25"/>
      <c r="F152" s="25"/>
      <c r="G152" s="26"/>
      <c r="H152" s="26"/>
      <c r="I152" s="26"/>
      <c r="J152" s="26"/>
      <c r="K152" s="26"/>
      <c r="L152" s="26"/>
      <c r="M152" s="26"/>
      <c r="N152" s="38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</row>
    <row r="153" spans="1:45" x14ac:dyDescent="0.2">
      <c r="A153" s="24"/>
      <c r="B153" s="25"/>
      <c r="C153" s="25"/>
      <c r="D153" s="25"/>
      <c r="E153" s="25"/>
      <c r="F153" s="25"/>
      <c r="G153" s="26"/>
      <c r="H153" s="26"/>
      <c r="I153" s="26"/>
      <c r="J153" s="26"/>
      <c r="K153" s="26"/>
      <c r="L153" s="26"/>
      <c r="M153" s="26"/>
      <c r="N153" s="38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</row>
    <row r="154" spans="1:45" x14ac:dyDescent="0.2">
      <c r="A154" s="24"/>
      <c r="B154" s="25"/>
      <c r="C154" s="25"/>
      <c r="D154" s="25"/>
      <c r="E154" s="25"/>
      <c r="F154" s="25"/>
      <c r="G154" s="26"/>
      <c r="H154" s="26"/>
      <c r="I154" s="26"/>
      <c r="J154" s="26"/>
      <c r="K154" s="26"/>
      <c r="L154" s="26"/>
      <c r="M154" s="26"/>
      <c r="N154" s="38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</row>
    <row r="155" spans="1:45" x14ac:dyDescent="0.2">
      <c r="A155" s="24"/>
      <c r="B155" s="25"/>
      <c r="C155" s="25"/>
      <c r="D155" s="25"/>
      <c r="E155" s="25"/>
      <c r="F155" s="25"/>
      <c r="G155" s="26"/>
      <c r="H155" s="26"/>
      <c r="I155" s="26"/>
      <c r="J155" s="26"/>
      <c r="K155" s="26"/>
      <c r="L155" s="26"/>
      <c r="M155" s="26"/>
      <c r="N155" s="38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</row>
    <row r="156" spans="1:45" x14ac:dyDescent="0.2">
      <c r="A156" s="24"/>
      <c r="B156" s="25"/>
      <c r="C156" s="25"/>
      <c r="D156" s="25"/>
      <c r="E156" s="25"/>
      <c r="F156" s="25"/>
      <c r="G156" s="26"/>
      <c r="H156" s="26"/>
      <c r="I156" s="26"/>
      <c r="J156" s="26"/>
      <c r="K156" s="26"/>
      <c r="L156" s="26"/>
      <c r="M156" s="26"/>
      <c r="N156" s="38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</row>
    <row r="157" spans="1:45" x14ac:dyDescent="0.2">
      <c r="A157" s="24"/>
      <c r="B157" s="25"/>
      <c r="C157" s="25"/>
      <c r="D157" s="25"/>
      <c r="E157" s="25"/>
      <c r="F157" s="25"/>
      <c r="G157" s="26"/>
      <c r="H157" s="26"/>
      <c r="I157" s="26"/>
      <c r="J157" s="26"/>
      <c r="K157" s="26"/>
      <c r="L157" s="26"/>
      <c r="M157" s="26"/>
      <c r="N157" s="38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</row>
    <row r="158" spans="1:45" x14ac:dyDescent="0.2">
      <c r="A158" s="24"/>
      <c r="B158" s="25"/>
      <c r="C158" s="25"/>
      <c r="D158" s="25"/>
      <c r="E158" s="25"/>
      <c r="F158" s="25"/>
      <c r="G158" s="26"/>
      <c r="H158" s="26"/>
      <c r="I158" s="26"/>
      <c r="J158" s="26"/>
      <c r="K158" s="26"/>
      <c r="L158" s="26"/>
      <c r="M158" s="26"/>
      <c r="N158" s="38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</row>
    <row r="159" spans="1:45" x14ac:dyDescent="0.2">
      <c r="A159" s="24"/>
      <c r="B159" s="25"/>
      <c r="C159" s="25"/>
      <c r="D159" s="25"/>
      <c r="E159" s="25"/>
      <c r="F159" s="25"/>
      <c r="G159" s="26"/>
      <c r="H159" s="26"/>
      <c r="I159" s="26"/>
      <c r="J159" s="26"/>
      <c r="K159" s="26"/>
      <c r="L159" s="26"/>
      <c r="M159" s="26"/>
      <c r="N159" s="38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</row>
    <row r="160" spans="1:45" x14ac:dyDescent="0.2">
      <c r="A160" s="24"/>
      <c r="B160" s="25"/>
      <c r="C160" s="25"/>
      <c r="D160" s="25"/>
      <c r="E160" s="25"/>
      <c r="F160" s="25"/>
      <c r="G160" s="26"/>
      <c r="H160" s="26"/>
      <c r="I160" s="26"/>
      <c r="J160" s="26"/>
      <c r="K160" s="26"/>
      <c r="L160" s="26"/>
      <c r="M160" s="26"/>
      <c r="N160" s="38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</row>
    <row r="161" spans="1:45" x14ac:dyDescent="0.2">
      <c r="A161" s="24"/>
      <c r="B161" s="25"/>
      <c r="C161" s="25"/>
      <c r="D161" s="25"/>
      <c r="E161" s="25"/>
      <c r="F161" s="25"/>
      <c r="G161" s="26"/>
      <c r="H161" s="26"/>
      <c r="I161" s="26"/>
      <c r="J161" s="26"/>
      <c r="K161" s="26"/>
      <c r="L161" s="26"/>
      <c r="M161" s="26"/>
      <c r="N161" s="38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</row>
    <row r="162" spans="1:45" x14ac:dyDescent="0.2">
      <c r="A162" s="24"/>
      <c r="B162" s="25"/>
      <c r="C162" s="25"/>
      <c r="D162" s="25"/>
      <c r="E162" s="25"/>
      <c r="F162" s="25"/>
      <c r="G162" s="26"/>
      <c r="H162" s="26"/>
      <c r="I162" s="26"/>
      <c r="J162" s="26"/>
      <c r="K162" s="26"/>
      <c r="L162" s="26"/>
      <c r="M162" s="26"/>
      <c r="N162" s="38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</row>
    <row r="163" spans="1:45" x14ac:dyDescent="0.2">
      <c r="A163" s="24"/>
      <c r="B163" s="25"/>
      <c r="C163" s="25"/>
      <c r="D163" s="25"/>
      <c r="E163" s="25"/>
      <c r="F163" s="25"/>
      <c r="G163" s="26"/>
      <c r="H163" s="26"/>
      <c r="I163" s="26"/>
      <c r="J163" s="26"/>
      <c r="K163" s="26"/>
      <c r="L163" s="26"/>
      <c r="M163" s="26"/>
      <c r="N163" s="38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</row>
    <row r="164" spans="1:45" x14ac:dyDescent="0.2">
      <c r="A164" s="24"/>
      <c r="B164" s="25"/>
      <c r="C164" s="25"/>
      <c r="D164" s="25"/>
      <c r="E164" s="25"/>
      <c r="F164" s="25"/>
      <c r="G164" s="26"/>
      <c r="H164" s="26"/>
      <c r="I164" s="26"/>
      <c r="J164" s="26"/>
      <c r="K164" s="26"/>
      <c r="L164" s="26"/>
      <c r="M164" s="26"/>
      <c r="N164" s="38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</row>
    <row r="165" spans="1:45" x14ac:dyDescent="0.2">
      <c r="A165" s="24"/>
      <c r="B165" s="25"/>
      <c r="C165" s="25"/>
      <c r="D165" s="25"/>
      <c r="E165" s="25"/>
      <c r="F165" s="25"/>
      <c r="G165" s="26"/>
      <c r="H165" s="26"/>
      <c r="I165" s="26"/>
      <c r="J165" s="26"/>
      <c r="K165" s="26"/>
      <c r="L165" s="26"/>
      <c r="M165" s="26"/>
      <c r="N165" s="38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</row>
    <row r="166" spans="1:45" x14ac:dyDescent="0.2">
      <c r="A166" s="24"/>
      <c r="B166" s="25"/>
      <c r="C166" s="25"/>
      <c r="D166" s="25"/>
      <c r="E166" s="25"/>
      <c r="F166" s="25"/>
      <c r="G166" s="26"/>
      <c r="H166" s="26"/>
      <c r="I166" s="26"/>
      <c r="J166" s="26"/>
      <c r="K166" s="26"/>
      <c r="L166" s="26"/>
      <c r="M166" s="26"/>
      <c r="N166" s="38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</row>
    <row r="167" spans="1:45" x14ac:dyDescent="0.2">
      <c r="A167" s="24"/>
      <c r="B167" s="25"/>
      <c r="C167" s="25"/>
      <c r="D167" s="25"/>
      <c r="E167" s="25"/>
      <c r="F167" s="25"/>
      <c r="G167" s="26"/>
      <c r="H167" s="26"/>
      <c r="I167" s="26"/>
      <c r="J167" s="26"/>
      <c r="K167" s="26"/>
      <c r="L167" s="26"/>
      <c r="M167" s="26"/>
      <c r="N167" s="38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</row>
    <row r="168" spans="1:45" x14ac:dyDescent="0.2">
      <c r="A168" s="24"/>
      <c r="B168" s="25"/>
      <c r="C168" s="25"/>
      <c r="D168" s="25"/>
      <c r="E168" s="25"/>
      <c r="F168" s="25"/>
      <c r="G168" s="26"/>
      <c r="H168" s="26"/>
      <c r="I168" s="26"/>
      <c r="J168" s="26"/>
      <c r="K168" s="26"/>
      <c r="L168" s="26"/>
      <c r="M168" s="26"/>
      <c r="N168" s="38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</row>
    <row r="169" spans="1:45" x14ac:dyDescent="0.2">
      <c r="A169" s="24"/>
      <c r="B169" s="25"/>
      <c r="C169" s="25"/>
      <c r="D169" s="25"/>
      <c r="E169" s="25"/>
      <c r="F169" s="25"/>
      <c r="G169" s="26"/>
      <c r="H169" s="26"/>
      <c r="I169" s="26"/>
      <c r="J169" s="26"/>
      <c r="K169" s="26"/>
      <c r="L169" s="26"/>
      <c r="M169" s="26"/>
      <c r="N169" s="38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</row>
    <row r="170" spans="1:45" x14ac:dyDescent="0.2">
      <c r="A170" s="24"/>
      <c r="B170" s="25"/>
      <c r="C170" s="25"/>
      <c r="D170" s="25"/>
      <c r="E170" s="25"/>
      <c r="F170" s="25"/>
      <c r="G170" s="26"/>
      <c r="H170" s="26"/>
      <c r="I170" s="26"/>
      <c r="J170" s="26"/>
      <c r="K170" s="26"/>
      <c r="L170" s="26"/>
      <c r="M170" s="26"/>
      <c r="N170" s="38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</row>
    <row r="171" spans="1:45" x14ac:dyDescent="0.2">
      <c r="A171" s="24"/>
      <c r="B171" s="25"/>
      <c r="C171" s="25"/>
      <c r="D171" s="25"/>
      <c r="E171" s="25"/>
      <c r="F171" s="25"/>
      <c r="G171" s="26"/>
      <c r="H171" s="26"/>
      <c r="I171" s="26"/>
      <c r="J171" s="26"/>
      <c r="K171" s="26"/>
      <c r="L171" s="26"/>
      <c r="M171" s="26"/>
      <c r="N171" s="38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</row>
    <row r="172" spans="1:45" x14ac:dyDescent="0.2">
      <c r="A172" s="24"/>
      <c r="B172" s="25"/>
      <c r="C172" s="25"/>
      <c r="D172" s="25"/>
      <c r="E172" s="25"/>
      <c r="F172" s="25"/>
      <c r="G172" s="26"/>
      <c r="H172" s="26"/>
      <c r="I172" s="26"/>
      <c r="J172" s="26"/>
      <c r="K172" s="26"/>
      <c r="L172" s="26"/>
      <c r="M172" s="26"/>
      <c r="N172" s="38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</row>
    <row r="173" spans="1:45" x14ac:dyDescent="0.2">
      <c r="A173" s="24"/>
      <c r="B173" s="25"/>
      <c r="C173" s="25"/>
      <c r="D173" s="25"/>
      <c r="E173" s="25"/>
      <c r="F173" s="25"/>
      <c r="G173" s="26"/>
      <c r="H173" s="26"/>
      <c r="I173" s="26"/>
      <c r="J173" s="26"/>
      <c r="K173" s="26"/>
      <c r="L173" s="26"/>
      <c r="M173" s="26"/>
      <c r="N173" s="38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</row>
    <row r="174" spans="1:45" x14ac:dyDescent="0.2">
      <c r="A174" s="24"/>
      <c r="B174" s="25"/>
      <c r="C174" s="25"/>
      <c r="D174" s="25"/>
      <c r="E174" s="25"/>
      <c r="F174" s="25"/>
      <c r="G174" s="26"/>
      <c r="H174" s="26"/>
      <c r="I174" s="26"/>
      <c r="J174" s="26"/>
      <c r="K174" s="26"/>
      <c r="L174" s="26"/>
      <c r="M174" s="26"/>
      <c r="N174" s="38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</row>
    <row r="175" spans="1:45" x14ac:dyDescent="0.2">
      <c r="A175" s="24"/>
      <c r="B175" s="25"/>
      <c r="C175" s="25"/>
      <c r="D175" s="25"/>
      <c r="E175" s="25"/>
      <c r="F175" s="25"/>
      <c r="G175" s="26"/>
      <c r="H175" s="26"/>
      <c r="I175" s="26"/>
      <c r="J175" s="26"/>
      <c r="K175" s="26"/>
      <c r="L175" s="26"/>
      <c r="M175" s="26"/>
      <c r="N175" s="38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</row>
    <row r="176" spans="1:45" x14ac:dyDescent="0.2">
      <c r="A176" s="24"/>
      <c r="B176" s="25"/>
      <c r="C176" s="25"/>
      <c r="D176" s="25"/>
      <c r="E176" s="25"/>
      <c r="F176" s="25"/>
      <c r="G176" s="26"/>
      <c r="H176" s="26"/>
      <c r="I176" s="26"/>
      <c r="J176" s="26"/>
      <c r="K176" s="26"/>
      <c r="L176" s="26"/>
      <c r="M176" s="26"/>
      <c r="N176" s="38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</row>
    <row r="177" spans="1:45" x14ac:dyDescent="0.2">
      <c r="A177" s="24"/>
      <c r="B177" s="25"/>
      <c r="C177" s="25"/>
      <c r="D177" s="25"/>
      <c r="E177" s="25"/>
      <c r="F177" s="25"/>
      <c r="G177" s="26"/>
      <c r="H177" s="26"/>
      <c r="I177" s="26"/>
      <c r="J177" s="26"/>
      <c r="K177" s="26"/>
      <c r="L177" s="26"/>
      <c r="M177" s="26"/>
      <c r="N177" s="38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</row>
    <row r="178" spans="1:45" x14ac:dyDescent="0.2">
      <c r="A178" s="24"/>
      <c r="B178" s="25"/>
      <c r="C178" s="25"/>
      <c r="D178" s="25"/>
      <c r="E178" s="25"/>
      <c r="F178" s="25"/>
      <c r="G178" s="26"/>
      <c r="H178" s="26"/>
      <c r="I178" s="26"/>
      <c r="J178" s="26"/>
      <c r="K178" s="26"/>
      <c r="L178" s="26"/>
      <c r="M178" s="26"/>
      <c r="N178" s="38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</row>
    <row r="179" spans="1:45" x14ac:dyDescent="0.2">
      <c r="A179" s="24"/>
      <c r="B179" s="25"/>
      <c r="C179" s="25"/>
      <c r="D179" s="25"/>
      <c r="E179" s="25"/>
      <c r="F179" s="25"/>
      <c r="G179" s="26"/>
      <c r="H179" s="26"/>
      <c r="I179" s="26"/>
      <c r="J179" s="26"/>
      <c r="K179" s="26"/>
      <c r="L179" s="26"/>
      <c r="M179" s="26"/>
      <c r="N179" s="38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</row>
    <row r="180" spans="1:45" x14ac:dyDescent="0.2">
      <c r="A180" s="24"/>
      <c r="B180" s="25"/>
      <c r="C180" s="25"/>
      <c r="D180" s="25"/>
      <c r="E180" s="25"/>
      <c r="F180" s="25"/>
      <c r="G180" s="26"/>
      <c r="H180" s="26"/>
      <c r="I180" s="26"/>
      <c r="J180" s="26"/>
      <c r="K180" s="26"/>
      <c r="L180" s="26"/>
      <c r="M180" s="26"/>
      <c r="N180" s="38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</row>
    <row r="181" spans="1:45" x14ac:dyDescent="0.2">
      <c r="A181" s="24"/>
      <c r="B181" s="25"/>
      <c r="C181" s="25"/>
      <c r="D181" s="25"/>
      <c r="E181" s="25"/>
      <c r="F181" s="25"/>
      <c r="G181" s="26"/>
      <c r="H181" s="26"/>
      <c r="I181" s="26"/>
      <c r="J181" s="26"/>
      <c r="K181" s="26"/>
      <c r="L181" s="26"/>
      <c r="M181" s="26"/>
      <c r="N181" s="38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</row>
    <row r="182" spans="1:45" x14ac:dyDescent="0.2">
      <c r="A182" s="24"/>
      <c r="B182" s="25"/>
      <c r="C182" s="25"/>
      <c r="D182" s="25"/>
      <c r="E182" s="25"/>
      <c r="F182" s="25"/>
      <c r="G182" s="26"/>
      <c r="H182" s="26"/>
      <c r="I182" s="26"/>
      <c r="J182" s="26"/>
      <c r="K182" s="26"/>
      <c r="L182" s="26"/>
      <c r="M182" s="26"/>
      <c r="N182" s="38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</row>
    <row r="183" spans="1:45" x14ac:dyDescent="0.2">
      <c r="A183" s="24"/>
      <c r="B183" s="25"/>
      <c r="C183" s="25"/>
      <c r="D183" s="25"/>
      <c r="E183" s="25"/>
      <c r="F183" s="25"/>
      <c r="G183" s="26"/>
      <c r="H183" s="26"/>
      <c r="I183" s="26"/>
      <c r="J183" s="26"/>
      <c r="K183" s="26"/>
      <c r="L183" s="26"/>
      <c r="M183" s="26"/>
      <c r="N183" s="38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</row>
    <row r="184" spans="1:45" x14ac:dyDescent="0.2">
      <c r="A184" s="24"/>
      <c r="B184" s="25"/>
      <c r="C184" s="25"/>
      <c r="D184" s="25"/>
      <c r="E184" s="25"/>
      <c r="F184" s="25"/>
      <c r="G184" s="26"/>
      <c r="H184" s="26"/>
      <c r="I184" s="26"/>
      <c r="J184" s="26"/>
      <c r="K184" s="26"/>
      <c r="L184" s="26"/>
      <c r="M184" s="26"/>
      <c r="N184" s="38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</row>
    <row r="185" spans="1:45" x14ac:dyDescent="0.2">
      <c r="A185" s="24"/>
      <c r="B185" s="25"/>
      <c r="C185" s="25"/>
      <c r="D185" s="25"/>
      <c r="E185" s="25"/>
      <c r="F185" s="25"/>
      <c r="G185" s="26"/>
      <c r="H185" s="26"/>
      <c r="I185" s="26"/>
      <c r="J185" s="26"/>
      <c r="K185" s="26"/>
      <c r="L185" s="26"/>
      <c r="M185" s="26"/>
      <c r="N185" s="38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</row>
    <row r="186" spans="1:45" x14ac:dyDescent="0.2">
      <c r="A186" s="24"/>
      <c r="B186" s="25"/>
      <c r="C186" s="25"/>
      <c r="D186" s="25"/>
      <c r="E186" s="25"/>
      <c r="F186" s="25"/>
      <c r="G186" s="26"/>
      <c r="H186" s="26"/>
      <c r="I186" s="26"/>
      <c r="J186" s="26"/>
      <c r="K186" s="26"/>
      <c r="L186" s="26"/>
      <c r="M186" s="26"/>
      <c r="N186" s="38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</row>
    <row r="187" spans="1:45" x14ac:dyDescent="0.2">
      <c r="A187" s="24"/>
      <c r="B187" s="25"/>
      <c r="C187" s="25"/>
      <c r="D187" s="25"/>
      <c r="E187" s="25"/>
      <c r="F187" s="25"/>
      <c r="G187" s="26"/>
      <c r="H187" s="26"/>
      <c r="I187" s="26"/>
      <c r="J187" s="26"/>
      <c r="K187" s="26"/>
      <c r="L187" s="26"/>
      <c r="M187" s="26"/>
      <c r="N187" s="38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</row>
    <row r="188" spans="1:45" x14ac:dyDescent="0.2">
      <c r="A188" s="24"/>
      <c r="B188" s="25"/>
      <c r="C188" s="25"/>
      <c r="D188" s="25"/>
      <c r="E188" s="25"/>
      <c r="F188" s="25"/>
      <c r="G188" s="26"/>
      <c r="H188" s="26"/>
      <c r="I188" s="26"/>
      <c r="J188" s="26"/>
      <c r="K188" s="26"/>
      <c r="L188" s="26"/>
      <c r="M188" s="26"/>
      <c r="N188" s="38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</row>
    <row r="189" spans="1:45" x14ac:dyDescent="0.2">
      <c r="A189" s="24"/>
      <c r="B189" s="25"/>
      <c r="C189" s="25"/>
      <c r="D189" s="25"/>
      <c r="E189" s="25"/>
      <c r="F189" s="25"/>
      <c r="G189" s="26"/>
      <c r="H189" s="26"/>
      <c r="I189" s="26"/>
      <c r="J189" s="26"/>
      <c r="K189" s="26"/>
      <c r="L189" s="26"/>
      <c r="M189" s="26"/>
      <c r="N189" s="38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</row>
    <row r="190" spans="1:45" x14ac:dyDescent="0.2">
      <c r="A190" s="24"/>
      <c r="B190" s="25"/>
      <c r="C190" s="25"/>
      <c r="D190" s="25"/>
      <c r="E190" s="25"/>
      <c r="F190" s="25"/>
      <c r="G190" s="26"/>
      <c r="H190" s="26"/>
      <c r="I190" s="26"/>
      <c r="J190" s="26"/>
      <c r="K190" s="26"/>
      <c r="L190" s="26"/>
      <c r="M190" s="26"/>
      <c r="N190" s="38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</row>
    <row r="191" spans="1:45" x14ac:dyDescent="0.2">
      <c r="A191" s="24"/>
      <c r="B191" s="25"/>
      <c r="C191" s="25"/>
      <c r="D191" s="25"/>
      <c r="E191" s="25"/>
      <c r="F191" s="25"/>
      <c r="G191" s="26"/>
      <c r="H191" s="26"/>
      <c r="I191" s="26"/>
      <c r="J191" s="26"/>
      <c r="K191" s="26"/>
      <c r="L191" s="26"/>
      <c r="M191" s="26"/>
      <c r="N191" s="38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</row>
    <row r="192" spans="1:45" x14ac:dyDescent="0.2">
      <c r="A192" s="24"/>
      <c r="B192" s="25"/>
      <c r="C192" s="25"/>
      <c r="D192" s="25"/>
      <c r="E192" s="25"/>
      <c r="F192" s="25"/>
      <c r="G192" s="26"/>
      <c r="H192" s="26"/>
      <c r="I192" s="26"/>
      <c r="J192" s="26"/>
      <c r="K192" s="26"/>
      <c r="L192" s="26"/>
      <c r="M192" s="26"/>
      <c r="N192" s="38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</row>
    <row r="193" spans="1:45" x14ac:dyDescent="0.2">
      <c r="A193" s="24"/>
      <c r="B193" s="25"/>
      <c r="C193" s="25"/>
      <c r="D193" s="25"/>
      <c r="E193" s="25"/>
      <c r="F193" s="25"/>
      <c r="G193" s="26"/>
      <c r="H193" s="26"/>
      <c r="I193" s="26"/>
      <c r="J193" s="26"/>
      <c r="K193" s="26"/>
      <c r="L193" s="26"/>
      <c r="M193" s="26"/>
      <c r="N193" s="38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</row>
    <row r="194" spans="1:45" x14ac:dyDescent="0.2">
      <c r="A194" s="24"/>
      <c r="B194" s="25"/>
      <c r="C194" s="25"/>
      <c r="D194" s="25"/>
      <c r="E194" s="25"/>
      <c r="F194" s="25"/>
      <c r="G194" s="26"/>
      <c r="H194" s="26"/>
      <c r="I194" s="26"/>
      <c r="J194" s="26"/>
      <c r="K194" s="26"/>
      <c r="L194" s="26"/>
      <c r="M194" s="26"/>
      <c r="N194" s="38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</row>
    <row r="195" spans="1:45" x14ac:dyDescent="0.2">
      <c r="A195" s="24"/>
      <c r="B195" s="25"/>
      <c r="C195" s="25"/>
      <c r="D195" s="25"/>
      <c r="E195" s="25"/>
      <c r="F195" s="25"/>
      <c r="G195" s="26"/>
      <c r="H195" s="26"/>
      <c r="I195" s="26"/>
      <c r="J195" s="26"/>
      <c r="K195" s="26"/>
      <c r="L195" s="26"/>
      <c r="M195" s="26"/>
      <c r="N195" s="38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</row>
    <row r="196" spans="1:45" x14ac:dyDescent="0.2">
      <c r="A196" s="24"/>
      <c r="B196" s="25"/>
      <c r="C196" s="25"/>
      <c r="D196" s="25"/>
      <c r="E196" s="25"/>
      <c r="F196" s="25"/>
      <c r="G196" s="26"/>
      <c r="H196" s="26"/>
      <c r="I196" s="26"/>
      <c r="J196" s="26"/>
      <c r="K196" s="26"/>
      <c r="L196" s="26"/>
      <c r="M196" s="26"/>
      <c r="N196" s="38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</row>
    <row r="197" spans="1:45" x14ac:dyDescent="0.2">
      <c r="A197" s="24"/>
      <c r="B197" s="25"/>
      <c r="C197" s="25"/>
      <c r="D197" s="25"/>
      <c r="E197" s="25"/>
      <c r="F197" s="25"/>
      <c r="G197" s="26"/>
      <c r="H197" s="26"/>
      <c r="I197" s="26"/>
      <c r="J197" s="26"/>
      <c r="K197" s="26"/>
      <c r="L197" s="26"/>
      <c r="M197" s="26"/>
      <c r="N197" s="38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</row>
    <row r="198" spans="1:45" x14ac:dyDescent="0.2">
      <c r="A198" s="24"/>
      <c r="B198" s="25"/>
      <c r="C198" s="25"/>
      <c r="D198" s="25"/>
      <c r="E198" s="25"/>
      <c r="F198" s="25"/>
      <c r="G198" s="26"/>
      <c r="H198" s="26"/>
      <c r="I198" s="26"/>
      <c r="J198" s="26"/>
      <c r="K198" s="26"/>
      <c r="L198" s="26"/>
      <c r="M198" s="26"/>
      <c r="N198" s="38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</row>
    <row r="199" spans="1:45" x14ac:dyDescent="0.2">
      <c r="A199" s="24"/>
      <c r="B199" s="25"/>
      <c r="C199" s="25"/>
      <c r="D199" s="25"/>
      <c r="E199" s="25"/>
      <c r="F199" s="25"/>
      <c r="G199" s="26"/>
      <c r="H199" s="26"/>
      <c r="I199" s="26"/>
      <c r="J199" s="26"/>
      <c r="K199" s="26"/>
      <c r="L199" s="26"/>
      <c r="M199" s="26"/>
      <c r="N199" s="38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</row>
    <row r="200" spans="1:45" x14ac:dyDescent="0.2">
      <c r="A200" s="24"/>
      <c r="B200" s="25"/>
      <c r="C200" s="25"/>
      <c r="D200" s="25"/>
      <c r="E200" s="25"/>
      <c r="F200" s="25"/>
      <c r="G200" s="26"/>
      <c r="H200" s="26"/>
      <c r="I200" s="26"/>
      <c r="J200" s="26"/>
      <c r="K200" s="26"/>
      <c r="L200" s="26"/>
      <c r="M200" s="26"/>
      <c r="N200" s="38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</row>
    <row r="201" spans="1:45" x14ac:dyDescent="0.2">
      <c r="A201" s="24"/>
      <c r="B201" s="25"/>
      <c r="C201" s="25"/>
      <c r="D201" s="25"/>
      <c r="E201" s="25"/>
      <c r="F201" s="25"/>
      <c r="G201" s="26"/>
      <c r="H201" s="26"/>
      <c r="I201" s="26"/>
      <c r="J201" s="26"/>
      <c r="K201" s="26"/>
      <c r="L201" s="26"/>
      <c r="M201" s="26"/>
      <c r="N201" s="38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</row>
    <row r="202" spans="1:45" x14ac:dyDescent="0.2">
      <c r="A202" s="24"/>
      <c r="B202" s="25"/>
      <c r="C202" s="25"/>
      <c r="D202" s="25"/>
      <c r="E202" s="25"/>
      <c r="F202" s="25"/>
      <c r="G202" s="26"/>
      <c r="H202" s="26"/>
      <c r="I202" s="26"/>
      <c r="J202" s="26"/>
      <c r="K202" s="26"/>
      <c r="L202" s="26"/>
      <c r="M202" s="26"/>
      <c r="N202" s="38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</row>
    <row r="203" spans="1:45" x14ac:dyDescent="0.2">
      <c r="A203" s="24"/>
      <c r="B203" s="25"/>
      <c r="C203" s="25"/>
      <c r="D203" s="25"/>
      <c r="E203" s="25"/>
      <c r="F203" s="25"/>
      <c r="G203" s="26"/>
      <c r="H203" s="26"/>
      <c r="I203" s="26"/>
      <c r="J203" s="26"/>
      <c r="K203" s="26"/>
      <c r="L203" s="26"/>
      <c r="M203" s="26"/>
      <c r="N203" s="38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</row>
    <row r="204" spans="1:45" x14ac:dyDescent="0.2">
      <c r="A204" s="24"/>
      <c r="B204" s="25"/>
      <c r="C204" s="25"/>
      <c r="D204" s="25"/>
      <c r="E204" s="25"/>
      <c r="F204" s="25"/>
      <c r="G204" s="26"/>
      <c r="H204" s="26"/>
      <c r="I204" s="26"/>
      <c r="J204" s="26"/>
      <c r="K204" s="26"/>
      <c r="L204" s="26"/>
      <c r="M204" s="26"/>
      <c r="N204" s="38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</row>
    <row r="205" spans="1:45" x14ac:dyDescent="0.2">
      <c r="A205" s="24"/>
      <c r="B205" s="25"/>
      <c r="C205" s="25"/>
      <c r="D205" s="25"/>
      <c r="E205" s="25"/>
      <c r="F205" s="25"/>
      <c r="G205" s="26"/>
      <c r="H205" s="26"/>
      <c r="I205" s="26"/>
      <c r="J205" s="26"/>
      <c r="K205" s="26"/>
      <c r="L205" s="26"/>
      <c r="M205" s="26"/>
      <c r="N205" s="38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</row>
    <row r="206" spans="1:45" x14ac:dyDescent="0.2">
      <c r="A206" s="24"/>
      <c r="B206" s="25"/>
      <c r="C206" s="25"/>
      <c r="D206" s="25"/>
      <c r="E206" s="25"/>
      <c r="F206" s="25"/>
      <c r="G206" s="26"/>
      <c r="H206" s="26"/>
      <c r="I206" s="26"/>
      <c r="J206" s="26"/>
      <c r="K206" s="26"/>
      <c r="L206" s="26"/>
      <c r="M206" s="26"/>
      <c r="N206" s="38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</row>
    <row r="207" spans="1:45" x14ac:dyDescent="0.2">
      <c r="A207" s="24"/>
      <c r="B207" s="25"/>
      <c r="C207" s="25"/>
      <c r="D207" s="25"/>
      <c r="E207" s="25"/>
      <c r="F207" s="25"/>
      <c r="G207" s="26"/>
      <c r="H207" s="26"/>
      <c r="I207" s="26"/>
      <c r="J207" s="26"/>
      <c r="K207" s="26"/>
      <c r="L207" s="26"/>
      <c r="M207" s="26"/>
      <c r="N207" s="38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</row>
    <row r="208" spans="1:45" x14ac:dyDescent="0.2">
      <c r="A208" s="24"/>
      <c r="B208" s="25"/>
      <c r="C208" s="25"/>
      <c r="D208" s="25"/>
      <c r="E208" s="25"/>
      <c r="F208" s="25"/>
      <c r="G208" s="26"/>
      <c r="H208" s="26"/>
      <c r="I208" s="26"/>
      <c r="J208" s="26"/>
      <c r="K208" s="26"/>
      <c r="L208" s="26"/>
      <c r="M208" s="26"/>
      <c r="N208" s="38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</row>
    <row r="209" spans="1:45" x14ac:dyDescent="0.2">
      <c r="A209" s="24"/>
      <c r="B209" s="25"/>
      <c r="C209" s="25"/>
      <c r="D209" s="25"/>
      <c r="E209" s="25"/>
      <c r="F209" s="25"/>
      <c r="G209" s="26"/>
      <c r="H209" s="26"/>
      <c r="I209" s="26"/>
      <c r="J209" s="26"/>
      <c r="K209" s="26"/>
      <c r="L209" s="26"/>
      <c r="M209" s="26"/>
      <c r="N209" s="38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</row>
    <row r="210" spans="1:45" x14ac:dyDescent="0.2">
      <c r="A210" s="24"/>
      <c r="B210" s="25"/>
      <c r="C210" s="25"/>
      <c r="D210" s="25"/>
      <c r="E210" s="25"/>
      <c r="F210" s="25"/>
      <c r="G210" s="26"/>
      <c r="H210" s="26"/>
      <c r="I210" s="26"/>
      <c r="J210" s="26"/>
      <c r="K210" s="26"/>
      <c r="L210" s="26"/>
      <c r="M210" s="26"/>
      <c r="N210" s="38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</row>
    <row r="211" spans="1:45" x14ac:dyDescent="0.2">
      <c r="A211" s="24"/>
      <c r="B211" s="25"/>
      <c r="C211" s="25"/>
      <c r="D211" s="25"/>
      <c r="E211" s="25"/>
      <c r="F211" s="25"/>
      <c r="G211" s="26"/>
      <c r="H211" s="26"/>
      <c r="I211" s="26"/>
      <c r="J211" s="26"/>
      <c r="K211" s="26"/>
      <c r="L211" s="26"/>
      <c r="M211" s="26"/>
      <c r="N211" s="38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</row>
    <row r="212" spans="1:45" x14ac:dyDescent="0.2">
      <c r="A212" s="24"/>
      <c r="B212" s="25"/>
      <c r="C212" s="25"/>
      <c r="D212" s="25"/>
      <c r="E212" s="25"/>
      <c r="F212" s="25"/>
      <c r="G212" s="26"/>
      <c r="H212" s="26"/>
      <c r="I212" s="26"/>
      <c r="J212" s="26"/>
      <c r="K212" s="26"/>
      <c r="L212" s="26"/>
      <c r="M212" s="26"/>
      <c r="N212" s="38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</row>
    <row r="213" spans="1:45" x14ac:dyDescent="0.2">
      <c r="A213" s="24"/>
      <c r="B213" s="25"/>
      <c r="C213" s="25"/>
      <c r="D213" s="25"/>
      <c r="E213" s="25"/>
      <c r="F213" s="25"/>
      <c r="G213" s="26"/>
      <c r="H213" s="26"/>
      <c r="I213" s="26"/>
      <c r="J213" s="26"/>
      <c r="K213" s="26"/>
      <c r="L213" s="26"/>
      <c r="M213" s="26"/>
      <c r="N213" s="38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</row>
    <row r="214" spans="1:45" x14ac:dyDescent="0.2">
      <c r="A214" s="24"/>
      <c r="B214" s="25"/>
      <c r="C214" s="25"/>
      <c r="D214" s="25"/>
      <c r="E214" s="25"/>
      <c r="F214" s="25"/>
      <c r="G214" s="26"/>
      <c r="H214" s="26"/>
      <c r="I214" s="26"/>
      <c r="J214" s="26"/>
      <c r="K214" s="26"/>
      <c r="L214" s="26"/>
      <c r="M214" s="26"/>
      <c r="N214" s="38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</row>
    <row r="215" spans="1:45" x14ac:dyDescent="0.2">
      <c r="A215" s="24"/>
      <c r="B215" s="25"/>
      <c r="C215" s="25"/>
      <c r="D215" s="25"/>
      <c r="E215" s="25"/>
      <c r="F215" s="25"/>
      <c r="G215" s="26"/>
      <c r="H215" s="26"/>
      <c r="I215" s="26"/>
      <c r="J215" s="26"/>
      <c r="K215" s="26"/>
      <c r="L215" s="26"/>
      <c r="M215" s="26"/>
      <c r="N215" s="38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</row>
    <row r="216" spans="1:45" x14ac:dyDescent="0.2">
      <c r="A216" s="24"/>
      <c r="B216" s="25"/>
      <c r="C216" s="25"/>
      <c r="D216" s="25"/>
      <c r="E216" s="25"/>
      <c r="F216" s="25"/>
      <c r="G216" s="26"/>
      <c r="H216" s="26"/>
      <c r="I216" s="26"/>
      <c r="J216" s="26"/>
      <c r="K216" s="26"/>
      <c r="L216" s="26"/>
      <c r="M216" s="26"/>
      <c r="N216" s="38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</row>
    <row r="217" spans="1:45" x14ac:dyDescent="0.2">
      <c r="A217" s="24"/>
      <c r="B217" s="25"/>
      <c r="C217" s="25"/>
      <c r="D217" s="25"/>
      <c r="E217" s="25"/>
      <c r="F217" s="25"/>
      <c r="G217" s="26"/>
      <c r="H217" s="26"/>
      <c r="I217" s="26"/>
      <c r="J217" s="26"/>
      <c r="K217" s="26"/>
      <c r="L217" s="26"/>
      <c r="M217" s="26"/>
      <c r="N217" s="38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</row>
    <row r="218" spans="1:45" x14ac:dyDescent="0.2">
      <c r="A218" s="24"/>
      <c r="B218" s="25"/>
      <c r="C218" s="25"/>
      <c r="D218" s="25"/>
      <c r="E218" s="25"/>
      <c r="F218" s="25"/>
      <c r="G218" s="26"/>
      <c r="H218" s="26"/>
      <c r="I218" s="26"/>
      <c r="J218" s="26"/>
      <c r="K218" s="26"/>
      <c r="L218" s="26"/>
      <c r="M218" s="26"/>
      <c r="N218" s="38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</row>
    <row r="219" spans="1:45" x14ac:dyDescent="0.2">
      <c r="A219" s="24"/>
      <c r="B219" s="25"/>
      <c r="C219" s="25"/>
      <c r="D219" s="25"/>
      <c r="E219" s="25"/>
      <c r="F219" s="25"/>
      <c r="G219" s="26"/>
      <c r="H219" s="26"/>
      <c r="I219" s="26"/>
      <c r="J219" s="26"/>
      <c r="K219" s="26"/>
      <c r="L219" s="26"/>
      <c r="M219" s="26"/>
      <c r="N219" s="38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</row>
    <row r="220" spans="1:45" x14ac:dyDescent="0.2">
      <c r="A220" s="24"/>
      <c r="B220" s="25"/>
      <c r="C220" s="25"/>
      <c r="D220" s="25"/>
      <c r="E220" s="25"/>
      <c r="F220" s="25"/>
      <c r="G220" s="26"/>
      <c r="H220" s="26"/>
      <c r="I220" s="26"/>
      <c r="J220" s="26"/>
      <c r="K220" s="26"/>
      <c r="L220" s="26"/>
      <c r="M220" s="26"/>
      <c r="N220" s="38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</row>
    <row r="221" spans="1:45" x14ac:dyDescent="0.2">
      <c r="A221" s="24"/>
      <c r="B221" s="25"/>
      <c r="C221" s="25"/>
      <c r="D221" s="25"/>
      <c r="E221" s="25"/>
      <c r="F221" s="25"/>
      <c r="G221" s="26"/>
      <c r="H221" s="26"/>
      <c r="I221" s="26"/>
      <c r="J221" s="26"/>
      <c r="K221" s="26"/>
      <c r="L221" s="26"/>
      <c r="M221" s="26"/>
      <c r="N221" s="38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</row>
    <row r="222" spans="1:45" x14ac:dyDescent="0.2">
      <c r="A222" s="24"/>
      <c r="B222" s="25"/>
      <c r="C222" s="25"/>
      <c r="D222" s="25"/>
      <c r="E222" s="25"/>
      <c r="F222" s="25"/>
      <c r="G222" s="26"/>
      <c r="H222" s="26"/>
      <c r="I222" s="26"/>
      <c r="J222" s="26"/>
      <c r="K222" s="26"/>
      <c r="L222" s="26"/>
      <c r="M222" s="26"/>
      <c r="N222" s="38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</row>
    <row r="223" spans="1:45" x14ac:dyDescent="0.2">
      <c r="A223" s="24"/>
      <c r="B223" s="25"/>
      <c r="C223" s="25"/>
      <c r="D223" s="25"/>
      <c r="E223" s="25"/>
      <c r="F223" s="25"/>
      <c r="G223" s="26"/>
      <c r="H223" s="26"/>
      <c r="I223" s="26"/>
      <c r="J223" s="26"/>
      <c r="K223" s="26"/>
      <c r="L223" s="26"/>
      <c r="M223" s="26"/>
      <c r="N223" s="38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</row>
    <row r="224" spans="1:45" x14ac:dyDescent="0.2">
      <c r="A224" s="24"/>
      <c r="B224" s="25"/>
      <c r="C224" s="25"/>
      <c r="D224" s="25"/>
      <c r="E224" s="25"/>
      <c r="F224" s="25"/>
      <c r="G224" s="26"/>
      <c r="H224" s="26"/>
      <c r="I224" s="26"/>
      <c r="J224" s="26"/>
      <c r="K224" s="26"/>
      <c r="L224" s="26"/>
      <c r="M224" s="26"/>
      <c r="N224" s="38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</row>
    <row r="225" spans="1:45" x14ac:dyDescent="0.2">
      <c r="A225" s="24"/>
      <c r="B225" s="25"/>
      <c r="C225" s="25"/>
      <c r="D225" s="25"/>
      <c r="E225" s="25"/>
      <c r="F225" s="25"/>
      <c r="G225" s="26"/>
      <c r="H225" s="26"/>
      <c r="I225" s="26"/>
      <c r="J225" s="26"/>
      <c r="K225" s="26"/>
      <c r="L225" s="26"/>
      <c r="M225" s="26"/>
      <c r="N225" s="38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</row>
    <row r="226" spans="1:45" x14ac:dyDescent="0.2">
      <c r="A226" s="24"/>
      <c r="B226" s="25"/>
      <c r="C226" s="25"/>
      <c r="D226" s="25"/>
      <c r="E226" s="25"/>
      <c r="F226" s="25"/>
      <c r="G226" s="26"/>
      <c r="H226" s="26"/>
      <c r="I226" s="26"/>
      <c r="J226" s="26"/>
      <c r="K226" s="26"/>
      <c r="L226" s="26"/>
      <c r="M226" s="26"/>
      <c r="N226" s="38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</row>
    <row r="227" spans="1:45" x14ac:dyDescent="0.2">
      <c r="A227" s="24"/>
      <c r="B227" s="25"/>
      <c r="C227" s="25"/>
      <c r="D227" s="25"/>
      <c r="E227" s="25"/>
      <c r="F227" s="25"/>
      <c r="G227" s="26"/>
      <c r="H227" s="26"/>
      <c r="I227" s="26"/>
      <c r="J227" s="26"/>
      <c r="K227" s="26"/>
      <c r="L227" s="26"/>
      <c r="M227" s="26"/>
      <c r="N227" s="38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</row>
    <row r="228" spans="1:45" x14ac:dyDescent="0.2">
      <c r="A228" s="24"/>
      <c r="B228" s="25"/>
      <c r="C228" s="25"/>
      <c r="D228" s="25"/>
      <c r="E228" s="25"/>
      <c r="F228" s="25"/>
      <c r="G228" s="26"/>
      <c r="H228" s="26"/>
      <c r="I228" s="26"/>
      <c r="J228" s="26"/>
      <c r="K228" s="26"/>
      <c r="L228" s="26"/>
      <c r="M228" s="26"/>
      <c r="N228" s="38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</row>
    <row r="229" spans="1:45" x14ac:dyDescent="0.2">
      <c r="A229" s="24"/>
      <c r="B229" s="25"/>
      <c r="C229" s="25"/>
      <c r="D229" s="25"/>
      <c r="E229" s="25"/>
      <c r="F229" s="25"/>
      <c r="G229" s="26"/>
      <c r="H229" s="26"/>
      <c r="I229" s="26"/>
      <c r="J229" s="26"/>
      <c r="K229" s="26"/>
      <c r="L229" s="26"/>
      <c r="M229" s="26"/>
      <c r="N229" s="38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</row>
    <row r="230" spans="1:45" x14ac:dyDescent="0.2">
      <c r="A230" s="24"/>
      <c r="B230" s="25"/>
      <c r="C230" s="25"/>
      <c r="D230" s="25"/>
      <c r="E230" s="25"/>
      <c r="F230" s="25"/>
      <c r="G230" s="26"/>
      <c r="H230" s="26"/>
      <c r="I230" s="26"/>
      <c r="J230" s="26"/>
      <c r="K230" s="26"/>
      <c r="L230" s="26"/>
      <c r="M230" s="26"/>
      <c r="N230" s="38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</row>
    <row r="231" spans="1:45" x14ac:dyDescent="0.2">
      <c r="A231" s="24"/>
      <c r="B231" s="25"/>
      <c r="C231" s="25"/>
      <c r="D231" s="25"/>
      <c r="E231" s="25"/>
      <c r="F231" s="25"/>
      <c r="G231" s="26"/>
      <c r="H231" s="26"/>
      <c r="I231" s="26"/>
      <c r="J231" s="26"/>
      <c r="K231" s="26"/>
      <c r="L231" s="26"/>
      <c r="M231" s="26"/>
      <c r="N231" s="38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</row>
  </sheetData>
  <mergeCells count="1">
    <mergeCell ref="A1:AZ1"/>
  </mergeCells>
  <phoneticPr fontId="8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1"/>
  <sheetViews>
    <sheetView tabSelected="1" zoomScale="70" zoomScaleNormal="70" workbookViewId="0">
      <pane xSplit="14" ySplit="1" topLeftCell="W17" activePane="bottomRight" state="frozen"/>
      <selection pane="topRight"/>
      <selection pane="bottomLeft"/>
      <selection pane="bottomRight" activeCell="N51" sqref="N51"/>
    </sheetView>
  </sheetViews>
  <sheetFormatPr defaultColWidth="9" defaultRowHeight="14.25" x14ac:dyDescent="0.2"/>
  <cols>
    <col min="1" max="1" width="9.5" customWidth="1"/>
    <col min="2" max="2" width="13.625" customWidth="1"/>
    <col min="3" max="3" width="13.75" customWidth="1"/>
    <col min="4" max="4" width="14.375" customWidth="1"/>
    <col min="5" max="5" width="14.25" customWidth="1"/>
    <col min="6" max="6" width="13.625" customWidth="1"/>
    <col min="7" max="7" width="8.5" style="5" customWidth="1"/>
    <col min="8" max="8" width="11.75" style="5" customWidth="1"/>
    <col min="9" max="9" width="8.75" style="5" customWidth="1"/>
    <col min="10" max="10" width="8.5" style="5" customWidth="1"/>
    <col min="11" max="11" width="8" style="5" customWidth="1"/>
    <col min="12" max="12" width="7.75" style="5" customWidth="1"/>
    <col min="13" max="13" width="11.75" style="5" customWidth="1"/>
    <col min="14" max="14" width="9.625" customWidth="1"/>
  </cols>
  <sheetData>
    <row r="1" spans="1:45" ht="27" customHeight="1" x14ac:dyDescent="0.2">
      <c r="A1" s="47" t="s">
        <v>88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</row>
    <row r="2" spans="1:45" ht="21" customHeight="1" x14ac:dyDescent="0.2">
      <c r="A2" s="6" t="s">
        <v>1</v>
      </c>
      <c r="B2" s="7">
        <v>43445</v>
      </c>
      <c r="C2" s="6"/>
      <c r="D2" s="6"/>
      <c r="E2" s="8" t="s">
        <v>2</v>
      </c>
      <c r="F2" s="9">
        <f>(B2-C42)/365</f>
        <v>0.9452054794520548</v>
      </c>
      <c r="G2" s="10"/>
      <c r="H2" s="10"/>
      <c r="I2" s="10"/>
      <c r="J2" s="10"/>
      <c r="K2" s="10"/>
      <c r="L2" s="10"/>
      <c r="M2" s="10"/>
      <c r="N2" s="6"/>
      <c r="O2" s="6"/>
      <c r="P2" s="8"/>
      <c r="Q2" s="8"/>
      <c r="R2" s="8"/>
      <c r="S2" s="8"/>
      <c r="T2" s="8"/>
      <c r="U2" s="8"/>
      <c r="V2" s="8"/>
      <c r="W2" s="8"/>
      <c r="X2" s="8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8" t="s">
        <v>3</v>
      </c>
    </row>
    <row r="3" spans="1:45" s="1" customFormat="1" ht="27" customHeight="1" x14ac:dyDescent="0.2">
      <c r="A3" s="11" t="s">
        <v>4</v>
      </c>
      <c r="B3" s="11" t="s">
        <v>5</v>
      </c>
      <c r="C3" s="11" t="s">
        <v>6</v>
      </c>
      <c r="D3" s="11" t="s">
        <v>7</v>
      </c>
      <c r="E3" s="11" t="s">
        <v>8</v>
      </c>
      <c r="F3" s="11" t="s">
        <v>9</v>
      </c>
      <c r="G3" s="11" t="s">
        <v>10</v>
      </c>
      <c r="H3" s="11" t="s">
        <v>11</v>
      </c>
      <c r="I3" s="29" t="s">
        <v>12</v>
      </c>
      <c r="J3" s="29" t="s">
        <v>13</v>
      </c>
      <c r="K3" s="29" t="s">
        <v>14</v>
      </c>
      <c r="L3" s="29" t="s">
        <v>15</v>
      </c>
      <c r="M3" s="29" t="s">
        <v>16</v>
      </c>
      <c r="N3" s="11" t="s">
        <v>17</v>
      </c>
      <c r="O3" s="11" t="s">
        <v>18</v>
      </c>
      <c r="P3" s="11" t="s">
        <v>19</v>
      </c>
      <c r="Q3" s="11" t="s">
        <v>20</v>
      </c>
      <c r="R3" s="11" t="s">
        <v>21</v>
      </c>
      <c r="S3" s="11" t="s">
        <v>22</v>
      </c>
      <c r="T3" s="11" t="s">
        <v>23</v>
      </c>
      <c r="U3" s="11" t="s">
        <v>24</v>
      </c>
      <c r="V3" s="11" t="s">
        <v>25</v>
      </c>
      <c r="W3" s="11" t="s">
        <v>26</v>
      </c>
      <c r="X3" s="11" t="s">
        <v>27</v>
      </c>
      <c r="Y3" s="11" t="s">
        <v>28</v>
      </c>
      <c r="Z3" s="11" t="s">
        <v>29</v>
      </c>
      <c r="AA3" s="11" t="s">
        <v>30</v>
      </c>
      <c r="AB3" s="11" t="s">
        <v>31</v>
      </c>
      <c r="AC3" s="11" t="s">
        <v>32</v>
      </c>
      <c r="AD3" s="11" t="s">
        <v>33</v>
      </c>
      <c r="AE3" s="11" t="s">
        <v>34</v>
      </c>
      <c r="AF3" s="11" t="s">
        <v>35</v>
      </c>
      <c r="AG3" s="11" t="s">
        <v>36</v>
      </c>
      <c r="AH3" s="11" t="s">
        <v>37</v>
      </c>
      <c r="AI3" s="11" t="s">
        <v>38</v>
      </c>
      <c r="AJ3" s="11" t="s">
        <v>39</v>
      </c>
      <c r="AK3" s="11" t="s">
        <v>40</v>
      </c>
      <c r="AL3" s="11" t="s">
        <v>41</v>
      </c>
      <c r="AM3" s="11" t="s">
        <v>42</v>
      </c>
      <c r="AN3" s="11" t="s">
        <v>43</v>
      </c>
      <c r="AO3" s="11" t="s">
        <v>44</v>
      </c>
      <c r="AP3" s="11" t="s">
        <v>45</v>
      </c>
      <c r="AQ3" s="11" t="s">
        <v>46</v>
      </c>
      <c r="AR3" s="11" t="s">
        <v>47</v>
      </c>
      <c r="AS3" s="11" t="s">
        <v>48</v>
      </c>
    </row>
    <row r="4" spans="1:45" s="1" customFormat="1" ht="18" customHeight="1" x14ac:dyDescent="0.2">
      <c r="A4" s="12" t="s">
        <v>49</v>
      </c>
      <c r="B4" s="13">
        <f>SUM(B5:B40)</f>
        <v>14001000</v>
      </c>
      <c r="C4" s="13">
        <f>SUM(C5:C40)</f>
        <v>46200344</v>
      </c>
      <c r="D4" s="13">
        <f>SUM(D5:D40)</f>
        <v>56514039</v>
      </c>
      <c r="E4" s="13">
        <f>SUM(E5:E40)</f>
        <v>56769283</v>
      </c>
      <c r="F4" s="13">
        <f>E4-C4</f>
        <v>10568939</v>
      </c>
      <c r="G4" s="14">
        <f t="shared" ref="G4" si="0">F4/B4</f>
        <v>0.7548702949789301</v>
      </c>
      <c r="H4" s="13">
        <f>B4-F4</f>
        <v>3432061</v>
      </c>
      <c r="I4" s="30" t="s">
        <v>49</v>
      </c>
      <c r="J4" s="30" t="s">
        <v>49</v>
      </c>
      <c r="K4" s="14">
        <f>G4-$F$2</f>
        <v>-0.1903351844731247</v>
      </c>
      <c r="L4" s="30" t="s">
        <v>49</v>
      </c>
      <c r="M4" s="30">
        <f>E4-D4</f>
        <v>255244</v>
      </c>
      <c r="N4" s="12" t="s">
        <v>50</v>
      </c>
      <c r="O4" s="12">
        <f>SUM(O5:O40)</f>
        <v>-17274</v>
      </c>
      <c r="P4" s="12">
        <f t="shared" ref="P4" si="1">SUM(P5:P40)</f>
        <v>4089</v>
      </c>
      <c r="Q4" s="12">
        <f t="shared" ref="Q4" si="2">SUM(Q5:Q40)</f>
        <v>47843</v>
      </c>
      <c r="R4" s="12">
        <f t="shared" ref="R4" si="3">SUM(R5:R40)</f>
        <v>27464</v>
      </c>
      <c r="S4" s="12">
        <f t="shared" ref="S4" si="4">SUM(S5:S40)</f>
        <v>17689</v>
      </c>
      <c r="T4" s="12">
        <f t="shared" ref="T4:AS4" si="5">SUM(T5:T40)</f>
        <v>31083</v>
      </c>
      <c r="U4" s="12">
        <f t="shared" si="5"/>
        <v>23328</v>
      </c>
      <c r="V4" s="12">
        <f t="shared" si="5"/>
        <v>-22261</v>
      </c>
      <c r="W4" s="12">
        <f t="shared" si="5"/>
        <v>6258</v>
      </c>
      <c r="X4" s="12">
        <f t="shared" si="5"/>
        <v>61862</v>
      </c>
      <c r="Y4" s="12">
        <f t="shared" si="5"/>
        <v>75163</v>
      </c>
      <c r="Z4" s="12">
        <f t="shared" si="5"/>
        <v>61505</v>
      </c>
      <c r="AA4" s="12">
        <f t="shared" si="5"/>
        <v>80810</v>
      </c>
      <c r="AB4" s="12">
        <f t="shared" si="5"/>
        <v>51001</v>
      </c>
      <c r="AC4" s="12">
        <f t="shared" si="5"/>
        <v>-10387</v>
      </c>
      <c r="AD4" s="12">
        <f t="shared" si="5"/>
        <v>0</v>
      </c>
      <c r="AE4" s="12">
        <f t="shared" si="5"/>
        <v>0</v>
      </c>
      <c r="AF4" s="12">
        <f t="shared" si="5"/>
        <v>0</v>
      </c>
      <c r="AG4" s="12">
        <f t="shared" si="5"/>
        <v>0</v>
      </c>
      <c r="AH4" s="12">
        <f t="shared" si="5"/>
        <v>0</v>
      </c>
      <c r="AI4" s="12">
        <f t="shared" si="5"/>
        <v>0</v>
      </c>
      <c r="AJ4" s="12">
        <f t="shared" si="5"/>
        <v>0</v>
      </c>
      <c r="AK4" s="12">
        <f t="shared" si="5"/>
        <v>0</v>
      </c>
      <c r="AL4" s="12">
        <f t="shared" si="5"/>
        <v>0</v>
      </c>
      <c r="AM4" s="12">
        <f t="shared" si="5"/>
        <v>0</v>
      </c>
      <c r="AN4" s="12">
        <f t="shared" si="5"/>
        <v>0</v>
      </c>
      <c r="AO4" s="12">
        <f t="shared" si="5"/>
        <v>0</v>
      </c>
      <c r="AP4" s="12">
        <f t="shared" si="5"/>
        <v>0</v>
      </c>
      <c r="AQ4" s="12">
        <f t="shared" si="5"/>
        <v>0</v>
      </c>
      <c r="AR4" s="12">
        <f t="shared" si="5"/>
        <v>0</v>
      </c>
      <c r="AS4" s="12">
        <f t="shared" si="5"/>
        <v>0</v>
      </c>
    </row>
    <row r="5" spans="1:45" s="2" customFormat="1" ht="15.95" customHeight="1" x14ac:dyDescent="0.2">
      <c r="A5" s="15">
        <v>1</v>
      </c>
      <c r="B5" s="16">
        <v>1000000</v>
      </c>
      <c r="C5" s="16">
        <v>4155215</v>
      </c>
      <c r="D5" s="16">
        <v>5046203</v>
      </c>
      <c r="E5" s="16">
        <v>5168252</v>
      </c>
      <c r="F5" s="16">
        <f>E5-C5</f>
        <v>1013037</v>
      </c>
      <c r="G5" s="17">
        <f t="shared" ref="G5" si="6">F5/B5</f>
        <v>1.013037</v>
      </c>
      <c r="H5" s="16">
        <f t="shared" ref="H5" si="7">B5-F5</f>
        <v>-13037</v>
      </c>
      <c r="I5" s="31">
        <f>RANK(E5,E$5:E$40)</f>
        <v>1</v>
      </c>
      <c r="J5" s="31">
        <f>RANK(F5,F$5:F$40)</f>
        <v>1</v>
      </c>
      <c r="K5" s="32">
        <f t="shared" ref="K5" si="8">G5-$F$2</f>
        <v>6.7831520547945168E-2</v>
      </c>
      <c r="L5" s="32">
        <f>G5-$G$4</f>
        <v>0.25816670502106986</v>
      </c>
      <c r="M5" s="16">
        <f t="shared" ref="M5" si="9">E5-D5</f>
        <v>122049</v>
      </c>
      <c r="N5" s="15" t="s">
        <v>51</v>
      </c>
      <c r="O5" s="15">
        <v>11361</v>
      </c>
      <c r="P5" s="15">
        <v>10832</v>
      </c>
      <c r="Q5" s="15">
        <v>17692</v>
      </c>
      <c r="R5" s="15">
        <v>19832</v>
      </c>
      <c r="S5" s="15">
        <v>14759</v>
      </c>
      <c r="T5" s="15">
        <v>16528</v>
      </c>
      <c r="U5" s="15">
        <v>9344</v>
      </c>
      <c r="V5" s="15">
        <v>4683</v>
      </c>
      <c r="W5" s="15">
        <v>4348</v>
      </c>
      <c r="X5" s="15">
        <v>6454</v>
      </c>
      <c r="Y5" s="40">
        <v>6216</v>
      </c>
      <c r="Z5" s="40">
        <v>2255</v>
      </c>
      <c r="AA5" s="40">
        <v>-5846</v>
      </c>
      <c r="AB5" s="40">
        <v>-8026</v>
      </c>
      <c r="AC5" s="40">
        <v>-1916</v>
      </c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</row>
    <row r="6" spans="1:45" s="2" customFormat="1" ht="15.95" customHeight="1" x14ac:dyDescent="0.2">
      <c r="A6" s="15">
        <v>2</v>
      </c>
      <c r="B6" s="16">
        <v>230000</v>
      </c>
      <c r="C6" s="16">
        <v>873475</v>
      </c>
      <c r="D6" s="16">
        <v>1190201</v>
      </c>
      <c r="E6" s="16">
        <v>1191345</v>
      </c>
      <c r="F6" s="16">
        <f t="shared" ref="F6" si="10">E6-C6</f>
        <v>317870</v>
      </c>
      <c r="G6" s="17">
        <f t="shared" ref="G6" si="11">F6/B6</f>
        <v>1.3820434782608695</v>
      </c>
      <c r="H6" s="16">
        <f t="shared" ref="H6" si="12">B6-F6</f>
        <v>-87870</v>
      </c>
      <c r="I6" s="31">
        <f t="shared" ref="I6" si="13">RANK(E6,E$5:E$40)</f>
        <v>18</v>
      </c>
      <c r="J6" s="31">
        <f t="shared" ref="J6" si="14">RANK(F6,F$5:F$40)</f>
        <v>14</v>
      </c>
      <c r="K6" s="32">
        <f t="shared" ref="K6" si="15">G6-$F$2</f>
        <v>0.43683799880881469</v>
      </c>
      <c r="L6" s="32">
        <f t="shared" ref="L6" si="16">G6-$G$4</f>
        <v>0.62717318328193938</v>
      </c>
      <c r="M6" s="16">
        <f t="shared" ref="M6" si="17">E6-D6</f>
        <v>1144</v>
      </c>
      <c r="N6" s="15" t="s">
        <v>52</v>
      </c>
      <c r="O6" s="15">
        <v>-873</v>
      </c>
      <c r="P6" s="15">
        <v>-178</v>
      </c>
      <c r="Q6" s="15">
        <v>470</v>
      </c>
      <c r="R6" s="15">
        <v>-328</v>
      </c>
      <c r="S6" s="15">
        <v>-429</v>
      </c>
      <c r="T6" s="15">
        <v>693</v>
      </c>
      <c r="U6" s="15">
        <v>355</v>
      </c>
      <c r="V6" s="15">
        <v>-120</v>
      </c>
      <c r="W6" s="15">
        <v>1007</v>
      </c>
      <c r="X6" s="15">
        <v>470</v>
      </c>
      <c r="Y6" s="40">
        <v>77</v>
      </c>
      <c r="Z6" s="40">
        <v>3991</v>
      </c>
      <c r="AA6" s="40">
        <v>7349</v>
      </c>
      <c r="AB6" s="40">
        <v>4324</v>
      </c>
      <c r="AC6" s="40">
        <v>3248</v>
      </c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</row>
    <row r="7" spans="1:45" s="2" customFormat="1" ht="15.95" customHeight="1" x14ac:dyDescent="0.2">
      <c r="A7" s="15">
        <v>3</v>
      </c>
      <c r="B7" s="16">
        <v>600000</v>
      </c>
      <c r="C7" s="16">
        <v>1779604</v>
      </c>
      <c r="D7" s="16">
        <v>2275199</v>
      </c>
      <c r="E7" s="16">
        <v>2295969</v>
      </c>
      <c r="F7" s="16">
        <f t="shared" ref="F7" si="18">E7-C7</f>
        <v>516365</v>
      </c>
      <c r="G7" s="17">
        <f t="shared" ref="G7" si="19">F7/B7</f>
        <v>0.86060833333333331</v>
      </c>
      <c r="H7" s="16">
        <f t="shared" ref="H7" si="20">B7-F7</f>
        <v>83635</v>
      </c>
      <c r="I7" s="31">
        <f t="shared" ref="I7" si="21">RANK(E7,E$5:E$40)</f>
        <v>8</v>
      </c>
      <c r="J7" s="31">
        <f t="shared" ref="J7" si="22">RANK(F7,F$5:F$40)</f>
        <v>6</v>
      </c>
      <c r="K7" s="32">
        <f t="shared" ref="K7" si="23">G7-$F$2</f>
        <v>-8.4597146118721489E-2</v>
      </c>
      <c r="L7" s="32">
        <f t="shared" ref="L7" si="24">G7-$G$4</f>
        <v>0.10573803835440321</v>
      </c>
      <c r="M7" s="16">
        <f t="shared" ref="M7" si="25">E7-D7</f>
        <v>20770</v>
      </c>
      <c r="N7" s="15" t="s">
        <v>53</v>
      </c>
      <c r="O7" s="15">
        <v>-533</v>
      </c>
      <c r="P7" s="15">
        <v>276</v>
      </c>
      <c r="Q7" s="15">
        <v>2330</v>
      </c>
      <c r="R7" s="15">
        <v>1451</v>
      </c>
      <c r="S7" s="15">
        <v>2591</v>
      </c>
      <c r="T7" s="15">
        <v>3557</v>
      </c>
      <c r="U7" s="15">
        <v>2643</v>
      </c>
      <c r="V7" s="15">
        <v>715</v>
      </c>
      <c r="W7" s="15">
        <v>961</v>
      </c>
      <c r="X7" s="15">
        <v>2883</v>
      </c>
      <c r="Y7" s="40">
        <v>3896</v>
      </c>
      <c r="Z7" s="40">
        <v>4179</v>
      </c>
      <c r="AA7" s="40">
        <v>3083</v>
      </c>
      <c r="AB7" s="40">
        <v>2557</v>
      </c>
      <c r="AC7" s="40">
        <v>744</v>
      </c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</row>
    <row r="8" spans="1:45" s="2" customFormat="1" ht="15.95" customHeight="1" x14ac:dyDescent="0.2">
      <c r="A8" s="15">
        <v>4</v>
      </c>
      <c r="B8" s="16">
        <v>280000</v>
      </c>
      <c r="C8" s="16">
        <v>1020581</v>
      </c>
      <c r="D8" s="16">
        <v>1402443</v>
      </c>
      <c r="E8" s="16">
        <v>1403530</v>
      </c>
      <c r="F8" s="16">
        <f t="shared" ref="F8" si="26">E8-C8</f>
        <v>382949</v>
      </c>
      <c r="G8" s="17">
        <f t="shared" ref="G8:G40" si="27">F8/B8</f>
        <v>1.367675</v>
      </c>
      <c r="H8" s="16">
        <f t="shared" ref="H8" si="28">B8-F8</f>
        <v>-102949</v>
      </c>
      <c r="I8" s="31">
        <f t="shared" ref="I8" si="29">RANK(E8,E$5:E$40)</f>
        <v>13</v>
      </c>
      <c r="J8" s="31">
        <f t="shared" ref="J8" si="30">RANK(F8,F$5:F$40)</f>
        <v>10</v>
      </c>
      <c r="K8" s="32">
        <f t="shared" ref="K8" si="31">G8-$F$2</f>
        <v>0.42246952054794518</v>
      </c>
      <c r="L8" s="32">
        <f t="shared" ref="L8" si="32">G8-$G$4</f>
        <v>0.61280470502106987</v>
      </c>
      <c r="M8" s="16">
        <f t="shared" ref="M8" si="33">E8-D8</f>
        <v>1087</v>
      </c>
      <c r="N8" s="15" t="s">
        <v>54</v>
      </c>
      <c r="O8" s="15">
        <v>-81</v>
      </c>
      <c r="P8" s="15">
        <v>121</v>
      </c>
      <c r="Q8" s="15">
        <v>329</v>
      </c>
      <c r="R8" s="15">
        <v>70</v>
      </c>
      <c r="S8" s="15">
        <v>69</v>
      </c>
      <c r="T8" s="15">
        <v>289</v>
      </c>
      <c r="U8" s="15">
        <v>218</v>
      </c>
      <c r="V8" s="15">
        <v>-298</v>
      </c>
      <c r="W8" s="15">
        <v>-20</v>
      </c>
      <c r="X8" s="15">
        <v>6</v>
      </c>
      <c r="Y8" s="40">
        <v>384</v>
      </c>
      <c r="Z8" s="40">
        <v>578</v>
      </c>
      <c r="AA8" s="40">
        <v>301</v>
      </c>
      <c r="AB8" s="40">
        <v>500</v>
      </c>
      <c r="AC8" s="40">
        <v>220</v>
      </c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</row>
    <row r="9" spans="1:45" s="2" customFormat="1" ht="15.95" customHeight="1" x14ac:dyDescent="0.2">
      <c r="A9" s="15">
        <v>5</v>
      </c>
      <c r="B9" s="16">
        <v>220000</v>
      </c>
      <c r="C9" s="16">
        <v>765745</v>
      </c>
      <c r="D9" s="16">
        <v>1013760</v>
      </c>
      <c r="E9" s="16">
        <v>1016543</v>
      </c>
      <c r="F9" s="16">
        <f t="shared" ref="F9" si="34">E9-C9</f>
        <v>250798</v>
      </c>
      <c r="G9" s="17">
        <f t="shared" si="27"/>
        <v>1.1399909090909091</v>
      </c>
      <c r="H9" s="16">
        <f t="shared" ref="H9:H40" si="35">B9-F9</f>
        <v>-30798</v>
      </c>
      <c r="I9" s="31">
        <f t="shared" ref="I9" si="36">RANK(E9,E$5:E$40)</f>
        <v>23</v>
      </c>
      <c r="J9" s="31">
        <f t="shared" ref="J9" si="37">RANK(F9,F$5:F$40)</f>
        <v>18</v>
      </c>
      <c r="K9" s="32">
        <f t="shared" ref="K9:K40" si="38">G9-$F$2</f>
        <v>0.19478542963885426</v>
      </c>
      <c r="L9" s="32">
        <f t="shared" ref="L9" si="39">G9-$G$4</f>
        <v>0.38512061411197895</v>
      </c>
      <c r="M9" s="16">
        <f t="shared" ref="M9:M40" si="40">E9-D9</f>
        <v>2783</v>
      </c>
      <c r="N9" s="15" t="s">
        <v>55</v>
      </c>
      <c r="O9" s="15">
        <v>-133</v>
      </c>
      <c r="P9" s="15">
        <v>52</v>
      </c>
      <c r="Q9" s="15">
        <v>1092</v>
      </c>
      <c r="R9" s="15">
        <v>469</v>
      </c>
      <c r="S9" s="15">
        <v>358</v>
      </c>
      <c r="T9" s="15">
        <v>294</v>
      </c>
      <c r="U9" s="15">
        <v>211</v>
      </c>
      <c r="V9" s="15">
        <v>-374</v>
      </c>
      <c r="W9" s="15">
        <v>-223</v>
      </c>
      <c r="X9" s="15">
        <v>516</v>
      </c>
      <c r="Y9" s="40">
        <v>521</v>
      </c>
      <c r="Z9" s="40">
        <v>283</v>
      </c>
      <c r="AA9" s="40">
        <v>675</v>
      </c>
      <c r="AB9" s="40">
        <v>786</v>
      </c>
      <c r="AC9" s="40">
        <v>120</v>
      </c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</row>
    <row r="10" spans="1:45" s="2" customFormat="1" ht="15.95" customHeight="1" x14ac:dyDescent="0.2">
      <c r="A10" s="15">
        <v>6</v>
      </c>
      <c r="B10" s="16">
        <v>250000</v>
      </c>
      <c r="C10" s="16">
        <v>696223</v>
      </c>
      <c r="D10" s="16">
        <v>917847</v>
      </c>
      <c r="E10" s="16">
        <v>931806</v>
      </c>
      <c r="F10" s="16">
        <f t="shared" ref="F10:F40" si="41">E10-C10</f>
        <v>235583</v>
      </c>
      <c r="G10" s="17">
        <f t="shared" si="27"/>
        <v>0.94233199999999995</v>
      </c>
      <c r="H10" s="16">
        <f t="shared" si="35"/>
        <v>14417</v>
      </c>
      <c r="I10" s="31">
        <f t="shared" ref="I10:I40" si="42">RANK(E10,E$5:E$40)</f>
        <v>25</v>
      </c>
      <c r="J10" s="31">
        <f t="shared" ref="J10:J40" si="43">RANK(F10,F$5:F$40)</f>
        <v>21</v>
      </c>
      <c r="K10" s="32">
        <f t="shared" si="38"/>
        <v>-2.8734794520548501E-3</v>
      </c>
      <c r="L10" s="32">
        <f t="shared" ref="L10:L40" si="44">G10-$G$4</f>
        <v>0.18746170502106985</v>
      </c>
      <c r="M10" s="16">
        <f t="shared" si="40"/>
        <v>13959</v>
      </c>
      <c r="N10" s="15" t="s">
        <v>56</v>
      </c>
      <c r="O10" s="15">
        <v>-415</v>
      </c>
      <c r="P10" s="15">
        <v>-100</v>
      </c>
      <c r="Q10" s="15">
        <v>17</v>
      </c>
      <c r="R10" s="15">
        <v>298</v>
      </c>
      <c r="S10" s="15">
        <v>1060</v>
      </c>
      <c r="T10" s="15">
        <v>2021</v>
      </c>
      <c r="U10" s="15">
        <v>3463</v>
      </c>
      <c r="V10" s="15">
        <v>957</v>
      </c>
      <c r="W10" s="15">
        <v>2542</v>
      </c>
      <c r="X10" s="15">
        <v>3282</v>
      </c>
      <c r="Y10" s="40">
        <v>834</v>
      </c>
      <c r="Z10" s="40">
        <v>1594</v>
      </c>
      <c r="AA10" s="40">
        <v>1791</v>
      </c>
      <c r="AB10" s="40">
        <v>847</v>
      </c>
      <c r="AC10" s="40">
        <v>10</v>
      </c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</row>
    <row r="11" spans="1:45" s="2" customFormat="1" ht="15.95" customHeight="1" x14ac:dyDescent="0.2">
      <c r="A11" s="15">
        <v>7</v>
      </c>
      <c r="B11" s="16">
        <v>230000</v>
      </c>
      <c r="C11" s="16">
        <v>681370</v>
      </c>
      <c r="D11" s="16">
        <v>892409</v>
      </c>
      <c r="E11" s="16">
        <v>895369</v>
      </c>
      <c r="F11" s="16">
        <f t="shared" si="41"/>
        <v>213999</v>
      </c>
      <c r="G11" s="17">
        <f t="shared" si="27"/>
        <v>0.93043043478260867</v>
      </c>
      <c r="H11" s="16">
        <f t="shared" si="35"/>
        <v>16001</v>
      </c>
      <c r="I11" s="31">
        <f t="shared" si="42"/>
        <v>27</v>
      </c>
      <c r="J11" s="31">
        <f t="shared" si="43"/>
        <v>22</v>
      </c>
      <c r="K11" s="32">
        <f t="shared" si="38"/>
        <v>-1.4775044669446125E-2</v>
      </c>
      <c r="L11" s="32">
        <f t="shared" si="44"/>
        <v>0.17556013980367857</v>
      </c>
      <c r="M11" s="16">
        <f t="shared" si="40"/>
        <v>2960</v>
      </c>
      <c r="N11" s="15" t="s">
        <v>57</v>
      </c>
      <c r="O11" s="15">
        <v>-255</v>
      </c>
      <c r="P11" s="15">
        <v>108</v>
      </c>
      <c r="Q11" s="15">
        <v>410</v>
      </c>
      <c r="R11" s="15">
        <v>16</v>
      </c>
      <c r="S11" s="15">
        <v>19</v>
      </c>
      <c r="T11" s="15">
        <v>353</v>
      </c>
      <c r="U11" s="15">
        <v>557</v>
      </c>
      <c r="V11" s="15">
        <v>61</v>
      </c>
      <c r="W11" s="15">
        <v>347</v>
      </c>
      <c r="X11" s="15">
        <v>837</v>
      </c>
      <c r="Y11" s="40">
        <v>507</v>
      </c>
      <c r="Z11" s="40">
        <v>763</v>
      </c>
      <c r="AA11" s="40">
        <v>672</v>
      </c>
      <c r="AB11" s="40">
        <v>536</v>
      </c>
      <c r="AC11" s="40">
        <v>-15</v>
      </c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</row>
    <row r="12" spans="1:45" s="2" customFormat="1" ht="15.95" customHeight="1" x14ac:dyDescent="0.2">
      <c r="A12" s="15">
        <v>8</v>
      </c>
      <c r="B12" s="16">
        <v>280000</v>
      </c>
      <c r="C12" s="16">
        <v>778697</v>
      </c>
      <c r="D12" s="16">
        <v>1064267</v>
      </c>
      <c r="E12" s="16">
        <v>1065813</v>
      </c>
      <c r="F12" s="16">
        <f t="shared" si="41"/>
        <v>287116</v>
      </c>
      <c r="G12" s="17">
        <f t="shared" si="27"/>
        <v>1.0254142857142856</v>
      </c>
      <c r="H12" s="16">
        <f t="shared" si="35"/>
        <v>-7116</v>
      </c>
      <c r="I12" s="31">
        <f t="shared" si="42"/>
        <v>21</v>
      </c>
      <c r="J12" s="31">
        <f t="shared" si="43"/>
        <v>15</v>
      </c>
      <c r="K12" s="32">
        <f t="shared" si="38"/>
        <v>8.0208806262230814E-2</v>
      </c>
      <c r="L12" s="32">
        <f t="shared" si="44"/>
        <v>0.27054399073535551</v>
      </c>
      <c r="M12" s="16">
        <f t="shared" si="40"/>
        <v>1546</v>
      </c>
      <c r="N12" s="15" t="s">
        <v>58</v>
      </c>
      <c r="O12" s="15">
        <v>-134</v>
      </c>
      <c r="P12" s="15">
        <v>175</v>
      </c>
      <c r="Q12" s="15">
        <v>429</v>
      </c>
      <c r="R12" s="15">
        <v>352</v>
      </c>
      <c r="S12" s="15">
        <v>167</v>
      </c>
      <c r="T12" s="15">
        <v>269</v>
      </c>
      <c r="U12" s="15">
        <v>-218</v>
      </c>
      <c r="V12" s="15">
        <v>-87</v>
      </c>
      <c r="W12" s="15">
        <v>-269</v>
      </c>
      <c r="X12" s="15">
        <v>572</v>
      </c>
      <c r="Y12" s="40">
        <v>290</v>
      </c>
      <c r="Z12" s="40">
        <v>-24793</v>
      </c>
      <c r="AA12" s="40">
        <v>-2468</v>
      </c>
      <c r="AB12" s="40">
        <v>-1346</v>
      </c>
      <c r="AC12" s="40">
        <v>-955</v>
      </c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</row>
    <row r="13" spans="1:45" s="3" customFormat="1" ht="15.95" customHeight="1" x14ac:dyDescent="0.2">
      <c r="A13" s="18">
        <v>9</v>
      </c>
      <c r="B13" s="19">
        <v>900000</v>
      </c>
      <c r="C13" s="19">
        <v>1854446</v>
      </c>
      <c r="D13" s="19">
        <v>2683215</v>
      </c>
      <c r="E13" s="19">
        <v>2616848</v>
      </c>
      <c r="F13" s="19">
        <f t="shared" si="41"/>
        <v>762402</v>
      </c>
      <c r="G13" s="20">
        <f t="shared" si="27"/>
        <v>0.84711333333333338</v>
      </c>
      <c r="H13" s="19">
        <f t="shared" si="35"/>
        <v>137598</v>
      </c>
      <c r="I13" s="33">
        <f t="shared" si="42"/>
        <v>7</v>
      </c>
      <c r="J13" s="33">
        <f t="shared" si="43"/>
        <v>2</v>
      </c>
      <c r="K13" s="34">
        <f t="shared" si="38"/>
        <v>-9.8092146118721413E-2</v>
      </c>
      <c r="L13" s="34">
        <f t="shared" si="44"/>
        <v>9.2243038354403284E-2</v>
      </c>
      <c r="M13" s="19">
        <f t="shared" si="40"/>
        <v>-66367</v>
      </c>
      <c r="N13" s="18" t="s">
        <v>59</v>
      </c>
      <c r="O13" s="18">
        <v>-3547</v>
      </c>
      <c r="P13" s="18">
        <v>-2112</v>
      </c>
      <c r="Q13" s="18">
        <v>-1713</v>
      </c>
      <c r="R13" s="18">
        <v>-5184</v>
      </c>
      <c r="S13" s="18">
        <v>-9778</v>
      </c>
      <c r="T13" s="18">
        <v>-11238</v>
      </c>
      <c r="U13" s="18">
        <v>-10222</v>
      </c>
      <c r="V13" s="18">
        <v>-4860</v>
      </c>
      <c r="W13" s="18">
        <v>-1841</v>
      </c>
      <c r="X13" s="18">
        <v>677</v>
      </c>
      <c r="Y13" s="41">
        <v>-16549</v>
      </c>
      <c r="Z13" s="41">
        <v>-4510</v>
      </c>
      <c r="AA13" s="41">
        <v>-3090</v>
      </c>
      <c r="AB13" s="41">
        <v>-12840</v>
      </c>
      <c r="AC13" s="41">
        <v>-15900</v>
      </c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</row>
    <row r="14" spans="1:45" s="2" customFormat="1" ht="15.95" customHeight="1" x14ac:dyDescent="0.2">
      <c r="A14" s="15">
        <v>10</v>
      </c>
      <c r="B14" s="16">
        <v>900000</v>
      </c>
      <c r="C14" s="16">
        <v>2168411</v>
      </c>
      <c r="D14" s="16">
        <v>2658675</v>
      </c>
      <c r="E14" s="16">
        <v>2706398</v>
      </c>
      <c r="F14" s="16">
        <f t="shared" si="41"/>
        <v>537987</v>
      </c>
      <c r="G14" s="17">
        <f t="shared" si="27"/>
        <v>0.59776333333333331</v>
      </c>
      <c r="H14" s="16">
        <f t="shared" si="35"/>
        <v>362013</v>
      </c>
      <c r="I14" s="31">
        <f t="shared" si="42"/>
        <v>5</v>
      </c>
      <c r="J14" s="31">
        <f t="shared" si="43"/>
        <v>4</v>
      </c>
      <c r="K14" s="32">
        <f t="shared" si="38"/>
        <v>-0.34744214611872148</v>
      </c>
      <c r="L14" s="32">
        <f t="shared" si="44"/>
        <v>-0.15710696164559679</v>
      </c>
      <c r="M14" s="16">
        <f t="shared" si="40"/>
        <v>47723</v>
      </c>
      <c r="N14" s="15" t="s">
        <v>60</v>
      </c>
      <c r="O14" s="15">
        <v>-7762</v>
      </c>
      <c r="P14" s="15">
        <v>-2706</v>
      </c>
      <c r="Q14" s="15">
        <v>6283</v>
      </c>
      <c r="R14" s="15">
        <v>1959</v>
      </c>
      <c r="S14" s="15">
        <v>3115</v>
      </c>
      <c r="T14" s="15">
        <v>5982</v>
      </c>
      <c r="U14" s="15">
        <v>14256</v>
      </c>
      <c r="V14" s="15">
        <v>1057</v>
      </c>
      <c r="W14" s="15">
        <v>-93</v>
      </c>
      <c r="X14" s="15">
        <v>11872</v>
      </c>
      <c r="Y14" s="40">
        <v>13760</v>
      </c>
      <c r="Z14" s="40">
        <v>12821</v>
      </c>
      <c r="AA14" s="40">
        <v>11444</v>
      </c>
      <c r="AB14" s="40">
        <v>13781</v>
      </c>
      <c r="AC14" s="40">
        <v>-300</v>
      </c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</row>
    <row r="15" spans="1:45" s="2" customFormat="1" ht="15.95" customHeight="1" x14ac:dyDescent="0.2">
      <c r="A15" s="15">
        <v>11</v>
      </c>
      <c r="B15" s="16">
        <v>1000000</v>
      </c>
      <c r="C15" s="16">
        <v>3952357</v>
      </c>
      <c r="D15" s="16">
        <v>4311736</v>
      </c>
      <c r="E15" s="16">
        <v>4325833</v>
      </c>
      <c r="F15" s="16">
        <f t="shared" si="41"/>
        <v>373476</v>
      </c>
      <c r="G15" s="17">
        <f t="shared" si="27"/>
        <v>0.37347599999999997</v>
      </c>
      <c r="H15" s="16">
        <f t="shared" si="35"/>
        <v>626524</v>
      </c>
      <c r="I15" s="31">
        <f t="shared" si="42"/>
        <v>4</v>
      </c>
      <c r="J15" s="31">
        <f t="shared" si="43"/>
        <v>11</v>
      </c>
      <c r="K15" s="32">
        <f t="shared" si="38"/>
        <v>-0.57172947945205488</v>
      </c>
      <c r="L15" s="32">
        <f t="shared" si="44"/>
        <v>-0.38139429497893013</v>
      </c>
      <c r="M15" s="16">
        <f t="shared" si="40"/>
        <v>14097</v>
      </c>
      <c r="N15" s="15" t="s">
        <v>61</v>
      </c>
      <c r="O15" s="15">
        <v>-2123</v>
      </c>
      <c r="P15" s="15">
        <v>-754</v>
      </c>
      <c r="Q15" s="15">
        <v>4425</v>
      </c>
      <c r="R15" s="15">
        <v>1839</v>
      </c>
      <c r="S15" s="15">
        <v>133</v>
      </c>
      <c r="T15" s="15">
        <v>-57</v>
      </c>
      <c r="U15" s="15">
        <v>2114</v>
      </c>
      <c r="V15" s="15">
        <v>-781</v>
      </c>
      <c r="W15" s="15">
        <v>301</v>
      </c>
      <c r="X15" s="15">
        <v>5218</v>
      </c>
      <c r="Y15" s="40">
        <v>3782</v>
      </c>
      <c r="Z15" s="40">
        <v>2170</v>
      </c>
      <c r="AA15" s="40">
        <v>978</v>
      </c>
      <c r="AB15" s="40">
        <v>1983</v>
      </c>
      <c r="AC15" s="40">
        <v>-1551</v>
      </c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</row>
    <row r="16" spans="1:45" s="2" customFormat="1" ht="15.95" customHeight="1" x14ac:dyDescent="0.2">
      <c r="A16" s="15">
        <v>12</v>
      </c>
      <c r="B16" s="16">
        <v>340000</v>
      </c>
      <c r="C16" s="16">
        <v>900845</v>
      </c>
      <c r="D16" s="16">
        <v>1140314</v>
      </c>
      <c r="E16" s="16">
        <v>1149109</v>
      </c>
      <c r="F16" s="16">
        <f t="shared" si="41"/>
        <v>248264</v>
      </c>
      <c r="G16" s="17">
        <f t="shared" si="27"/>
        <v>0.73018823529411769</v>
      </c>
      <c r="H16" s="16">
        <f t="shared" si="35"/>
        <v>91736</v>
      </c>
      <c r="I16" s="31">
        <f t="shared" si="42"/>
        <v>19</v>
      </c>
      <c r="J16" s="31">
        <f t="shared" si="43"/>
        <v>19</v>
      </c>
      <c r="K16" s="32">
        <f t="shared" si="38"/>
        <v>-0.2150172441579371</v>
      </c>
      <c r="L16" s="32">
        <f t="shared" si="44"/>
        <v>-2.4682059684812407E-2</v>
      </c>
      <c r="M16" s="16">
        <f t="shared" si="40"/>
        <v>8795</v>
      </c>
      <c r="N16" s="15" t="s">
        <v>62</v>
      </c>
      <c r="O16" s="15">
        <v>-219</v>
      </c>
      <c r="P16" s="15">
        <v>61</v>
      </c>
      <c r="Q16" s="15">
        <v>1728</v>
      </c>
      <c r="R16" s="15">
        <v>1799</v>
      </c>
      <c r="S16" s="15">
        <v>1282</v>
      </c>
      <c r="T16" s="15">
        <v>868</v>
      </c>
      <c r="U16" s="15">
        <v>375</v>
      </c>
      <c r="V16" s="15">
        <v>-124</v>
      </c>
      <c r="W16" s="15">
        <v>172</v>
      </c>
      <c r="X16" s="15">
        <v>1071</v>
      </c>
      <c r="Y16" s="40">
        <v>1782</v>
      </c>
      <c r="Z16" s="40">
        <v>855</v>
      </c>
      <c r="AA16" s="40">
        <v>1332</v>
      </c>
      <c r="AB16" s="40">
        <v>569</v>
      </c>
      <c r="AC16" s="40">
        <v>-197</v>
      </c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</row>
    <row r="17" spans="1:45" s="2" customFormat="1" ht="15.95" customHeight="1" x14ac:dyDescent="0.2">
      <c r="A17" s="15">
        <v>13</v>
      </c>
      <c r="B17" s="16">
        <v>400000</v>
      </c>
      <c r="C17" s="16">
        <v>1246140</v>
      </c>
      <c r="D17" s="16">
        <v>1561852</v>
      </c>
      <c r="E17" s="16">
        <v>1580333</v>
      </c>
      <c r="F17" s="16">
        <f t="shared" si="41"/>
        <v>334193</v>
      </c>
      <c r="G17" s="17">
        <f t="shared" si="27"/>
        <v>0.83548250000000002</v>
      </c>
      <c r="H17" s="16">
        <f t="shared" si="35"/>
        <v>65807</v>
      </c>
      <c r="I17" s="31">
        <f t="shared" si="42"/>
        <v>11</v>
      </c>
      <c r="J17" s="31">
        <f t="shared" si="43"/>
        <v>13</v>
      </c>
      <c r="K17" s="32">
        <f t="shared" si="38"/>
        <v>-0.10972297945205478</v>
      </c>
      <c r="L17" s="32">
        <f t="shared" si="44"/>
        <v>8.0612205021069916E-2</v>
      </c>
      <c r="M17" s="16">
        <f t="shared" si="40"/>
        <v>18481</v>
      </c>
      <c r="N17" s="15" t="s">
        <v>63</v>
      </c>
      <c r="O17" s="15">
        <v>-498</v>
      </c>
      <c r="P17" s="15">
        <v>-69</v>
      </c>
      <c r="Q17" s="15">
        <v>275</v>
      </c>
      <c r="R17" s="15">
        <v>398</v>
      </c>
      <c r="S17" s="15">
        <v>6300</v>
      </c>
      <c r="T17" s="15">
        <v>4168</v>
      </c>
      <c r="U17" s="15">
        <v>1856</v>
      </c>
      <c r="V17" s="15">
        <v>11</v>
      </c>
      <c r="W17" s="15">
        <v>447</v>
      </c>
      <c r="X17" s="15">
        <v>2247</v>
      </c>
      <c r="Y17" s="40">
        <v>3346</v>
      </c>
      <c r="Z17" s="40">
        <v>4206</v>
      </c>
      <c r="AA17" s="40">
        <v>13774</v>
      </c>
      <c r="AB17" s="40">
        <v>16211</v>
      </c>
      <c r="AC17" s="40">
        <v>5626</v>
      </c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</row>
    <row r="18" spans="1:45" s="2" customFormat="1" ht="15.95" customHeight="1" x14ac:dyDescent="0.2">
      <c r="A18" s="15">
        <v>14</v>
      </c>
      <c r="B18" s="16">
        <v>250000</v>
      </c>
      <c r="C18" s="16">
        <v>733569</v>
      </c>
      <c r="D18" s="16">
        <v>908850</v>
      </c>
      <c r="E18" s="16">
        <v>909169</v>
      </c>
      <c r="F18" s="16">
        <f t="shared" si="41"/>
        <v>175600</v>
      </c>
      <c r="G18" s="17">
        <f t="shared" si="27"/>
        <v>0.70240000000000002</v>
      </c>
      <c r="H18" s="16">
        <f t="shared" si="35"/>
        <v>74400</v>
      </c>
      <c r="I18" s="31">
        <f t="shared" si="42"/>
        <v>26</v>
      </c>
      <c r="J18" s="31">
        <f t="shared" si="43"/>
        <v>25</v>
      </c>
      <c r="K18" s="32">
        <f t="shared" si="38"/>
        <v>-0.24280547945205477</v>
      </c>
      <c r="L18" s="32">
        <f t="shared" si="44"/>
        <v>-5.2470294978930077E-2</v>
      </c>
      <c r="M18" s="16">
        <f t="shared" si="40"/>
        <v>319</v>
      </c>
      <c r="N18" s="15" t="s">
        <v>64</v>
      </c>
      <c r="O18" s="15">
        <v>-533</v>
      </c>
      <c r="P18" s="15">
        <v>-146</v>
      </c>
      <c r="Q18" s="15">
        <v>209</v>
      </c>
      <c r="R18" s="15">
        <v>-96</v>
      </c>
      <c r="S18" s="15">
        <v>-170</v>
      </c>
      <c r="T18" s="15">
        <v>0</v>
      </c>
      <c r="U18" s="15">
        <v>121</v>
      </c>
      <c r="V18" s="15">
        <v>-129</v>
      </c>
      <c r="W18" s="15">
        <v>8</v>
      </c>
      <c r="X18" s="15">
        <v>598</v>
      </c>
      <c r="Y18" s="40">
        <v>457</v>
      </c>
      <c r="Z18" s="40">
        <v>559</v>
      </c>
      <c r="AA18" s="40">
        <v>2778</v>
      </c>
      <c r="AB18" s="40">
        <v>3409</v>
      </c>
      <c r="AC18" s="40">
        <v>1138</v>
      </c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</row>
    <row r="19" spans="1:45" s="2" customFormat="1" ht="15.95" customHeight="1" x14ac:dyDescent="0.2">
      <c r="A19" s="15">
        <v>15</v>
      </c>
      <c r="B19" s="16">
        <v>900000</v>
      </c>
      <c r="C19" s="16">
        <v>4233788</v>
      </c>
      <c r="D19" s="16">
        <v>4709178</v>
      </c>
      <c r="E19" s="16">
        <v>4687953</v>
      </c>
      <c r="F19" s="16">
        <f t="shared" si="41"/>
        <v>454165</v>
      </c>
      <c r="G19" s="17">
        <f t="shared" si="27"/>
        <v>0.50462777777777779</v>
      </c>
      <c r="H19" s="16">
        <f t="shared" si="35"/>
        <v>445835</v>
      </c>
      <c r="I19" s="31">
        <f t="shared" si="42"/>
        <v>2</v>
      </c>
      <c r="J19" s="31">
        <f t="shared" si="43"/>
        <v>9</v>
      </c>
      <c r="K19" s="32">
        <f t="shared" si="38"/>
        <v>-0.44057770167427701</v>
      </c>
      <c r="L19" s="32">
        <f t="shared" si="44"/>
        <v>-0.25024251720115231</v>
      </c>
      <c r="M19" s="16">
        <f t="shared" si="40"/>
        <v>-21225</v>
      </c>
      <c r="N19" s="15" t="s">
        <v>65</v>
      </c>
      <c r="O19" s="15">
        <v>-3657</v>
      </c>
      <c r="P19" s="15">
        <v>-1352</v>
      </c>
      <c r="Q19" s="15">
        <v>233</v>
      </c>
      <c r="R19" s="15">
        <v>-4990</v>
      </c>
      <c r="S19" s="15">
        <v>-4152</v>
      </c>
      <c r="T19" s="15">
        <v>-5266</v>
      </c>
      <c r="U19" s="15">
        <v>1275</v>
      </c>
      <c r="V19" s="15">
        <v>-4987</v>
      </c>
      <c r="W19" s="15">
        <v>-254</v>
      </c>
      <c r="X19" s="15">
        <v>2586</v>
      </c>
      <c r="Y19" s="40">
        <v>-661</v>
      </c>
      <c r="Z19" s="40">
        <v>-1193</v>
      </c>
      <c r="AA19" s="40">
        <v>4194</v>
      </c>
      <c r="AB19" s="40">
        <v>-445</v>
      </c>
      <c r="AC19" s="40">
        <v>-2032</v>
      </c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</row>
    <row r="20" spans="1:45" s="2" customFormat="1" ht="15.95" customHeight="1" x14ac:dyDescent="0.2">
      <c r="A20" s="15">
        <v>16</v>
      </c>
      <c r="B20" s="16">
        <v>650000</v>
      </c>
      <c r="C20" s="16">
        <v>1650023</v>
      </c>
      <c r="D20" s="16">
        <v>2111834</v>
      </c>
      <c r="E20" s="16">
        <v>2130502</v>
      </c>
      <c r="F20" s="16">
        <f t="shared" si="41"/>
        <v>480479</v>
      </c>
      <c r="G20" s="17">
        <f t="shared" si="27"/>
        <v>0.73919846153846158</v>
      </c>
      <c r="H20" s="16">
        <f t="shared" si="35"/>
        <v>169521</v>
      </c>
      <c r="I20" s="31">
        <f t="shared" si="42"/>
        <v>9</v>
      </c>
      <c r="J20" s="31">
        <f t="shared" si="43"/>
        <v>8</v>
      </c>
      <c r="K20" s="32">
        <f t="shared" si="38"/>
        <v>-0.20600701791359322</v>
      </c>
      <c r="L20" s="32">
        <f t="shared" si="44"/>
        <v>-1.5671833440468519E-2</v>
      </c>
      <c r="M20" s="16">
        <f t="shared" si="40"/>
        <v>18668</v>
      </c>
      <c r="N20" s="15" t="s">
        <v>66</v>
      </c>
      <c r="O20" s="15">
        <v>-430</v>
      </c>
      <c r="P20" s="15">
        <v>363</v>
      </c>
      <c r="Q20" s="15">
        <v>3120</v>
      </c>
      <c r="R20" s="15">
        <v>3836</v>
      </c>
      <c r="S20" s="15">
        <v>-153</v>
      </c>
      <c r="T20" s="15">
        <v>2592</v>
      </c>
      <c r="U20" s="15">
        <v>2556</v>
      </c>
      <c r="V20" s="15">
        <v>1715</v>
      </c>
      <c r="W20" s="15">
        <v>610</v>
      </c>
      <c r="X20" s="15">
        <v>1946</v>
      </c>
      <c r="Y20" s="40">
        <v>2513</v>
      </c>
      <c r="Z20" s="40">
        <v>2905</v>
      </c>
      <c r="AA20" s="40">
        <v>2691</v>
      </c>
      <c r="AB20" s="40">
        <v>2728</v>
      </c>
      <c r="AC20" s="40">
        <v>988</v>
      </c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</row>
    <row r="21" spans="1:45" s="2" customFormat="1" ht="15.95" customHeight="1" x14ac:dyDescent="0.2">
      <c r="A21" s="15">
        <v>17</v>
      </c>
      <c r="B21" s="16">
        <v>550000</v>
      </c>
      <c r="C21" s="16">
        <v>1477140</v>
      </c>
      <c r="D21" s="16">
        <v>1933905</v>
      </c>
      <c r="E21" s="16">
        <v>1963445</v>
      </c>
      <c r="F21" s="16">
        <f t="shared" si="41"/>
        <v>486305</v>
      </c>
      <c r="G21" s="17">
        <f t="shared" si="27"/>
        <v>0.88419090909090914</v>
      </c>
      <c r="H21" s="16">
        <f t="shared" si="35"/>
        <v>63695</v>
      </c>
      <c r="I21" s="31">
        <f t="shared" si="42"/>
        <v>10</v>
      </c>
      <c r="J21" s="31">
        <f t="shared" si="43"/>
        <v>7</v>
      </c>
      <c r="K21" s="32">
        <f t="shared" si="38"/>
        <v>-6.1014570361145659E-2</v>
      </c>
      <c r="L21" s="32">
        <f t="shared" si="44"/>
        <v>0.12932061411197904</v>
      </c>
      <c r="M21" s="16">
        <f t="shared" si="40"/>
        <v>29540</v>
      </c>
      <c r="N21" s="15" t="s">
        <v>67</v>
      </c>
      <c r="O21" s="15">
        <v>-198</v>
      </c>
      <c r="P21" s="15">
        <v>307</v>
      </c>
      <c r="Q21" s="15">
        <v>1532</v>
      </c>
      <c r="R21" s="15">
        <v>118</v>
      </c>
      <c r="S21" s="15">
        <v>453</v>
      </c>
      <c r="T21" s="15">
        <v>1232</v>
      </c>
      <c r="U21" s="15">
        <v>1416</v>
      </c>
      <c r="V21" s="15">
        <v>1408</v>
      </c>
      <c r="W21" s="15">
        <v>4179</v>
      </c>
      <c r="X21" s="15">
        <v>9717</v>
      </c>
      <c r="Y21" s="40">
        <v>9376</v>
      </c>
      <c r="Z21" s="40">
        <v>5906</v>
      </c>
      <c r="AA21" s="40">
        <v>3234</v>
      </c>
      <c r="AB21" s="40">
        <v>2670</v>
      </c>
      <c r="AC21" s="40">
        <v>2550</v>
      </c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</row>
    <row r="22" spans="1:45" s="2" customFormat="1" ht="15.95" customHeight="1" x14ac:dyDescent="0.2">
      <c r="A22" s="15">
        <v>18</v>
      </c>
      <c r="B22" s="16">
        <v>250000</v>
      </c>
      <c r="C22" s="16">
        <v>972422</v>
      </c>
      <c r="D22" s="16">
        <v>1024106</v>
      </c>
      <c r="E22" s="16">
        <v>1007255</v>
      </c>
      <c r="F22" s="16">
        <f t="shared" si="41"/>
        <v>34833</v>
      </c>
      <c r="G22" s="17">
        <f t="shared" si="27"/>
        <v>0.13933200000000001</v>
      </c>
      <c r="H22" s="16">
        <f t="shared" si="35"/>
        <v>215167</v>
      </c>
      <c r="I22" s="31">
        <f t="shared" si="42"/>
        <v>24</v>
      </c>
      <c r="J22" s="31">
        <f t="shared" si="43"/>
        <v>34</v>
      </c>
      <c r="K22" s="32">
        <f t="shared" si="38"/>
        <v>-0.80587347945205479</v>
      </c>
      <c r="L22" s="32">
        <f t="shared" si="44"/>
        <v>-0.61553829497893009</v>
      </c>
      <c r="M22" s="16">
        <f t="shared" si="40"/>
        <v>-16851</v>
      </c>
      <c r="N22" s="15" t="s">
        <v>68</v>
      </c>
      <c r="O22" s="15">
        <v>-977</v>
      </c>
      <c r="P22" s="15">
        <v>-911</v>
      </c>
      <c r="Q22" s="15">
        <v>-1114</v>
      </c>
      <c r="R22" s="15">
        <v>-1572</v>
      </c>
      <c r="S22" s="15">
        <v>-1895</v>
      </c>
      <c r="T22" s="15">
        <v>-1769</v>
      </c>
      <c r="U22" s="15">
        <v>-3146</v>
      </c>
      <c r="V22" s="15">
        <v>-2106</v>
      </c>
      <c r="W22" s="15">
        <v>-1193</v>
      </c>
      <c r="X22" s="15">
        <v>-737</v>
      </c>
      <c r="Y22" s="40">
        <v>-1431</v>
      </c>
      <c r="Z22" s="40">
        <v>-917</v>
      </c>
      <c r="AA22" s="40">
        <v>-1053</v>
      </c>
      <c r="AB22" s="40">
        <v>-1210</v>
      </c>
      <c r="AC22" s="40">
        <v>-1641</v>
      </c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</row>
    <row r="23" spans="1:45" s="2" customFormat="1" ht="15.95" customHeight="1" x14ac:dyDescent="0.2">
      <c r="A23" s="15">
        <v>19</v>
      </c>
      <c r="B23" s="16">
        <v>1100000</v>
      </c>
      <c r="C23" s="16">
        <v>3784781</v>
      </c>
      <c r="D23" s="16">
        <v>4510219</v>
      </c>
      <c r="E23" s="16">
        <v>4546406</v>
      </c>
      <c r="F23" s="16">
        <f t="shared" si="41"/>
        <v>761625</v>
      </c>
      <c r="G23" s="17">
        <f t="shared" si="27"/>
        <v>0.69238636363636363</v>
      </c>
      <c r="H23" s="16">
        <f t="shared" si="35"/>
        <v>338375</v>
      </c>
      <c r="I23" s="31">
        <f t="shared" si="42"/>
        <v>3</v>
      </c>
      <c r="J23" s="31">
        <f t="shared" si="43"/>
        <v>3</v>
      </c>
      <c r="K23" s="32">
        <f t="shared" si="38"/>
        <v>-0.25281911581569116</v>
      </c>
      <c r="L23" s="32">
        <f t="shared" si="44"/>
        <v>-6.2483931342566468E-2</v>
      </c>
      <c r="M23" s="16">
        <f t="shared" si="40"/>
        <v>36187</v>
      </c>
      <c r="N23" s="15" t="s">
        <v>69</v>
      </c>
      <c r="O23" s="15">
        <v>-914</v>
      </c>
      <c r="P23" s="15">
        <v>692</v>
      </c>
      <c r="Q23" s="15">
        <v>4272</v>
      </c>
      <c r="R23" s="15">
        <v>3686</v>
      </c>
      <c r="S23" s="15">
        <v>2146</v>
      </c>
      <c r="T23" s="15">
        <v>3469</v>
      </c>
      <c r="U23" s="15">
        <v>4001</v>
      </c>
      <c r="V23" s="15">
        <v>568</v>
      </c>
      <c r="W23" s="15">
        <v>1218</v>
      </c>
      <c r="X23" s="15">
        <v>7800</v>
      </c>
      <c r="Y23" s="40">
        <v>9249</v>
      </c>
      <c r="Z23" s="40">
        <v>11404</v>
      </c>
      <c r="AA23" s="40">
        <v>9522</v>
      </c>
      <c r="AB23" s="40">
        <v>6802</v>
      </c>
      <c r="AC23" s="40">
        <v>-220</v>
      </c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</row>
    <row r="24" spans="1:45" s="2" customFormat="1" ht="15.95" customHeight="1" x14ac:dyDescent="0.2">
      <c r="A24" s="15">
        <v>20</v>
      </c>
      <c r="B24" s="16">
        <v>280000</v>
      </c>
      <c r="C24" s="16">
        <v>1011777</v>
      </c>
      <c r="D24" s="16">
        <v>1189581</v>
      </c>
      <c r="E24" s="16">
        <v>1193044</v>
      </c>
      <c r="F24" s="16">
        <f t="shared" si="41"/>
        <v>181267</v>
      </c>
      <c r="G24" s="17">
        <f t="shared" si="27"/>
        <v>0.64738214285714291</v>
      </c>
      <c r="H24" s="16">
        <f t="shared" si="35"/>
        <v>98733</v>
      </c>
      <c r="I24" s="31">
        <f t="shared" si="42"/>
        <v>17</v>
      </c>
      <c r="J24" s="31">
        <f t="shared" si="43"/>
        <v>24</v>
      </c>
      <c r="K24" s="32">
        <f t="shared" si="38"/>
        <v>-0.29782333659491189</v>
      </c>
      <c r="L24" s="32">
        <f t="shared" si="44"/>
        <v>-0.10748815212178719</v>
      </c>
      <c r="M24" s="16">
        <f t="shared" si="40"/>
        <v>3463</v>
      </c>
      <c r="N24" s="15" t="s">
        <v>70</v>
      </c>
      <c r="O24" s="15">
        <v>-626</v>
      </c>
      <c r="P24" s="15">
        <v>-294</v>
      </c>
      <c r="Q24" s="15">
        <v>472</v>
      </c>
      <c r="R24" s="15">
        <v>267</v>
      </c>
      <c r="S24" s="15">
        <v>528</v>
      </c>
      <c r="T24" s="15">
        <v>1830</v>
      </c>
      <c r="U24" s="15">
        <v>1065</v>
      </c>
      <c r="V24" s="15">
        <v>-343</v>
      </c>
      <c r="W24" s="15">
        <v>-1</v>
      </c>
      <c r="X24" s="15">
        <v>336</v>
      </c>
      <c r="Y24" s="40">
        <v>229</v>
      </c>
      <c r="Z24" s="40">
        <v>1792</v>
      </c>
      <c r="AA24" s="40">
        <v>1365</v>
      </c>
      <c r="AB24" s="40">
        <v>1159</v>
      </c>
      <c r="AC24" s="40">
        <v>-125</v>
      </c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</row>
    <row r="25" spans="1:45" s="2" customFormat="1" ht="15.95" customHeight="1" x14ac:dyDescent="0.2">
      <c r="A25" s="15">
        <v>21</v>
      </c>
      <c r="B25" s="16">
        <v>90000</v>
      </c>
      <c r="C25" s="16">
        <v>325073</v>
      </c>
      <c r="D25" s="16">
        <v>386529</v>
      </c>
      <c r="E25" s="16">
        <v>386190</v>
      </c>
      <c r="F25" s="16">
        <f t="shared" si="41"/>
        <v>61117</v>
      </c>
      <c r="G25" s="17">
        <f t="shared" si="27"/>
        <v>0.67907777777777778</v>
      </c>
      <c r="H25" s="16">
        <f t="shared" si="35"/>
        <v>28883</v>
      </c>
      <c r="I25" s="31">
        <f t="shared" si="42"/>
        <v>32</v>
      </c>
      <c r="J25" s="31">
        <f t="shared" si="43"/>
        <v>29</v>
      </c>
      <c r="K25" s="32">
        <f t="shared" si="38"/>
        <v>-0.26612770167427702</v>
      </c>
      <c r="L25" s="32">
        <f t="shared" si="44"/>
        <v>-7.5792517201152321E-2</v>
      </c>
      <c r="M25" s="16">
        <f t="shared" si="40"/>
        <v>-339</v>
      </c>
      <c r="N25" s="15" t="s">
        <v>71</v>
      </c>
      <c r="O25" s="15">
        <v>-138</v>
      </c>
      <c r="P25" s="15">
        <v>-71</v>
      </c>
      <c r="Q25" s="15">
        <v>32</v>
      </c>
      <c r="R25" s="15">
        <v>-54</v>
      </c>
      <c r="S25" s="15">
        <v>-93</v>
      </c>
      <c r="T25" s="15">
        <v>7</v>
      </c>
      <c r="U25" s="15">
        <v>8</v>
      </c>
      <c r="V25" s="15">
        <v>-133</v>
      </c>
      <c r="W25" s="15">
        <v>-64</v>
      </c>
      <c r="X25" s="15">
        <v>123</v>
      </c>
      <c r="Y25" s="40">
        <v>44</v>
      </c>
      <c r="Z25" s="40">
        <v>-70</v>
      </c>
      <c r="AA25" s="40">
        <v>-34</v>
      </c>
      <c r="AB25" s="40">
        <v>21</v>
      </c>
      <c r="AC25" s="40">
        <v>-138</v>
      </c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</row>
    <row r="26" spans="1:45" s="4" customFormat="1" ht="15.95" customHeight="1" x14ac:dyDescent="0.2">
      <c r="A26" s="21">
        <v>22</v>
      </c>
      <c r="B26" s="22">
        <v>750000</v>
      </c>
      <c r="C26" s="22">
        <v>2154628</v>
      </c>
      <c r="D26" s="22">
        <v>2667498</v>
      </c>
      <c r="E26" s="22">
        <v>2679830</v>
      </c>
      <c r="F26" s="22">
        <f t="shared" si="41"/>
        <v>525202</v>
      </c>
      <c r="G26" s="23">
        <f t="shared" si="27"/>
        <v>0.7002693333333333</v>
      </c>
      <c r="H26" s="22">
        <f t="shared" si="35"/>
        <v>224798</v>
      </c>
      <c r="I26" s="35">
        <f t="shared" si="42"/>
        <v>6</v>
      </c>
      <c r="J26" s="35">
        <f t="shared" si="43"/>
        <v>5</v>
      </c>
      <c r="K26" s="36">
        <f t="shared" si="38"/>
        <v>-0.2449361461187215</v>
      </c>
      <c r="L26" s="36">
        <f t="shared" si="44"/>
        <v>-5.4600961645596802E-2</v>
      </c>
      <c r="M26" s="22">
        <f t="shared" si="40"/>
        <v>12332</v>
      </c>
      <c r="N26" s="21" t="s">
        <v>72</v>
      </c>
      <c r="O26" s="21">
        <v>128</v>
      </c>
      <c r="P26" s="21">
        <v>518</v>
      </c>
      <c r="Q26" s="21">
        <v>2301</v>
      </c>
      <c r="R26" s="21">
        <v>1587</v>
      </c>
      <c r="S26" s="21">
        <v>1404</v>
      </c>
      <c r="T26" s="21">
        <v>2325</v>
      </c>
      <c r="U26" s="21">
        <v>2317</v>
      </c>
      <c r="V26" s="21">
        <v>-1272</v>
      </c>
      <c r="W26" s="21">
        <v>44</v>
      </c>
      <c r="X26" s="21">
        <v>1732</v>
      </c>
      <c r="Y26" s="42">
        <v>1248</v>
      </c>
      <c r="Z26" s="42">
        <v>1448</v>
      </c>
      <c r="AA26" s="42">
        <v>1567</v>
      </c>
      <c r="AB26" s="42">
        <v>1521</v>
      </c>
      <c r="AC26" s="42">
        <v>281</v>
      </c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</row>
    <row r="27" spans="1:45" s="2" customFormat="1" ht="15.95" customHeight="1" x14ac:dyDescent="0.2">
      <c r="A27" s="15">
        <v>23</v>
      </c>
      <c r="B27" s="16">
        <v>250000</v>
      </c>
      <c r="C27" s="16">
        <v>972947</v>
      </c>
      <c r="D27" s="16">
        <v>1258379</v>
      </c>
      <c r="E27" s="16">
        <v>1259104</v>
      </c>
      <c r="F27" s="16">
        <f t="shared" si="41"/>
        <v>286157</v>
      </c>
      <c r="G27" s="17">
        <f t="shared" si="27"/>
        <v>1.144628</v>
      </c>
      <c r="H27" s="16">
        <f t="shared" si="35"/>
        <v>-36157</v>
      </c>
      <c r="I27" s="31">
        <f t="shared" si="42"/>
        <v>15</v>
      </c>
      <c r="J27" s="31">
        <f t="shared" si="43"/>
        <v>16</v>
      </c>
      <c r="K27" s="32">
        <f t="shared" si="38"/>
        <v>0.19942252054794518</v>
      </c>
      <c r="L27" s="32">
        <f t="shared" si="44"/>
        <v>0.38975770502106988</v>
      </c>
      <c r="M27" s="16">
        <f t="shared" si="40"/>
        <v>725</v>
      </c>
      <c r="N27" s="15" t="s">
        <v>73</v>
      </c>
      <c r="O27" s="15">
        <v>-614</v>
      </c>
      <c r="P27" s="15">
        <v>-376</v>
      </c>
      <c r="Q27" s="15">
        <v>240</v>
      </c>
      <c r="R27" s="15">
        <v>152</v>
      </c>
      <c r="S27" s="15">
        <v>-479</v>
      </c>
      <c r="T27" s="15">
        <v>-24</v>
      </c>
      <c r="U27" s="15">
        <v>568</v>
      </c>
      <c r="V27" s="15">
        <v>-15</v>
      </c>
      <c r="W27" s="15">
        <v>-105</v>
      </c>
      <c r="X27" s="15">
        <v>617</v>
      </c>
      <c r="Y27" s="40">
        <v>761</v>
      </c>
      <c r="Z27" s="40">
        <v>933</v>
      </c>
      <c r="AA27" s="40">
        <v>1275</v>
      </c>
      <c r="AB27" s="40">
        <v>756</v>
      </c>
      <c r="AC27" s="40">
        <v>112</v>
      </c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</row>
    <row r="28" spans="1:45" s="2" customFormat="1" ht="15.95" customHeight="1" x14ac:dyDescent="0.2">
      <c r="A28" s="15">
        <v>24</v>
      </c>
      <c r="B28" s="16">
        <v>220000</v>
      </c>
      <c r="C28" s="16">
        <v>813612</v>
      </c>
      <c r="D28" s="16">
        <v>1049739</v>
      </c>
      <c r="E28" s="16">
        <v>1051109</v>
      </c>
      <c r="F28" s="16">
        <f t="shared" si="41"/>
        <v>237497</v>
      </c>
      <c r="G28" s="17">
        <f t="shared" si="27"/>
        <v>1.0795318181818181</v>
      </c>
      <c r="H28" s="16">
        <f t="shared" si="35"/>
        <v>-17497</v>
      </c>
      <c r="I28" s="31">
        <f t="shared" si="42"/>
        <v>22</v>
      </c>
      <c r="J28" s="31">
        <f t="shared" si="43"/>
        <v>20</v>
      </c>
      <c r="K28" s="32">
        <f t="shared" si="38"/>
        <v>0.13432633872976329</v>
      </c>
      <c r="L28" s="32">
        <f t="shared" si="44"/>
        <v>0.32466152320288799</v>
      </c>
      <c r="M28" s="16">
        <f t="shared" si="40"/>
        <v>1370</v>
      </c>
      <c r="N28" s="15" t="s">
        <v>74</v>
      </c>
      <c r="O28" s="15">
        <v>-316</v>
      </c>
      <c r="P28" s="15">
        <v>45</v>
      </c>
      <c r="Q28" s="15">
        <v>557</v>
      </c>
      <c r="R28" s="15">
        <v>232</v>
      </c>
      <c r="S28" s="15">
        <v>172</v>
      </c>
      <c r="T28" s="15">
        <v>195</v>
      </c>
      <c r="U28" s="15">
        <v>107</v>
      </c>
      <c r="V28" s="15">
        <v>-280</v>
      </c>
      <c r="W28" s="15">
        <v>49</v>
      </c>
      <c r="X28" s="15">
        <v>191</v>
      </c>
      <c r="Y28" s="40">
        <v>418</v>
      </c>
      <c r="Z28" s="40">
        <v>439</v>
      </c>
      <c r="AA28" s="40">
        <v>653</v>
      </c>
      <c r="AB28" s="40">
        <v>344</v>
      </c>
      <c r="AC28" s="40">
        <v>146</v>
      </c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</row>
    <row r="29" spans="1:45" s="2" customFormat="1" ht="15.95" customHeight="1" x14ac:dyDescent="0.2">
      <c r="A29" s="15">
        <v>25</v>
      </c>
      <c r="B29" s="16">
        <v>350000</v>
      </c>
      <c r="C29" s="16">
        <v>908896</v>
      </c>
      <c r="D29" s="16">
        <v>1238713</v>
      </c>
      <c r="E29" s="16">
        <v>1256257</v>
      </c>
      <c r="F29" s="16">
        <f t="shared" si="41"/>
        <v>347361</v>
      </c>
      <c r="G29" s="17">
        <f t="shared" si="27"/>
        <v>0.99246000000000001</v>
      </c>
      <c r="H29" s="16">
        <f t="shared" si="35"/>
        <v>2639</v>
      </c>
      <c r="I29" s="31">
        <f t="shared" si="42"/>
        <v>16</v>
      </c>
      <c r="J29" s="31">
        <f t="shared" si="43"/>
        <v>12</v>
      </c>
      <c r="K29" s="32">
        <f t="shared" si="38"/>
        <v>4.7254520547945211E-2</v>
      </c>
      <c r="L29" s="32">
        <f t="shared" si="44"/>
        <v>0.23758970502106991</v>
      </c>
      <c r="M29" s="16">
        <f t="shared" si="40"/>
        <v>17544</v>
      </c>
      <c r="N29" s="15" t="s">
        <v>75</v>
      </c>
      <c r="O29" s="15">
        <v>-367</v>
      </c>
      <c r="P29" s="15">
        <v>-20</v>
      </c>
      <c r="Q29" s="15">
        <v>579</v>
      </c>
      <c r="R29" s="15">
        <v>134</v>
      </c>
      <c r="S29" s="15">
        <v>1514</v>
      </c>
      <c r="T29" s="15">
        <v>1172</v>
      </c>
      <c r="U29" s="15">
        <v>1642</v>
      </c>
      <c r="V29" s="15">
        <v>-517</v>
      </c>
      <c r="W29" s="15">
        <v>-171</v>
      </c>
      <c r="X29" s="15">
        <v>1005</v>
      </c>
      <c r="Y29" s="40">
        <v>12573</v>
      </c>
      <c r="Z29" s="40">
        <v>10389</v>
      </c>
      <c r="AA29" s="40">
        <v>8134</v>
      </c>
      <c r="AB29" s="40">
        <v>3237</v>
      </c>
      <c r="AC29" s="40">
        <v>-689</v>
      </c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</row>
    <row r="30" spans="1:45" s="2" customFormat="1" ht="15.95" customHeight="1" x14ac:dyDescent="0.2">
      <c r="A30" s="15">
        <v>26</v>
      </c>
      <c r="B30" s="16">
        <v>250000</v>
      </c>
      <c r="C30" s="16">
        <v>828067</v>
      </c>
      <c r="D30" s="16">
        <v>1092641</v>
      </c>
      <c r="E30" s="16">
        <v>1093304</v>
      </c>
      <c r="F30" s="16">
        <f t="shared" si="41"/>
        <v>265237</v>
      </c>
      <c r="G30" s="17">
        <f t="shared" si="27"/>
        <v>1.060948</v>
      </c>
      <c r="H30" s="16">
        <f t="shared" si="35"/>
        <v>-15237</v>
      </c>
      <c r="I30" s="31">
        <f t="shared" si="42"/>
        <v>20</v>
      </c>
      <c r="J30" s="31">
        <f t="shared" si="43"/>
        <v>17</v>
      </c>
      <c r="K30" s="32">
        <f t="shared" si="38"/>
        <v>0.1157425205479452</v>
      </c>
      <c r="L30" s="32">
        <f t="shared" si="44"/>
        <v>0.3060777050210699</v>
      </c>
      <c r="M30" s="16">
        <f t="shared" si="40"/>
        <v>663</v>
      </c>
      <c r="N30" s="15" t="s">
        <v>76</v>
      </c>
      <c r="O30" s="15">
        <v>-281</v>
      </c>
      <c r="P30" s="15">
        <v>-90</v>
      </c>
      <c r="Q30" s="15">
        <v>451</v>
      </c>
      <c r="R30" s="15">
        <v>291</v>
      </c>
      <c r="S30" s="15">
        <v>316</v>
      </c>
      <c r="T30" s="15">
        <v>267</v>
      </c>
      <c r="U30" s="15">
        <v>98</v>
      </c>
      <c r="V30" s="15">
        <v>-452</v>
      </c>
      <c r="W30" s="15">
        <v>-291</v>
      </c>
      <c r="X30" s="15">
        <v>-249</v>
      </c>
      <c r="Y30" s="40">
        <v>603</v>
      </c>
      <c r="Z30" s="40">
        <v>646</v>
      </c>
      <c r="AA30" s="40">
        <v>671</v>
      </c>
      <c r="AB30" s="40">
        <v>323</v>
      </c>
      <c r="AC30" s="40">
        <v>-146</v>
      </c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</row>
    <row r="31" spans="1:45" s="2" customFormat="1" ht="15.95" customHeight="1" x14ac:dyDescent="0.2">
      <c r="A31" s="15">
        <v>27</v>
      </c>
      <c r="B31" s="16">
        <v>30000</v>
      </c>
      <c r="C31" s="16">
        <v>147698</v>
      </c>
      <c r="D31" s="16">
        <v>172009</v>
      </c>
      <c r="E31" s="16">
        <v>172260</v>
      </c>
      <c r="F31" s="16">
        <f t="shared" si="41"/>
        <v>24562</v>
      </c>
      <c r="G31" s="17">
        <f t="shared" si="27"/>
        <v>0.81873333333333331</v>
      </c>
      <c r="H31" s="16">
        <f t="shared" si="35"/>
        <v>5438</v>
      </c>
      <c r="I31" s="31">
        <f t="shared" si="42"/>
        <v>35</v>
      </c>
      <c r="J31" s="31">
        <f t="shared" si="43"/>
        <v>35</v>
      </c>
      <c r="K31" s="32">
        <f t="shared" si="38"/>
        <v>-0.12647214611872148</v>
      </c>
      <c r="L31" s="32">
        <f t="shared" si="44"/>
        <v>6.3863038354403212E-2</v>
      </c>
      <c r="M31" s="16">
        <f t="shared" si="40"/>
        <v>251</v>
      </c>
      <c r="N31" s="15" t="s">
        <v>77</v>
      </c>
      <c r="O31" s="15">
        <v>-24</v>
      </c>
      <c r="P31" s="15">
        <v>-3</v>
      </c>
      <c r="Q31" s="15">
        <v>60</v>
      </c>
      <c r="R31" s="15">
        <v>34</v>
      </c>
      <c r="S31" s="15">
        <v>20</v>
      </c>
      <c r="T31" s="15">
        <v>79</v>
      </c>
      <c r="U31" s="15">
        <v>106</v>
      </c>
      <c r="V31" s="15">
        <v>-55</v>
      </c>
      <c r="W31" s="15">
        <v>3</v>
      </c>
      <c r="X31" s="15">
        <v>-52</v>
      </c>
      <c r="Y31" s="40">
        <v>83</v>
      </c>
      <c r="Z31" s="40">
        <v>147</v>
      </c>
      <c r="AA31" s="40">
        <v>67</v>
      </c>
      <c r="AB31" s="40">
        <v>102</v>
      </c>
      <c r="AC31" s="40">
        <v>24</v>
      </c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</row>
    <row r="32" spans="1:45" s="2" customFormat="1" ht="15.95" customHeight="1" x14ac:dyDescent="0.2">
      <c r="A32" s="15">
        <v>28</v>
      </c>
      <c r="B32" s="16">
        <v>70000</v>
      </c>
      <c r="C32" s="16">
        <v>259886</v>
      </c>
      <c r="D32" s="16">
        <v>315277</v>
      </c>
      <c r="E32" s="16">
        <v>317304</v>
      </c>
      <c r="F32" s="16">
        <f t="shared" si="41"/>
        <v>57418</v>
      </c>
      <c r="G32" s="17">
        <f t="shared" si="27"/>
        <v>0.82025714285714291</v>
      </c>
      <c r="H32" s="16">
        <f t="shared" si="35"/>
        <v>12582</v>
      </c>
      <c r="I32" s="31">
        <f t="shared" si="42"/>
        <v>34</v>
      </c>
      <c r="J32" s="31">
        <f t="shared" si="43"/>
        <v>30</v>
      </c>
      <c r="K32" s="32">
        <f t="shared" si="38"/>
        <v>-0.12494833659491189</v>
      </c>
      <c r="L32" s="32">
        <f t="shared" si="44"/>
        <v>6.5386847878212806E-2</v>
      </c>
      <c r="M32" s="16">
        <f t="shared" si="40"/>
        <v>2027</v>
      </c>
      <c r="N32" s="15" t="s">
        <v>78</v>
      </c>
      <c r="O32" s="15">
        <v>-44</v>
      </c>
      <c r="P32" s="15">
        <v>2</v>
      </c>
      <c r="Q32" s="15">
        <v>280</v>
      </c>
      <c r="R32" s="15">
        <v>302</v>
      </c>
      <c r="S32" s="15">
        <v>372</v>
      </c>
      <c r="T32" s="15">
        <v>298</v>
      </c>
      <c r="U32" s="15">
        <v>290</v>
      </c>
      <c r="V32" s="15">
        <v>-34</v>
      </c>
      <c r="W32" s="15">
        <v>-22</v>
      </c>
      <c r="X32" s="15">
        <v>260</v>
      </c>
      <c r="Y32" s="40">
        <v>323</v>
      </c>
      <c r="Z32" s="40">
        <v>360</v>
      </c>
      <c r="AA32" s="40">
        <v>309</v>
      </c>
      <c r="AB32" s="40">
        <v>430</v>
      </c>
      <c r="AC32" s="40">
        <v>-41</v>
      </c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</row>
    <row r="33" spans="1:45" s="2" customFormat="1" ht="15.95" customHeight="1" x14ac:dyDescent="0.2">
      <c r="A33" s="15">
        <v>29</v>
      </c>
      <c r="B33" s="16">
        <v>150000</v>
      </c>
      <c r="C33" s="16">
        <v>736358</v>
      </c>
      <c r="D33" s="16">
        <v>869625</v>
      </c>
      <c r="E33" s="16">
        <v>871426</v>
      </c>
      <c r="F33" s="16">
        <f t="shared" si="41"/>
        <v>135068</v>
      </c>
      <c r="G33" s="17">
        <f t="shared" si="27"/>
        <v>0.90045333333333333</v>
      </c>
      <c r="H33" s="16">
        <f t="shared" si="35"/>
        <v>14932</v>
      </c>
      <c r="I33" s="31">
        <f t="shared" si="42"/>
        <v>28</v>
      </c>
      <c r="J33" s="31">
        <f t="shared" si="43"/>
        <v>27</v>
      </c>
      <c r="K33" s="32">
        <f t="shared" si="38"/>
        <v>-4.475214611872147E-2</v>
      </c>
      <c r="L33" s="32">
        <f t="shared" si="44"/>
        <v>0.14558303835440323</v>
      </c>
      <c r="M33" s="16">
        <f t="shared" si="40"/>
        <v>1801</v>
      </c>
      <c r="N33" s="15" t="s">
        <v>79</v>
      </c>
      <c r="O33" s="15">
        <v>-476</v>
      </c>
      <c r="P33" s="15">
        <v>-28</v>
      </c>
      <c r="Q33" s="15">
        <v>414</v>
      </c>
      <c r="R33" s="15">
        <v>185</v>
      </c>
      <c r="S33" s="15">
        <v>384</v>
      </c>
      <c r="T33" s="15">
        <v>610</v>
      </c>
      <c r="U33" s="15">
        <v>401</v>
      </c>
      <c r="V33" s="15">
        <v>-417</v>
      </c>
      <c r="W33" s="15">
        <v>-44</v>
      </c>
      <c r="X33" s="15">
        <v>310</v>
      </c>
      <c r="Y33" s="40">
        <v>462</v>
      </c>
      <c r="Z33" s="40">
        <v>627</v>
      </c>
      <c r="AA33" s="40">
        <v>503</v>
      </c>
      <c r="AB33" s="40">
        <v>190</v>
      </c>
      <c r="AC33" s="40">
        <v>93</v>
      </c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</row>
    <row r="34" spans="1:45" s="2" customFormat="1" ht="15.95" customHeight="1" x14ac:dyDescent="0.2">
      <c r="A34" s="15">
        <v>30</v>
      </c>
      <c r="B34" s="16">
        <v>350000</v>
      </c>
      <c r="C34" s="16">
        <v>1149531</v>
      </c>
      <c r="D34" s="16">
        <v>1354941</v>
      </c>
      <c r="E34" s="16">
        <v>1331610</v>
      </c>
      <c r="F34" s="16">
        <f t="shared" si="41"/>
        <v>182079</v>
      </c>
      <c r="G34" s="17">
        <f t="shared" si="27"/>
        <v>0.52022571428571429</v>
      </c>
      <c r="H34" s="16">
        <f t="shared" si="35"/>
        <v>167921</v>
      </c>
      <c r="I34" s="31">
        <f t="shared" si="42"/>
        <v>14</v>
      </c>
      <c r="J34" s="31">
        <f t="shared" si="43"/>
        <v>23</v>
      </c>
      <c r="K34" s="32">
        <f t="shared" si="38"/>
        <v>-0.42497976516634051</v>
      </c>
      <c r="L34" s="32">
        <f t="shared" si="44"/>
        <v>-0.23464458069321581</v>
      </c>
      <c r="M34" s="16">
        <f t="shared" si="40"/>
        <v>-23331</v>
      </c>
      <c r="N34" s="15" t="s">
        <v>80</v>
      </c>
      <c r="O34" s="15">
        <v>-1009</v>
      </c>
      <c r="P34" s="15">
        <v>-141</v>
      </c>
      <c r="Q34" s="15">
        <v>106</v>
      </c>
      <c r="R34" s="15">
        <v>5</v>
      </c>
      <c r="S34" s="15">
        <v>30</v>
      </c>
      <c r="T34" s="15">
        <v>33</v>
      </c>
      <c r="U34" s="15">
        <v>-15202</v>
      </c>
      <c r="V34" s="15">
        <v>-15305</v>
      </c>
      <c r="W34" s="15">
        <v>-5866</v>
      </c>
      <c r="X34" s="15">
        <v>-3344</v>
      </c>
      <c r="Y34" s="40">
        <v>17362</v>
      </c>
      <c r="Z34" s="40">
        <v>18322</v>
      </c>
      <c r="AA34" s="40">
        <v>11418</v>
      </c>
      <c r="AB34" s="40">
        <v>6153</v>
      </c>
      <c r="AC34" s="40">
        <v>909</v>
      </c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</row>
    <row r="35" spans="1:45" s="2" customFormat="1" ht="15.95" customHeight="1" x14ac:dyDescent="0.2">
      <c r="A35" s="15">
        <v>31</v>
      </c>
      <c r="B35" s="16">
        <v>130000</v>
      </c>
      <c r="C35" s="16">
        <v>468114</v>
      </c>
      <c r="D35" s="16">
        <v>525051</v>
      </c>
      <c r="E35" s="16">
        <v>524713</v>
      </c>
      <c r="F35" s="16">
        <f t="shared" si="41"/>
        <v>56599</v>
      </c>
      <c r="G35" s="17">
        <f t="shared" si="27"/>
        <v>0.43537692307692305</v>
      </c>
      <c r="H35" s="16">
        <f t="shared" si="35"/>
        <v>73401</v>
      </c>
      <c r="I35" s="31">
        <f t="shared" si="42"/>
        <v>30</v>
      </c>
      <c r="J35" s="31">
        <f t="shared" si="43"/>
        <v>31</v>
      </c>
      <c r="K35" s="32">
        <f t="shared" si="38"/>
        <v>-0.50982855637513169</v>
      </c>
      <c r="L35" s="32">
        <f t="shared" si="44"/>
        <v>-0.31949337190200705</v>
      </c>
      <c r="M35" s="16">
        <f t="shared" si="40"/>
        <v>-338</v>
      </c>
      <c r="N35" s="15" t="s">
        <v>81</v>
      </c>
      <c r="O35" s="15">
        <v>-89</v>
      </c>
      <c r="P35" s="15">
        <v>-64</v>
      </c>
      <c r="Q35" s="15">
        <v>-85</v>
      </c>
      <c r="R35" s="15">
        <v>-145</v>
      </c>
      <c r="S35" s="15">
        <v>-437</v>
      </c>
      <c r="T35" s="15">
        <v>0</v>
      </c>
      <c r="U35" s="15">
        <v>66</v>
      </c>
      <c r="V35" s="15">
        <v>-112</v>
      </c>
      <c r="W35" s="15">
        <v>120</v>
      </c>
      <c r="X35" s="15">
        <v>263</v>
      </c>
      <c r="Y35" s="40">
        <v>145</v>
      </c>
      <c r="Z35" s="40">
        <v>174</v>
      </c>
      <c r="AA35" s="40">
        <v>16</v>
      </c>
      <c r="AB35" s="40">
        <v>0</v>
      </c>
      <c r="AC35" s="40">
        <v>-72</v>
      </c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</row>
    <row r="36" spans="1:45" s="2" customFormat="1" ht="15.95" customHeight="1" x14ac:dyDescent="0.2">
      <c r="A36" s="15">
        <v>32</v>
      </c>
      <c r="B36" s="16">
        <v>130000</v>
      </c>
      <c r="C36" s="16">
        <v>360850</v>
      </c>
      <c r="D36" s="16">
        <v>453235</v>
      </c>
      <c r="E36" s="16">
        <v>453588</v>
      </c>
      <c r="F36" s="16">
        <f t="shared" si="41"/>
        <v>92738</v>
      </c>
      <c r="G36" s="17">
        <f t="shared" si="27"/>
        <v>0.71336923076923076</v>
      </c>
      <c r="H36" s="16">
        <f t="shared" si="35"/>
        <v>37262</v>
      </c>
      <c r="I36" s="31">
        <f t="shared" si="42"/>
        <v>31</v>
      </c>
      <c r="J36" s="31">
        <f t="shared" si="43"/>
        <v>28</v>
      </c>
      <c r="K36" s="32">
        <f t="shared" si="38"/>
        <v>-0.23183624868282404</v>
      </c>
      <c r="L36" s="32">
        <f t="shared" si="44"/>
        <v>-4.1501064209699345E-2</v>
      </c>
      <c r="M36" s="16">
        <f t="shared" si="40"/>
        <v>353</v>
      </c>
      <c r="N36" s="15" t="s">
        <v>82</v>
      </c>
      <c r="O36" s="15">
        <v>-137</v>
      </c>
      <c r="P36" s="15">
        <v>27</v>
      </c>
      <c r="Q36" s="15">
        <v>184</v>
      </c>
      <c r="R36" s="15">
        <v>-124</v>
      </c>
      <c r="S36" s="15">
        <v>-347</v>
      </c>
      <c r="T36" s="15">
        <v>66</v>
      </c>
      <c r="U36" s="15">
        <v>125</v>
      </c>
      <c r="V36" s="15">
        <v>-16</v>
      </c>
      <c r="W36" s="15">
        <v>47</v>
      </c>
      <c r="X36" s="15">
        <v>388</v>
      </c>
      <c r="Y36" s="40">
        <v>140</v>
      </c>
      <c r="Z36" s="40">
        <v>783</v>
      </c>
      <c r="AA36" s="40">
        <v>914</v>
      </c>
      <c r="AB36" s="40">
        <v>675</v>
      </c>
      <c r="AC36" s="40">
        <v>-14</v>
      </c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</row>
    <row r="37" spans="1:45" s="2" customFormat="1" ht="15.95" customHeight="1" x14ac:dyDescent="0.2">
      <c r="A37" s="15">
        <v>33</v>
      </c>
      <c r="B37" s="16">
        <v>250000</v>
      </c>
      <c r="C37" s="16">
        <v>757098</v>
      </c>
      <c r="D37" s="16">
        <v>809418</v>
      </c>
      <c r="E37" s="16">
        <v>806277</v>
      </c>
      <c r="F37" s="16">
        <f t="shared" si="41"/>
        <v>49179</v>
      </c>
      <c r="G37" s="17">
        <f t="shared" si="27"/>
        <v>0.196716</v>
      </c>
      <c r="H37" s="16">
        <f t="shared" si="35"/>
        <v>200821</v>
      </c>
      <c r="I37" s="31">
        <f t="shared" si="42"/>
        <v>29</v>
      </c>
      <c r="J37" s="31">
        <f t="shared" si="43"/>
        <v>32</v>
      </c>
      <c r="K37" s="32">
        <f t="shared" si="38"/>
        <v>-0.7484894794520548</v>
      </c>
      <c r="L37" s="32">
        <f t="shared" si="44"/>
        <v>-0.5581542949789301</v>
      </c>
      <c r="M37" s="16">
        <f t="shared" si="40"/>
        <v>-3141</v>
      </c>
      <c r="N37" s="15" t="s">
        <v>83</v>
      </c>
      <c r="O37" s="15">
        <v>-600</v>
      </c>
      <c r="P37" s="15">
        <v>-127</v>
      </c>
      <c r="Q37" s="15">
        <v>-331</v>
      </c>
      <c r="R37" s="15">
        <v>-486</v>
      </c>
      <c r="S37" s="15">
        <v>-578</v>
      </c>
      <c r="T37" s="15">
        <v>-700</v>
      </c>
      <c r="U37" s="15">
        <v>-265</v>
      </c>
      <c r="V37" s="15">
        <v>-389</v>
      </c>
      <c r="W37" s="15">
        <v>41</v>
      </c>
      <c r="X37" s="15">
        <v>155</v>
      </c>
      <c r="Y37" s="40">
        <v>139</v>
      </c>
      <c r="Z37" s="40">
        <v>-170</v>
      </c>
      <c r="AA37" s="40">
        <v>-339</v>
      </c>
      <c r="AB37" s="40">
        <v>-275</v>
      </c>
      <c r="AC37" s="40">
        <v>-487</v>
      </c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</row>
    <row r="38" spans="1:45" s="2" customFormat="1" ht="15.95" customHeight="1" x14ac:dyDescent="0.2">
      <c r="A38" s="15">
        <v>34</v>
      </c>
      <c r="B38" s="16">
        <v>300000</v>
      </c>
      <c r="C38" s="16">
        <v>1254318</v>
      </c>
      <c r="D38" s="16">
        <v>1401251</v>
      </c>
      <c r="E38" s="16">
        <v>1407385</v>
      </c>
      <c r="F38" s="16">
        <f t="shared" si="41"/>
        <v>153067</v>
      </c>
      <c r="G38" s="17">
        <f t="shared" si="27"/>
        <v>0.51022333333333336</v>
      </c>
      <c r="H38" s="16">
        <f t="shared" si="35"/>
        <v>146933</v>
      </c>
      <c r="I38" s="31">
        <f t="shared" si="42"/>
        <v>12</v>
      </c>
      <c r="J38" s="31">
        <f t="shared" si="43"/>
        <v>26</v>
      </c>
      <c r="K38" s="32">
        <f t="shared" si="38"/>
        <v>-0.43498214611872144</v>
      </c>
      <c r="L38" s="32">
        <f t="shared" si="44"/>
        <v>-0.24464696164559674</v>
      </c>
      <c r="M38" s="16">
        <f t="shared" si="40"/>
        <v>6134</v>
      </c>
      <c r="N38" s="15" t="s">
        <v>84</v>
      </c>
      <c r="O38" s="15">
        <v>-583</v>
      </c>
      <c r="P38" s="15">
        <v>87</v>
      </c>
      <c r="Q38" s="15">
        <v>516</v>
      </c>
      <c r="R38" s="15">
        <v>1108</v>
      </c>
      <c r="S38" s="15">
        <v>-819</v>
      </c>
      <c r="T38" s="15">
        <v>849</v>
      </c>
      <c r="U38" s="15">
        <v>776</v>
      </c>
      <c r="V38" s="15">
        <v>-188</v>
      </c>
      <c r="W38" s="15">
        <v>246</v>
      </c>
      <c r="X38" s="15">
        <v>1974</v>
      </c>
      <c r="Y38" s="40">
        <v>2168</v>
      </c>
      <c r="Z38" s="40">
        <v>2566</v>
      </c>
      <c r="AA38" s="40">
        <v>2894</v>
      </c>
      <c r="AB38" s="40">
        <v>2407</v>
      </c>
      <c r="AC38" s="40">
        <v>-139</v>
      </c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</row>
    <row r="39" spans="1:45" s="2" customFormat="1" ht="15.95" customHeight="1" x14ac:dyDescent="0.2">
      <c r="A39" s="15">
        <v>35</v>
      </c>
      <c r="B39" s="16">
        <v>70000</v>
      </c>
      <c r="C39" s="16">
        <v>323227</v>
      </c>
      <c r="D39" s="16">
        <v>369236</v>
      </c>
      <c r="E39" s="16">
        <v>369262</v>
      </c>
      <c r="F39" s="16">
        <f t="shared" si="41"/>
        <v>46035</v>
      </c>
      <c r="G39" s="17">
        <f t="shared" si="27"/>
        <v>0.6576428571428572</v>
      </c>
      <c r="H39" s="16">
        <f t="shared" si="35"/>
        <v>23965</v>
      </c>
      <c r="I39" s="31">
        <f t="shared" si="42"/>
        <v>33</v>
      </c>
      <c r="J39" s="31">
        <f t="shared" si="43"/>
        <v>33</v>
      </c>
      <c r="K39" s="32">
        <f t="shared" si="38"/>
        <v>-0.2875626223091976</v>
      </c>
      <c r="L39" s="32">
        <f t="shared" si="44"/>
        <v>-9.7227437836072905E-2</v>
      </c>
      <c r="M39" s="16">
        <f t="shared" si="40"/>
        <v>26</v>
      </c>
      <c r="N39" s="15" t="s">
        <v>85</v>
      </c>
      <c r="O39" s="15">
        <v>-175</v>
      </c>
      <c r="P39" s="15">
        <v>-33</v>
      </c>
      <c r="Q39" s="15">
        <v>41</v>
      </c>
      <c r="R39" s="15">
        <v>7</v>
      </c>
      <c r="S39" s="15">
        <v>-175</v>
      </c>
      <c r="T39" s="15">
        <v>87</v>
      </c>
      <c r="U39" s="15">
        <v>56</v>
      </c>
      <c r="V39" s="15">
        <v>-41</v>
      </c>
      <c r="W39" s="15">
        <v>16</v>
      </c>
      <c r="X39" s="15">
        <v>127</v>
      </c>
      <c r="Y39" s="40">
        <v>116</v>
      </c>
      <c r="Z39" s="40">
        <v>55</v>
      </c>
      <c r="AA39" s="40">
        <v>34</v>
      </c>
      <c r="AB39" s="40">
        <v>121</v>
      </c>
      <c r="AC39" s="40">
        <v>-18</v>
      </c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</row>
    <row r="40" spans="1:45" s="2" customFormat="1" ht="15.95" customHeight="1" x14ac:dyDescent="0.2">
      <c r="A40" s="15">
        <v>36</v>
      </c>
      <c r="B40" s="16">
        <v>1000</v>
      </c>
      <c r="C40" s="16">
        <v>3432</v>
      </c>
      <c r="D40" s="16">
        <v>4703</v>
      </c>
      <c r="E40" s="16">
        <v>4742</v>
      </c>
      <c r="F40" s="16">
        <f t="shared" si="41"/>
        <v>1310</v>
      </c>
      <c r="G40" s="17">
        <f t="shared" si="27"/>
        <v>1.31</v>
      </c>
      <c r="H40" s="16">
        <f t="shared" si="35"/>
        <v>-310</v>
      </c>
      <c r="I40" s="31">
        <f t="shared" si="42"/>
        <v>36</v>
      </c>
      <c r="J40" s="31">
        <f t="shared" si="43"/>
        <v>36</v>
      </c>
      <c r="K40" s="32">
        <f t="shared" si="38"/>
        <v>0.36479452054794526</v>
      </c>
      <c r="L40" s="32">
        <f t="shared" si="44"/>
        <v>0.55512970502106995</v>
      </c>
      <c r="M40" s="16">
        <f t="shared" si="40"/>
        <v>39</v>
      </c>
      <c r="N40" s="15" t="s">
        <v>86</v>
      </c>
      <c r="O40" s="15">
        <v>-2</v>
      </c>
      <c r="P40" s="15">
        <v>-2</v>
      </c>
      <c r="Q40" s="15">
        <v>7</v>
      </c>
      <c r="R40" s="15">
        <v>16</v>
      </c>
      <c r="S40" s="15">
        <v>2</v>
      </c>
      <c r="T40" s="15">
        <v>4</v>
      </c>
      <c r="U40" s="15">
        <v>-5</v>
      </c>
      <c r="V40" s="15">
        <v>-1</v>
      </c>
      <c r="W40" s="15">
        <v>9</v>
      </c>
      <c r="X40" s="15">
        <v>11</v>
      </c>
      <c r="Y40" s="40">
        <v>0</v>
      </c>
      <c r="Z40" s="40">
        <v>8</v>
      </c>
      <c r="AA40" s="40">
        <v>2</v>
      </c>
      <c r="AB40" s="40">
        <v>1</v>
      </c>
      <c r="AC40" s="40">
        <v>0</v>
      </c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</row>
    <row r="41" spans="1:45" x14ac:dyDescent="0.2">
      <c r="A41" s="24"/>
      <c r="B41" s="25"/>
      <c r="C41" s="25"/>
      <c r="D41" s="25"/>
      <c r="E41" s="25"/>
      <c r="F41" s="25"/>
      <c r="G41" s="26"/>
      <c r="H41" s="26"/>
      <c r="I41" s="26"/>
      <c r="J41" s="26"/>
      <c r="K41" s="26"/>
      <c r="L41" s="26"/>
      <c r="M41" s="26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</row>
    <row r="42" spans="1:45" x14ac:dyDescent="0.2">
      <c r="A42" s="24"/>
      <c r="B42" s="25" t="s">
        <v>87</v>
      </c>
      <c r="C42" s="27">
        <v>43100</v>
      </c>
      <c r="D42" s="27"/>
      <c r="E42" s="25"/>
      <c r="F42" s="25"/>
      <c r="G42" s="26"/>
      <c r="H42" s="26"/>
      <c r="I42" s="26"/>
      <c r="J42" s="26"/>
      <c r="K42" s="26"/>
      <c r="L42" s="26"/>
      <c r="M42" s="26"/>
      <c r="N42" s="38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</row>
    <row r="43" spans="1:45" x14ac:dyDescent="0.2">
      <c r="A43" s="24"/>
      <c r="B43" s="25"/>
      <c r="E43" s="25"/>
      <c r="F43" s="25"/>
      <c r="G43" s="26"/>
      <c r="H43" s="26"/>
      <c r="I43" s="26"/>
      <c r="J43" s="26"/>
      <c r="K43" s="26"/>
      <c r="L43" s="26"/>
      <c r="M43" s="26"/>
      <c r="N43" s="38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</row>
    <row r="44" spans="1:45" x14ac:dyDescent="0.2">
      <c r="A44" s="24" t="s">
        <v>89</v>
      </c>
      <c r="B44" s="25"/>
      <c r="C44" s="25"/>
      <c r="D44" s="25"/>
      <c r="E44" s="28" t="s">
        <v>90</v>
      </c>
      <c r="F44" s="25"/>
      <c r="G44" s="26"/>
      <c r="H44" s="26"/>
      <c r="I44" s="26"/>
      <c r="J44" s="26"/>
      <c r="K44" s="26"/>
      <c r="L44" s="26"/>
      <c r="M44" s="26"/>
      <c r="N44" s="38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</row>
    <row r="45" spans="1:45" x14ac:dyDescent="0.2">
      <c r="A45" s="24"/>
      <c r="B45" s="25"/>
      <c r="C45" s="25"/>
      <c r="D45" s="25"/>
      <c r="E45" s="25"/>
      <c r="F45" s="25"/>
      <c r="G45" s="26"/>
      <c r="H45" s="26"/>
      <c r="I45" s="26"/>
      <c r="J45" s="26"/>
      <c r="K45" s="26"/>
      <c r="L45" s="26"/>
      <c r="M45" s="26"/>
      <c r="N45" s="38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</row>
    <row r="46" spans="1:45" x14ac:dyDescent="0.2">
      <c r="A46" s="24"/>
      <c r="B46" s="25"/>
      <c r="C46" s="25"/>
      <c r="D46" s="25"/>
      <c r="E46" s="25"/>
      <c r="F46" s="25"/>
      <c r="G46" s="26"/>
      <c r="H46" s="26"/>
      <c r="I46" s="26"/>
      <c r="J46" s="26"/>
      <c r="K46" s="26"/>
      <c r="L46" s="26"/>
      <c r="M46" s="26"/>
      <c r="N46" s="38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</row>
    <row r="47" spans="1:45" x14ac:dyDescent="0.2">
      <c r="A47" s="24"/>
      <c r="B47" s="25"/>
      <c r="C47" s="25"/>
      <c r="D47" s="25"/>
      <c r="E47" s="25"/>
      <c r="F47" s="25"/>
      <c r="G47" s="26"/>
      <c r="H47" s="26"/>
      <c r="I47" s="26"/>
      <c r="J47" s="26"/>
      <c r="K47" s="26"/>
      <c r="L47" s="26"/>
      <c r="M47" s="26"/>
      <c r="N47" s="38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</row>
    <row r="48" spans="1:45" x14ac:dyDescent="0.2">
      <c r="A48" s="24"/>
      <c r="B48" s="25"/>
      <c r="C48" s="25"/>
      <c r="D48" s="25"/>
      <c r="E48" s="25"/>
      <c r="F48" s="25"/>
      <c r="G48" s="26"/>
      <c r="H48" s="26"/>
      <c r="I48" s="26"/>
      <c r="J48" s="26"/>
      <c r="K48" s="26"/>
      <c r="L48" s="26"/>
      <c r="M48" s="26"/>
      <c r="N48" s="38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</row>
    <row r="49" spans="1:45" x14ac:dyDescent="0.2">
      <c r="A49" s="24"/>
      <c r="B49" s="25"/>
      <c r="C49" s="25"/>
      <c r="D49" s="25"/>
      <c r="E49" s="25"/>
      <c r="F49" s="25"/>
      <c r="G49" s="26"/>
      <c r="H49" s="26"/>
      <c r="I49" s="26"/>
      <c r="J49" s="26"/>
      <c r="K49" s="26"/>
      <c r="L49" s="26"/>
      <c r="M49" s="26"/>
      <c r="N49" s="38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</row>
    <row r="50" spans="1:45" x14ac:dyDescent="0.2">
      <c r="A50" s="24"/>
      <c r="B50" s="25"/>
      <c r="C50" s="25"/>
      <c r="D50" s="25"/>
      <c r="E50" s="25"/>
      <c r="F50" s="25"/>
      <c r="G50" s="26"/>
      <c r="H50" s="26"/>
      <c r="I50" s="26"/>
      <c r="J50" s="26"/>
      <c r="K50" s="26"/>
      <c r="L50" s="26"/>
      <c r="M50" s="26"/>
      <c r="N50" s="38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</row>
    <row r="51" spans="1:45" x14ac:dyDescent="0.2">
      <c r="A51" s="24"/>
      <c r="B51" s="25"/>
      <c r="C51" s="25"/>
      <c r="D51" s="25"/>
      <c r="E51" s="25"/>
      <c r="F51" s="25"/>
      <c r="G51" s="26"/>
      <c r="H51" s="26"/>
      <c r="I51" s="26"/>
      <c r="J51" s="26"/>
      <c r="K51" s="26"/>
      <c r="L51" s="26"/>
      <c r="M51" s="26"/>
      <c r="N51" s="38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</row>
    <row r="52" spans="1:45" x14ac:dyDescent="0.2">
      <c r="A52" s="24"/>
      <c r="B52" s="25"/>
      <c r="C52" s="25"/>
      <c r="D52" s="25"/>
      <c r="E52" s="25"/>
      <c r="F52" s="25"/>
      <c r="G52" s="26"/>
      <c r="H52" s="26"/>
      <c r="I52" s="26"/>
      <c r="J52" s="26"/>
      <c r="K52" s="26"/>
      <c r="L52" s="26"/>
      <c r="M52" s="26"/>
      <c r="N52" s="38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</row>
    <row r="53" spans="1:45" x14ac:dyDescent="0.2">
      <c r="A53" s="24"/>
      <c r="B53" s="25"/>
      <c r="C53" s="25"/>
      <c r="D53" s="25"/>
      <c r="E53" s="25"/>
      <c r="F53" s="25"/>
      <c r="G53" s="26"/>
      <c r="H53" s="26"/>
      <c r="I53" s="26"/>
      <c r="J53" s="26"/>
      <c r="K53" s="26"/>
      <c r="L53" s="26"/>
      <c r="M53" s="26"/>
      <c r="N53" s="3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</row>
    <row r="54" spans="1:45" x14ac:dyDescent="0.2">
      <c r="A54" s="24"/>
      <c r="B54" s="25"/>
      <c r="C54" s="25"/>
      <c r="D54" s="25"/>
      <c r="E54" s="25"/>
      <c r="F54" s="25"/>
      <c r="G54" s="26"/>
      <c r="H54" s="26"/>
      <c r="I54" s="26"/>
      <c r="J54" s="26"/>
      <c r="K54" s="26"/>
      <c r="L54" s="26"/>
      <c r="M54" s="26"/>
      <c r="N54" s="38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</row>
    <row r="55" spans="1:45" x14ac:dyDescent="0.2">
      <c r="A55" s="24"/>
      <c r="B55" s="25"/>
      <c r="C55" s="25"/>
      <c r="D55" s="25"/>
      <c r="E55" s="25"/>
      <c r="F55" s="25"/>
      <c r="G55" s="26"/>
      <c r="H55" s="26"/>
      <c r="I55" s="26"/>
      <c r="J55" s="26"/>
      <c r="K55" s="26"/>
      <c r="L55" s="26"/>
      <c r="M55" s="26"/>
      <c r="N55" s="38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</row>
    <row r="56" spans="1:45" x14ac:dyDescent="0.2">
      <c r="A56" s="24"/>
      <c r="B56" s="25"/>
      <c r="C56" s="25"/>
      <c r="D56" s="25"/>
      <c r="E56" s="25"/>
      <c r="F56" s="25"/>
      <c r="G56" s="26"/>
      <c r="H56" s="26"/>
      <c r="I56" s="26"/>
      <c r="J56" s="26"/>
      <c r="K56" s="26"/>
      <c r="L56" s="26"/>
      <c r="M56" s="26"/>
      <c r="N56" s="38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</row>
    <row r="57" spans="1:45" x14ac:dyDescent="0.2">
      <c r="A57" s="24"/>
      <c r="B57" s="25"/>
      <c r="C57" s="25"/>
      <c r="D57" s="25"/>
      <c r="E57" s="25"/>
      <c r="F57" s="25"/>
      <c r="G57" s="26"/>
      <c r="H57" s="26"/>
      <c r="I57" s="26"/>
      <c r="J57" s="26"/>
      <c r="K57" s="26"/>
      <c r="L57" s="26"/>
      <c r="M57" s="26"/>
      <c r="N57" s="38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</row>
    <row r="58" spans="1:45" x14ac:dyDescent="0.2">
      <c r="A58" s="24"/>
      <c r="B58" s="25"/>
      <c r="C58" s="25"/>
      <c r="D58" s="25"/>
      <c r="E58" s="25"/>
      <c r="F58" s="25"/>
      <c r="G58" s="26"/>
      <c r="H58" s="26"/>
      <c r="I58" s="26"/>
      <c r="J58" s="26"/>
      <c r="K58" s="26"/>
      <c r="L58" s="26"/>
      <c r="M58" s="26"/>
      <c r="N58" s="38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</row>
    <row r="59" spans="1:45" x14ac:dyDescent="0.2">
      <c r="A59" s="24"/>
      <c r="B59" s="25"/>
      <c r="C59" s="25"/>
      <c r="D59" s="25"/>
      <c r="E59" s="25"/>
      <c r="F59" s="25"/>
      <c r="G59" s="26"/>
      <c r="H59" s="26"/>
      <c r="I59" s="26"/>
      <c r="J59" s="26"/>
      <c r="K59" s="26"/>
      <c r="L59" s="26"/>
      <c r="M59" s="26"/>
      <c r="N59" s="38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</row>
    <row r="60" spans="1:45" x14ac:dyDescent="0.2">
      <c r="A60" s="24"/>
      <c r="B60" s="25"/>
      <c r="C60" s="25"/>
      <c r="D60" s="25"/>
      <c r="E60" s="25"/>
      <c r="F60" s="25"/>
      <c r="G60" s="26"/>
      <c r="H60" s="26"/>
      <c r="I60" s="26"/>
      <c r="J60" s="26"/>
      <c r="K60" s="26"/>
      <c r="L60" s="26"/>
      <c r="M60" s="26"/>
      <c r="N60" s="38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</row>
    <row r="61" spans="1:45" x14ac:dyDescent="0.2">
      <c r="A61" s="24"/>
      <c r="B61" s="25"/>
      <c r="C61" s="25"/>
      <c r="D61" s="25"/>
      <c r="E61" s="25"/>
      <c r="F61" s="25"/>
      <c r="G61" s="26"/>
      <c r="H61" s="26"/>
      <c r="I61" s="26"/>
      <c r="J61" s="26"/>
      <c r="K61" s="26"/>
      <c r="L61" s="26"/>
      <c r="M61" s="26"/>
      <c r="N61" s="38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</row>
    <row r="62" spans="1:45" x14ac:dyDescent="0.2">
      <c r="A62" s="24"/>
      <c r="B62" s="25"/>
      <c r="C62" s="25"/>
      <c r="D62" s="25"/>
      <c r="E62" s="25"/>
      <c r="F62" s="25"/>
      <c r="G62" s="26"/>
      <c r="H62" s="26"/>
      <c r="I62" s="26"/>
      <c r="J62" s="26"/>
      <c r="K62" s="26"/>
      <c r="L62" s="26"/>
      <c r="M62" s="26"/>
      <c r="N62" s="38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</row>
    <row r="63" spans="1:45" x14ac:dyDescent="0.2">
      <c r="A63" s="24"/>
      <c r="B63" s="25"/>
      <c r="C63" s="25"/>
      <c r="D63" s="25"/>
      <c r="E63" s="25"/>
      <c r="F63" s="25"/>
      <c r="G63" s="26"/>
      <c r="H63" s="26"/>
      <c r="I63" s="26"/>
      <c r="J63" s="26"/>
      <c r="K63" s="26"/>
      <c r="L63" s="26"/>
      <c r="M63" s="26"/>
      <c r="N63" s="38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</row>
    <row r="64" spans="1:45" x14ac:dyDescent="0.2">
      <c r="A64" s="24"/>
      <c r="B64" s="25"/>
      <c r="C64" s="25"/>
      <c r="D64" s="25"/>
      <c r="E64" s="25"/>
      <c r="F64" s="25"/>
      <c r="G64" s="26"/>
      <c r="H64" s="26"/>
      <c r="I64" s="26"/>
      <c r="J64" s="26"/>
      <c r="K64" s="26"/>
      <c r="L64" s="26"/>
      <c r="M64" s="26"/>
      <c r="N64" s="38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</row>
    <row r="65" spans="1:45" x14ac:dyDescent="0.2">
      <c r="A65" s="24"/>
      <c r="B65" s="25"/>
      <c r="C65" s="25"/>
      <c r="D65" s="25"/>
      <c r="E65" s="25"/>
      <c r="F65" s="25"/>
      <c r="G65" s="26"/>
      <c r="H65" s="26"/>
      <c r="I65" s="26"/>
      <c r="J65" s="26"/>
      <c r="K65" s="26"/>
      <c r="L65" s="26"/>
      <c r="M65" s="26"/>
      <c r="N65" s="38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</row>
    <row r="66" spans="1:45" x14ac:dyDescent="0.2">
      <c r="A66" s="24"/>
      <c r="B66" s="25"/>
      <c r="C66" s="25"/>
      <c r="D66" s="25"/>
      <c r="E66" s="25"/>
      <c r="F66" s="25"/>
      <c r="G66" s="26"/>
      <c r="H66" s="26"/>
      <c r="I66" s="26"/>
      <c r="J66" s="26"/>
      <c r="K66" s="26"/>
      <c r="L66" s="26"/>
      <c r="M66" s="26"/>
      <c r="N66" s="38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</row>
    <row r="67" spans="1:45" x14ac:dyDescent="0.2">
      <c r="A67" s="24"/>
      <c r="B67" s="25"/>
      <c r="C67" s="25"/>
      <c r="D67" s="25"/>
      <c r="E67" s="25"/>
      <c r="F67" s="25"/>
      <c r="G67" s="26"/>
      <c r="H67" s="26"/>
      <c r="I67" s="26"/>
      <c r="J67" s="26"/>
      <c r="K67" s="26"/>
      <c r="L67" s="26"/>
      <c r="M67" s="26"/>
      <c r="N67" s="38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</row>
    <row r="68" spans="1:45" x14ac:dyDescent="0.2">
      <c r="A68" s="24"/>
      <c r="B68" s="25"/>
      <c r="C68" s="25"/>
      <c r="D68" s="25"/>
      <c r="E68" s="25"/>
      <c r="F68" s="25"/>
      <c r="G68" s="26"/>
      <c r="H68" s="26"/>
      <c r="I68" s="26"/>
      <c r="J68" s="26"/>
      <c r="K68" s="26"/>
      <c r="L68" s="26"/>
      <c r="M68" s="26"/>
      <c r="N68" s="38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</row>
    <row r="69" spans="1:45" x14ac:dyDescent="0.2">
      <c r="A69" s="24"/>
      <c r="B69" s="25"/>
      <c r="C69" s="25"/>
      <c r="D69" s="25"/>
      <c r="E69" s="25"/>
      <c r="F69" s="25"/>
      <c r="G69" s="26"/>
      <c r="H69" s="26"/>
      <c r="I69" s="26"/>
      <c r="J69" s="26"/>
      <c r="K69" s="26"/>
      <c r="L69" s="26"/>
      <c r="M69" s="26"/>
      <c r="N69" s="38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</row>
    <row r="70" spans="1:45" x14ac:dyDescent="0.2">
      <c r="A70" s="24"/>
      <c r="B70" s="25"/>
      <c r="C70" s="25"/>
      <c r="D70" s="25"/>
      <c r="E70" s="25"/>
      <c r="F70" s="25"/>
      <c r="G70" s="26"/>
      <c r="H70" s="26"/>
      <c r="I70" s="26"/>
      <c r="J70" s="26"/>
      <c r="K70" s="26"/>
      <c r="L70" s="26"/>
      <c r="M70" s="26"/>
      <c r="N70" s="38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</row>
    <row r="71" spans="1:45" x14ac:dyDescent="0.2">
      <c r="A71" s="24"/>
      <c r="B71" s="25"/>
      <c r="C71" s="25"/>
      <c r="D71" s="25"/>
      <c r="E71" s="25"/>
      <c r="F71" s="25"/>
      <c r="G71" s="26"/>
      <c r="H71" s="26"/>
      <c r="I71" s="26"/>
      <c r="J71" s="26"/>
      <c r="K71" s="26"/>
      <c r="L71" s="26"/>
      <c r="M71" s="26"/>
      <c r="N71" s="38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</row>
    <row r="72" spans="1:45" x14ac:dyDescent="0.2">
      <c r="A72" s="24"/>
      <c r="B72" s="25"/>
      <c r="C72" s="25"/>
      <c r="D72" s="25"/>
      <c r="E72" s="25"/>
      <c r="F72" s="25"/>
      <c r="G72" s="26"/>
      <c r="H72" s="26"/>
      <c r="I72" s="26"/>
      <c r="J72" s="26"/>
      <c r="K72" s="26"/>
      <c r="L72" s="26"/>
      <c r="M72" s="26"/>
      <c r="N72" s="38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</row>
    <row r="73" spans="1:45" x14ac:dyDescent="0.2">
      <c r="A73" s="24"/>
      <c r="B73" s="25"/>
      <c r="C73" s="25"/>
      <c r="D73" s="25"/>
      <c r="E73" s="25"/>
      <c r="F73" s="25"/>
      <c r="G73" s="26"/>
      <c r="H73" s="26"/>
      <c r="I73" s="26"/>
      <c r="J73" s="26"/>
      <c r="K73" s="26"/>
      <c r="L73" s="26"/>
      <c r="M73" s="26"/>
      <c r="N73" s="38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</row>
    <row r="74" spans="1:45" x14ac:dyDescent="0.2">
      <c r="A74" s="24"/>
      <c r="B74" s="25"/>
      <c r="C74" s="25"/>
      <c r="D74" s="25"/>
      <c r="E74" s="25"/>
      <c r="F74" s="25"/>
      <c r="G74" s="26"/>
      <c r="H74" s="26"/>
      <c r="I74" s="26"/>
      <c r="J74" s="26"/>
      <c r="K74" s="26"/>
      <c r="L74" s="26"/>
      <c r="M74" s="26"/>
      <c r="N74" s="38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</row>
    <row r="75" spans="1:45" x14ac:dyDescent="0.2">
      <c r="A75" s="24"/>
      <c r="B75" s="25"/>
      <c r="C75" s="25"/>
      <c r="D75" s="25"/>
      <c r="E75" s="25"/>
      <c r="F75" s="25"/>
      <c r="G75" s="26"/>
      <c r="H75" s="26"/>
      <c r="I75" s="26"/>
      <c r="J75" s="26"/>
      <c r="K75" s="26"/>
      <c r="L75" s="26"/>
      <c r="M75" s="26"/>
      <c r="N75" s="38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</row>
    <row r="76" spans="1:45" x14ac:dyDescent="0.2">
      <c r="A76" s="24"/>
      <c r="B76" s="25"/>
      <c r="C76" s="25"/>
      <c r="D76" s="25"/>
      <c r="E76" s="25"/>
      <c r="F76" s="25"/>
      <c r="G76" s="26"/>
      <c r="H76" s="26"/>
      <c r="I76" s="26"/>
      <c r="J76" s="26"/>
      <c r="K76" s="26"/>
      <c r="L76" s="26"/>
      <c r="M76" s="26"/>
      <c r="N76" s="38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</row>
    <row r="77" spans="1:45" x14ac:dyDescent="0.2">
      <c r="A77" s="24"/>
      <c r="B77" s="25"/>
      <c r="C77" s="25"/>
      <c r="D77" s="25"/>
      <c r="E77" s="25"/>
      <c r="F77" s="25"/>
      <c r="G77" s="26"/>
      <c r="H77" s="26"/>
      <c r="I77" s="26"/>
      <c r="J77" s="26"/>
      <c r="K77" s="26"/>
      <c r="L77" s="26"/>
      <c r="M77" s="26"/>
      <c r="N77" s="38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</row>
    <row r="78" spans="1:45" x14ac:dyDescent="0.2">
      <c r="A78" s="24"/>
      <c r="B78" s="25"/>
      <c r="C78" s="25"/>
      <c r="D78" s="25"/>
      <c r="E78" s="25"/>
      <c r="F78" s="25"/>
      <c r="G78" s="26"/>
      <c r="H78" s="26"/>
      <c r="I78" s="26"/>
      <c r="J78" s="26"/>
      <c r="K78" s="26"/>
      <c r="L78" s="26"/>
      <c r="M78" s="26"/>
      <c r="N78" s="38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</row>
    <row r="79" spans="1:45" x14ac:dyDescent="0.2">
      <c r="A79" s="24"/>
      <c r="B79" s="25"/>
      <c r="C79" s="25"/>
      <c r="D79" s="25"/>
      <c r="E79" s="25"/>
      <c r="F79" s="25"/>
      <c r="G79" s="26"/>
      <c r="H79" s="26"/>
      <c r="I79" s="26"/>
      <c r="J79" s="26"/>
      <c r="K79" s="26"/>
      <c r="L79" s="26"/>
      <c r="M79" s="26"/>
      <c r="N79" s="38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</row>
    <row r="80" spans="1:45" x14ac:dyDescent="0.2">
      <c r="A80" s="24"/>
      <c r="B80" s="25"/>
      <c r="C80" s="25"/>
      <c r="D80" s="25"/>
      <c r="E80" s="25"/>
      <c r="F80" s="25"/>
      <c r="G80" s="26"/>
      <c r="H80" s="26"/>
      <c r="I80" s="26"/>
      <c r="J80" s="26"/>
      <c r="K80" s="26"/>
      <c r="L80" s="26"/>
      <c r="M80" s="26"/>
      <c r="N80" s="38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</row>
    <row r="81" spans="1:45" x14ac:dyDescent="0.2">
      <c r="A81" s="24"/>
      <c r="B81" s="25"/>
      <c r="C81" s="25"/>
      <c r="D81" s="25"/>
      <c r="E81" s="25"/>
      <c r="F81" s="25"/>
      <c r="G81" s="26"/>
      <c r="H81" s="26"/>
      <c r="I81" s="26"/>
      <c r="J81" s="26"/>
      <c r="K81" s="26"/>
      <c r="L81" s="26"/>
      <c r="M81" s="26"/>
      <c r="N81" s="38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</row>
    <row r="82" spans="1:45" x14ac:dyDescent="0.2">
      <c r="A82" s="24"/>
      <c r="B82" s="25"/>
      <c r="C82" s="25"/>
      <c r="D82" s="25"/>
      <c r="E82" s="25"/>
      <c r="F82" s="25"/>
      <c r="G82" s="26"/>
      <c r="H82" s="26"/>
      <c r="I82" s="26"/>
      <c r="J82" s="26"/>
      <c r="K82" s="26"/>
      <c r="L82" s="26"/>
      <c r="M82" s="26"/>
      <c r="N82" s="38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</row>
    <row r="83" spans="1:45" x14ac:dyDescent="0.2">
      <c r="A83" s="24"/>
      <c r="B83" s="25"/>
      <c r="C83" s="25"/>
      <c r="D83" s="25"/>
      <c r="E83" s="25"/>
      <c r="F83" s="25"/>
      <c r="G83" s="26"/>
      <c r="H83" s="26"/>
      <c r="I83" s="26"/>
      <c r="J83" s="26"/>
      <c r="K83" s="26"/>
      <c r="L83" s="26"/>
      <c r="M83" s="26"/>
      <c r="N83" s="38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</row>
    <row r="84" spans="1:45" x14ac:dyDescent="0.2">
      <c r="A84" s="24"/>
      <c r="B84" s="25"/>
      <c r="C84" s="25"/>
      <c r="D84" s="25"/>
      <c r="E84" s="25"/>
      <c r="F84" s="25"/>
      <c r="G84" s="26"/>
      <c r="H84" s="26"/>
      <c r="I84" s="26"/>
      <c r="J84" s="26"/>
      <c r="K84" s="26"/>
      <c r="L84" s="26"/>
      <c r="M84" s="26"/>
      <c r="N84" s="38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</row>
    <row r="85" spans="1:45" x14ac:dyDescent="0.2">
      <c r="A85" s="24"/>
      <c r="B85" s="25"/>
      <c r="C85" s="25"/>
      <c r="D85" s="25"/>
      <c r="E85" s="25"/>
      <c r="F85" s="25"/>
      <c r="G85" s="26"/>
      <c r="H85" s="26"/>
      <c r="I85" s="26"/>
      <c r="J85" s="26"/>
      <c r="K85" s="26"/>
      <c r="L85" s="26"/>
      <c r="M85" s="26"/>
      <c r="N85" s="38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</row>
    <row r="86" spans="1:45" x14ac:dyDescent="0.2">
      <c r="A86" s="24"/>
      <c r="B86" s="25"/>
      <c r="C86" s="25"/>
      <c r="D86" s="25"/>
      <c r="E86" s="25"/>
      <c r="F86" s="25"/>
      <c r="G86" s="26"/>
      <c r="H86" s="26"/>
      <c r="I86" s="26"/>
      <c r="J86" s="26"/>
      <c r="K86" s="26"/>
      <c r="L86" s="26"/>
      <c r="M86" s="26"/>
      <c r="N86" s="38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</row>
    <row r="87" spans="1:45" x14ac:dyDescent="0.2">
      <c r="A87" s="24"/>
      <c r="B87" s="25"/>
      <c r="C87" s="25"/>
      <c r="D87" s="25"/>
      <c r="E87" s="25"/>
      <c r="F87" s="25"/>
      <c r="G87" s="26"/>
      <c r="H87" s="26"/>
      <c r="I87" s="26"/>
      <c r="J87" s="26"/>
      <c r="K87" s="26"/>
      <c r="L87" s="26"/>
      <c r="M87" s="26"/>
      <c r="N87" s="38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</row>
    <row r="88" spans="1:45" x14ac:dyDescent="0.2">
      <c r="A88" s="24"/>
      <c r="B88" s="25"/>
      <c r="C88" s="25"/>
      <c r="D88" s="25"/>
      <c r="E88" s="25"/>
      <c r="F88" s="25"/>
      <c r="G88" s="26"/>
      <c r="H88" s="26"/>
      <c r="I88" s="26"/>
      <c r="J88" s="26"/>
      <c r="K88" s="26"/>
      <c r="L88" s="26"/>
      <c r="M88" s="26"/>
      <c r="N88" s="38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</row>
    <row r="89" spans="1:45" x14ac:dyDescent="0.2">
      <c r="A89" s="24"/>
      <c r="B89" s="25"/>
      <c r="C89" s="25"/>
      <c r="D89" s="25"/>
      <c r="E89" s="25"/>
      <c r="F89" s="25"/>
      <c r="G89" s="26"/>
      <c r="H89" s="26"/>
      <c r="I89" s="26"/>
      <c r="J89" s="26"/>
      <c r="K89" s="26"/>
      <c r="L89" s="26"/>
      <c r="M89" s="26"/>
      <c r="N89" s="38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</row>
    <row r="90" spans="1:45" x14ac:dyDescent="0.2">
      <c r="A90" s="24"/>
      <c r="B90" s="25"/>
      <c r="C90" s="25"/>
      <c r="D90" s="25"/>
      <c r="E90" s="25"/>
      <c r="F90" s="25"/>
      <c r="G90" s="26"/>
      <c r="H90" s="26"/>
      <c r="I90" s="26"/>
      <c r="J90" s="26"/>
      <c r="K90" s="26"/>
      <c r="L90" s="26"/>
      <c r="M90" s="26"/>
      <c r="N90" s="38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</row>
    <row r="91" spans="1:45" x14ac:dyDescent="0.2">
      <c r="A91" s="24"/>
      <c r="B91" s="25"/>
      <c r="C91" s="25"/>
      <c r="D91" s="25"/>
      <c r="E91" s="25"/>
      <c r="F91" s="25"/>
      <c r="G91" s="26"/>
      <c r="H91" s="26"/>
      <c r="I91" s="26"/>
      <c r="J91" s="26"/>
      <c r="K91" s="26"/>
      <c r="L91" s="26"/>
      <c r="M91" s="26"/>
      <c r="N91" s="38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</row>
    <row r="92" spans="1:45" x14ac:dyDescent="0.2">
      <c r="A92" s="24"/>
      <c r="B92" s="25"/>
      <c r="C92" s="25"/>
      <c r="D92" s="25"/>
      <c r="E92" s="25"/>
      <c r="F92" s="25"/>
      <c r="G92" s="26"/>
      <c r="H92" s="26"/>
      <c r="I92" s="26"/>
      <c r="J92" s="26"/>
      <c r="K92" s="26"/>
      <c r="L92" s="26"/>
      <c r="M92" s="26"/>
      <c r="N92" s="38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</row>
    <row r="93" spans="1:45" x14ac:dyDescent="0.2">
      <c r="A93" s="24"/>
      <c r="B93" s="25"/>
      <c r="C93" s="25"/>
      <c r="D93" s="25"/>
      <c r="E93" s="25"/>
      <c r="F93" s="25"/>
      <c r="G93" s="26"/>
      <c r="H93" s="26"/>
      <c r="I93" s="26"/>
      <c r="J93" s="26"/>
      <c r="K93" s="26"/>
      <c r="L93" s="26"/>
      <c r="M93" s="26"/>
      <c r="N93" s="38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</row>
    <row r="94" spans="1:45" x14ac:dyDescent="0.2">
      <c r="A94" s="24"/>
      <c r="B94" s="25"/>
      <c r="C94" s="25"/>
      <c r="D94" s="25"/>
      <c r="E94" s="25"/>
      <c r="F94" s="25"/>
      <c r="G94" s="26"/>
      <c r="H94" s="26"/>
      <c r="I94" s="26"/>
      <c r="J94" s="26"/>
      <c r="K94" s="26"/>
      <c r="L94" s="26"/>
      <c r="M94" s="26"/>
      <c r="N94" s="38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</row>
    <row r="95" spans="1:45" x14ac:dyDescent="0.2">
      <c r="A95" s="24"/>
      <c r="B95" s="25"/>
      <c r="C95" s="25"/>
      <c r="D95" s="25"/>
      <c r="E95" s="25"/>
      <c r="F95" s="25"/>
      <c r="G95" s="26"/>
      <c r="H95" s="26"/>
      <c r="I95" s="26"/>
      <c r="J95" s="26"/>
      <c r="K95" s="26"/>
      <c r="L95" s="26"/>
      <c r="M95" s="26"/>
      <c r="N95" s="38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</row>
    <row r="96" spans="1:45" x14ac:dyDescent="0.2">
      <c r="A96" s="24"/>
      <c r="B96" s="25"/>
      <c r="C96" s="25"/>
      <c r="D96" s="25"/>
      <c r="E96" s="25"/>
      <c r="F96" s="25"/>
      <c r="G96" s="26"/>
      <c r="H96" s="26"/>
      <c r="I96" s="26"/>
      <c r="J96" s="26"/>
      <c r="K96" s="26"/>
      <c r="L96" s="26"/>
      <c r="M96" s="26"/>
      <c r="N96" s="38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</row>
    <row r="97" spans="1:45" x14ac:dyDescent="0.2">
      <c r="A97" s="24"/>
      <c r="B97" s="25"/>
      <c r="C97" s="25"/>
      <c r="D97" s="25"/>
      <c r="E97" s="25"/>
      <c r="F97" s="25"/>
      <c r="G97" s="26"/>
      <c r="H97" s="26"/>
      <c r="I97" s="26"/>
      <c r="J97" s="26"/>
      <c r="K97" s="26"/>
      <c r="L97" s="26"/>
      <c r="M97" s="26"/>
      <c r="N97" s="38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</row>
    <row r="98" spans="1:45" x14ac:dyDescent="0.2">
      <c r="A98" s="24"/>
      <c r="B98" s="25"/>
      <c r="C98" s="25"/>
      <c r="D98" s="25"/>
      <c r="E98" s="25"/>
      <c r="F98" s="25"/>
      <c r="G98" s="26"/>
      <c r="H98" s="26"/>
      <c r="I98" s="26"/>
      <c r="J98" s="26"/>
      <c r="K98" s="26"/>
      <c r="L98" s="26"/>
      <c r="M98" s="26"/>
      <c r="N98" s="38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</row>
    <row r="99" spans="1:45" x14ac:dyDescent="0.2">
      <c r="A99" s="24"/>
      <c r="B99" s="25"/>
      <c r="C99" s="25"/>
      <c r="D99" s="25"/>
      <c r="E99" s="25"/>
      <c r="F99" s="25"/>
      <c r="G99" s="26"/>
      <c r="H99" s="26"/>
      <c r="I99" s="26"/>
      <c r="J99" s="26"/>
      <c r="K99" s="26"/>
      <c r="L99" s="26"/>
      <c r="M99" s="26"/>
      <c r="N99" s="38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</row>
    <row r="100" spans="1:45" x14ac:dyDescent="0.2">
      <c r="A100" s="24"/>
      <c r="B100" s="25"/>
      <c r="C100" s="25"/>
      <c r="D100" s="25"/>
      <c r="E100" s="25"/>
      <c r="F100" s="25"/>
      <c r="G100" s="26"/>
      <c r="H100" s="26"/>
      <c r="I100" s="26"/>
      <c r="J100" s="26"/>
      <c r="K100" s="26"/>
      <c r="L100" s="26"/>
      <c r="M100" s="26"/>
      <c r="N100" s="38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</row>
    <row r="101" spans="1:45" x14ac:dyDescent="0.2">
      <c r="A101" s="24"/>
      <c r="B101" s="25"/>
      <c r="C101" s="25"/>
      <c r="D101" s="25"/>
      <c r="E101" s="25"/>
      <c r="F101" s="25"/>
      <c r="G101" s="26"/>
      <c r="H101" s="26"/>
      <c r="I101" s="26"/>
      <c r="J101" s="26"/>
      <c r="K101" s="26"/>
      <c r="L101" s="26"/>
      <c r="M101" s="26"/>
      <c r="N101" s="38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</row>
    <row r="102" spans="1:45" x14ac:dyDescent="0.2">
      <c r="A102" s="24"/>
      <c r="B102" s="25"/>
      <c r="C102" s="25"/>
      <c r="D102" s="25"/>
      <c r="E102" s="25"/>
      <c r="F102" s="25"/>
      <c r="G102" s="26"/>
      <c r="H102" s="26"/>
      <c r="I102" s="26"/>
      <c r="J102" s="26"/>
      <c r="K102" s="26"/>
      <c r="L102" s="26"/>
      <c r="M102" s="26"/>
      <c r="N102" s="38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</row>
    <row r="103" spans="1:45" x14ac:dyDescent="0.2">
      <c r="A103" s="24"/>
      <c r="B103" s="25"/>
      <c r="C103" s="25"/>
      <c r="D103" s="25"/>
      <c r="E103" s="25"/>
      <c r="F103" s="25"/>
      <c r="G103" s="26"/>
      <c r="H103" s="26"/>
      <c r="I103" s="26"/>
      <c r="J103" s="26"/>
      <c r="K103" s="26"/>
      <c r="L103" s="26"/>
      <c r="M103" s="26"/>
      <c r="N103" s="38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</row>
    <row r="104" spans="1:45" x14ac:dyDescent="0.2">
      <c r="A104" s="24"/>
      <c r="B104" s="25"/>
      <c r="C104" s="25"/>
      <c r="D104" s="25"/>
      <c r="E104" s="25"/>
      <c r="F104" s="25"/>
      <c r="G104" s="26"/>
      <c r="H104" s="26"/>
      <c r="I104" s="26"/>
      <c r="J104" s="26"/>
      <c r="K104" s="26"/>
      <c r="L104" s="26"/>
      <c r="M104" s="26"/>
      <c r="N104" s="38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</row>
    <row r="105" spans="1:45" x14ac:dyDescent="0.2">
      <c r="A105" s="24"/>
      <c r="B105" s="25"/>
      <c r="C105" s="25"/>
      <c r="D105" s="25"/>
      <c r="E105" s="25"/>
      <c r="F105" s="25"/>
      <c r="G105" s="26"/>
      <c r="H105" s="26"/>
      <c r="I105" s="26"/>
      <c r="J105" s="26"/>
      <c r="K105" s="26"/>
      <c r="L105" s="26"/>
      <c r="M105" s="26"/>
      <c r="N105" s="38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</row>
    <row r="106" spans="1:45" x14ac:dyDescent="0.2">
      <c r="A106" s="24"/>
      <c r="B106" s="25"/>
      <c r="C106" s="25"/>
      <c r="D106" s="25"/>
      <c r="E106" s="25"/>
      <c r="F106" s="25"/>
      <c r="G106" s="26"/>
      <c r="H106" s="26"/>
      <c r="I106" s="26"/>
      <c r="J106" s="26"/>
      <c r="K106" s="26"/>
      <c r="L106" s="26"/>
      <c r="M106" s="26"/>
      <c r="N106" s="38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</row>
    <row r="107" spans="1:45" x14ac:dyDescent="0.2">
      <c r="A107" s="24"/>
      <c r="B107" s="25"/>
      <c r="C107" s="25"/>
      <c r="D107" s="25"/>
      <c r="E107" s="25"/>
      <c r="F107" s="25"/>
      <c r="G107" s="26"/>
      <c r="H107" s="26"/>
      <c r="I107" s="26"/>
      <c r="J107" s="26"/>
      <c r="K107" s="26"/>
      <c r="L107" s="26"/>
      <c r="M107" s="26"/>
      <c r="N107" s="38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</row>
    <row r="108" spans="1:45" x14ac:dyDescent="0.2">
      <c r="A108" s="24"/>
      <c r="B108" s="25"/>
      <c r="C108" s="25"/>
      <c r="D108" s="25"/>
      <c r="E108" s="25"/>
      <c r="F108" s="25"/>
      <c r="G108" s="26"/>
      <c r="H108" s="26"/>
      <c r="I108" s="26"/>
      <c r="J108" s="26"/>
      <c r="K108" s="26"/>
      <c r="L108" s="26"/>
      <c r="M108" s="26"/>
      <c r="N108" s="38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</row>
    <row r="109" spans="1:45" x14ac:dyDescent="0.2">
      <c r="A109" s="24"/>
      <c r="B109" s="25"/>
      <c r="C109" s="25"/>
      <c r="D109" s="25"/>
      <c r="E109" s="25"/>
      <c r="F109" s="25"/>
      <c r="G109" s="26"/>
      <c r="H109" s="26"/>
      <c r="I109" s="26"/>
      <c r="J109" s="26"/>
      <c r="K109" s="26"/>
      <c r="L109" s="26"/>
      <c r="M109" s="26"/>
      <c r="N109" s="38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</row>
    <row r="110" spans="1:45" x14ac:dyDescent="0.2">
      <c r="A110" s="24"/>
      <c r="B110" s="25"/>
      <c r="C110" s="25"/>
      <c r="D110" s="25"/>
      <c r="E110" s="25"/>
      <c r="F110" s="25"/>
      <c r="G110" s="26"/>
      <c r="H110" s="26"/>
      <c r="I110" s="26"/>
      <c r="J110" s="26"/>
      <c r="K110" s="26"/>
      <c r="L110" s="26"/>
      <c r="M110" s="26"/>
      <c r="N110" s="38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</row>
    <row r="111" spans="1:45" x14ac:dyDescent="0.2">
      <c r="A111" s="24"/>
      <c r="B111" s="25"/>
      <c r="C111" s="25"/>
      <c r="D111" s="25"/>
      <c r="E111" s="25"/>
      <c r="F111" s="25"/>
      <c r="G111" s="26"/>
      <c r="H111" s="26"/>
      <c r="I111" s="26"/>
      <c r="J111" s="26"/>
      <c r="K111" s="26"/>
      <c r="L111" s="26"/>
      <c r="M111" s="26"/>
      <c r="N111" s="38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</row>
    <row r="112" spans="1:45" x14ac:dyDescent="0.2">
      <c r="A112" s="24"/>
      <c r="B112" s="25"/>
      <c r="C112" s="25"/>
      <c r="D112" s="25"/>
      <c r="E112" s="25"/>
      <c r="F112" s="25"/>
      <c r="G112" s="26"/>
      <c r="H112" s="26"/>
      <c r="I112" s="26"/>
      <c r="J112" s="26"/>
      <c r="K112" s="26"/>
      <c r="L112" s="26"/>
      <c r="M112" s="26"/>
      <c r="N112" s="38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</row>
    <row r="113" spans="1:45" x14ac:dyDescent="0.2">
      <c r="A113" s="24"/>
      <c r="B113" s="25"/>
      <c r="C113" s="25"/>
      <c r="D113" s="25"/>
      <c r="E113" s="25"/>
      <c r="F113" s="25"/>
      <c r="G113" s="26"/>
      <c r="H113" s="26"/>
      <c r="I113" s="26"/>
      <c r="J113" s="26"/>
      <c r="K113" s="26"/>
      <c r="L113" s="26"/>
      <c r="M113" s="26"/>
      <c r="N113" s="38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</row>
    <row r="114" spans="1:45" x14ac:dyDescent="0.2">
      <c r="A114" s="24"/>
      <c r="B114" s="25"/>
      <c r="C114" s="25"/>
      <c r="D114" s="25"/>
      <c r="E114" s="25"/>
      <c r="F114" s="25"/>
      <c r="G114" s="26"/>
      <c r="H114" s="26"/>
      <c r="I114" s="26"/>
      <c r="J114" s="26"/>
      <c r="K114" s="26"/>
      <c r="L114" s="26"/>
      <c r="M114" s="26"/>
      <c r="N114" s="38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</row>
    <row r="115" spans="1:45" x14ac:dyDescent="0.2">
      <c r="A115" s="24"/>
      <c r="B115" s="25"/>
      <c r="C115" s="25"/>
      <c r="D115" s="25"/>
      <c r="E115" s="25"/>
      <c r="F115" s="25"/>
      <c r="G115" s="26"/>
      <c r="H115" s="26"/>
      <c r="I115" s="26"/>
      <c r="J115" s="26"/>
      <c r="K115" s="26"/>
      <c r="L115" s="26"/>
      <c r="M115" s="26"/>
      <c r="N115" s="38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</row>
    <row r="116" spans="1:45" x14ac:dyDescent="0.2">
      <c r="A116" s="24"/>
      <c r="B116" s="25"/>
      <c r="C116" s="25"/>
      <c r="D116" s="25"/>
      <c r="E116" s="25"/>
      <c r="F116" s="25"/>
      <c r="G116" s="26"/>
      <c r="H116" s="26"/>
      <c r="I116" s="26"/>
      <c r="J116" s="26"/>
      <c r="K116" s="26"/>
      <c r="L116" s="26"/>
      <c r="M116" s="26"/>
      <c r="N116" s="38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</row>
    <row r="117" spans="1:45" x14ac:dyDescent="0.2">
      <c r="A117" s="24"/>
      <c r="B117" s="25"/>
      <c r="C117" s="25"/>
      <c r="D117" s="25"/>
      <c r="E117" s="25"/>
      <c r="F117" s="25"/>
      <c r="G117" s="26"/>
      <c r="H117" s="26"/>
      <c r="I117" s="26"/>
      <c r="J117" s="26"/>
      <c r="K117" s="26"/>
      <c r="L117" s="26"/>
      <c r="M117" s="26"/>
      <c r="N117" s="38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</row>
    <row r="118" spans="1:45" x14ac:dyDescent="0.2">
      <c r="A118" s="24"/>
      <c r="B118" s="25"/>
      <c r="C118" s="25"/>
      <c r="D118" s="25"/>
      <c r="E118" s="25"/>
      <c r="F118" s="25"/>
      <c r="G118" s="26"/>
      <c r="H118" s="26"/>
      <c r="I118" s="26"/>
      <c r="J118" s="26"/>
      <c r="K118" s="26"/>
      <c r="L118" s="26"/>
      <c r="M118" s="26"/>
      <c r="N118" s="38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</row>
    <row r="119" spans="1:45" x14ac:dyDescent="0.2">
      <c r="A119" s="24"/>
      <c r="B119" s="25"/>
      <c r="C119" s="25"/>
      <c r="D119" s="25"/>
      <c r="E119" s="25"/>
      <c r="F119" s="25"/>
      <c r="G119" s="26"/>
      <c r="H119" s="26"/>
      <c r="I119" s="26"/>
      <c r="J119" s="26"/>
      <c r="K119" s="26"/>
      <c r="L119" s="26"/>
      <c r="M119" s="26"/>
      <c r="N119" s="38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</row>
    <row r="120" spans="1:45" x14ac:dyDescent="0.2">
      <c r="A120" s="24"/>
      <c r="B120" s="25"/>
      <c r="C120" s="25"/>
      <c r="D120" s="25"/>
      <c r="E120" s="25"/>
      <c r="F120" s="25"/>
      <c r="G120" s="26"/>
      <c r="H120" s="26"/>
      <c r="I120" s="26"/>
      <c r="J120" s="26"/>
      <c r="K120" s="26"/>
      <c r="L120" s="26"/>
      <c r="M120" s="26"/>
      <c r="N120" s="38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</row>
    <row r="121" spans="1:45" x14ac:dyDescent="0.2">
      <c r="A121" s="24"/>
      <c r="B121" s="25"/>
      <c r="C121" s="25"/>
      <c r="D121" s="25"/>
      <c r="E121" s="25"/>
      <c r="F121" s="25"/>
      <c r="G121" s="26"/>
      <c r="H121" s="26"/>
      <c r="I121" s="26"/>
      <c r="J121" s="26"/>
      <c r="K121" s="26"/>
      <c r="L121" s="26"/>
      <c r="M121" s="26"/>
      <c r="N121" s="38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</row>
    <row r="122" spans="1:45" x14ac:dyDescent="0.2">
      <c r="A122" s="24"/>
      <c r="B122" s="25"/>
      <c r="C122" s="25"/>
      <c r="D122" s="25"/>
      <c r="E122" s="25"/>
      <c r="F122" s="25"/>
      <c r="G122" s="26"/>
      <c r="H122" s="26"/>
      <c r="I122" s="26"/>
      <c r="J122" s="26"/>
      <c r="K122" s="26"/>
      <c r="L122" s="26"/>
      <c r="M122" s="26"/>
      <c r="N122" s="38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</row>
    <row r="123" spans="1:45" x14ac:dyDescent="0.2">
      <c r="A123" s="24"/>
      <c r="B123" s="25"/>
      <c r="C123" s="25"/>
      <c r="D123" s="25"/>
      <c r="E123" s="25"/>
      <c r="F123" s="25"/>
      <c r="G123" s="26"/>
      <c r="H123" s="26"/>
      <c r="I123" s="26"/>
      <c r="J123" s="26"/>
      <c r="K123" s="26"/>
      <c r="L123" s="26"/>
      <c r="M123" s="26"/>
      <c r="N123" s="38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</row>
    <row r="124" spans="1:45" x14ac:dyDescent="0.2">
      <c r="A124" s="24"/>
      <c r="B124" s="25"/>
      <c r="C124" s="25"/>
      <c r="D124" s="25"/>
      <c r="E124" s="25"/>
      <c r="F124" s="25"/>
      <c r="G124" s="26"/>
      <c r="H124" s="26"/>
      <c r="I124" s="26"/>
      <c r="J124" s="26"/>
      <c r="K124" s="26"/>
      <c r="L124" s="26"/>
      <c r="M124" s="26"/>
      <c r="N124" s="38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</row>
    <row r="125" spans="1:45" x14ac:dyDescent="0.2">
      <c r="A125" s="24"/>
      <c r="B125" s="25"/>
      <c r="C125" s="25"/>
      <c r="D125" s="25"/>
      <c r="E125" s="25"/>
      <c r="F125" s="25"/>
      <c r="G125" s="26"/>
      <c r="H125" s="26"/>
      <c r="I125" s="26"/>
      <c r="J125" s="26"/>
      <c r="K125" s="26"/>
      <c r="L125" s="26"/>
      <c r="M125" s="26"/>
      <c r="N125" s="38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</row>
    <row r="126" spans="1:45" x14ac:dyDescent="0.2">
      <c r="A126" s="24"/>
      <c r="B126" s="25"/>
      <c r="C126" s="25"/>
      <c r="D126" s="25"/>
      <c r="E126" s="25"/>
      <c r="F126" s="25"/>
      <c r="G126" s="26"/>
      <c r="H126" s="26"/>
      <c r="I126" s="26"/>
      <c r="J126" s="26"/>
      <c r="K126" s="26"/>
      <c r="L126" s="26"/>
      <c r="M126" s="26"/>
      <c r="N126" s="38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</row>
    <row r="127" spans="1:45" x14ac:dyDescent="0.2">
      <c r="A127" s="24"/>
      <c r="B127" s="25"/>
      <c r="C127" s="25"/>
      <c r="D127" s="25"/>
      <c r="E127" s="25"/>
      <c r="F127" s="25"/>
      <c r="G127" s="26"/>
      <c r="H127" s="26"/>
      <c r="I127" s="26"/>
      <c r="J127" s="26"/>
      <c r="K127" s="26"/>
      <c r="L127" s="26"/>
      <c r="M127" s="26"/>
      <c r="N127" s="38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</row>
    <row r="128" spans="1:45" x14ac:dyDescent="0.2">
      <c r="A128" s="24"/>
      <c r="B128" s="25"/>
      <c r="C128" s="25"/>
      <c r="D128" s="25"/>
      <c r="E128" s="25"/>
      <c r="F128" s="25"/>
      <c r="G128" s="26"/>
      <c r="H128" s="26"/>
      <c r="I128" s="26"/>
      <c r="J128" s="26"/>
      <c r="K128" s="26"/>
      <c r="L128" s="26"/>
      <c r="M128" s="26"/>
      <c r="N128" s="38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</row>
    <row r="129" spans="1:45" x14ac:dyDescent="0.2">
      <c r="A129" s="24"/>
      <c r="B129" s="25"/>
      <c r="C129" s="25"/>
      <c r="D129" s="25"/>
      <c r="E129" s="25"/>
      <c r="F129" s="25"/>
      <c r="G129" s="26"/>
      <c r="H129" s="26"/>
      <c r="I129" s="26"/>
      <c r="J129" s="26"/>
      <c r="K129" s="26"/>
      <c r="L129" s="26"/>
      <c r="M129" s="26"/>
      <c r="N129" s="38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</row>
    <row r="130" spans="1:45" x14ac:dyDescent="0.2">
      <c r="A130" s="24"/>
      <c r="B130" s="25"/>
      <c r="C130" s="25"/>
      <c r="D130" s="25"/>
      <c r="E130" s="25"/>
      <c r="F130" s="25"/>
      <c r="G130" s="26"/>
      <c r="H130" s="26"/>
      <c r="I130" s="26"/>
      <c r="J130" s="26"/>
      <c r="K130" s="26"/>
      <c r="L130" s="26"/>
      <c r="M130" s="26"/>
      <c r="N130" s="38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</row>
    <row r="131" spans="1:45" x14ac:dyDescent="0.2">
      <c r="A131" s="24"/>
      <c r="B131" s="25"/>
      <c r="C131" s="25"/>
      <c r="D131" s="25"/>
      <c r="E131" s="25"/>
      <c r="F131" s="25"/>
      <c r="G131" s="26"/>
      <c r="H131" s="26"/>
      <c r="I131" s="26"/>
      <c r="J131" s="26"/>
      <c r="K131" s="26"/>
      <c r="L131" s="26"/>
      <c r="M131" s="26"/>
      <c r="N131" s="38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</row>
    <row r="132" spans="1:45" x14ac:dyDescent="0.2">
      <c r="A132" s="24"/>
      <c r="B132" s="25"/>
      <c r="C132" s="25"/>
      <c r="D132" s="25"/>
      <c r="E132" s="25"/>
      <c r="F132" s="25"/>
      <c r="G132" s="26"/>
      <c r="H132" s="26"/>
      <c r="I132" s="26"/>
      <c r="J132" s="26"/>
      <c r="K132" s="26"/>
      <c r="L132" s="26"/>
      <c r="M132" s="26"/>
      <c r="N132" s="38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</row>
    <row r="133" spans="1:45" x14ac:dyDescent="0.2">
      <c r="A133" s="24"/>
      <c r="B133" s="25"/>
      <c r="C133" s="25"/>
      <c r="D133" s="25"/>
      <c r="E133" s="25"/>
      <c r="F133" s="25"/>
      <c r="G133" s="26"/>
      <c r="H133" s="26"/>
      <c r="I133" s="26"/>
      <c r="J133" s="26"/>
      <c r="K133" s="26"/>
      <c r="L133" s="26"/>
      <c r="M133" s="26"/>
      <c r="N133" s="38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</row>
    <row r="134" spans="1:45" x14ac:dyDescent="0.2">
      <c r="A134" s="24"/>
      <c r="B134" s="25"/>
      <c r="C134" s="25"/>
      <c r="D134" s="25"/>
      <c r="E134" s="25"/>
      <c r="F134" s="25"/>
      <c r="G134" s="26"/>
      <c r="H134" s="26"/>
      <c r="I134" s="26"/>
      <c r="J134" s="26"/>
      <c r="K134" s="26"/>
      <c r="L134" s="26"/>
      <c r="M134" s="26"/>
      <c r="N134" s="38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</row>
    <row r="135" spans="1:45" x14ac:dyDescent="0.2">
      <c r="A135" s="24"/>
      <c r="B135" s="25"/>
      <c r="C135" s="25"/>
      <c r="D135" s="25"/>
      <c r="E135" s="25"/>
      <c r="F135" s="25"/>
      <c r="G135" s="26"/>
      <c r="H135" s="26"/>
      <c r="I135" s="26"/>
      <c r="J135" s="26"/>
      <c r="K135" s="26"/>
      <c r="L135" s="26"/>
      <c r="M135" s="26"/>
      <c r="N135" s="38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</row>
    <row r="136" spans="1:45" x14ac:dyDescent="0.2">
      <c r="A136" s="24"/>
      <c r="B136" s="25"/>
      <c r="C136" s="25"/>
      <c r="D136" s="25"/>
      <c r="E136" s="25"/>
      <c r="F136" s="25"/>
      <c r="G136" s="26"/>
      <c r="H136" s="26"/>
      <c r="I136" s="26"/>
      <c r="J136" s="26"/>
      <c r="K136" s="26"/>
      <c r="L136" s="26"/>
      <c r="M136" s="26"/>
      <c r="N136" s="38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</row>
    <row r="137" spans="1:45" x14ac:dyDescent="0.2">
      <c r="A137" s="24"/>
      <c r="B137" s="25"/>
      <c r="C137" s="25"/>
      <c r="D137" s="25"/>
      <c r="E137" s="25"/>
      <c r="F137" s="25"/>
      <c r="G137" s="26"/>
      <c r="H137" s="26"/>
      <c r="I137" s="26"/>
      <c r="J137" s="26"/>
      <c r="K137" s="26"/>
      <c r="L137" s="26"/>
      <c r="M137" s="26"/>
      <c r="N137" s="38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</row>
    <row r="138" spans="1:45" x14ac:dyDescent="0.2">
      <c r="A138" s="24"/>
      <c r="B138" s="25"/>
      <c r="C138" s="25"/>
      <c r="D138" s="25"/>
      <c r="E138" s="25"/>
      <c r="F138" s="25"/>
      <c r="G138" s="26"/>
      <c r="H138" s="26"/>
      <c r="I138" s="26"/>
      <c r="J138" s="26"/>
      <c r="K138" s="26"/>
      <c r="L138" s="26"/>
      <c r="M138" s="26"/>
      <c r="N138" s="38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</row>
    <row r="139" spans="1:45" x14ac:dyDescent="0.2">
      <c r="A139" s="24"/>
      <c r="B139" s="25"/>
      <c r="C139" s="25"/>
      <c r="D139" s="25"/>
      <c r="E139" s="25"/>
      <c r="F139" s="25"/>
      <c r="G139" s="26"/>
      <c r="H139" s="26"/>
      <c r="I139" s="26"/>
      <c r="J139" s="26"/>
      <c r="K139" s="26"/>
      <c r="L139" s="26"/>
      <c r="M139" s="26"/>
      <c r="N139" s="38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</row>
    <row r="140" spans="1:45" x14ac:dyDescent="0.2">
      <c r="A140" s="24"/>
      <c r="B140" s="25"/>
      <c r="C140" s="25"/>
      <c r="D140" s="25"/>
      <c r="E140" s="25"/>
      <c r="F140" s="25"/>
      <c r="G140" s="26"/>
      <c r="H140" s="26"/>
      <c r="I140" s="26"/>
      <c r="J140" s="26"/>
      <c r="K140" s="26"/>
      <c r="L140" s="26"/>
      <c r="M140" s="26"/>
      <c r="N140" s="38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</row>
    <row r="141" spans="1:45" x14ac:dyDescent="0.2">
      <c r="A141" s="24"/>
      <c r="B141" s="25"/>
      <c r="C141" s="25"/>
      <c r="D141" s="25"/>
      <c r="E141" s="25"/>
      <c r="F141" s="25"/>
      <c r="G141" s="26"/>
      <c r="H141" s="26"/>
      <c r="I141" s="26"/>
      <c r="J141" s="26"/>
      <c r="K141" s="26"/>
      <c r="L141" s="26"/>
      <c r="M141" s="26"/>
      <c r="N141" s="38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</row>
    <row r="142" spans="1:45" x14ac:dyDescent="0.2">
      <c r="A142" s="24"/>
      <c r="B142" s="25"/>
      <c r="C142" s="25"/>
      <c r="D142" s="25"/>
      <c r="E142" s="25"/>
      <c r="F142" s="25"/>
      <c r="G142" s="26"/>
      <c r="H142" s="26"/>
      <c r="I142" s="26"/>
      <c r="J142" s="26"/>
      <c r="K142" s="26"/>
      <c r="L142" s="26"/>
      <c r="M142" s="26"/>
      <c r="N142" s="38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</row>
    <row r="143" spans="1:45" x14ac:dyDescent="0.2">
      <c r="A143" s="24"/>
      <c r="B143" s="25"/>
      <c r="C143" s="25"/>
      <c r="D143" s="25"/>
      <c r="E143" s="25"/>
      <c r="F143" s="25"/>
      <c r="G143" s="26"/>
      <c r="H143" s="26"/>
      <c r="I143" s="26"/>
      <c r="J143" s="26"/>
      <c r="K143" s="26"/>
      <c r="L143" s="26"/>
      <c r="M143" s="26"/>
      <c r="N143" s="38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</row>
    <row r="144" spans="1:45" x14ac:dyDescent="0.2">
      <c r="A144" s="24"/>
      <c r="B144" s="25"/>
      <c r="C144" s="25"/>
      <c r="D144" s="25"/>
      <c r="E144" s="25"/>
      <c r="F144" s="25"/>
      <c r="G144" s="26"/>
      <c r="H144" s="26"/>
      <c r="I144" s="26"/>
      <c r="J144" s="26"/>
      <c r="K144" s="26"/>
      <c r="L144" s="26"/>
      <c r="M144" s="26"/>
      <c r="N144" s="38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</row>
    <row r="145" spans="1:45" x14ac:dyDescent="0.2">
      <c r="A145" s="24"/>
      <c r="B145" s="25"/>
      <c r="C145" s="25"/>
      <c r="D145" s="25"/>
      <c r="E145" s="25"/>
      <c r="F145" s="25"/>
      <c r="G145" s="26"/>
      <c r="H145" s="26"/>
      <c r="I145" s="26"/>
      <c r="J145" s="26"/>
      <c r="K145" s="26"/>
      <c r="L145" s="26"/>
      <c r="M145" s="26"/>
      <c r="N145" s="38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</row>
    <row r="146" spans="1:45" x14ac:dyDescent="0.2">
      <c r="A146" s="24"/>
      <c r="B146" s="25"/>
      <c r="C146" s="25"/>
      <c r="D146" s="25"/>
      <c r="E146" s="25"/>
      <c r="F146" s="25"/>
      <c r="G146" s="26"/>
      <c r="H146" s="26"/>
      <c r="I146" s="26"/>
      <c r="J146" s="26"/>
      <c r="K146" s="26"/>
      <c r="L146" s="26"/>
      <c r="M146" s="26"/>
      <c r="N146" s="38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</row>
    <row r="147" spans="1:45" x14ac:dyDescent="0.2">
      <c r="A147" s="24"/>
      <c r="B147" s="25"/>
      <c r="C147" s="25"/>
      <c r="D147" s="25"/>
      <c r="E147" s="25"/>
      <c r="F147" s="25"/>
      <c r="G147" s="26"/>
      <c r="H147" s="26"/>
      <c r="I147" s="26"/>
      <c r="J147" s="26"/>
      <c r="K147" s="26"/>
      <c r="L147" s="26"/>
      <c r="M147" s="26"/>
      <c r="N147" s="38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</row>
    <row r="148" spans="1:45" x14ac:dyDescent="0.2">
      <c r="A148" s="24"/>
      <c r="B148" s="25"/>
      <c r="C148" s="25"/>
      <c r="D148" s="25"/>
      <c r="E148" s="25"/>
      <c r="F148" s="25"/>
      <c r="G148" s="26"/>
      <c r="H148" s="26"/>
      <c r="I148" s="26"/>
      <c r="J148" s="26"/>
      <c r="K148" s="26"/>
      <c r="L148" s="26"/>
      <c r="M148" s="26"/>
      <c r="N148" s="38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</row>
    <row r="149" spans="1:45" x14ac:dyDescent="0.2">
      <c r="A149" s="24"/>
      <c r="B149" s="25"/>
      <c r="C149" s="25"/>
      <c r="D149" s="25"/>
      <c r="E149" s="25"/>
      <c r="F149" s="25"/>
      <c r="G149" s="26"/>
      <c r="H149" s="26"/>
      <c r="I149" s="26"/>
      <c r="J149" s="26"/>
      <c r="K149" s="26"/>
      <c r="L149" s="26"/>
      <c r="M149" s="26"/>
      <c r="N149" s="38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</row>
    <row r="150" spans="1:45" x14ac:dyDescent="0.2">
      <c r="A150" s="24"/>
      <c r="B150" s="25"/>
      <c r="C150" s="25"/>
      <c r="D150" s="25"/>
      <c r="E150" s="25"/>
      <c r="F150" s="25"/>
      <c r="G150" s="26"/>
      <c r="H150" s="26"/>
      <c r="I150" s="26"/>
      <c r="J150" s="26"/>
      <c r="K150" s="26"/>
      <c r="L150" s="26"/>
      <c r="M150" s="26"/>
      <c r="N150" s="38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</row>
    <row r="151" spans="1:45" x14ac:dyDescent="0.2">
      <c r="A151" s="24"/>
      <c r="B151" s="25"/>
      <c r="C151" s="25"/>
      <c r="D151" s="25"/>
      <c r="E151" s="25"/>
      <c r="F151" s="25"/>
      <c r="G151" s="26"/>
      <c r="H151" s="26"/>
      <c r="I151" s="26"/>
      <c r="J151" s="26"/>
      <c r="K151" s="26"/>
      <c r="L151" s="26"/>
      <c r="M151" s="26"/>
      <c r="N151" s="38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</row>
    <row r="152" spans="1:45" x14ac:dyDescent="0.2">
      <c r="A152" s="24"/>
      <c r="B152" s="25"/>
      <c r="C152" s="25"/>
      <c r="D152" s="25"/>
      <c r="E152" s="25"/>
      <c r="F152" s="25"/>
      <c r="G152" s="26"/>
      <c r="H152" s="26"/>
      <c r="I152" s="26"/>
      <c r="J152" s="26"/>
      <c r="K152" s="26"/>
      <c r="L152" s="26"/>
      <c r="M152" s="26"/>
      <c r="N152" s="38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</row>
    <row r="153" spans="1:45" x14ac:dyDescent="0.2">
      <c r="A153" s="24"/>
      <c r="B153" s="25"/>
      <c r="C153" s="25"/>
      <c r="D153" s="25"/>
      <c r="E153" s="25"/>
      <c r="F153" s="25"/>
      <c r="G153" s="26"/>
      <c r="H153" s="26"/>
      <c r="I153" s="26"/>
      <c r="J153" s="26"/>
      <c r="K153" s="26"/>
      <c r="L153" s="26"/>
      <c r="M153" s="26"/>
      <c r="N153" s="38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</row>
    <row r="154" spans="1:45" x14ac:dyDescent="0.2">
      <c r="A154" s="24"/>
      <c r="B154" s="25"/>
      <c r="C154" s="25"/>
      <c r="D154" s="25"/>
      <c r="E154" s="25"/>
      <c r="F154" s="25"/>
      <c r="G154" s="26"/>
      <c r="H154" s="26"/>
      <c r="I154" s="26"/>
      <c r="J154" s="26"/>
      <c r="K154" s="26"/>
      <c r="L154" s="26"/>
      <c r="M154" s="26"/>
      <c r="N154" s="38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</row>
    <row r="155" spans="1:45" x14ac:dyDescent="0.2">
      <c r="A155" s="24"/>
      <c r="B155" s="25"/>
      <c r="C155" s="25"/>
      <c r="D155" s="25"/>
      <c r="E155" s="25"/>
      <c r="F155" s="25"/>
      <c r="G155" s="26"/>
      <c r="H155" s="26"/>
      <c r="I155" s="26"/>
      <c r="J155" s="26"/>
      <c r="K155" s="26"/>
      <c r="L155" s="26"/>
      <c r="M155" s="26"/>
      <c r="N155" s="38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</row>
    <row r="156" spans="1:45" x14ac:dyDescent="0.2">
      <c r="A156" s="24"/>
      <c r="B156" s="25"/>
      <c r="C156" s="25"/>
      <c r="D156" s="25"/>
      <c r="E156" s="25"/>
      <c r="F156" s="25"/>
      <c r="G156" s="26"/>
      <c r="H156" s="26"/>
      <c r="I156" s="26"/>
      <c r="J156" s="26"/>
      <c r="K156" s="26"/>
      <c r="L156" s="26"/>
      <c r="M156" s="26"/>
      <c r="N156" s="38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</row>
    <row r="157" spans="1:45" x14ac:dyDescent="0.2">
      <c r="A157" s="24"/>
      <c r="B157" s="25"/>
      <c r="C157" s="25"/>
      <c r="D157" s="25"/>
      <c r="E157" s="25"/>
      <c r="F157" s="25"/>
      <c r="G157" s="26"/>
      <c r="H157" s="26"/>
      <c r="I157" s="26"/>
      <c r="J157" s="26"/>
      <c r="K157" s="26"/>
      <c r="L157" s="26"/>
      <c r="M157" s="26"/>
      <c r="N157" s="38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</row>
    <row r="158" spans="1:45" x14ac:dyDescent="0.2">
      <c r="A158" s="24"/>
      <c r="B158" s="25"/>
      <c r="C158" s="25"/>
      <c r="D158" s="25"/>
      <c r="E158" s="25"/>
      <c r="F158" s="25"/>
      <c r="G158" s="26"/>
      <c r="H158" s="26"/>
      <c r="I158" s="26"/>
      <c r="J158" s="26"/>
      <c r="K158" s="26"/>
      <c r="L158" s="26"/>
      <c r="M158" s="26"/>
      <c r="N158" s="38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</row>
    <row r="159" spans="1:45" x14ac:dyDescent="0.2">
      <c r="A159" s="24"/>
      <c r="B159" s="25"/>
      <c r="C159" s="25"/>
      <c r="D159" s="25"/>
      <c r="E159" s="25"/>
      <c r="F159" s="25"/>
      <c r="G159" s="26"/>
      <c r="H159" s="26"/>
      <c r="I159" s="26"/>
      <c r="J159" s="26"/>
      <c r="K159" s="26"/>
      <c r="L159" s="26"/>
      <c r="M159" s="26"/>
      <c r="N159" s="38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</row>
    <row r="160" spans="1:45" x14ac:dyDescent="0.2">
      <c r="A160" s="24"/>
      <c r="B160" s="25"/>
      <c r="C160" s="25"/>
      <c r="D160" s="25"/>
      <c r="E160" s="25"/>
      <c r="F160" s="25"/>
      <c r="G160" s="26"/>
      <c r="H160" s="26"/>
      <c r="I160" s="26"/>
      <c r="J160" s="26"/>
      <c r="K160" s="26"/>
      <c r="L160" s="26"/>
      <c r="M160" s="26"/>
      <c r="N160" s="38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</row>
    <row r="161" spans="1:45" x14ac:dyDescent="0.2">
      <c r="A161" s="24"/>
      <c r="B161" s="25"/>
      <c r="C161" s="25"/>
      <c r="D161" s="25"/>
      <c r="E161" s="25"/>
      <c r="F161" s="25"/>
      <c r="G161" s="26"/>
      <c r="H161" s="26"/>
      <c r="I161" s="26"/>
      <c r="J161" s="26"/>
      <c r="K161" s="26"/>
      <c r="L161" s="26"/>
      <c r="M161" s="26"/>
      <c r="N161" s="38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</row>
    <row r="162" spans="1:45" x14ac:dyDescent="0.2">
      <c r="A162" s="24"/>
      <c r="B162" s="25"/>
      <c r="C162" s="25"/>
      <c r="D162" s="25"/>
      <c r="E162" s="25"/>
      <c r="F162" s="25"/>
      <c r="G162" s="26"/>
      <c r="H162" s="26"/>
      <c r="I162" s="26"/>
      <c r="J162" s="26"/>
      <c r="K162" s="26"/>
      <c r="L162" s="26"/>
      <c r="M162" s="26"/>
      <c r="N162" s="38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</row>
    <row r="163" spans="1:45" x14ac:dyDescent="0.2">
      <c r="A163" s="24"/>
      <c r="B163" s="25"/>
      <c r="C163" s="25"/>
      <c r="D163" s="25"/>
      <c r="E163" s="25"/>
      <c r="F163" s="25"/>
      <c r="G163" s="26"/>
      <c r="H163" s="26"/>
      <c r="I163" s="26"/>
      <c r="J163" s="26"/>
      <c r="K163" s="26"/>
      <c r="L163" s="26"/>
      <c r="M163" s="26"/>
      <c r="N163" s="38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</row>
    <row r="164" spans="1:45" x14ac:dyDescent="0.2">
      <c r="A164" s="24"/>
      <c r="B164" s="25"/>
      <c r="C164" s="25"/>
      <c r="D164" s="25"/>
      <c r="E164" s="25"/>
      <c r="F164" s="25"/>
      <c r="G164" s="26"/>
      <c r="H164" s="26"/>
      <c r="I164" s="26"/>
      <c r="J164" s="26"/>
      <c r="K164" s="26"/>
      <c r="L164" s="26"/>
      <c r="M164" s="26"/>
      <c r="N164" s="38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</row>
    <row r="165" spans="1:45" x14ac:dyDescent="0.2">
      <c r="A165" s="24"/>
      <c r="B165" s="25"/>
      <c r="C165" s="25"/>
      <c r="D165" s="25"/>
      <c r="E165" s="25"/>
      <c r="F165" s="25"/>
      <c r="G165" s="26"/>
      <c r="H165" s="26"/>
      <c r="I165" s="26"/>
      <c r="J165" s="26"/>
      <c r="K165" s="26"/>
      <c r="L165" s="26"/>
      <c r="M165" s="26"/>
      <c r="N165" s="38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</row>
    <row r="166" spans="1:45" x14ac:dyDescent="0.2">
      <c r="A166" s="24"/>
      <c r="B166" s="25"/>
      <c r="C166" s="25"/>
      <c r="D166" s="25"/>
      <c r="E166" s="25"/>
      <c r="F166" s="25"/>
      <c r="G166" s="26"/>
      <c r="H166" s="26"/>
      <c r="I166" s="26"/>
      <c r="J166" s="26"/>
      <c r="K166" s="26"/>
      <c r="L166" s="26"/>
      <c r="M166" s="26"/>
      <c r="N166" s="38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</row>
    <row r="167" spans="1:45" x14ac:dyDescent="0.2">
      <c r="A167" s="24"/>
      <c r="B167" s="25"/>
      <c r="C167" s="25"/>
      <c r="D167" s="25"/>
      <c r="E167" s="25"/>
      <c r="F167" s="25"/>
      <c r="G167" s="26"/>
      <c r="H167" s="26"/>
      <c r="I167" s="26"/>
      <c r="J167" s="26"/>
      <c r="K167" s="26"/>
      <c r="L167" s="26"/>
      <c r="M167" s="26"/>
      <c r="N167" s="38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</row>
    <row r="168" spans="1:45" x14ac:dyDescent="0.2">
      <c r="A168" s="24"/>
      <c r="B168" s="25"/>
      <c r="C168" s="25"/>
      <c r="D168" s="25"/>
      <c r="E168" s="25"/>
      <c r="F168" s="25"/>
      <c r="G168" s="26"/>
      <c r="H168" s="26"/>
      <c r="I168" s="26"/>
      <c r="J168" s="26"/>
      <c r="K168" s="26"/>
      <c r="L168" s="26"/>
      <c r="M168" s="26"/>
      <c r="N168" s="38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</row>
    <row r="169" spans="1:45" x14ac:dyDescent="0.2">
      <c r="A169" s="24"/>
      <c r="B169" s="25"/>
      <c r="C169" s="25"/>
      <c r="D169" s="25"/>
      <c r="E169" s="25"/>
      <c r="F169" s="25"/>
      <c r="G169" s="26"/>
      <c r="H169" s="26"/>
      <c r="I169" s="26"/>
      <c r="J169" s="26"/>
      <c r="K169" s="26"/>
      <c r="L169" s="26"/>
      <c r="M169" s="26"/>
      <c r="N169" s="38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</row>
    <row r="170" spans="1:45" x14ac:dyDescent="0.2">
      <c r="A170" s="24"/>
      <c r="B170" s="25"/>
      <c r="C170" s="25"/>
      <c r="D170" s="25"/>
      <c r="E170" s="25"/>
      <c r="F170" s="25"/>
      <c r="G170" s="26"/>
      <c r="H170" s="26"/>
      <c r="I170" s="26"/>
      <c r="J170" s="26"/>
      <c r="K170" s="26"/>
      <c r="L170" s="26"/>
      <c r="M170" s="26"/>
      <c r="N170" s="38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</row>
    <row r="171" spans="1:45" x14ac:dyDescent="0.2">
      <c r="A171" s="24"/>
      <c r="B171" s="25"/>
      <c r="C171" s="25"/>
      <c r="D171" s="25"/>
      <c r="E171" s="25"/>
      <c r="F171" s="25"/>
      <c r="G171" s="26"/>
      <c r="H171" s="26"/>
      <c r="I171" s="26"/>
      <c r="J171" s="26"/>
      <c r="K171" s="26"/>
      <c r="L171" s="26"/>
      <c r="M171" s="26"/>
      <c r="N171" s="38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</row>
    <row r="172" spans="1:45" x14ac:dyDescent="0.2">
      <c r="A172" s="24"/>
      <c r="B172" s="25"/>
      <c r="C172" s="25"/>
      <c r="D172" s="25"/>
      <c r="E172" s="25"/>
      <c r="F172" s="25"/>
      <c r="G172" s="26"/>
      <c r="H172" s="26"/>
      <c r="I172" s="26"/>
      <c r="J172" s="26"/>
      <c r="K172" s="26"/>
      <c r="L172" s="26"/>
      <c r="M172" s="26"/>
      <c r="N172" s="38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</row>
    <row r="173" spans="1:45" x14ac:dyDescent="0.2">
      <c r="A173" s="24"/>
      <c r="B173" s="25"/>
      <c r="C173" s="25"/>
      <c r="D173" s="25"/>
      <c r="E173" s="25"/>
      <c r="F173" s="25"/>
      <c r="G173" s="26"/>
      <c r="H173" s="26"/>
      <c r="I173" s="26"/>
      <c r="J173" s="26"/>
      <c r="K173" s="26"/>
      <c r="L173" s="26"/>
      <c r="M173" s="26"/>
      <c r="N173" s="38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</row>
    <row r="174" spans="1:45" x14ac:dyDescent="0.2">
      <c r="A174" s="24"/>
      <c r="B174" s="25"/>
      <c r="C174" s="25"/>
      <c r="D174" s="25"/>
      <c r="E174" s="25"/>
      <c r="F174" s="25"/>
      <c r="G174" s="26"/>
      <c r="H174" s="26"/>
      <c r="I174" s="26"/>
      <c r="J174" s="26"/>
      <c r="K174" s="26"/>
      <c r="L174" s="26"/>
      <c r="M174" s="26"/>
      <c r="N174" s="38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</row>
    <row r="175" spans="1:45" x14ac:dyDescent="0.2">
      <c r="A175" s="24"/>
      <c r="B175" s="25"/>
      <c r="C175" s="25"/>
      <c r="D175" s="25"/>
      <c r="E175" s="25"/>
      <c r="F175" s="25"/>
      <c r="G175" s="26"/>
      <c r="H175" s="26"/>
      <c r="I175" s="26"/>
      <c r="J175" s="26"/>
      <c r="K175" s="26"/>
      <c r="L175" s="26"/>
      <c r="M175" s="26"/>
      <c r="N175" s="38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</row>
    <row r="176" spans="1:45" x14ac:dyDescent="0.2">
      <c r="A176" s="24"/>
      <c r="B176" s="25"/>
      <c r="C176" s="25"/>
      <c r="D176" s="25"/>
      <c r="E176" s="25"/>
      <c r="F176" s="25"/>
      <c r="G176" s="26"/>
      <c r="H176" s="26"/>
      <c r="I176" s="26"/>
      <c r="J176" s="26"/>
      <c r="K176" s="26"/>
      <c r="L176" s="26"/>
      <c r="M176" s="26"/>
      <c r="N176" s="38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</row>
    <row r="177" spans="1:45" x14ac:dyDescent="0.2">
      <c r="A177" s="24"/>
      <c r="B177" s="25"/>
      <c r="C177" s="25"/>
      <c r="D177" s="25"/>
      <c r="E177" s="25"/>
      <c r="F177" s="25"/>
      <c r="G177" s="26"/>
      <c r="H177" s="26"/>
      <c r="I177" s="26"/>
      <c r="J177" s="26"/>
      <c r="K177" s="26"/>
      <c r="L177" s="26"/>
      <c r="M177" s="26"/>
      <c r="N177" s="38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</row>
    <row r="178" spans="1:45" x14ac:dyDescent="0.2">
      <c r="A178" s="24"/>
      <c r="B178" s="25"/>
      <c r="C178" s="25"/>
      <c r="D178" s="25"/>
      <c r="E178" s="25"/>
      <c r="F178" s="25"/>
      <c r="G178" s="26"/>
      <c r="H178" s="26"/>
      <c r="I178" s="26"/>
      <c r="J178" s="26"/>
      <c r="K178" s="26"/>
      <c r="L178" s="26"/>
      <c r="M178" s="26"/>
      <c r="N178" s="38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</row>
    <row r="179" spans="1:45" x14ac:dyDescent="0.2">
      <c r="A179" s="24"/>
      <c r="B179" s="25"/>
      <c r="C179" s="25"/>
      <c r="D179" s="25"/>
      <c r="E179" s="25"/>
      <c r="F179" s="25"/>
      <c r="G179" s="26"/>
      <c r="H179" s="26"/>
      <c r="I179" s="26"/>
      <c r="J179" s="26"/>
      <c r="K179" s="26"/>
      <c r="L179" s="26"/>
      <c r="M179" s="26"/>
      <c r="N179" s="38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</row>
    <row r="180" spans="1:45" x14ac:dyDescent="0.2">
      <c r="A180" s="24"/>
      <c r="B180" s="25"/>
      <c r="C180" s="25"/>
      <c r="D180" s="25"/>
      <c r="E180" s="25"/>
      <c r="F180" s="25"/>
      <c r="G180" s="26"/>
      <c r="H180" s="26"/>
      <c r="I180" s="26"/>
      <c r="J180" s="26"/>
      <c r="K180" s="26"/>
      <c r="L180" s="26"/>
      <c r="M180" s="26"/>
      <c r="N180" s="38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</row>
    <row r="181" spans="1:45" x14ac:dyDescent="0.2">
      <c r="A181" s="24"/>
      <c r="B181" s="25"/>
      <c r="C181" s="25"/>
      <c r="D181" s="25"/>
      <c r="E181" s="25"/>
      <c r="F181" s="25"/>
      <c r="G181" s="26"/>
      <c r="H181" s="26"/>
      <c r="I181" s="26"/>
      <c r="J181" s="26"/>
      <c r="K181" s="26"/>
      <c r="L181" s="26"/>
      <c r="M181" s="26"/>
      <c r="N181" s="38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</row>
    <row r="182" spans="1:45" x14ac:dyDescent="0.2">
      <c r="A182" s="24"/>
      <c r="B182" s="25"/>
      <c r="C182" s="25"/>
      <c r="D182" s="25"/>
      <c r="E182" s="25"/>
      <c r="F182" s="25"/>
      <c r="G182" s="26"/>
      <c r="H182" s="26"/>
      <c r="I182" s="26"/>
      <c r="J182" s="26"/>
      <c r="K182" s="26"/>
      <c r="L182" s="26"/>
      <c r="M182" s="26"/>
      <c r="N182" s="38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</row>
    <row r="183" spans="1:45" x14ac:dyDescent="0.2">
      <c r="A183" s="24"/>
      <c r="B183" s="25"/>
      <c r="C183" s="25"/>
      <c r="D183" s="25"/>
      <c r="E183" s="25"/>
      <c r="F183" s="25"/>
      <c r="G183" s="26"/>
      <c r="H183" s="26"/>
      <c r="I183" s="26"/>
      <c r="J183" s="26"/>
      <c r="K183" s="26"/>
      <c r="L183" s="26"/>
      <c r="M183" s="26"/>
      <c r="N183" s="38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</row>
    <row r="184" spans="1:45" x14ac:dyDescent="0.2">
      <c r="A184" s="24"/>
      <c r="B184" s="25"/>
      <c r="C184" s="25"/>
      <c r="D184" s="25"/>
      <c r="E184" s="25"/>
      <c r="F184" s="25"/>
      <c r="G184" s="26"/>
      <c r="H184" s="26"/>
      <c r="I184" s="26"/>
      <c r="J184" s="26"/>
      <c r="K184" s="26"/>
      <c r="L184" s="26"/>
      <c r="M184" s="26"/>
      <c r="N184" s="38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</row>
    <row r="185" spans="1:45" x14ac:dyDescent="0.2">
      <c r="A185" s="24"/>
      <c r="B185" s="25"/>
      <c r="C185" s="25"/>
      <c r="D185" s="25"/>
      <c r="E185" s="25"/>
      <c r="F185" s="25"/>
      <c r="G185" s="26"/>
      <c r="H185" s="26"/>
      <c r="I185" s="26"/>
      <c r="J185" s="26"/>
      <c r="K185" s="26"/>
      <c r="L185" s="26"/>
      <c r="M185" s="26"/>
      <c r="N185" s="38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</row>
    <row r="186" spans="1:45" x14ac:dyDescent="0.2">
      <c r="A186" s="24"/>
      <c r="B186" s="25"/>
      <c r="C186" s="25"/>
      <c r="D186" s="25"/>
      <c r="E186" s="25"/>
      <c r="F186" s="25"/>
      <c r="G186" s="26"/>
      <c r="H186" s="26"/>
      <c r="I186" s="26"/>
      <c r="J186" s="26"/>
      <c r="K186" s="26"/>
      <c r="L186" s="26"/>
      <c r="M186" s="26"/>
      <c r="N186" s="38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</row>
    <row r="187" spans="1:45" x14ac:dyDescent="0.2">
      <c r="A187" s="24"/>
      <c r="B187" s="25"/>
      <c r="C187" s="25"/>
      <c r="D187" s="25"/>
      <c r="E187" s="25"/>
      <c r="F187" s="25"/>
      <c r="G187" s="26"/>
      <c r="H187" s="26"/>
      <c r="I187" s="26"/>
      <c r="J187" s="26"/>
      <c r="K187" s="26"/>
      <c r="L187" s="26"/>
      <c r="M187" s="26"/>
      <c r="N187" s="38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</row>
    <row r="188" spans="1:45" x14ac:dyDescent="0.2">
      <c r="A188" s="24"/>
      <c r="B188" s="25"/>
      <c r="C188" s="25"/>
      <c r="D188" s="25"/>
      <c r="E188" s="25"/>
      <c r="F188" s="25"/>
      <c r="G188" s="26"/>
      <c r="H188" s="26"/>
      <c r="I188" s="26"/>
      <c r="J188" s="26"/>
      <c r="K188" s="26"/>
      <c r="L188" s="26"/>
      <c r="M188" s="26"/>
      <c r="N188" s="38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</row>
    <row r="189" spans="1:45" x14ac:dyDescent="0.2">
      <c r="A189" s="24"/>
      <c r="B189" s="25"/>
      <c r="C189" s="25"/>
      <c r="D189" s="25"/>
      <c r="E189" s="25"/>
      <c r="F189" s="25"/>
      <c r="G189" s="26"/>
      <c r="H189" s="26"/>
      <c r="I189" s="26"/>
      <c r="J189" s="26"/>
      <c r="K189" s="26"/>
      <c r="L189" s="26"/>
      <c r="M189" s="26"/>
      <c r="N189" s="38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</row>
    <row r="190" spans="1:45" x14ac:dyDescent="0.2">
      <c r="A190" s="24"/>
      <c r="B190" s="25"/>
      <c r="C190" s="25"/>
      <c r="D190" s="25"/>
      <c r="E190" s="25"/>
      <c r="F190" s="25"/>
      <c r="G190" s="26"/>
      <c r="H190" s="26"/>
      <c r="I190" s="26"/>
      <c r="J190" s="26"/>
      <c r="K190" s="26"/>
      <c r="L190" s="26"/>
      <c r="M190" s="26"/>
      <c r="N190" s="38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</row>
    <row r="191" spans="1:45" x14ac:dyDescent="0.2">
      <c r="A191" s="24"/>
      <c r="B191" s="25"/>
      <c r="C191" s="25"/>
      <c r="D191" s="25"/>
      <c r="E191" s="25"/>
      <c r="F191" s="25"/>
      <c r="G191" s="26"/>
      <c r="H191" s="26"/>
      <c r="I191" s="26"/>
      <c r="J191" s="26"/>
      <c r="K191" s="26"/>
      <c r="L191" s="26"/>
      <c r="M191" s="26"/>
      <c r="N191" s="38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</row>
    <row r="192" spans="1:45" x14ac:dyDescent="0.2">
      <c r="A192" s="24"/>
      <c r="B192" s="25"/>
      <c r="C192" s="25"/>
      <c r="D192" s="25"/>
      <c r="E192" s="25"/>
      <c r="F192" s="25"/>
      <c r="G192" s="26"/>
      <c r="H192" s="26"/>
      <c r="I192" s="26"/>
      <c r="J192" s="26"/>
      <c r="K192" s="26"/>
      <c r="L192" s="26"/>
      <c r="M192" s="26"/>
      <c r="N192" s="38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</row>
    <row r="193" spans="1:45" x14ac:dyDescent="0.2">
      <c r="A193" s="24"/>
      <c r="B193" s="25"/>
      <c r="C193" s="25"/>
      <c r="D193" s="25"/>
      <c r="E193" s="25"/>
      <c r="F193" s="25"/>
      <c r="G193" s="26"/>
      <c r="H193" s="26"/>
      <c r="I193" s="26"/>
      <c r="J193" s="26"/>
      <c r="K193" s="26"/>
      <c r="L193" s="26"/>
      <c r="M193" s="26"/>
      <c r="N193" s="38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</row>
    <row r="194" spans="1:45" x14ac:dyDescent="0.2">
      <c r="A194" s="24"/>
      <c r="B194" s="25"/>
      <c r="C194" s="25"/>
      <c r="D194" s="25"/>
      <c r="E194" s="25"/>
      <c r="F194" s="25"/>
      <c r="G194" s="26"/>
      <c r="H194" s="26"/>
      <c r="I194" s="26"/>
      <c r="J194" s="26"/>
      <c r="K194" s="26"/>
      <c r="L194" s="26"/>
      <c r="M194" s="26"/>
      <c r="N194" s="38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</row>
    <row r="195" spans="1:45" x14ac:dyDescent="0.2">
      <c r="A195" s="24"/>
      <c r="B195" s="25"/>
      <c r="C195" s="25"/>
      <c r="D195" s="25"/>
      <c r="E195" s="25"/>
      <c r="F195" s="25"/>
      <c r="G195" s="26"/>
      <c r="H195" s="26"/>
      <c r="I195" s="26"/>
      <c r="J195" s="26"/>
      <c r="K195" s="26"/>
      <c r="L195" s="26"/>
      <c r="M195" s="26"/>
      <c r="N195" s="38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</row>
    <row r="196" spans="1:45" x14ac:dyDescent="0.2">
      <c r="A196" s="24"/>
      <c r="B196" s="25"/>
      <c r="C196" s="25"/>
      <c r="D196" s="25"/>
      <c r="E196" s="25"/>
      <c r="F196" s="25"/>
      <c r="G196" s="26"/>
      <c r="H196" s="26"/>
      <c r="I196" s="26"/>
      <c r="J196" s="26"/>
      <c r="K196" s="26"/>
      <c r="L196" s="26"/>
      <c r="M196" s="26"/>
      <c r="N196" s="38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</row>
    <row r="197" spans="1:45" x14ac:dyDescent="0.2">
      <c r="A197" s="24"/>
      <c r="B197" s="25"/>
      <c r="C197" s="25"/>
      <c r="D197" s="25"/>
      <c r="E197" s="25"/>
      <c r="F197" s="25"/>
      <c r="G197" s="26"/>
      <c r="H197" s="26"/>
      <c r="I197" s="26"/>
      <c r="J197" s="26"/>
      <c r="K197" s="26"/>
      <c r="L197" s="26"/>
      <c r="M197" s="26"/>
      <c r="N197" s="38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</row>
    <row r="198" spans="1:45" x14ac:dyDescent="0.2">
      <c r="A198" s="24"/>
      <c r="B198" s="25"/>
      <c r="C198" s="25"/>
      <c r="D198" s="25"/>
      <c r="E198" s="25"/>
      <c r="F198" s="25"/>
      <c r="G198" s="26"/>
      <c r="H198" s="26"/>
      <c r="I198" s="26"/>
      <c r="J198" s="26"/>
      <c r="K198" s="26"/>
      <c r="L198" s="26"/>
      <c r="M198" s="26"/>
      <c r="N198" s="38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</row>
    <row r="199" spans="1:45" x14ac:dyDescent="0.2">
      <c r="A199" s="24"/>
      <c r="B199" s="25"/>
      <c r="C199" s="25"/>
      <c r="D199" s="25"/>
      <c r="E199" s="25"/>
      <c r="F199" s="25"/>
      <c r="G199" s="26"/>
      <c r="H199" s="26"/>
      <c r="I199" s="26"/>
      <c r="J199" s="26"/>
      <c r="K199" s="26"/>
      <c r="L199" s="26"/>
      <c r="M199" s="26"/>
      <c r="N199" s="38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</row>
    <row r="200" spans="1:45" x14ac:dyDescent="0.2">
      <c r="A200" s="24"/>
      <c r="B200" s="25"/>
      <c r="C200" s="25"/>
      <c r="D200" s="25"/>
      <c r="E200" s="25"/>
      <c r="F200" s="25"/>
      <c r="G200" s="26"/>
      <c r="H200" s="26"/>
      <c r="I200" s="26"/>
      <c r="J200" s="26"/>
      <c r="K200" s="26"/>
      <c r="L200" s="26"/>
      <c r="M200" s="26"/>
      <c r="N200" s="38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</row>
    <row r="201" spans="1:45" x14ac:dyDescent="0.2">
      <c r="A201" s="24"/>
      <c r="B201" s="25"/>
      <c r="C201" s="25"/>
      <c r="D201" s="25"/>
      <c r="E201" s="25"/>
      <c r="F201" s="25"/>
      <c r="G201" s="26"/>
      <c r="H201" s="26"/>
      <c r="I201" s="26"/>
      <c r="J201" s="26"/>
      <c r="K201" s="26"/>
      <c r="L201" s="26"/>
      <c r="M201" s="26"/>
      <c r="N201" s="38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</row>
    <row r="202" spans="1:45" x14ac:dyDescent="0.2">
      <c r="A202" s="24"/>
      <c r="B202" s="25"/>
      <c r="C202" s="25"/>
      <c r="D202" s="25"/>
      <c r="E202" s="25"/>
      <c r="F202" s="25"/>
      <c r="G202" s="26"/>
      <c r="H202" s="26"/>
      <c r="I202" s="26"/>
      <c r="J202" s="26"/>
      <c r="K202" s="26"/>
      <c r="L202" s="26"/>
      <c r="M202" s="26"/>
      <c r="N202" s="38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</row>
    <row r="203" spans="1:45" x14ac:dyDescent="0.2">
      <c r="A203" s="24"/>
      <c r="B203" s="25"/>
      <c r="C203" s="25"/>
      <c r="D203" s="25"/>
      <c r="E203" s="25"/>
      <c r="F203" s="25"/>
      <c r="G203" s="26"/>
      <c r="H203" s="26"/>
      <c r="I203" s="26"/>
      <c r="J203" s="26"/>
      <c r="K203" s="26"/>
      <c r="L203" s="26"/>
      <c r="M203" s="26"/>
      <c r="N203" s="38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</row>
    <row r="204" spans="1:45" x14ac:dyDescent="0.2">
      <c r="A204" s="24"/>
      <c r="B204" s="25"/>
      <c r="C204" s="25"/>
      <c r="D204" s="25"/>
      <c r="E204" s="25"/>
      <c r="F204" s="25"/>
      <c r="G204" s="26"/>
      <c r="H204" s="26"/>
      <c r="I204" s="26"/>
      <c r="J204" s="26"/>
      <c r="K204" s="26"/>
      <c r="L204" s="26"/>
      <c r="M204" s="26"/>
      <c r="N204" s="38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</row>
    <row r="205" spans="1:45" x14ac:dyDescent="0.2">
      <c r="A205" s="24"/>
      <c r="B205" s="25"/>
      <c r="C205" s="25"/>
      <c r="D205" s="25"/>
      <c r="E205" s="25"/>
      <c r="F205" s="25"/>
      <c r="G205" s="26"/>
      <c r="H205" s="26"/>
      <c r="I205" s="26"/>
      <c r="J205" s="26"/>
      <c r="K205" s="26"/>
      <c r="L205" s="26"/>
      <c r="M205" s="26"/>
      <c r="N205" s="38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</row>
    <row r="206" spans="1:45" x14ac:dyDescent="0.2">
      <c r="A206" s="24"/>
      <c r="B206" s="25"/>
      <c r="C206" s="25"/>
      <c r="D206" s="25"/>
      <c r="E206" s="25"/>
      <c r="F206" s="25"/>
      <c r="G206" s="26"/>
      <c r="H206" s="26"/>
      <c r="I206" s="26"/>
      <c r="J206" s="26"/>
      <c r="K206" s="26"/>
      <c r="L206" s="26"/>
      <c r="M206" s="26"/>
      <c r="N206" s="38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</row>
    <row r="207" spans="1:45" x14ac:dyDescent="0.2">
      <c r="A207" s="24"/>
      <c r="B207" s="25"/>
      <c r="C207" s="25"/>
      <c r="D207" s="25"/>
      <c r="E207" s="25"/>
      <c r="F207" s="25"/>
      <c r="G207" s="26"/>
      <c r="H207" s="26"/>
      <c r="I207" s="26"/>
      <c r="J207" s="26"/>
      <c r="K207" s="26"/>
      <c r="L207" s="26"/>
      <c r="M207" s="26"/>
      <c r="N207" s="38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</row>
    <row r="208" spans="1:45" x14ac:dyDescent="0.2">
      <c r="A208" s="24"/>
      <c r="B208" s="25"/>
      <c r="C208" s="25"/>
      <c r="D208" s="25"/>
      <c r="E208" s="25"/>
      <c r="F208" s="25"/>
      <c r="G208" s="26"/>
      <c r="H208" s="26"/>
      <c r="I208" s="26"/>
      <c r="J208" s="26"/>
      <c r="K208" s="26"/>
      <c r="L208" s="26"/>
      <c r="M208" s="26"/>
      <c r="N208" s="38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</row>
    <row r="209" spans="1:45" x14ac:dyDescent="0.2">
      <c r="A209" s="24"/>
      <c r="B209" s="25"/>
      <c r="C209" s="25"/>
      <c r="D209" s="25"/>
      <c r="E209" s="25"/>
      <c r="F209" s="25"/>
      <c r="G209" s="26"/>
      <c r="H209" s="26"/>
      <c r="I209" s="26"/>
      <c r="J209" s="26"/>
      <c r="K209" s="26"/>
      <c r="L209" s="26"/>
      <c r="M209" s="26"/>
      <c r="N209" s="38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</row>
    <row r="210" spans="1:45" x14ac:dyDescent="0.2">
      <c r="A210" s="24"/>
      <c r="B210" s="25"/>
      <c r="C210" s="25"/>
      <c r="D210" s="25"/>
      <c r="E210" s="25"/>
      <c r="F210" s="25"/>
      <c r="G210" s="26"/>
      <c r="H210" s="26"/>
      <c r="I210" s="26"/>
      <c r="J210" s="26"/>
      <c r="K210" s="26"/>
      <c r="L210" s="26"/>
      <c r="M210" s="26"/>
      <c r="N210" s="38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</row>
    <row r="211" spans="1:45" x14ac:dyDescent="0.2">
      <c r="A211" s="24"/>
      <c r="B211" s="25"/>
      <c r="C211" s="25"/>
      <c r="D211" s="25"/>
      <c r="E211" s="25"/>
      <c r="F211" s="25"/>
      <c r="G211" s="26"/>
      <c r="H211" s="26"/>
      <c r="I211" s="26"/>
      <c r="J211" s="26"/>
      <c r="K211" s="26"/>
      <c r="L211" s="26"/>
      <c r="M211" s="26"/>
      <c r="N211" s="38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</row>
    <row r="212" spans="1:45" x14ac:dyDescent="0.2">
      <c r="A212" s="24"/>
      <c r="B212" s="25"/>
      <c r="C212" s="25"/>
      <c r="D212" s="25"/>
      <c r="E212" s="25"/>
      <c r="F212" s="25"/>
      <c r="G212" s="26"/>
      <c r="H212" s="26"/>
      <c r="I212" s="26"/>
      <c r="J212" s="26"/>
      <c r="K212" s="26"/>
      <c r="L212" s="26"/>
      <c r="M212" s="26"/>
      <c r="N212" s="38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</row>
    <row r="213" spans="1:45" x14ac:dyDescent="0.2">
      <c r="A213" s="24"/>
      <c r="B213" s="25"/>
      <c r="C213" s="25"/>
      <c r="D213" s="25"/>
      <c r="E213" s="25"/>
      <c r="F213" s="25"/>
      <c r="G213" s="26"/>
      <c r="H213" s="26"/>
      <c r="I213" s="26"/>
      <c r="J213" s="26"/>
      <c r="K213" s="26"/>
      <c r="L213" s="26"/>
      <c r="M213" s="26"/>
      <c r="N213" s="38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</row>
    <row r="214" spans="1:45" x14ac:dyDescent="0.2">
      <c r="A214" s="24"/>
      <c r="B214" s="25"/>
      <c r="C214" s="25"/>
      <c r="D214" s="25"/>
      <c r="E214" s="25"/>
      <c r="F214" s="25"/>
      <c r="G214" s="26"/>
      <c r="H214" s="26"/>
      <c r="I214" s="26"/>
      <c r="J214" s="26"/>
      <c r="K214" s="26"/>
      <c r="L214" s="26"/>
      <c r="M214" s="26"/>
      <c r="N214" s="38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</row>
    <row r="215" spans="1:45" x14ac:dyDescent="0.2">
      <c r="A215" s="24"/>
      <c r="B215" s="25"/>
      <c r="C215" s="25"/>
      <c r="D215" s="25"/>
      <c r="E215" s="25"/>
      <c r="F215" s="25"/>
      <c r="G215" s="26"/>
      <c r="H215" s="26"/>
      <c r="I215" s="26"/>
      <c r="J215" s="26"/>
      <c r="K215" s="26"/>
      <c r="L215" s="26"/>
      <c r="M215" s="26"/>
      <c r="N215" s="38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</row>
    <row r="216" spans="1:45" x14ac:dyDescent="0.2">
      <c r="A216" s="24"/>
      <c r="B216" s="25"/>
      <c r="C216" s="25"/>
      <c r="D216" s="25"/>
      <c r="E216" s="25"/>
      <c r="F216" s="25"/>
      <c r="G216" s="26"/>
      <c r="H216" s="26"/>
      <c r="I216" s="26"/>
      <c r="J216" s="26"/>
      <c r="K216" s="26"/>
      <c r="L216" s="26"/>
      <c r="M216" s="26"/>
      <c r="N216" s="38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</row>
    <row r="217" spans="1:45" x14ac:dyDescent="0.2">
      <c r="A217" s="24"/>
      <c r="B217" s="25"/>
      <c r="C217" s="25"/>
      <c r="D217" s="25"/>
      <c r="E217" s="25"/>
      <c r="F217" s="25"/>
      <c r="G217" s="26"/>
      <c r="H217" s="26"/>
      <c r="I217" s="26"/>
      <c r="J217" s="26"/>
      <c r="K217" s="26"/>
      <c r="L217" s="26"/>
      <c r="M217" s="26"/>
      <c r="N217" s="38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</row>
    <row r="218" spans="1:45" x14ac:dyDescent="0.2">
      <c r="A218" s="24"/>
      <c r="B218" s="25"/>
      <c r="C218" s="25"/>
      <c r="D218" s="25"/>
      <c r="E218" s="25"/>
      <c r="F218" s="25"/>
      <c r="G218" s="26"/>
      <c r="H218" s="26"/>
      <c r="I218" s="26"/>
      <c r="J218" s="26"/>
      <c r="K218" s="26"/>
      <c r="L218" s="26"/>
      <c r="M218" s="26"/>
      <c r="N218" s="38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</row>
    <row r="219" spans="1:45" x14ac:dyDescent="0.2">
      <c r="A219" s="24"/>
      <c r="B219" s="25"/>
      <c r="C219" s="25"/>
      <c r="D219" s="25"/>
      <c r="E219" s="25"/>
      <c r="F219" s="25"/>
      <c r="G219" s="26"/>
      <c r="H219" s="26"/>
      <c r="I219" s="26"/>
      <c r="J219" s="26"/>
      <c r="K219" s="26"/>
      <c r="L219" s="26"/>
      <c r="M219" s="26"/>
      <c r="N219" s="38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</row>
    <row r="220" spans="1:45" x14ac:dyDescent="0.2">
      <c r="A220" s="24"/>
      <c r="B220" s="25"/>
      <c r="C220" s="25"/>
      <c r="D220" s="25"/>
      <c r="E220" s="25"/>
      <c r="F220" s="25"/>
      <c r="G220" s="26"/>
      <c r="H220" s="26"/>
      <c r="I220" s="26"/>
      <c r="J220" s="26"/>
      <c r="K220" s="26"/>
      <c r="L220" s="26"/>
      <c r="M220" s="26"/>
      <c r="N220" s="38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</row>
    <row r="221" spans="1:45" x14ac:dyDescent="0.2">
      <c r="A221" s="24"/>
      <c r="B221" s="25"/>
      <c r="C221" s="25"/>
      <c r="D221" s="25"/>
      <c r="E221" s="25"/>
      <c r="F221" s="25"/>
      <c r="G221" s="26"/>
      <c r="H221" s="26"/>
      <c r="I221" s="26"/>
      <c r="J221" s="26"/>
      <c r="K221" s="26"/>
      <c r="L221" s="26"/>
      <c r="M221" s="26"/>
      <c r="N221" s="38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</row>
    <row r="222" spans="1:45" x14ac:dyDescent="0.2">
      <c r="A222" s="24"/>
      <c r="B222" s="25"/>
      <c r="C222" s="25"/>
      <c r="D222" s="25"/>
      <c r="E222" s="25"/>
      <c r="F222" s="25"/>
      <c r="G222" s="26"/>
      <c r="H222" s="26"/>
      <c r="I222" s="26"/>
      <c r="J222" s="26"/>
      <c r="K222" s="26"/>
      <c r="L222" s="26"/>
      <c r="M222" s="26"/>
      <c r="N222" s="38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</row>
    <row r="223" spans="1:45" x14ac:dyDescent="0.2">
      <c r="A223" s="24"/>
      <c r="B223" s="25"/>
      <c r="C223" s="25"/>
      <c r="D223" s="25"/>
      <c r="E223" s="25"/>
      <c r="F223" s="25"/>
      <c r="G223" s="26"/>
      <c r="H223" s="26"/>
      <c r="I223" s="26"/>
      <c r="J223" s="26"/>
      <c r="K223" s="26"/>
      <c r="L223" s="26"/>
      <c r="M223" s="26"/>
      <c r="N223" s="38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</row>
    <row r="224" spans="1:45" x14ac:dyDescent="0.2">
      <c r="A224" s="24"/>
      <c r="B224" s="25"/>
      <c r="C224" s="25"/>
      <c r="D224" s="25"/>
      <c r="E224" s="25"/>
      <c r="F224" s="25"/>
      <c r="G224" s="26"/>
      <c r="H224" s="26"/>
      <c r="I224" s="26"/>
      <c r="J224" s="26"/>
      <c r="K224" s="26"/>
      <c r="L224" s="26"/>
      <c r="M224" s="26"/>
      <c r="N224" s="38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</row>
    <row r="225" spans="1:45" x14ac:dyDescent="0.2">
      <c r="A225" s="24"/>
      <c r="B225" s="25"/>
      <c r="C225" s="25"/>
      <c r="D225" s="25"/>
      <c r="E225" s="25"/>
      <c r="F225" s="25"/>
      <c r="G225" s="26"/>
      <c r="H225" s="26"/>
      <c r="I225" s="26"/>
      <c r="J225" s="26"/>
      <c r="K225" s="26"/>
      <c r="L225" s="26"/>
      <c r="M225" s="26"/>
      <c r="N225" s="38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</row>
    <row r="226" spans="1:45" x14ac:dyDescent="0.2">
      <c r="A226" s="24"/>
      <c r="B226" s="25"/>
      <c r="C226" s="25"/>
      <c r="D226" s="25"/>
      <c r="E226" s="25"/>
      <c r="F226" s="25"/>
      <c r="G226" s="26"/>
      <c r="H226" s="26"/>
      <c r="I226" s="26"/>
      <c r="J226" s="26"/>
      <c r="K226" s="26"/>
      <c r="L226" s="26"/>
      <c r="M226" s="26"/>
      <c r="N226" s="38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</row>
    <row r="227" spans="1:45" x14ac:dyDescent="0.2">
      <c r="A227" s="24"/>
      <c r="B227" s="25"/>
      <c r="C227" s="25"/>
      <c r="D227" s="25"/>
      <c r="E227" s="25"/>
      <c r="F227" s="25"/>
      <c r="G227" s="26"/>
      <c r="H227" s="26"/>
      <c r="I227" s="26"/>
      <c r="J227" s="26"/>
      <c r="K227" s="26"/>
      <c r="L227" s="26"/>
      <c r="M227" s="26"/>
      <c r="N227" s="38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</row>
    <row r="228" spans="1:45" x14ac:dyDescent="0.2">
      <c r="A228" s="24"/>
      <c r="B228" s="25"/>
      <c r="C228" s="25"/>
      <c r="D228" s="25"/>
      <c r="E228" s="25"/>
      <c r="F228" s="25"/>
      <c r="G228" s="26"/>
      <c r="H228" s="26"/>
      <c r="I228" s="26"/>
      <c r="J228" s="26"/>
      <c r="K228" s="26"/>
      <c r="L228" s="26"/>
      <c r="M228" s="26"/>
      <c r="N228" s="38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</row>
    <row r="229" spans="1:45" x14ac:dyDescent="0.2">
      <c r="A229" s="24"/>
      <c r="B229" s="25"/>
      <c r="C229" s="25"/>
      <c r="D229" s="25"/>
      <c r="E229" s="25"/>
      <c r="F229" s="25"/>
      <c r="G229" s="26"/>
      <c r="H229" s="26"/>
      <c r="I229" s="26"/>
      <c r="J229" s="26"/>
      <c r="K229" s="26"/>
      <c r="L229" s="26"/>
      <c r="M229" s="26"/>
      <c r="N229" s="38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</row>
    <row r="230" spans="1:45" x14ac:dyDescent="0.2">
      <c r="A230" s="24"/>
      <c r="B230" s="25"/>
      <c r="C230" s="25"/>
      <c r="D230" s="25"/>
      <c r="E230" s="25"/>
      <c r="F230" s="25"/>
      <c r="G230" s="26"/>
      <c r="H230" s="26"/>
      <c r="I230" s="26"/>
      <c r="J230" s="26"/>
      <c r="K230" s="26"/>
      <c r="L230" s="26"/>
      <c r="M230" s="26"/>
      <c r="N230" s="38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</row>
    <row r="231" spans="1:45" x14ac:dyDescent="0.2">
      <c r="A231" s="24"/>
      <c r="B231" s="25"/>
      <c r="C231" s="25"/>
      <c r="D231" s="25"/>
      <c r="E231" s="25"/>
      <c r="F231" s="25"/>
      <c r="G231" s="26"/>
      <c r="H231" s="26"/>
      <c r="I231" s="26"/>
      <c r="J231" s="26"/>
      <c r="K231" s="26"/>
      <c r="L231" s="26"/>
      <c r="M231" s="26"/>
      <c r="N231" s="38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</row>
  </sheetData>
  <mergeCells count="1">
    <mergeCell ref="A1:AS1"/>
  </mergeCells>
  <phoneticPr fontId="8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12月-客户数</vt:lpstr>
      <vt:lpstr>12月-有效客户数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刘恬希</dc:creator>
  <cp:lastModifiedBy>ICBC</cp:lastModifiedBy>
  <dcterms:created xsi:type="dcterms:W3CDTF">2015-06-05T18:19:00Z</dcterms:created>
  <dcterms:modified xsi:type="dcterms:W3CDTF">2018-12-17T00:49:13Z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2052-9.1.0.5016</vt:lpwstr>
  </property>
</Properties>
</file>