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50" tabRatio="787" activeTab="3"/>
  </bookViews>
  <sheets>
    <sheet name="项目投入人力透视表-" sheetId="79" r:id="rId1"/>
    <sheet name="个人工作量统计透视表。" sheetId="81" r:id="rId2"/>
    <sheet name="部门工作量统计表" sheetId="50" r:id="rId3"/>
    <sheet name="源表" sheetId="49" r:id="rId4"/>
    <sheet name="源表a" sheetId="61" r:id="rId5"/>
  </sheets>
  <externalReferences>
    <externalReference r:id="rId6"/>
  </externalReferences>
  <definedNames>
    <definedName name="_xlnm._FilterDatabase" localSheetId="2" hidden="1">部门工作量统计表!$A$3:$AI$8</definedName>
    <definedName name="_xlnm._FilterDatabase" localSheetId="3" hidden="1">源表!$A$1:$XDR$203</definedName>
    <definedName name="a">[1]下拉菜单!$A:$A</definedName>
    <definedName name="e">[1]下拉菜单!$C:$C</definedName>
  </definedNames>
  <calcPr calcId="152511"/>
  <pivotCaches>
    <pivotCache cacheId="0" r:id="rId7"/>
    <pivotCache cacheId="1" r:id="rId8"/>
  </pivotCaches>
  <fileRecoveryPr autoRecover="0"/>
</workbook>
</file>

<file path=xl/calcChain.xml><?xml version="1.0" encoding="utf-8"?>
<calcChain xmlns="http://schemas.openxmlformats.org/spreadsheetml/2006/main">
  <c r="AS8" i="50" l="1"/>
  <c r="AT8" i="50"/>
  <c r="AU8" i="50"/>
  <c r="AV8" i="50"/>
  <c r="AW8" i="50"/>
  <c r="AX8" i="50"/>
  <c r="AR8" i="50"/>
  <c r="AS7" i="50"/>
  <c r="AT7" i="50"/>
  <c r="AU7" i="50"/>
  <c r="AV7" i="50"/>
  <c r="AW7" i="50"/>
  <c r="AX7" i="50"/>
  <c r="AR7" i="50"/>
  <c r="AS6" i="50"/>
  <c r="AT6" i="50"/>
  <c r="AU6" i="50"/>
  <c r="AV6" i="50"/>
  <c r="AW6" i="50"/>
  <c r="AX6" i="50"/>
  <c r="AR6" i="50"/>
  <c r="AS5" i="50"/>
  <c r="AT5" i="50"/>
  <c r="AU5" i="50"/>
  <c r="AV5" i="50"/>
  <c r="AW5" i="50"/>
  <c r="AX5" i="50"/>
  <c r="AR5" i="50"/>
  <c r="AS4" i="50"/>
  <c r="AT4" i="50"/>
  <c r="AU4" i="50"/>
  <c r="AV4" i="50"/>
  <c r="AW4" i="50"/>
  <c r="AX4" i="50"/>
  <c r="AR4" i="50"/>
  <c r="M4" i="61" l="1"/>
  <c r="M5" i="61"/>
  <c r="M6" i="61"/>
  <c r="M7" i="61"/>
  <c r="M8" i="61"/>
  <c r="M9" i="61"/>
  <c r="M10" i="61"/>
  <c r="M11" i="61"/>
  <c r="M12" i="61"/>
  <c r="M13" i="61"/>
  <c r="M14" i="61"/>
  <c r="M15" i="61"/>
  <c r="M16" i="61"/>
  <c r="M17" i="61"/>
  <c r="M18" i="61"/>
  <c r="M19" i="61"/>
  <c r="M20" i="61"/>
  <c r="M21" i="61"/>
  <c r="M22" i="61"/>
  <c r="M23" i="61"/>
  <c r="M24" i="61"/>
  <c r="M25" i="61"/>
  <c r="M26" i="61"/>
  <c r="M27" i="61"/>
  <c r="M28" i="61"/>
  <c r="M29" i="61"/>
  <c r="M30" i="61"/>
  <c r="M31" i="61"/>
  <c r="M32" i="61"/>
  <c r="M33" i="61"/>
  <c r="M34" i="61"/>
  <c r="M35" i="61"/>
  <c r="M36" i="61"/>
  <c r="M37" i="61"/>
  <c r="M38" i="61"/>
  <c r="M39" i="61"/>
  <c r="M40" i="61"/>
  <c r="M41" i="61"/>
  <c r="M42" i="61"/>
  <c r="M43" i="61"/>
  <c r="M44" i="61"/>
  <c r="M45" i="61"/>
  <c r="M46" i="61"/>
  <c r="M47" i="61"/>
  <c r="M48" i="61"/>
  <c r="M49" i="61"/>
  <c r="M50" i="61"/>
  <c r="M51" i="61"/>
  <c r="M52" i="61"/>
  <c r="M53" i="61"/>
  <c r="M54" i="61"/>
  <c r="M55" i="61"/>
  <c r="M56" i="61"/>
  <c r="M57" i="61"/>
  <c r="M58" i="61"/>
  <c r="M59" i="61"/>
  <c r="M60" i="61"/>
  <c r="M61" i="61"/>
  <c r="M62" i="61"/>
  <c r="M63" i="61"/>
  <c r="M64" i="61"/>
  <c r="M65" i="61"/>
  <c r="M66" i="61"/>
  <c r="M67" i="61"/>
  <c r="M68" i="61"/>
  <c r="M69" i="61"/>
  <c r="M70" i="61"/>
  <c r="M71" i="61"/>
  <c r="M72" i="61"/>
  <c r="M73" i="61"/>
  <c r="M74" i="61"/>
  <c r="M75" i="61"/>
  <c r="M76" i="61"/>
  <c r="M77" i="61"/>
  <c r="M78" i="61"/>
  <c r="M79" i="61"/>
  <c r="M80" i="61"/>
  <c r="M81" i="61"/>
  <c r="M82" i="61"/>
  <c r="M83" i="61"/>
  <c r="M84" i="61"/>
  <c r="M85" i="61"/>
  <c r="M86" i="61"/>
  <c r="M87" i="61"/>
  <c r="M88" i="61"/>
  <c r="M89" i="61"/>
  <c r="M90" i="61"/>
  <c r="M91" i="61"/>
  <c r="M92" i="61"/>
  <c r="M93" i="61"/>
  <c r="M94" i="61"/>
  <c r="M95" i="61"/>
  <c r="M96" i="61"/>
  <c r="M97" i="61"/>
  <c r="M98" i="61"/>
  <c r="M99" i="61"/>
  <c r="M100" i="61"/>
  <c r="M101" i="61"/>
  <c r="M102" i="61"/>
  <c r="M103" i="61"/>
  <c r="M104" i="61"/>
  <c r="M105" i="61"/>
  <c r="M106" i="61"/>
  <c r="M107" i="61"/>
  <c r="M108" i="61"/>
  <c r="M109" i="61"/>
  <c r="M110" i="61"/>
  <c r="M111" i="61"/>
  <c r="M112" i="61"/>
  <c r="M113" i="61"/>
  <c r="M114" i="61"/>
  <c r="M115" i="61"/>
  <c r="M116" i="61"/>
  <c r="M117" i="61"/>
  <c r="M118" i="61"/>
  <c r="M119" i="61"/>
  <c r="M120" i="61"/>
  <c r="M121" i="61"/>
  <c r="M122" i="61"/>
  <c r="M123" i="61"/>
  <c r="M124" i="61"/>
  <c r="M125" i="61"/>
  <c r="M126" i="61"/>
  <c r="M127" i="61"/>
  <c r="M128" i="61"/>
  <c r="M129" i="61"/>
  <c r="M130" i="61"/>
  <c r="M131" i="61"/>
  <c r="M132" i="61"/>
  <c r="M133" i="61"/>
  <c r="M134" i="61"/>
  <c r="M135" i="61"/>
  <c r="M136" i="61"/>
  <c r="M137" i="61"/>
  <c r="M138" i="61"/>
  <c r="M139" i="61"/>
  <c r="M140" i="61"/>
  <c r="M141" i="61"/>
  <c r="M142" i="61"/>
  <c r="M143" i="61"/>
  <c r="M144" i="61"/>
  <c r="M145" i="61"/>
  <c r="M146" i="61"/>
  <c r="M147" i="61"/>
  <c r="M148" i="61"/>
  <c r="M149" i="61"/>
  <c r="M150" i="61"/>
  <c r="M151" i="61"/>
  <c r="M152" i="61"/>
  <c r="M153" i="61"/>
  <c r="M154" i="61"/>
  <c r="M155" i="61"/>
  <c r="M156" i="61"/>
  <c r="M157" i="61"/>
  <c r="M158" i="61"/>
  <c r="M159" i="61"/>
  <c r="M160" i="61"/>
  <c r="M161" i="61"/>
  <c r="M162" i="61"/>
  <c r="M163" i="61"/>
  <c r="M164" i="61"/>
  <c r="M165" i="61"/>
  <c r="M166" i="61"/>
  <c r="M167" i="61"/>
  <c r="M168" i="61"/>
  <c r="M169" i="61"/>
  <c r="M170" i="61"/>
  <c r="M171" i="61"/>
  <c r="M172" i="61"/>
  <c r="M173" i="61"/>
  <c r="M174" i="61"/>
  <c r="M175" i="61"/>
  <c r="M176" i="61"/>
  <c r="M177" i="61"/>
  <c r="M178" i="61"/>
  <c r="M179" i="61"/>
  <c r="M180" i="61"/>
  <c r="M181" i="61"/>
  <c r="M182" i="61"/>
  <c r="M183" i="61"/>
  <c r="M184" i="61"/>
  <c r="M185" i="61"/>
  <c r="M186" i="61"/>
  <c r="M187" i="61"/>
  <c r="M188" i="61"/>
  <c r="M189" i="61"/>
  <c r="M190" i="61"/>
  <c r="M191" i="61"/>
  <c r="M192" i="61"/>
  <c r="M193" i="61"/>
  <c r="M194" i="61"/>
  <c r="M195" i="61"/>
  <c r="M196" i="61"/>
  <c r="M197" i="61"/>
  <c r="M198" i="61"/>
  <c r="M199" i="61"/>
  <c r="M200" i="61"/>
  <c r="M201" i="61"/>
  <c r="M202" i="61"/>
  <c r="M203" i="61"/>
  <c r="M204" i="61"/>
  <c r="M205" i="61"/>
  <c r="M206" i="61"/>
  <c r="M207" i="61"/>
  <c r="M208" i="61"/>
  <c r="M209" i="61"/>
  <c r="M210" i="61"/>
  <c r="M211" i="61"/>
  <c r="M212" i="61"/>
  <c r="M213" i="61"/>
  <c r="M214" i="61"/>
  <c r="M215" i="61"/>
  <c r="L4" i="61"/>
  <c r="L5" i="61"/>
  <c r="L6" i="61"/>
  <c r="L7" i="61"/>
  <c r="L8" i="61"/>
  <c r="L9" i="61"/>
  <c r="L10" i="61"/>
  <c r="L11" i="61"/>
  <c r="L12" i="61"/>
  <c r="L13" i="61"/>
  <c r="L14" i="61"/>
  <c r="L15" i="61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37" i="61"/>
  <c r="L38" i="61"/>
  <c r="L39" i="61"/>
  <c r="L40" i="61"/>
  <c r="L41" i="61"/>
  <c r="L42" i="61"/>
  <c r="L43" i="61"/>
  <c r="L44" i="61"/>
  <c r="L45" i="61"/>
  <c r="L46" i="61"/>
  <c r="L47" i="61"/>
  <c r="L48" i="61"/>
  <c r="L49" i="61"/>
  <c r="L50" i="61"/>
  <c r="L51" i="61"/>
  <c r="L52" i="61"/>
  <c r="L53" i="61"/>
  <c r="L54" i="61"/>
  <c r="L55" i="61"/>
  <c r="L56" i="61"/>
  <c r="L57" i="61"/>
  <c r="L58" i="61"/>
  <c r="L59" i="61"/>
  <c r="L60" i="61"/>
  <c r="L61" i="61"/>
  <c r="L62" i="61"/>
  <c r="L63" i="61"/>
  <c r="L64" i="61"/>
  <c r="L65" i="61"/>
  <c r="L66" i="61"/>
  <c r="L67" i="61"/>
  <c r="L68" i="61"/>
  <c r="L69" i="61"/>
  <c r="L70" i="61"/>
  <c r="L71" i="61"/>
  <c r="L72" i="61"/>
  <c r="L73" i="61"/>
  <c r="L74" i="61"/>
  <c r="L75" i="61"/>
  <c r="L76" i="61"/>
  <c r="L77" i="61"/>
  <c r="L78" i="61"/>
  <c r="L79" i="61"/>
  <c r="L80" i="61"/>
  <c r="L81" i="61"/>
  <c r="L82" i="61"/>
  <c r="L83" i="61"/>
  <c r="L84" i="61"/>
  <c r="L85" i="61"/>
  <c r="L86" i="61"/>
  <c r="L87" i="61"/>
  <c r="L88" i="61"/>
  <c r="L89" i="61"/>
  <c r="L90" i="61"/>
  <c r="L91" i="61"/>
  <c r="L92" i="61"/>
  <c r="L93" i="61"/>
  <c r="L94" i="61"/>
  <c r="L95" i="61"/>
  <c r="L96" i="61"/>
  <c r="L97" i="61"/>
  <c r="L98" i="61"/>
  <c r="L99" i="61"/>
  <c r="L100" i="61"/>
  <c r="L101" i="61"/>
  <c r="L102" i="61"/>
  <c r="L103" i="61"/>
  <c r="L104" i="61"/>
  <c r="L105" i="61"/>
  <c r="L106" i="61"/>
  <c r="L107" i="61"/>
  <c r="L108" i="61"/>
  <c r="L109" i="61"/>
  <c r="L110" i="61"/>
  <c r="L111" i="61"/>
  <c r="L112" i="61"/>
  <c r="L113" i="61"/>
  <c r="L114" i="61"/>
  <c r="L115" i="61"/>
  <c r="L116" i="61"/>
  <c r="L117" i="61"/>
  <c r="L118" i="61"/>
  <c r="L119" i="61"/>
  <c r="L120" i="61"/>
  <c r="L121" i="61"/>
  <c r="L122" i="61"/>
  <c r="L123" i="61"/>
  <c r="L124" i="61"/>
  <c r="L125" i="61"/>
  <c r="L126" i="61"/>
  <c r="L127" i="61"/>
  <c r="L128" i="61"/>
  <c r="L129" i="61"/>
  <c r="L130" i="61"/>
  <c r="L131" i="61"/>
  <c r="L132" i="61"/>
  <c r="L133" i="61"/>
  <c r="L134" i="61"/>
  <c r="L135" i="61"/>
  <c r="L136" i="61"/>
  <c r="L137" i="61"/>
  <c r="L138" i="61"/>
  <c r="L139" i="61"/>
  <c r="L140" i="61"/>
  <c r="L141" i="61"/>
  <c r="L142" i="61"/>
  <c r="L143" i="61"/>
  <c r="L144" i="61"/>
  <c r="L145" i="61"/>
  <c r="L146" i="61"/>
  <c r="L147" i="61"/>
  <c r="L148" i="61"/>
  <c r="L149" i="61"/>
  <c r="L150" i="61"/>
  <c r="L151" i="61"/>
  <c r="L152" i="61"/>
  <c r="L153" i="61"/>
  <c r="L154" i="61"/>
  <c r="L155" i="61"/>
  <c r="L156" i="61"/>
  <c r="L157" i="61"/>
  <c r="L158" i="61"/>
  <c r="L159" i="61"/>
  <c r="L160" i="61"/>
  <c r="L161" i="61"/>
  <c r="L162" i="61"/>
  <c r="L163" i="61"/>
  <c r="L164" i="61"/>
  <c r="L165" i="61"/>
  <c r="L166" i="61"/>
  <c r="L167" i="61"/>
  <c r="L168" i="61"/>
  <c r="L169" i="61"/>
  <c r="L170" i="61"/>
  <c r="L171" i="61"/>
  <c r="L172" i="61"/>
  <c r="L173" i="61"/>
  <c r="L174" i="61"/>
  <c r="L175" i="61"/>
  <c r="L176" i="61"/>
  <c r="L177" i="61"/>
  <c r="L178" i="61"/>
  <c r="L179" i="61"/>
  <c r="L180" i="61"/>
  <c r="L181" i="61"/>
  <c r="L182" i="61"/>
  <c r="L183" i="61"/>
  <c r="L184" i="61"/>
  <c r="L185" i="61"/>
  <c r="L186" i="61"/>
  <c r="L187" i="61"/>
  <c r="L188" i="61"/>
  <c r="L189" i="61"/>
  <c r="L190" i="61"/>
  <c r="L191" i="61"/>
  <c r="L192" i="61"/>
  <c r="L193" i="61"/>
  <c r="L194" i="61"/>
  <c r="L195" i="61"/>
  <c r="L196" i="61"/>
  <c r="L197" i="61"/>
  <c r="L198" i="61"/>
  <c r="L199" i="61"/>
  <c r="L200" i="61"/>
  <c r="L201" i="61"/>
  <c r="L202" i="61"/>
  <c r="L203" i="61"/>
  <c r="L204" i="61"/>
  <c r="L205" i="61"/>
  <c r="L206" i="61"/>
  <c r="L207" i="61"/>
  <c r="L208" i="61"/>
  <c r="L209" i="61"/>
  <c r="L210" i="61"/>
  <c r="L211" i="61"/>
  <c r="L212" i="61"/>
  <c r="L213" i="61"/>
  <c r="L214" i="61"/>
  <c r="L215" i="61"/>
  <c r="K4" i="61"/>
  <c r="K5" i="61"/>
  <c r="K6" i="61"/>
  <c r="K7" i="61"/>
  <c r="K8" i="61"/>
  <c r="K9" i="61"/>
  <c r="K10" i="61"/>
  <c r="K11" i="61"/>
  <c r="K12" i="61"/>
  <c r="K13" i="61"/>
  <c r="K14" i="61"/>
  <c r="K15" i="61"/>
  <c r="K16" i="61"/>
  <c r="K17" i="61"/>
  <c r="K18" i="61"/>
  <c r="K19" i="61"/>
  <c r="K20" i="61"/>
  <c r="K21" i="61"/>
  <c r="K22" i="61"/>
  <c r="K23" i="61"/>
  <c r="K24" i="61"/>
  <c r="K25" i="61"/>
  <c r="K26" i="61"/>
  <c r="K27" i="61"/>
  <c r="K28" i="61"/>
  <c r="K29" i="61"/>
  <c r="K30" i="61"/>
  <c r="K31" i="61"/>
  <c r="K32" i="61"/>
  <c r="K33" i="61"/>
  <c r="K34" i="61"/>
  <c r="K35" i="61"/>
  <c r="K36" i="61"/>
  <c r="K37" i="61"/>
  <c r="K38" i="61"/>
  <c r="K39" i="61"/>
  <c r="K40" i="61"/>
  <c r="K41" i="61"/>
  <c r="K42" i="61"/>
  <c r="K43" i="61"/>
  <c r="K44" i="61"/>
  <c r="K45" i="61"/>
  <c r="K46" i="61"/>
  <c r="K47" i="61"/>
  <c r="K48" i="61"/>
  <c r="K49" i="61"/>
  <c r="K50" i="61"/>
  <c r="K51" i="61"/>
  <c r="K52" i="61"/>
  <c r="K53" i="61"/>
  <c r="K54" i="61"/>
  <c r="K55" i="61"/>
  <c r="K56" i="61"/>
  <c r="K57" i="61"/>
  <c r="K58" i="61"/>
  <c r="K59" i="61"/>
  <c r="K60" i="61"/>
  <c r="K61" i="61"/>
  <c r="K62" i="61"/>
  <c r="K63" i="61"/>
  <c r="K64" i="61"/>
  <c r="K65" i="61"/>
  <c r="K66" i="61"/>
  <c r="K67" i="61"/>
  <c r="K68" i="61"/>
  <c r="K69" i="61"/>
  <c r="K70" i="61"/>
  <c r="K71" i="61"/>
  <c r="K72" i="61"/>
  <c r="K73" i="61"/>
  <c r="K74" i="61"/>
  <c r="K75" i="61"/>
  <c r="K76" i="61"/>
  <c r="K77" i="61"/>
  <c r="K78" i="61"/>
  <c r="K79" i="61"/>
  <c r="K80" i="61"/>
  <c r="K81" i="61"/>
  <c r="K82" i="61"/>
  <c r="K83" i="61"/>
  <c r="K84" i="61"/>
  <c r="K85" i="61"/>
  <c r="K86" i="61"/>
  <c r="K87" i="61"/>
  <c r="K88" i="61"/>
  <c r="K89" i="61"/>
  <c r="K90" i="61"/>
  <c r="K91" i="61"/>
  <c r="K92" i="61"/>
  <c r="K93" i="61"/>
  <c r="K94" i="61"/>
  <c r="K95" i="61"/>
  <c r="K96" i="61"/>
  <c r="K97" i="61"/>
  <c r="K98" i="61"/>
  <c r="K99" i="61"/>
  <c r="K100" i="61"/>
  <c r="K101" i="61"/>
  <c r="K102" i="61"/>
  <c r="K103" i="61"/>
  <c r="K104" i="61"/>
  <c r="K105" i="61"/>
  <c r="K106" i="61"/>
  <c r="K107" i="61"/>
  <c r="K108" i="61"/>
  <c r="K109" i="61"/>
  <c r="K110" i="61"/>
  <c r="K111" i="61"/>
  <c r="K112" i="61"/>
  <c r="K113" i="61"/>
  <c r="K114" i="61"/>
  <c r="K115" i="61"/>
  <c r="K116" i="61"/>
  <c r="K117" i="61"/>
  <c r="K118" i="61"/>
  <c r="K119" i="61"/>
  <c r="K120" i="61"/>
  <c r="K121" i="61"/>
  <c r="K122" i="61"/>
  <c r="K123" i="61"/>
  <c r="K124" i="61"/>
  <c r="K125" i="61"/>
  <c r="K126" i="61"/>
  <c r="K127" i="61"/>
  <c r="K128" i="61"/>
  <c r="K129" i="61"/>
  <c r="K130" i="61"/>
  <c r="K131" i="61"/>
  <c r="K132" i="61"/>
  <c r="K133" i="61"/>
  <c r="K134" i="61"/>
  <c r="K135" i="61"/>
  <c r="K136" i="61"/>
  <c r="K137" i="61"/>
  <c r="K138" i="61"/>
  <c r="K139" i="61"/>
  <c r="K140" i="61"/>
  <c r="K141" i="61"/>
  <c r="K142" i="61"/>
  <c r="K143" i="61"/>
  <c r="K144" i="61"/>
  <c r="K145" i="61"/>
  <c r="K146" i="61"/>
  <c r="K147" i="61"/>
  <c r="K148" i="61"/>
  <c r="K149" i="61"/>
  <c r="K150" i="61"/>
  <c r="K151" i="61"/>
  <c r="K152" i="61"/>
  <c r="K153" i="61"/>
  <c r="K154" i="61"/>
  <c r="K155" i="61"/>
  <c r="K156" i="61"/>
  <c r="K157" i="61"/>
  <c r="K158" i="61"/>
  <c r="K159" i="61"/>
  <c r="K160" i="61"/>
  <c r="K161" i="61"/>
  <c r="K162" i="61"/>
  <c r="K163" i="61"/>
  <c r="K164" i="61"/>
  <c r="K165" i="61"/>
  <c r="K166" i="61"/>
  <c r="K167" i="61"/>
  <c r="K168" i="61"/>
  <c r="K169" i="61"/>
  <c r="K170" i="61"/>
  <c r="K171" i="61"/>
  <c r="K172" i="61"/>
  <c r="K173" i="61"/>
  <c r="K174" i="61"/>
  <c r="K175" i="61"/>
  <c r="K176" i="61"/>
  <c r="K177" i="61"/>
  <c r="K178" i="61"/>
  <c r="K179" i="61"/>
  <c r="K180" i="61"/>
  <c r="K181" i="61"/>
  <c r="K182" i="61"/>
  <c r="K183" i="61"/>
  <c r="K184" i="61"/>
  <c r="K185" i="61"/>
  <c r="K186" i="61"/>
  <c r="K187" i="61"/>
  <c r="K188" i="61"/>
  <c r="K189" i="61"/>
  <c r="K190" i="61"/>
  <c r="K191" i="61"/>
  <c r="K192" i="61"/>
  <c r="K193" i="61"/>
  <c r="K194" i="61"/>
  <c r="K195" i="61"/>
  <c r="K196" i="61"/>
  <c r="K197" i="61"/>
  <c r="K198" i="61"/>
  <c r="K199" i="61"/>
  <c r="K200" i="61"/>
  <c r="K201" i="61"/>
  <c r="K202" i="61"/>
  <c r="K203" i="61"/>
  <c r="K204" i="61"/>
  <c r="K205" i="61"/>
  <c r="K206" i="61"/>
  <c r="K207" i="61"/>
  <c r="K208" i="61"/>
  <c r="K209" i="61"/>
  <c r="K210" i="61"/>
  <c r="K211" i="61"/>
  <c r="K212" i="61"/>
  <c r="K213" i="61"/>
  <c r="K214" i="61"/>
  <c r="K215" i="61"/>
  <c r="J4" i="61"/>
  <c r="J5" i="61"/>
  <c r="J6" i="61"/>
  <c r="J7" i="61"/>
  <c r="J8" i="61"/>
  <c r="J9" i="61"/>
  <c r="J10" i="61"/>
  <c r="J11" i="61"/>
  <c r="J12" i="61"/>
  <c r="J13" i="61"/>
  <c r="J14" i="61"/>
  <c r="J15" i="61"/>
  <c r="J16" i="61"/>
  <c r="J17" i="61"/>
  <c r="J18" i="61"/>
  <c r="J19" i="61"/>
  <c r="J20" i="61"/>
  <c r="J21" i="61"/>
  <c r="J22" i="61"/>
  <c r="J23" i="61"/>
  <c r="J24" i="61"/>
  <c r="J25" i="61"/>
  <c r="J26" i="61"/>
  <c r="J27" i="61"/>
  <c r="J28" i="61"/>
  <c r="J29" i="61"/>
  <c r="J30" i="61"/>
  <c r="J31" i="61"/>
  <c r="J32" i="61"/>
  <c r="J33" i="61"/>
  <c r="J34" i="61"/>
  <c r="J35" i="61"/>
  <c r="J36" i="61"/>
  <c r="J37" i="61"/>
  <c r="J38" i="61"/>
  <c r="J39" i="61"/>
  <c r="J40" i="61"/>
  <c r="J41" i="61"/>
  <c r="J42" i="61"/>
  <c r="J43" i="61"/>
  <c r="J44" i="61"/>
  <c r="J45" i="61"/>
  <c r="J46" i="61"/>
  <c r="J47" i="61"/>
  <c r="J48" i="61"/>
  <c r="J49" i="61"/>
  <c r="J50" i="61"/>
  <c r="J51" i="61"/>
  <c r="J52" i="61"/>
  <c r="J53" i="61"/>
  <c r="J54" i="61"/>
  <c r="J55" i="61"/>
  <c r="J56" i="61"/>
  <c r="J57" i="61"/>
  <c r="J58" i="61"/>
  <c r="J59" i="61"/>
  <c r="J60" i="61"/>
  <c r="J61" i="61"/>
  <c r="J62" i="61"/>
  <c r="J63" i="61"/>
  <c r="J64" i="61"/>
  <c r="J65" i="61"/>
  <c r="J66" i="61"/>
  <c r="J67" i="61"/>
  <c r="J68" i="61"/>
  <c r="J69" i="61"/>
  <c r="J70" i="61"/>
  <c r="J71" i="61"/>
  <c r="J72" i="61"/>
  <c r="J73" i="61"/>
  <c r="J74" i="61"/>
  <c r="J75" i="61"/>
  <c r="J76" i="61"/>
  <c r="J77" i="61"/>
  <c r="J78" i="61"/>
  <c r="J79" i="61"/>
  <c r="J80" i="61"/>
  <c r="J81" i="61"/>
  <c r="J82" i="61"/>
  <c r="J83" i="61"/>
  <c r="J84" i="61"/>
  <c r="J85" i="61"/>
  <c r="J86" i="61"/>
  <c r="J87" i="61"/>
  <c r="J88" i="61"/>
  <c r="J89" i="61"/>
  <c r="J90" i="61"/>
  <c r="J91" i="61"/>
  <c r="J92" i="61"/>
  <c r="J93" i="61"/>
  <c r="J94" i="61"/>
  <c r="J95" i="61"/>
  <c r="J96" i="61"/>
  <c r="J97" i="61"/>
  <c r="J98" i="61"/>
  <c r="J99" i="61"/>
  <c r="J100" i="61"/>
  <c r="J101" i="61"/>
  <c r="J102" i="61"/>
  <c r="J103" i="61"/>
  <c r="J104" i="61"/>
  <c r="J105" i="61"/>
  <c r="J106" i="61"/>
  <c r="J107" i="61"/>
  <c r="J108" i="61"/>
  <c r="J109" i="61"/>
  <c r="J110" i="61"/>
  <c r="J111" i="61"/>
  <c r="J112" i="61"/>
  <c r="J113" i="61"/>
  <c r="J114" i="61"/>
  <c r="J115" i="61"/>
  <c r="J116" i="61"/>
  <c r="J117" i="61"/>
  <c r="J118" i="61"/>
  <c r="J119" i="61"/>
  <c r="J120" i="61"/>
  <c r="J121" i="61"/>
  <c r="J122" i="61"/>
  <c r="J123" i="61"/>
  <c r="J124" i="61"/>
  <c r="J125" i="61"/>
  <c r="J126" i="61"/>
  <c r="J127" i="61"/>
  <c r="J128" i="61"/>
  <c r="J129" i="61"/>
  <c r="J130" i="61"/>
  <c r="J131" i="61"/>
  <c r="J132" i="61"/>
  <c r="J133" i="61"/>
  <c r="J134" i="61"/>
  <c r="J135" i="61"/>
  <c r="J136" i="61"/>
  <c r="J137" i="61"/>
  <c r="J138" i="61"/>
  <c r="J139" i="61"/>
  <c r="J140" i="61"/>
  <c r="J141" i="61"/>
  <c r="J142" i="61"/>
  <c r="J143" i="61"/>
  <c r="J144" i="61"/>
  <c r="J145" i="61"/>
  <c r="J146" i="61"/>
  <c r="J147" i="61"/>
  <c r="J148" i="61"/>
  <c r="J149" i="61"/>
  <c r="J150" i="61"/>
  <c r="J151" i="61"/>
  <c r="J152" i="61"/>
  <c r="J153" i="61"/>
  <c r="J154" i="61"/>
  <c r="J155" i="61"/>
  <c r="J156" i="61"/>
  <c r="J157" i="61"/>
  <c r="J158" i="61"/>
  <c r="J159" i="61"/>
  <c r="J160" i="61"/>
  <c r="J161" i="61"/>
  <c r="J162" i="61"/>
  <c r="J163" i="61"/>
  <c r="J164" i="61"/>
  <c r="J165" i="61"/>
  <c r="J166" i="61"/>
  <c r="J167" i="61"/>
  <c r="J168" i="61"/>
  <c r="J169" i="61"/>
  <c r="J170" i="61"/>
  <c r="J171" i="61"/>
  <c r="J172" i="61"/>
  <c r="J173" i="61"/>
  <c r="J174" i="61"/>
  <c r="J175" i="61"/>
  <c r="J176" i="61"/>
  <c r="J177" i="61"/>
  <c r="J178" i="61"/>
  <c r="J179" i="61"/>
  <c r="J180" i="61"/>
  <c r="J181" i="61"/>
  <c r="J182" i="61"/>
  <c r="J183" i="61"/>
  <c r="J184" i="61"/>
  <c r="J185" i="61"/>
  <c r="J186" i="61"/>
  <c r="J187" i="61"/>
  <c r="J188" i="61"/>
  <c r="J189" i="61"/>
  <c r="J190" i="61"/>
  <c r="J191" i="61"/>
  <c r="J192" i="61"/>
  <c r="J193" i="61"/>
  <c r="J194" i="61"/>
  <c r="J195" i="61"/>
  <c r="J196" i="61"/>
  <c r="J197" i="61"/>
  <c r="J198" i="61"/>
  <c r="J199" i="61"/>
  <c r="J200" i="61"/>
  <c r="J201" i="61"/>
  <c r="J202" i="61"/>
  <c r="J203" i="61"/>
  <c r="J204" i="61"/>
  <c r="J205" i="61"/>
  <c r="J206" i="61"/>
  <c r="J207" i="61"/>
  <c r="J208" i="61"/>
  <c r="J209" i="61"/>
  <c r="J210" i="61"/>
  <c r="J211" i="61"/>
  <c r="J212" i="61"/>
  <c r="J213" i="61"/>
  <c r="J214" i="61"/>
  <c r="J215" i="6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146" i="61"/>
  <c r="I147" i="61"/>
  <c r="I148" i="61"/>
  <c r="I149" i="61"/>
  <c r="I150" i="61"/>
  <c r="I151" i="61"/>
  <c r="I152" i="61"/>
  <c r="I153" i="61"/>
  <c r="I154" i="61"/>
  <c r="I155" i="61"/>
  <c r="I156" i="61"/>
  <c r="I157" i="61"/>
  <c r="I158" i="61"/>
  <c r="I159" i="61"/>
  <c r="I160" i="61"/>
  <c r="I161" i="61"/>
  <c r="I162" i="61"/>
  <c r="I163" i="61"/>
  <c r="I164" i="61"/>
  <c r="I165" i="61"/>
  <c r="I166" i="61"/>
  <c r="I167" i="61"/>
  <c r="I168" i="61"/>
  <c r="I169" i="61"/>
  <c r="I170" i="61"/>
  <c r="I171" i="61"/>
  <c r="I172" i="61"/>
  <c r="I173" i="61"/>
  <c r="I174" i="61"/>
  <c r="I175" i="61"/>
  <c r="I176" i="61"/>
  <c r="I177" i="61"/>
  <c r="I178" i="61"/>
  <c r="I179" i="61"/>
  <c r="I180" i="61"/>
  <c r="I181" i="61"/>
  <c r="I182" i="61"/>
  <c r="I183" i="61"/>
  <c r="I184" i="61"/>
  <c r="I185" i="61"/>
  <c r="I186" i="61"/>
  <c r="I187" i="61"/>
  <c r="I188" i="61"/>
  <c r="I189" i="61"/>
  <c r="I190" i="61"/>
  <c r="I191" i="61"/>
  <c r="I192" i="61"/>
  <c r="I193" i="61"/>
  <c r="I194" i="61"/>
  <c r="I195" i="61"/>
  <c r="I196" i="61"/>
  <c r="I197" i="61"/>
  <c r="I198" i="61"/>
  <c r="I199" i="61"/>
  <c r="I200" i="61"/>
  <c r="I201" i="61"/>
  <c r="I202" i="61"/>
  <c r="I203" i="61"/>
  <c r="I204" i="61"/>
  <c r="I205" i="61"/>
  <c r="I206" i="61"/>
  <c r="I207" i="61"/>
  <c r="I208" i="61"/>
  <c r="I209" i="61"/>
  <c r="I210" i="61"/>
  <c r="I211" i="61"/>
  <c r="I212" i="61"/>
  <c r="I213" i="61"/>
  <c r="I214" i="61"/>
  <c r="I215" i="6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47" i="61"/>
  <c r="H48" i="61"/>
  <c r="H49" i="61"/>
  <c r="H50" i="61"/>
  <c r="H51" i="61"/>
  <c r="H52" i="61"/>
  <c r="H53" i="61"/>
  <c r="H54" i="61"/>
  <c r="H55" i="61"/>
  <c r="H56" i="61"/>
  <c r="H57" i="61"/>
  <c r="H58" i="61"/>
  <c r="H59" i="61"/>
  <c r="H60" i="61"/>
  <c r="H61" i="61"/>
  <c r="H62" i="61"/>
  <c r="H63" i="61"/>
  <c r="H64" i="61"/>
  <c r="H65" i="61"/>
  <c r="H66" i="61"/>
  <c r="H67" i="61"/>
  <c r="H68" i="61"/>
  <c r="H69" i="61"/>
  <c r="H70" i="61"/>
  <c r="H71" i="61"/>
  <c r="H72" i="61"/>
  <c r="H73" i="61"/>
  <c r="H74" i="61"/>
  <c r="H75" i="61"/>
  <c r="H76" i="61"/>
  <c r="H77" i="61"/>
  <c r="H78" i="61"/>
  <c r="H79" i="61"/>
  <c r="H80" i="61"/>
  <c r="H81" i="61"/>
  <c r="H82" i="61"/>
  <c r="H83" i="61"/>
  <c r="H84" i="61"/>
  <c r="H85" i="61"/>
  <c r="H86" i="61"/>
  <c r="H87" i="61"/>
  <c r="H88" i="61"/>
  <c r="H89" i="61"/>
  <c r="H90" i="61"/>
  <c r="H91" i="61"/>
  <c r="H92" i="61"/>
  <c r="H93" i="61"/>
  <c r="H94" i="61"/>
  <c r="H95" i="61"/>
  <c r="H96" i="61"/>
  <c r="H97" i="61"/>
  <c r="H98" i="61"/>
  <c r="H99" i="61"/>
  <c r="H100" i="61"/>
  <c r="H101" i="61"/>
  <c r="H102" i="61"/>
  <c r="H103" i="61"/>
  <c r="H104" i="61"/>
  <c r="H105" i="61"/>
  <c r="H106" i="61"/>
  <c r="H107" i="61"/>
  <c r="H108" i="61"/>
  <c r="H109" i="61"/>
  <c r="H110" i="61"/>
  <c r="H111" i="61"/>
  <c r="H112" i="61"/>
  <c r="H113" i="61"/>
  <c r="H114" i="61"/>
  <c r="H115" i="61"/>
  <c r="H116" i="61"/>
  <c r="H117" i="61"/>
  <c r="H118" i="61"/>
  <c r="H119" i="61"/>
  <c r="H120" i="61"/>
  <c r="H121" i="61"/>
  <c r="H122" i="61"/>
  <c r="H123" i="61"/>
  <c r="H124" i="61"/>
  <c r="H125" i="61"/>
  <c r="H126" i="61"/>
  <c r="H127" i="61"/>
  <c r="H128" i="61"/>
  <c r="H129" i="61"/>
  <c r="H130" i="61"/>
  <c r="H131" i="61"/>
  <c r="H132" i="61"/>
  <c r="H133" i="61"/>
  <c r="H134" i="61"/>
  <c r="H135" i="61"/>
  <c r="H136" i="61"/>
  <c r="H137" i="61"/>
  <c r="H138" i="61"/>
  <c r="H139" i="61"/>
  <c r="H140" i="61"/>
  <c r="H141" i="61"/>
  <c r="H142" i="61"/>
  <c r="H143" i="61"/>
  <c r="H144" i="61"/>
  <c r="H145" i="61"/>
  <c r="H146" i="61"/>
  <c r="H147" i="61"/>
  <c r="H148" i="61"/>
  <c r="H149" i="61"/>
  <c r="H150" i="61"/>
  <c r="H151" i="61"/>
  <c r="H152" i="61"/>
  <c r="H153" i="61"/>
  <c r="H154" i="61"/>
  <c r="H155" i="61"/>
  <c r="H156" i="61"/>
  <c r="H157" i="61"/>
  <c r="H158" i="61"/>
  <c r="H159" i="61"/>
  <c r="H160" i="61"/>
  <c r="H161" i="61"/>
  <c r="H162" i="61"/>
  <c r="H163" i="61"/>
  <c r="H164" i="61"/>
  <c r="H165" i="61"/>
  <c r="H166" i="61"/>
  <c r="H167" i="61"/>
  <c r="H168" i="61"/>
  <c r="H169" i="61"/>
  <c r="H170" i="61"/>
  <c r="H171" i="61"/>
  <c r="H172" i="61"/>
  <c r="H173" i="61"/>
  <c r="H174" i="61"/>
  <c r="H175" i="61"/>
  <c r="H176" i="61"/>
  <c r="H177" i="61"/>
  <c r="H178" i="61"/>
  <c r="H179" i="61"/>
  <c r="H180" i="61"/>
  <c r="H181" i="61"/>
  <c r="H182" i="61"/>
  <c r="H183" i="61"/>
  <c r="H184" i="61"/>
  <c r="H185" i="61"/>
  <c r="H186" i="61"/>
  <c r="H187" i="61"/>
  <c r="H188" i="61"/>
  <c r="H189" i="61"/>
  <c r="H190" i="61"/>
  <c r="H191" i="61"/>
  <c r="H192" i="61"/>
  <c r="H193" i="61"/>
  <c r="H194" i="61"/>
  <c r="H195" i="61"/>
  <c r="H196" i="61"/>
  <c r="H197" i="61"/>
  <c r="H198" i="61"/>
  <c r="H199" i="61"/>
  <c r="H200" i="61"/>
  <c r="H201" i="61"/>
  <c r="H202" i="61"/>
  <c r="H203" i="61"/>
  <c r="H204" i="61"/>
  <c r="H205" i="61"/>
  <c r="H206" i="61"/>
  <c r="H207" i="61"/>
  <c r="H208" i="61"/>
  <c r="H209" i="61"/>
  <c r="H210" i="61"/>
  <c r="H211" i="61"/>
  <c r="H212" i="61"/>
  <c r="H213" i="61"/>
  <c r="H214" i="61"/>
  <c r="H215" i="61"/>
  <c r="H3" i="61"/>
  <c r="I3" i="61"/>
  <c r="J3" i="61"/>
  <c r="K3" i="61"/>
  <c r="L3" i="61"/>
  <c r="M3" i="61"/>
  <c r="G4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0" i="61"/>
  <c r="G41" i="61"/>
  <c r="G42" i="61"/>
  <c r="G43" i="61"/>
  <c r="G44" i="61"/>
  <c r="G45" i="61"/>
  <c r="G46" i="61"/>
  <c r="G47" i="61"/>
  <c r="G48" i="61"/>
  <c r="G49" i="61"/>
  <c r="G50" i="61"/>
  <c r="G51" i="61"/>
  <c r="G52" i="61"/>
  <c r="G53" i="61"/>
  <c r="G54" i="61"/>
  <c r="G55" i="61"/>
  <c r="G56" i="61"/>
  <c r="G57" i="61"/>
  <c r="G58" i="61"/>
  <c r="G59" i="61"/>
  <c r="G60" i="61"/>
  <c r="G61" i="61"/>
  <c r="G62" i="61"/>
  <c r="G63" i="61"/>
  <c r="G64" i="61"/>
  <c r="G65" i="61"/>
  <c r="G66" i="61"/>
  <c r="G67" i="61"/>
  <c r="G68" i="61"/>
  <c r="G69" i="61"/>
  <c r="G70" i="61"/>
  <c r="G71" i="61"/>
  <c r="G72" i="61"/>
  <c r="G73" i="61"/>
  <c r="G74" i="61"/>
  <c r="G75" i="61"/>
  <c r="G76" i="61"/>
  <c r="G77" i="61"/>
  <c r="G78" i="61"/>
  <c r="G79" i="61"/>
  <c r="G80" i="61"/>
  <c r="G81" i="61"/>
  <c r="G82" i="61"/>
  <c r="G83" i="61"/>
  <c r="G84" i="61"/>
  <c r="G85" i="61"/>
  <c r="G86" i="61"/>
  <c r="G87" i="61"/>
  <c r="G88" i="61"/>
  <c r="G89" i="61"/>
  <c r="G90" i="61"/>
  <c r="G91" i="61"/>
  <c r="G92" i="61"/>
  <c r="G93" i="61"/>
  <c r="G94" i="61"/>
  <c r="G95" i="61"/>
  <c r="G96" i="61"/>
  <c r="G97" i="61"/>
  <c r="G98" i="61"/>
  <c r="G99" i="61"/>
  <c r="G100" i="61"/>
  <c r="G101" i="61"/>
  <c r="G102" i="61"/>
  <c r="G103" i="61"/>
  <c r="G104" i="61"/>
  <c r="G105" i="61"/>
  <c r="G106" i="61"/>
  <c r="G107" i="61"/>
  <c r="G108" i="61"/>
  <c r="G109" i="61"/>
  <c r="G110" i="61"/>
  <c r="G111" i="61"/>
  <c r="G112" i="61"/>
  <c r="G113" i="61"/>
  <c r="G114" i="61"/>
  <c r="G115" i="61"/>
  <c r="G116" i="61"/>
  <c r="G117" i="61"/>
  <c r="G118" i="61"/>
  <c r="G119" i="61"/>
  <c r="G120" i="61"/>
  <c r="G121" i="61"/>
  <c r="G122" i="61"/>
  <c r="G123" i="61"/>
  <c r="G124" i="61"/>
  <c r="G125" i="61"/>
  <c r="G126" i="61"/>
  <c r="G127" i="61"/>
  <c r="G128" i="61"/>
  <c r="G129" i="61"/>
  <c r="G130" i="61"/>
  <c r="G131" i="61"/>
  <c r="G132" i="61"/>
  <c r="G133" i="61"/>
  <c r="G134" i="61"/>
  <c r="G135" i="61"/>
  <c r="G136" i="61"/>
  <c r="G137" i="61"/>
  <c r="G138" i="61"/>
  <c r="G139" i="61"/>
  <c r="G140" i="61"/>
  <c r="G141" i="61"/>
  <c r="G142" i="61"/>
  <c r="G143" i="61"/>
  <c r="G144" i="61"/>
  <c r="G145" i="61"/>
  <c r="G146" i="61"/>
  <c r="G147" i="61"/>
  <c r="G148" i="61"/>
  <c r="G149" i="61"/>
  <c r="G150" i="61"/>
  <c r="G151" i="61"/>
  <c r="G152" i="61"/>
  <c r="G153" i="61"/>
  <c r="G154" i="61"/>
  <c r="G155" i="61"/>
  <c r="G156" i="61"/>
  <c r="G157" i="61"/>
  <c r="G158" i="61"/>
  <c r="G159" i="61"/>
  <c r="G160" i="61"/>
  <c r="G161" i="61"/>
  <c r="G162" i="61"/>
  <c r="G163" i="61"/>
  <c r="G164" i="61"/>
  <c r="G165" i="61"/>
  <c r="G166" i="61"/>
  <c r="G167" i="61"/>
  <c r="G168" i="61"/>
  <c r="G169" i="61"/>
  <c r="G170" i="61"/>
  <c r="G171" i="61"/>
  <c r="G172" i="61"/>
  <c r="G173" i="61"/>
  <c r="G174" i="61"/>
  <c r="G175" i="61"/>
  <c r="G176" i="61"/>
  <c r="G177" i="61"/>
  <c r="G178" i="61"/>
  <c r="G179" i="61"/>
  <c r="G180" i="61"/>
  <c r="G181" i="61"/>
  <c r="G182" i="61"/>
  <c r="G183" i="61"/>
  <c r="G184" i="61"/>
  <c r="G185" i="61"/>
  <c r="G186" i="61"/>
  <c r="G187" i="61"/>
  <c r="G188" i="61"/>
  <c r="G189" i="61"/>
  <c r="G190" i="61"/>
  <c r="G191" i="61"/>
  <c r="G192" i="61"/>
  <c r="G193" i="61"/>
  <c r="G194" i="61"/>
  <c r="G195" i="61"/>
  <c r="G196" i="61"/>
  <c r="G197" i="61"/>
  <c r="G198" i="61"/>
  <c r="G199" i="61"/>
  <c r="G200" i="61"/>
  <c r="G201" i="61"/>
  <c r="G202" i="61"/>
  <c r="G203" i="61"/>
  <c r="G204" i="61"/>
  <c r="G205" i="61"/>
  <c r="G206" i="61"/>
  <c r="G207" i="61"/>
  <c r="G208" i="61"/>
  <c r="G209" i="61"/>
  <c r="G210" i="61"/>
  <c r="G211" i="61"/>
  <c r="G212" i="61"/>
  <c r="G213" i="61"/>
  <c r="G214" i="61"/>
  <c r="G215" i="61"/>
  <c r="G3" i="61"/>
  <c r="J176" i="49" l="1"/>
  <c r="AO6" i="50" l="1"/>
  <c r="AO5" i="50" l="1"/>
  <c r="AO8" i="50" l="1"/>
  <c r="AN8" i="50"/>
  <c r="AN5" i="50" l="1"/>
  <c r="AM5" i="50"/>
  <c r="AM8" i="50"/>
  <c r="AL5" i="50" l="1"/>
  <c r="AK5" i="50" l="1"/>
  <c r="AK8" i="50" l="1"/>
  <c r="AL8" i="50"/>
  <c r="AJ8" i="50"/>
  <c r="AK6" i="50"/>
  <c r="AL6" i="50"/>
  <c r="AM6" i="50"/>
  <c r="AN6" i="50"/>
  <c r="AJ6" i="50"/>
  <c r="AJ5" i="50"/>
  <c r="AK4" i="50"/>
  <c r="AL4" i="50"/>
  <c r="AM4" i="50"/>
  <c r="AN4" i="50"/>
  <c r="AO4" i="50"/>
  <c r="AJ4" i="50"/>
  <c r="AF8" i="50" l="1"/>
  <c r="AF6" i="50"/>
  <c r="AF5" i="50"/>
  <c r="AF4" i="50" l="1"/>
  <c r="AE4" i="50"/>
  <c r="AG4" i="50" l="1"/>
  <c r="AH4" i="50"/>
  <c r="AI4" i="50"/>
  <c r="AG5" i="50"/>
  <c r="AH5" i="50"/>
  <c r="AI5" i="50"/>
  <c r="AG6" i="50"/>
  <c r="AH6" i="50"/>
  <c r="AI6" i="50"/>
  <c r="AG8" i="50"/>
  <c r="AH8" i="50"/>
  <c r="AI8" i="50"/>
  <c r="AE8" i="50"/>
  <c r="AE6" i="50"/>
  <c r="AE5" i="50"/>
  <c r="AB6" i="50" l="1"/>
  <c r="AC6" i="50"/>
  <c r="AD6" i="50"/>
  <c r="AB8" i="50"/>
  <c r="AC8" i="50"/>
  <c r="AD8" i="50"/>
  <c r="AA6" i="50"/>
  <c r="AB4" i="50"/>
  <c r="AC4" i="50"/>
  <c r="AD4" i="50"/>
  <c r="AB5" i="50"/>
  <c r="AC5" i="50"/>
  <c r="AD5" i="50"/>
  <c r="AA5" i="50"/>
  <c r="AA4" i="50"/>
  <c r="Z5" i="50"/>
  <c r="Y8" i="50"/>
  <c r="Z6" i="50"/>
  <c r="Y6" i="50"/>
  <c r="Y4" i="50"/>
  <c r="Z4" i="50"/>
  <c r="X4" i="50"/>
  <c r="X6" i="50"/>
  <c r="Z8" i="50"/>
  <c r="AA8" i="50"/>
  <c r="X8" i="50"/>
  <c r="W8" i="50"/>
  <c r="V8" i="50"/>
  <c r="W6" i="50"/>
  <c r="V6" i="50"/>
  <c r="Y5" i="50"/>
  <c r="X5" i="50"/>
  <c r="W5" i="50"/>
  <c r="V5" i="50"/>
  <c r="W4" i="50"/>
  <c r="V4" i="50"/>
  <c r="U4" i="50"/>
  <c r="U6" i="50"/>
  <c r="U5" i="50"/>
  <c r="U8" i="50"/>
  <c r="T8" i="50"/>
  <c r="T6" i="50"/>
  <c r="T5" i="50"/>
  <c r="T4" i="50"/>
  <c r="S8" i="50"/>
  <c r="Q8" i="50"/>
  <c r="R8" i="50"/>
  <c r="Q6" i="50"/>
  <c r="R6" i="50"/>
  <c r="S6" i="50"/>
  <c r="Q5" i="50"/>
  <c r="R5" i="50"/>
  <c r="S5" i="50"/>
  <c r="Q4" i="50"/>
  <c r="S4" i="50"/>
  <c r="R4" i="50"/>
  <c r="P5" i="50"/>
  <c r="O5" i="50"/>
  <c r="P8" i="50"/>
  <c r="O8" i="50"/>
  <c r="P6" i="50"/>
  <c r="O6" i="50"/>
  <c r="P4" i="50"/>
  <c r="O4" i="50"/>
  <c r="N4" i="50"/>
  <c r="M4" i="50"/>
  <c r="N8" i="50"/>
  <c r="M8" i="50"/>
  <c r="N6" i="50"/>
  <c r="M6" i="50"/>
  <c r="N5" i="50"/>
  <c r="M5" i="50"/>
  <c r="L8" i="50"/>
  <c r="L6" i="50"/>
  <c r="L5" i="50"/>
  <c r="L4" i="50"/>
  <c r="K8" i="50"/>
  <c r="K6" i="50"/>
  <c r="K5" i="50"/>
  <c r="K4" i="50"/>
  <c r="J4" i="50"/>
  <c r="J5" i="50"/>
  <c r="I8" i="50"/>
  <c r="I6" i="50"/>
  <c r="I5" i="50"/>
  <c r="I4" i="50"/>
  <c r="F5" i="50"/>
  <c r="G5" i="50"/>
  <c r="H5" i="50"/>
  <c r="E5" i="50"/>
  <c r="F8" i="50"/>
  <c r="G8" i="50"/>
  <c r="H8" i="50"/>
  <c r="J8" i="50"/>
  <c r="E8" i="50"/>
  <c r="F6" i="50"/>
  <c r="G6" i="50"/>
  <c r="H6" i="50"/>
  <c r="J6" i="50"/>
  <c r="E6" i="50"/>
  <c r="F4" i="50"/>
  <c r="G4" i="50"/>
  <c r="H4" i="50"/>
  <c r="E4" i="50"/>
  <c r="D4" i="50"/>
  <c r="C4" i="50"/>
  <c r="D8" i="50"/>
  <c r="D6" i="50"/>
  <c r="D5" i="50"/>
  <c r="C5" i="50"/>
  <c r="C6" i="50"/>
  <c r="C8" i="50"/>
</calcChain>
</file>

<file path=xl/comments1.xml><?xml version="1.0" encoding="utf-8"?>
<comments xmlns="http://schemas.openxmlformats.org/spreadsheetml/2006/main">
  <authors>
    <author>作者</author>
  </authors>
  <commentList>
    <comment ref="A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</t>
        </r>
      </text>
    </comment>
  </commentList>
</comments>
</file>

<file path=xl/sharedStrings.xml><?xml version="1.0" encoding="utf-8"?>
<sst xmlns="http://schemas.openxmlformats.org/spreadsheetml/2006/main" count="2677" uniqueCount="606">
  <si>
    <t>测试</t>
    <phoneticPr fontId="1" type="noConversion"/>
  </si>
  <si>
    <t>项目</t>
    <phoneticPr fontId="1" type="noConversion"/>
  </si>
  <si>
    <t>李智</t>
  </si>
  <si>
    <t>刘艳</t>
  </si>
  <si>
    <t>李兴炎</t>
  </si>
  <si>
    <t>赵亚飞</t>
  </si>
  <si>
    <t>胆莹</t>
  </si>
  <si>
    <t>第24周</t>
  </si>
  <si>
    <t>第22周</t>
  </si>
  <si>
    <t>第21周</t>
  </si>
  <si>
    <t>第20周</t>
  </si>
  <si>
    <t>第19周</t>
  </si>
  <si>
    <t>第18周</t>
  </si>
  <si>
    <t>第17周</t>
  </si>
  <si>
    <t>第16周</t>
  </si>
  <si>
    <t>第15周</t>
  </si>
  <si>
    <t>第14周</t>
  </si>
  <si>
    <t>第12周</t>
  </si>
  <si>
    <t>第11周</t>
  </si>
  <si>
    <t>第10周</t>
  </si>
  <si>
    <t>第9周</t>
  </si>
  <si>
    <t>项目ID</t>
    <phoneticPr fontId="1" type="noConversion"/>
  </si>
  <si>
    <t>组别</t>
    <phoneticPr fontId="1" type="noConversion"/>
  </si>
  <si>
    <t>姓名</t>
    <phoneticPr fontId="1" type="noConversion"/>
  </si>
  <si>
    <t>组别</t>
  </si>
  <si>
    <t>部门</t>
    <phoneticPr fontId="1" type="noConversion"/>
  </si>
  <si>
    <t>李宁宁</t>
  </si>
  <si>
    <t>测试</t>
  </si>
  <si>
    <t>王艳维</t>
  </si>
  <si>
    <t>温迎福</t>
  </si>
  <si>
    <t>文档</t>
  </si>
  <si>
    <t>张爱席</t>
  </si>
  <si>
    <t>兰洋</t>
  </si>
  <si>
    <t>肖登</t>
  </si>
  <si>
    <t>平台</t>
  </si>
  <si>
    <t>李会申</t>
  </si>
  <si>
    <t>于竹</t>
  </si>
  <si>
    <t>第13周</t>
    <phoneticPr fontId="1" type="noConversion"/>
  </si>
  <si>
    <t>第23周</t>
    <phoneticPr fontId="1" type="noConversion"/>
  </si>
  <si>
    <t>技术中心</t>
  </si>
  <si>
    <t>康晓晨</t>
  </si>
  <si>
    <t>郭建军</t>
  </si>
  <si>
    <t>关宁</t>
  </si>
  <si>
    <t>河南省工商行政管理局数据分析服务</t>
  </si>
  <si>
    <t>LC2013038</t>
  </si>
  <si>
    <t>福建省工商行政管理数据挖掘与决策支持系统一期项目</t>
  </si>
  <si>
    <t>国家工商行政管理总局企业登记管理数据分析系统</t>
  </si>
  <si>
    <t>北京工商数据分析平台运维升级</t>
  </si>
  <si>
    <t>国家工商总局数据质量校核运维</t>
  </si>
  <si>
    <t>配置管理</t>
  </si>
  <si>
    <t>技术中心</t>
    <phoneticPr fontId="6" type="noConversion"/>
  </si>
  <si>
    <t>LC2014003</t>
  </si>
  <si>
    <t>海淀园企业动态监测平台</t>
  </si>
  <si>
    <t>数据工商安卓Pad版开发</t>
  </si>
  <si>
    <t>数据终端（“数据工商”移动决策支持系统项目合同）</t>
  </si>
  <si>
    <t>LC2013007</t>
  </si>
  <si>
    <t>LC2014004</t>
  </si>
  <si>
    <t>通用数据开发平台一期</t>
  </si>
  <si>
    <t>LC2013013</t>
  </si>
  <si>
    <t>LC2013001</t>
  </si>
  <si>
    <t>北京市工商行政管理局统计报表系统升级改造</t>
  </si>
  <si>
    <t>河南省财政数据分析应用系统</t>
  </si>
  <si>
    <t>晋城市财政局财政数据分析与应用课题</t>
  </si>
  <si>
    <t>智慧中关村售前方案</t>
  </si>
  <si>
    <t>国家统计局统计数据可视化展现技术开发服务</t>
  </si>
  <si>
    <t>河南省工商行政管理局分析辅助决策系统采购项目</t>
  </si>
  <si>
    <t>行标签</t>
  </si>
  <si>
    <t>总计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</si>
  <si>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</si>
  <si>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</si>
  <si>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</si>
  <si>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</si>
  <si>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</si>
  <si>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</si>
  <si>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</si>
  <si>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</si>
  <si>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</si>
  <si>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</si>
  <si>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</si>
  <si>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北京工商监控预警平台一期</t>
  </si>
  <si>
    <t>中关村科学城提升发展规划</t>
  </si>
  <si>
    <t>上海市在外地投资企业工商注册数据采集与分析系统</t>
  </si>
  <si>
    <t>LC2014013</t>
  </si>
  <si>
    <t>LC2014011</t>
  </si>
  <si>
    <t>吴磊</t>
  </si>
  <si>
    <t>冯德贞</t>
  </si>
  <si>
    <t>4.7-4.13</t>
    <phoneticPr fontId="1" type="noConversion"/>
  </si>
  <si>
    <t>4.14-4.20</t>
    <phoneticPr fontId="1" type="noConversion"/>
  </si>
  <si>
    <t>4.21-4.27</t>
    <phoneticPr fontId="1" type="noConversion"/>
  </si>
  <si>
    <t>4.28-5.4</t>
    <phoneticPr fontId="1" type="noConversion"/>
  </si>
  <si>
    <t>5.5-5.11</t>
    <phoneticPr fontId="1" type="noConversion"/>
  </si>
  <si>
    <t>5.12-5.18</t>
    <phoneticPr fontId="1" type="noConversion"/>
  </si>
  <si>
    <t>5.19-5.25</t>
    <phoneticPr fontId="1" type="noConversion"/>
  </si>
  <si>
    <t>5.26-6.1</t>
    <phoneticPr fontId="1" type="noConversion"/>
  </si>
  <si>
    <t>6.9-6.15</t>
    <phoneticPr fontId="1" type="noConversion"/>
  </si>
  <si>
    <t>6.23-6.29</t>
    <phoneticPr fontId="1" type="noConversion"/>
  </si>
  <si>
    <t>6.30-7.6</t>
    <phoneticPr fontId="1" type="noConversion"/>
  </si>
  <si>
    <t>7.7-7.13</t>
    <phoneticPr fontId="1" type="noConversion"/>
  </si>
  <si>
    <t>7.14-7.20</t>
    <phoneticPr fontId="1" type="noConversion"/>
  </si>
  <si>
    <t>7.21-7.26</t>
    <phoneticPr fontId="1" type="noConversion"/>
  </si>
  <si>
    <t>7.27-8.3</t>
    <phoneticPr fontId="1" type="noConversion"/>
  </si>
  <si>
    <t>8.4-8.10</t>
    <phoneticPr fontId="1" type="noConversion"/>
  </si>
  <si>
    <t>8.11-8.17</t>
    <phoneticPr fontId="1" type="noConversion"/>
  </si>
  <si>
    <t>8.18-8.24</t>
    <phoneticPr fontId="1" type="noConversion"/>
  </si>
  <si>
    <t>8.25-8.31</t>
    <phoneticPr fontId="1" type="noConversion"/>
  </si>
  <si>
    <t>李厚余</t>
  </si>
  <si>
    <t>苏相林</t>
  </si>
  <si>
    <t>第25周</t>
    <phoneticPr fontId="1" type="noConversion"/>
  </si>
  <si>
    <t>第26周</t>
    <phoneticPr fontId="1" type="noConversion"/>
  </si>
  <si>
    <t>第27周</t>
    <phoneticPr fontId="1" type="noConversion"/>
  </si>
  <si>
    <t>第28周</t>
    <phoneticPr fontId="1" type="noConversion"/>
  </si>
  <si>
    <t>第29周</t>
    <phoneticPr fontId="1" type="noConversion"/>
  </si>
  <si>
    <t>第30周</t>
    <phoneticPr fontId="1" type="noConversion"/>
  </si>
  <si>
    <t>第31周</t>
    <phoneticPr fontId="1" type="noConversion"/>
  </si>
  <si>
    <t>第32周</t>
    <phoneticPr fontId="1" type="noConversion"/>
  </si>
  <si>
    <t>第33周</t>
    <phoneticPr fontId="1" type="noConversion"/>
  </si>
  <si>
    <t>第34周</t>
    <phoneticPr fontId="1" type="noConversion"/>
  </si>
  <si>
    <t>第35周</t>
    <phoneticPr fontId="1" type="noConversion"/>
  </si>
  <si>
    <t>第36周</t>
    <phoneticPr fontId="1" type="noConversion"/>
  </si>
  <si>
    <t>郭庆伟</t>
  </si>
  <si>
    <t>农业大数据分析应用云平台</t>
  </si>
  <si>
    <t>吕雪</t>
  </si>
  <si>
    <t>项目开发部</t>
  </si>
  <si>
    <t>6.2-6.8</t>
    <phoneticPr fontId="1" type="noConversion"/>
  </si>
  <si>
    <t>6.16-6.22</t>
    <phoneticPr fontId="1" type="noConversion"/>
  </si>
  <si>
    <t>石磊</t>
  </si>
  <si>
    <t>北京财政综合数据中心</t>
  </si>
  <si>
    <t>长三角企业信息数据平台</t>
  </si>
  <si>
    <t>刘佳佳</t>
  </si>
  <si>
    <t>梅雪</t>
  </si>
  <si>
    <t>LC2014041</t>
  </si>
  <si>
    <t>北京工商手机移动终端运营项目</t>
  </si>
  <si>
    <t>张伟</t>
  </si>
  <si>
    <t>9.1-9.7</t>
    <phoneticPr fontId="1" type="noConversion"/>
  </si>
  <si>
    <t>9.8-9.14</t>
    <phoneticPr fontId="1" type="noConversion"/>
  </si>
  <si>
    <t>9.15-9.21</t>
    <phoneticPr fontId="1" type="noConversion"/>
  </si>
  <si>
    <t>9.22-9.28</t>
    <phoneticPr fontId="1" type="noConversion"/>
  </si>
  <si>
    <t>9.29-10.5</t>
    <phoneticPr fontId="1" type="noConversion"/>
  </si>
  <si>
    <t>10.6-10.12</t>
    <phoneticPr fontId="1" type="noConversion"/>
  </si>
  <si>
    <t>10.13-10.19</t>
    <phoneticPr fontId="1" type="noConversion"/>
  </si>
  <si>
    <t>10.20-10.26</t>
    <phoneticPr fontId="1" type="noConversion"/>
  </si>
  <si>
    <t>10.27-11.2</t>
    <phoneticPr fontId="1" type="noConversion"/>
  </si>
  <si>
    <t>11.3-11.9</t>
    <phoneticPr fontId="1" type="noConversion"/>
  </si>
  <si>
    <t>11.10-11.16</t>
    <phoneticPr fontId="1" type="noConversion"/>
  </si>
  <si>
    <t>11.17-11.23</t>
    <phoneticPr fontId="1" type="noConversion"/>
  </si>
  <si>
    <t>11.24-11.30</t>
    <phoneticPr fontId="1" type="noConversion"/>
  </si>
  <si>
    <t>12.1-12.7</t>
    <phoneticPr fontId="1" type="noConversion"/>
  </si>
  <si>
    <t>12.8-12.14</t>
    <phoneticPr fontId="1" type="noConversion"/>
  </si>
  <si>
    <t>12.15-12.21</t>
    <phoneticPr fontId="1" type="noConversion"/>
  </si>
  <si>
    <t>第36周</t>
    <phoneticPr fontId="1" type="noConversion"/>
  </si>
  <si>
    <t>第37周</t>
    <phoneticPr fontId="1" type="noConversion"/>
  </si>
  <si>
    <t>第38周</t>
    <phoneticPr fontId="1" type="noConversion"/>
  </si>
  <si>
    <t>第39周</t>
    <phoneticPr fontId="1" type="noConversion"/>
  </si>
  <si>
    <t>第40周</t>
    <phoneticPr fontId="1" type="noConversion"/>
  </si>
  <si>
    <t>第41周</t>
    <phoneticPr fontId="1" type="noConversion"/>
  </si>
  <si>
    <t>第42周</t>
    <phoneticPr fontId="1" type="noConversion"/>
  </si>
  <si>
    <t>第43周</t>
    <phoneticPr fontId="1" type="noConversion"/>
  </si>
  <si>
    <t>第44周</t>
    <phoneticPr fontId="1" type="noConversion"/>
  </si>
  <si>
    <t>第45周</t>
    <phoneticPr fontId="1" type="noConversion"/>
  </si>
  <si>
    <t>第46周</t>
    <phoneticPr fontId="1" type="noConversion"/>
  </si>
  <si>
    <t>第47周</t>
    <phoneticPr fontId="1" type="noConversion"/>
  </si>
  <si>
    <t>第48周</t>
    <phoneticPr fontId="1" type="noConversion"/>
  </si>
  <si>
    <t>第49周</t>
    <phoneticPr fontId="1" type="noConversion"/>
  </si>
  <si>
    <t>第50周</t>
    <phoneticPr fontId="1" type="noConversion"/>
  </si>
  <si>
    <t>第51周</t>
    <phoneticPr fontId="1" type="noConversion"/>
  </si>
  <si>
    <t>第52周</t>
    <phoneticPr fontId="1" type="noConversion"/>
  </si>
  <si>
    <t>第53周</t>
    <phoneticPr fontId="1" type="noConversion"/>
  </si>
  <si>
    <t>许健</t>
  </si>
  <si>
    <t>方涛</t>
  </si>
  <si>
    <t>杨洁</t>
  </si>
  <si>
    <t>王小燕</t>
  </si>
  <si>
    <t>产假</t>
  </si>
  <si>
    <t>李刘青</t>
  </si>
  <si>
    <t>请假</t>
  </si>
  <si>
    <t>张洁</t>
  </si>
  <si>
    <t>李瑷彤</t>
  </si>
  <si>
    <t>李文华</t>
  </si>
  <si>
    <t>张银刚</t>
  </si>
  <si>
    <t>LC2014046</t>
  </si>
  <si>
    <t>中关村产业发展促进信息平台</t>
  </si>
  <si>
    <t>LC2014059</t>
  </si>
  <si>
    <t>LC2014054</t>
  </si>
  <si>
    <t>技术中心</t>
    <phoneticPr fontId="5" type="noConversion"/>
  </si>
  <si>
    <t>技术中心</t>
    <phoneticPr fontId="5" type="noConversion"/>
  </si>
  <si>
    <t>LC2013002</t>
    <phoneticPr fontId="1" type="noConversion"/>
  </si>
  <si>
    <t>崔晓嵩</t>
    <phoneticPr fontId="6" type="noConversion"/>
  </si>
  <si>
    <t>中关村产业发展促进信息平台</t>
    <phoneticPr fontId="6" type="noConversion"/>
  </si>
  <si>
    <t>北京工商监控预警平台一期</t>
    <phoneticPr fontId="6" type="noConversion"/>
  </si>
  <si>
    <t>张晶</t>
    <phoneticPr fontId="6" type="noConversion"/>
  </si>
  <si>
    <t>刘通</t>
    <phoneticPr fontId="6" type="noConversion"/>
  </si>
  <si>
    <t>李丹</t>
    <phoneticPr fontId="6" type="noConversion"/>
  </si>
  <si>
    <t>海淀统计局数据平台一期</t>
    <phoneticPr fontId="6" type="noConversion"/>
  </si>
  <si>
    <t>马亮</t>
    <phoneticPr fontId="6" type="noConversion"/>
  </si>
  <si>
    <t>上海市在外地投资企业工商注册数据采集与分析系统</t>
    <phoneticPr fontId="6" type="noConversion"/>
  </si>
  <si>
    <t>LC2013007</t>
    <phoneticPr fontId="5" type="noConversion"/>
  </si>
  <si>
    <t>韩冬</t>
  </si>
  <si>
    <t>赵子延</t>
  </si>
  <si>
    <t>张娇娇</t>
  </si>
  <si>
    <t>于鹏</t>
  </si>
  <si>
    <t>崔晓嵩</t>
  </si>
  <si>
    <t>李丹</t>
  </si>
  <si>
    <t>海淀统计局数据平台一期</t>
  </si>
  <si>
    <t>张晶</t>
  </si>
  <si>
    <t>刘通</t>
  </si>
  <si>
    <t>马亮</t>
  </si>
  <si>
    <t>孙培广</t>
  </si>
  <si>
    <t>杨永韩</t>
  </si>
  <si>
    <t>集佳平台二期（基于云计算的知识产权大数据分析平台）</t>
  </si>
  <si>
    <t>智库终端</t>
  </si>
  <si>
    <t>北京财政综合数据中心</t>
    <phoneticPr fontId="6" type="noConversion"/>
  </si>
  <si>
    <t>LC2014001</t>
    <phoneticPr fontId="5" type="noConversion"/>
  </si>
  <si>
    <t>海淀园企业动态监测平台</t>
    <phoneticPr fontId="5" type="noConversion"/>
  </si>
  <si>
    <t>河南省财政数据分析应用系统</t>
    <phoneticPr fontId="5" type="noConversion"/>
  </si>
  <si>
    <t>北京工商手机移动终端运营项目</t>
    <phoneticPr fontId="6" type="noConversion"/>
  </si>
  <si>
    <t>张彪</t>
  </si>
  <si>
    <t>Spirit自动化测试平台</t>
  </si>
  <si>
    <t>重庆企业信用信息分析平台</t>
  </si>
  <si>
    <t>LC2013027</t>
    <phoneticPr fontId="1" type="noConversion"/>
  </si>
  <si>
    <t>赵召</t>
  </si>
  <si>
    <t xml:space="preserve">季兴华 </t>
  </si>
  <si>
    <t>北京工商数据中心系统升级改造项目第一包-数据分析平台开发与GIS应用项目建设</t>
  </si>
  <si>
    <t>“个体私营经济与就业关系”课题调查问卷软件技术开发</t>
  </si>
  <si>
    <t>LC2014045</t>
  </si>
  <si>
    <t>赵露露</t>
  </si>
  <si>
    <t>马小波</t>
  </si>
  <si>
    <t>企业族谱开发</t>
  </si>
  <si>
    <t>李沛新</t>
  </si>
  <si>
    <t>李秀敏</t>
  </si>
  <si>
    <t>麻伟超</t>
  </si>
  <si>
    <t>LC2014068</t>
  </si>
  <si>
    <t>兰洋</t>
    <phoneticPr fontId="1" type="noConversion"/>
  </si>
  <si>
    <t>通用数据开发平台一期</t>
    <phoneticPr fontId="6" type="noConversion"/>
  </si>
  <si>
    <t>智慧中关村售前方案</t>
    <phoneticPr fontId="5" type="noConversion"/>
  </si>
  <si>
    <t>上海市在外地投资企业工商注册数据采集与分析系统</t>
    <phoneticPr fontId="5" type="noConversion"/>
  </si>
  <si>
    <t>农业大数据分析应用云平台</t>
    <phoneticPr fontId="6" type="noConversion"/>
  </si>
  <si>
    <t>苏相林</t>
    <phoneticPr fontId="5" type="noConversion"/>
  </si>
  <si>
    <t>项目开发部</t>
    <phoneticPr fontId="5" type="noConversion"/>
  </si>
  <si>
    <t>IT</t>
    <phoneticPr fontId="5" type="noConversion"/>
  </si>
  <si>
    <t>LC2014004</t>
    <phoneticPr fontId="5" type="noConversion"/>
  </si>
  <si>
    <t>LC2013018</t>
    <phoneticPr fontId="5" type="noConversion"/>
  </si>
  <si>
    <t>河南省工商行政管理局分析辅助决策系统采购项目</t>
    <phoneticPr fontId="5" type="noConversion"/>
  </si>
  <si>
    <t>刘艳</t>
    <phoneticPr fontId="5" type="noConversion"/>
  </si>
  <si>
    <t>LC2013002</t>
    <phoneticPr fontId="5" type="noConversion"/>
  </si>
  <si>
    <t>福建省工商行政管理数据挖掘与决策支持系统一期项目</t>
    <phoneticPr fontId="5" type="noConversion"/>
  </si>
  <si>
    <t>LC2014003</t>
    <phoneticPr fontId="5" type="noConversion"/>
  </si>
  <si>
    <t>集佳平台二期（基于云计算的知识产权大数据分析平台）</t>
    <phoneticPr fontId="5" type="noConversion"/>
  </si>
  <si>
    <t>李厚余</t>
    <phoneticPr fontId="5" type="noConversion"/>
  </si>
  <si>
    <t>LC2014006</t>
    <phoneticPr fontId="5" type="noConversion"/>
  </si>
  <si>
    <t>智库终端</t>
    <phoneticPr fontId="5" type="noConversion"/>
  </si>
  <si>
    <t>LC2014020</t>
    <phoneticPr fontId="5" type="noConversion"/>
  </si>
  <si>
    <t>LC2014046</t>
    <phoneticPr fontId="5" type="noConversion"/>
  </si>
  <si>
    <t>中关村产业发展促进信息平台</t>
    <phoneticPr fontId="5" type="noConversion"/>
  </si>
  <si>
    <t>李文华</t>
    <phoneticPr fontId="5" type="noConversion"/>
  </si>
  <si>
    <t>LC2014054</t>
    <phoneticPr fontId="5" type="noConversion"/>
  </si>
  <si>
    <t>海淀统计局数据平台一期</t>
    <phoneticPr fontId="5" type="noConversion"/>
  </si>
  <si>
    <t>张银刚</t>
    <phoneticPr fontId="5" type="noConversion"/>
  </si>
  <si>
    <t>李智</t>
    <phoneticPr fontId="5" type="noConversion"/>
  </si>
  <si>
    <t>LC2013046</t>
    <phoneticPr fontId="5" type="noConversion"/>
  </si>
  <si>
    <t>LC2013026</t>
    <phoneticPr fontId="5" type="noConversion"/>
  </si>
  <si>
    <t>北京工商数据中心系统升级改造项目第一包-数据分析平台开发与GIS应用项目建设</t>
    <phoneticPr fontId="5" type="noConversion"/>
  </si>
  <si>
    <t>LC2013017</t>
    <phoneticPr fontId="5" type="noConversion"/>
  </si>
  <si>
    <t>国家工商总局数据质量校核运维</t>
    <phoneticPr fontId="5" type="noConversion"/>
  </si>
  <si>
    <t>李刘青</t>
    <phoneticPr fontId="5" type="noConversion"/>
  </si>
  <si>
    <t>通用数据开发平台一期</t>
    <phoneticPr fontId="5" type="noConversion"/>
  </si>
  <si>
    <t>李宁宁</t>
    <phoneticPr fontId="5" type="noConversion"/>
  </si>
  <si>
    <t>数据终端（“数据工商”移动决策支持系统项目合同）</t>
    <phoneticPr fontId="5" type="noConversion"/>
  </si>
  <si>
    <t>LC2013001</t>
    <phoneticPr fontId="5" type="noConversion"/>
  </si>
  <si>
    <t>北京财政综合数据中心</t>
    <phoneticPr fontId="5" type="noConversion"/>
  </si>
  <si>
    <t>孙培广</t>
    <phoneticPr fontId="5" type="noConversion"/>
  </si>
  <si>
    <t>杨洁</t>
    <phoneticPr fontId="5" type="noConversion"/>
  </si>
  <si>
    <t>刘佳佳</t>
    <phoneticPr fontId="5" type="noConversion"/>
  </si>
  <si>
    <t>LC2014068</t>
    <phoneticPr fontId="5" type="noConversion"/>
  </si>
  <si>
    <t>“个体私营经济与就业关系”课题调查问卷软件技术开发</t>
    <phoneticPr fontId="5" type="noConversion"/>
  </si>
  <si>
    <t>张伟</t>
    <phoneticPr fontId="5" type="noConversion"/>
  </si>
  <si>
    <t>方涛</t>
    <phoneticPr fontId="5" type="noConversion"/>
  </si>
  <si>
    <t>郭建军</t>
    <phoneticPr fontId="5" type="noConversion"/>
  </si>
  <si>
    <t>LC2013041</t>
    <phoneticPr fontId="5" type="noConversion"/>
  </si>
  <si>
    <t>中关村科学城提升发展规划</t>
    <phoneticPr fontId="5" type="noConversion"/>
  </si>
  <si>
    <t>LC2014039</t>
    <phoneticPr fontId="5" type="noConversion"/>
  </si>
  <si>
    <t>长三角企业信息数据平台</t>
    <phoneticPr fontId="5" type="noConversion"/>
  </si>
  <si>
    <t>LC2014059</t>
    <phoneticPr fontId="5" type="noConversion"/>
  </si>
  <si>
    <t>农业大数据分析应用云平台</t>
    <phoneticPr fontId="5" type="noConversion"/>
  </si>
  <si>
    <t>张洁</t>
    <phoneticPr fontId="5" type="noConversion"/>
  </si>
  <si>
    <t>石磊</t>
    <phoneticPr fontId="5" type="noConversion"/>
  </si>
  <si>
    <t>LC2014013</t>
    <phoneticPr fontId="5" type="noConversion"/>
  </si>
  <si>
    <t>北京工商监控预警平台一期</t>
    <phoneticPr fontId="5" type="noConversion"/>
  </si>
  <si>
    <t>李秀敏</t>
    <phoneticPr fontId="5" type="noConversion"/>
  </si>
  <si>
    <t>梅雪</t>
    <phoneticPr fontId="5" type="noConversion"/>
  </si>
  <si>
    <t>LC2014045</t>
    <phoneticPr fontId="5" type="noConversion"/>
  </si>
  <si>
    <t>LC2013020</t>
    <phoneticPr fontId="5" type="noConversion"/>
  </si>
  <si>
    <t>北京工商数据分析平台运维升级</t>
    <phoneticPr fontId="5" type="noConversion"/>
  </si>
  <si>
    <t>胆莹</t>
    <phoneticPr fontId="5" type="noConversion"/>
  </si>
  <si>
    <t>LC2013012</t>
    <phoneticPr fontId="5" type="noConversion"/>
  </si>
  <si>
    <t>北京市工商行政管理局统计报表系统升级改造</t>
    <phoneticPr fontId="5" type="noConversion"/>
  </si>
  <si>
    <t>LC2014021</t>
    <phoneticPr fontId="5" type="noConversion"/>
  </si>
  <si>
    <t>重庆企业信用信息分析平台</t>
    <phoneticPr fontId="5" type="noConversion"/>
  </si>
  <si>
    <t>赵亚飞</t>
    <phoneticPr fontId="5" type="noConversion"/>
  </si>
  <si>
    <t>国家统计局统计数据可视化展现技术开发服务</t>
    <phoneticPr fontId="5" type="noConversion"/>
  </si>
  <si>
    <t>晋城市财政局财政数据分析与应用课题</t>
    <phoneticPr fontId="5" type="noConversion"/>
  </si>
  <si>
    <t>杨永韩</t>
    <phoneticPr fontId="5" type="noConversion"/>
  </si>
  <si>
    <t>李兴炎</t>
    <phoneticPr fontId="5" type="noConversion"/>
  </si>
  <si>
    <t>康晓晨</t>
    <phoneticPr fontId="5" type="noConversion"/>
  </si>
  <si>
    <t>王小燕</t>
    <phoneticPr fontId="5" type="noConversion"/>
  </si>
  <si>
    <t>平台</t>
    <phoneticPr fontId="5" type="noConversion"/>
  </si>
  <si>
    <t>基于信息技术的质量效益测量及监测系统开发(国家质检总局质量经济售前研究)</t>
  </si>
  <si>
    <t>谢景帅</t>
    <phoneticPr fontId="6" type="noConversion"/>
  </si>
  <si>
    <t>谢景帅</t>
  </si>
  <si>
    <t>数据电商网站项目</t>
  </si>
  <si>
    <t>集佳平台二期（基于云计算的知识产权大数据分析平台）</t>
    <phoneticPr fontId="6" type="noConversion"/>
  </si>
  <si>
    <t>通用数据开发平台一期</t>
    <phoneticPr fontId="1" type="noConversion"/>
  </si>
  <si>
    <t>海淀园企业动态监测平台</t>
    <phoneticPr fontId="6" type="noConversion"/>
  </si>
  <si>
    <t>项目开发部</t>
    <phoneticPr fontId="1" type="noConversion"/>
  </si>
  <si>
    <t>技术中心</t>
    <phoneticPr fontId="5" type="noConversion"/>
  </si>
  <si>
    <t>LC2013007</t>
    <phoneticPr fontId="6" type="noConversion"/>
  </si>
  <si>
    <t>技术中心</t>
    <phoneticPr fontId="5" type="noConversion"/>
  </si>
  <si>
    <t>技术中心</t>
    <phoneticPr fontId="5" type="noConversion"/>
  </si>
  <si>
    <t>韩冬</t>
    <phoneticPr fontId="6" type="noConversion"/>
  </si>
  <si>
    <t>平台</t>
    <phoneticPr fontId="6" type="noConversion"/>
  </si>
  <si>
    <t>LC2013007</t>
    <phoneticPr fontId="5" type="noConversion"/>
  </si>
  <si>
    <t>技术中心</t>
    <phoneticPr fontId="5" type="noConversion"/>
  </si>
  <si>
    <t>赵子延</t>
    <phoneticPr fontId="6" type="noConversion"/>
  </si>
  <si>
    <t>平台</t>
    <phoneticPr fontId="6" type="noConversion"/>
  </si>
  <si>
    <t>张娇娇</t>
    <phoneticPr fontId="5" type="noConversion"/>
  </si>
  <si>
    <t>平台</t>
    <phoneticPr fontId="5" type="noConversion"/>
  </si>
  <si>
    <t>LC2013007</t>
    <phoneticPr fontId="5" type="noConversion"/>
  </si>
  <si>
    <t>技术中心</t>
    <phoneticPr fontId="6" type="noConversion"/>
  </si>
  <si>
    <t>平台</t>
    <phoneticPr fontId="6" type="noConversion"/>
  </si>
  <si>
    <t>LC2014046</t>
    <phoneticPr fontId="6" type="noConversion"/>
  </si>
  <si>
    <t>赵召</t>
    <phoneticPr fontId="6" type="noConversion"/>
  </si>
  <si>
    <t xml:space="preserve">季兴华 </t>
    <phoneticPr fontId="6" type="noConversion"/>
  </si>
  <si>
    <t>马小波</t>
    <phoneticPr fontId="6" type="noConversion"/>
  </si>
  <si>
    <t>未立项</t>
    <phoneticPr fontId="6" type="noConversion"/>
  </si>
  <si>
    <t>“个体私营经济与就业关系”课题调查问卷软件技术开发</t>
    <phoneticPr fontId="6" type="noConversion"/>
  </si>
  <si>
    <t>李沛新</t>
    <phoneticPr fontId="6" type="noConversion"/>
  </si>
  <si>
    <t>IT</t>
    <phoneticPr fontId="5" type="noConversion"/>
  </si>
  <si>
    <t>休假</t>
    <phoneticPr fontId="1" type="noConversion"/>
  </si>
  <si>
    <t>李瑷彤</t>
    <phoneticPr fontId="5" type="noConversion"/>
  </si>
  <si>
    <t>LC2013007</t>
    <phoneticPr fontId="5" type="noConversion"/>
  </si>
  <si>
    <t>LC2014045</t>
    <phoneticPr fontId="1" type="noConversion"/>
  </si>
  <si>
    <t>LC2014006</t>
    <phoneticPr fontId="5" type="noConversion"/>
  </si>
  <si>
    <t>数据电商网站项目</t>
    <phoneticPr fontId="6" type="noConversion"/>
  </si>
  <si>
    <t>LC2014055</t>
    <phoneticPr fontId="6" type="noConversion"/>
  </si>
  <si>
    <t>LC2014005</t>
    <phoneticPr fontId="5" type="noConversion"/>
  </si>
  <si>
    <t>LC2013059</t>
    <phoneticPr fontId="5" type="noConversion"/>
  </si>
  <si>
    <t>国家工商行政管理总局企业登记管理数据分析系统</t>
    <phoneticPr fontId="1" type="noConversion"/>
  </si>
  <si>
    <t>部门工作量统计表</t>
    <phoneticPr fontId="1" type="noConversion"/>
  </si>
  <si>
    <t>于鹏</t>
    <phoneticPr fontId="5" type="noConversion"/>
  </si>
  <si>
    <t>技术中心</t>
    <phoneticPr fontId="5" type="noConversion"/>
  </si>
  <si>
    <t>方涛</t>
    <phoneticPr fontId="5" type="noConversion"/>
  </si>
  <si>
    <t>项目开发部</t>
    <phoneticPr fontId="5" type="noConversion"/>
  </si>
  <si>
    <t>技术中心</t>
    <phoneticPr fontId="5" type="noConversion"/>
  </si>
  <si>
    <t>李厚余</t>
    <phoneticPr fontId="5" type="noConversion"/>
  </si>
  <si>
    <t>项目开发部</t>
    <phoneticPr fontId="5" type="noConversion"/>
  </si>
  <si>
    <t>LC2014013</t>
    <phoneticPr fontId="5" type="noConversion"/>
  </si>
  <si>
    <t>技术中心</t>
    <phoneticPr fontId="5" type="noConversion"/>
  </si>
  <si>
    <t>孙培广</t>
    <phoneticPr fontId="5" type="noConversion"/>
  </si>
  <si>
    <t>项目开发部</t>
    <phoneticPr fontId="5" type="noConversion"/>
  </si>
  <si>
    <t>LC2013001</t>
    <phoneticPr fontId="5" type="noConversion"/>
  </si>
  <si>
    <t>技术中心</t>
    <phoneticPr fontId="5" type="noConversion"/>
  </si>
  <si>
    <t>石磊</t>
    <phoneticPr fontId="5" type="noConversion"/>
  </si>
  <si>
    <t>LC2014013</t>
    <phoneticPr fontId="5" type="noConversion"/>
  </si>
  <si>
    <t>测试</t>
    <phoneticPr fontId="1" type="noConversion"/>
  </si>
  <si>
    <t>LC2013001</t>
    <phoneticPr fontId="1" type="noConversion"/>
  </si>
  <si>
    <t>LC2013007</t>
    <phoneticPr fontId="6" type="noConversion"/>
  </si>
  <si>
    <t>IT</t>
    <phoneticPr fontId="6" type="noConversion"/>
  </si>
  <si>
    <t>兰洋</t>
    <phoneticPr fontId="5" type="noConversion"/>
  </si>
  <si>
    <t>测试</t>
    <phoneticPr fontId="5" type="noConversion"/>
  </si>
  <si>
    <t>LC2014007</t>
    <phoneticPr fontId="5" type="noConversion"/>
  </si>
  <si>
    <t>兰洋</t>
    <phoneticPr fontId="1" type="noConversion"/>
  </si>
  <si>
    <t>LC2014001</t>
    <phoneticPr fontId="5" type="noConversion"/>
  </si>
  <si>
    <t>LC2014012</t>
    <phoneticPr fontId="1" type="noConversion"/>
  </si>
  <si>
    <t>LC2013013</t>
    <phoneticPr fontId="1" type="noConversion"/>
  </si>
  <si>
    <t>技术中心</t>
    <phoneticPr fontId="5" type="noConversion"/>
  </si>
  <si>
    <t>兰洋</t>
    <phoneticPr fontId="1" type="noConversion"/>
  </si>
  <si>
    <t>测试</t>
    <phoneticPr fontId="1" type="noConversion"/>
  </si>
  <si>
    <t>LC2014020</t>
    <phoneticPr fontId="6" type="noConversion"/>
  </si>
  <si>
    <t>肖登</t>
    <phoneticPr fontId="1" type="noConversion"/>
  </si>
  <si>
    <t>LC2013001</t>
    <phoneticPr fontId="1" type="noConversion"/>
  </si>
  <si>
    <t>LC2013002</t>
    <phoneticPr fontId="1" type="noConversion"/>
  </si>
  <si>
    <t>LC2013007</t>
    <phoneticPr fontId="6" type="noConversion"/>
  </si>
  <si>
    <t>LC2013001</t>
    <phoneticPr fontId="6" type="noConversion"/>
  </si>
  <si>
    <t>LC2014001</t>
    <phoneticPr fontId="5" type="noConversion"/>
  </si>
  <si>
    <t>LC2014041</t>
    <phoneticPr fontId="6" type="noConversion"/>
  </si>
  <si>
    <t>休假</t>
    <phoneticPr fontId="6" type="noConversion"/>
  </si>
  <si>
    <t>温迎福</t>
    <phoneticPr fontId="1" type="noConversion"/>
  </si>
  <si>
    <t>LC2014012</t>
    <phoneticPr fontId="6" type="noConversion"/>
  </si>
  <si>
    <t>王艳维</t>
    <phoneticPr fontId="1" type="noConversion"/>
  </si>
  <si>
    <t>技术中心</t>
    <phoneticPr fontId="5" type="noConversion"/>
  </si>
  <si>
    <t>王艳维</t>
    <phoneticPr fontId="1" type="noConversion"/>
  </si>
  <si>
    <t>测试</t>
    <phoneticPr fontId="1" type="noConversion"/>
  </si>
  <si>
    <t>LC2014020</t>
    <phoneticPr fontId="6" type="noConversion"/>
  </si>
  <si>
    <t>休假</t>
    <phoneticPr fontId="6" type="noConversion"/>
  </si>
  <si>
    <t>LC2013001</t>
    <phoneticPr fontId="1" type="noConversion"/>
  </si>
  <si>
    <t>吕雪</t>
    <phoneticPr fontId="6" type="noConversion"/>
  </si>
  <si>
    <t>测试</t>
    <phoneticPr fontId="6" type="noConversion"/>
  </si>
  <si>
    <t>吕雪</t>
    <phoneticPr fontId="6" type="noConversion"/>
  </si>
  <si>
    <t>赵露露</t>
    <phoneticPr fontId="1" type="noConversion"/>
  </si>
  <si>
    <t>麻伟超</t>
    <phoneticPr fontId="1" type="noConversion"/>
  </si>
  <si>
    <t>关宁</t>
    <phoneticPr fontId="1" type="noConversion"/>
  </si>
  <si>
    <t>配置管理</t>
    <phoneticPr fontId="1" type="noConversion"/>
  </si>
  <si>
    <t>IT</t>
    <phoneticPr fontId="6" type="noConversion"/>
  </si>
  <si>
    <t>LC2013007</t>
    <phoneticPr fontId="5" type="noConversion"/>
  </si>
  <si>
    <t>许健</t>
    <phoneticPr fontId="1" type="noConversion"/>
  </si>
  <si>
    <t>配置管理</t>
    <phoneticPr fontId="1" type="noConversion"/>
  </si>
  <si>
    <t>IT</t>
    <phoneticPr fontId="6" type="noConversion"/>
  </si>
  <si>
    <t>技术中心</t>
    <phoneticPr fontId="5" type="noConversion"/>
  </si>
  <si>
    <t>张爱席</t>
    <phoneticPr fontId="1" type="noConversion"/>
  </si>
  <si>
    <t>文档</t>
    <phoneticPr fontId="1" type="noConversion"/>
  </si>
  <si>
    <t>LC2013001</t>
    <phoneticPr fontId="1" type="noConversion"/>
  </si>
  <si>
    <t>LC2013007</t>
    <phoneticPr fontId="6" type="noConversion"/>
  </si>
  <si>
    <t>LC2013016</t>
    <phoneticPr fontId="6" type="noConversion"/>
  </si>
  <si>
    <t>张爱席</t>
    <phoneticPr fontId="1" type="noConversion"/>
  </si>
  <si>
    <t>文档</t>
    <phoneticPr fontId="1" type="noConversion"/>
  </si>
  <si>
    <t>技术中心</t>
    <phoneticPr fontId="5" type="noConversion"/>
  </si>
  <si>
    <t>于竹</t>
    <phoneticPr fontId="5" type="noConversion"/>
  </si>
  <si>
    <t>平台</t>
    <phoneticPr fontId="5" type="noConversion"/>
  </si>
  <si>
    <t>LC2013007</t>
    <phoneticPr fontId="5" type="noConversion"/>
  </si>
  <si>
    <t>技术中心</t>
    <phoneticPr fontId="5" type="noConversion"/>
  </si>
  <si>
    <t>于竹</t>
    <phoneticPr fontId="5" type="noConversion"/>
  </si>
  <si>
    <t>平台</t>
    <phoneticPr fontId="5" type="noConversion"/>
  </si>
  <si>
    <t>IT</t>
    <phoneticPr fontId="6" type="noConversion"/>
  </si>
  <si>
    <t>李会申</t>
    <phoneticPr fontId="5" type="noConversion"/>
  </si>
  <si>
    <t>平台</t>
    <phoneticPr fontId="5" type="noConversion"/>
  </si>
  <si>
    <t>LC2013007</t>
    <phoneticPr fontId="5" type="noConversion"/>
  </si>
  <si>
    <t>技术中心</t>
    <phoneticPr fontId="5" type="noConversion"/>
  </si>
  <si>
    <t>IT</t>
    <phoneticPr fontId="5" type="noConversion"/>
  </si>
  <si>
    <t>LC2014020</t>
    <phoneticPr fontId="5" type="noConversion"/>
  </si>
  <si>
    <t>上海市在外地投资企业工商注册数据采集与分析系统</t>
    <phoneticPr fontId="5" type="noConversion"/>
  </si>
  <si>
    <t>技术中心</t>
    <phoneticPr fontId="5" type="noConversion"/>
  </si>
  <si>
    <t>李会申</t>
    <phoneticPr fontId="5" type="noConversion"/>
  </si>
  <si>
    <t>平台</t>
    <phoneticPr fontId="5" type="noConversion"/>
  </si>
  <si>
    <t>平台</t>
    <phoneticPr fontId="6" type="noConversion"/>
  </si>
  <si>
    <t>海淀统计局数据平台一期</t>
    <phoneticPr fontId="6" type="noConversion"/>
  </si>
  <si>
    <t>吴磊</t>
    <phoneticPr fontId="6" type="noConversion"/>
  </si>
  <si>
    <t>LC2013007</t>
    <phoneticPr fontId="6" type="noConversion"/>
  </si>
  <si>
    <t>通用数据开发平台一期</t>
    <phoneticPr fontId="5" type="noConversion"/>
  </si>
  <si>
    <t>冯德贞</t>
    <phoneticPr fontId="5" type="noConversion"/>
  </si>
  <si>
    <t>IT</t>
    <phoneticPr fontId="5" type="noConversion"/>
  </si>
  <si>
    <t>LC2013007</t>
    <phoneticPr fontId="5" type="noConversion"/>
  </si>
  <si>
    <t>郭庆伟</t>
    <phoneticPr fontId="6" type="noConversion"/>
  </si>
  <si>
    <t>智库终端</t>
    <phoneticPr fontId="5" type="noConversion"/>
  </si>
  <si>
    <t>张彪</t>
    <phoneticPr fontId="1" type="noConversion"/>
  </si>
  <si>
    <t>平台</t>
    <phoneticPr fontId="1" type="noConversion"/>
  </si>
  <si>
    <t>张彪</t>
    <phoneticPr fontId="5" type="noConversion"/>
  </si>
  <si>
    <t>12.29-1.2</t>
    <phoneticPr fontId="1" type="noConversion"/>
  </si>
  <si>
    <t>通用数据开发平台一期</t>
    <phoneticPr fontId="5" type="noConversion"/>
  </si>
  <si>
    <t>LC2014006</t>
    <phoneticPr fontId="5" type="noConversion"/>
  </si>
  <si>
    <t>智库终端</t>
    <phoneticPr fontId="5" type="noConversion"/>
  </si>
  <si>
    <t>Spirit自动化测试平台</t>
    <phoneticPr fontId="6" type="noConversion"/>
  </si>
  <si>
    <t>LC2013016</t>
    <phoneticPr fontId="5" type="noConversion"/>
  </si>
  <si>
    <t>南昌市生产监督管理局数据分析平台</t>
  </si>
  <si>
    <t>南昌市生产监督管理局数据分析平台</t>
    <phoneticPr fontId="5" type="noConversion"/>
  </si>
  <si>
    <t>LC2013001</t>
    <phoneticPr fontId="5" type="noConversion"/>
  </si>
  <si>
    <t>平台部</t>
    <phoneticPr fontId="6" type="noConversion"/>
  </si>
  <si>
    <t>文档</t>
    <phoneticPr fontId="6" type="noConversion"/>
  </si>
  <si>
    <t>配置</t>
    <phoneticPr fontId="1" type="noConversion"/>
  </si>
  <si>
    <t>技术中心</t>
    <phoneticPr fontId="5" type="noConversion"/>
  </si>
  <si>
    <t>张洁</t>
    <phoneticPr fontId="5" type="noConversion"/>
  </si>
  <si>
    <t>项目开发部</t>
    <phoneticPr fontId="5" type="noConversion"/>
  </si>
  <si>
    <t>LC2014054</t>
    <phoneticPr fontId="5" type="noConversion"/>
  </si>
  <si>
    <t>海淀统计局数据平台一期</t>
    <phoneticPr fontId="5" type="noConversion"/>
  </si>
  <si>
    <t>技术中心</t>
    <phoneticPr fontId="5" type="noConversion"/>
  </si>
  <si>
    <t>崔晓嵩</t>
    <phoneticPr fontId="6" type="noConversion"/>
  </si>
  <si>
    <t>项目开发部</t>
    <phoneticPr fontId="5" type="noConversion"/>
  </si>
  <si>
    <t>LC2014001</t>
    <phoneticPr fontId="5" type="noConversion"/>
  </si>
  <si>
    <t>海淀园企业动态监测平台</t>
    <phoneticPr fontId="5" type="noConversion"/>
  </si>
  <si>
    <t>北京财政综合数据中心</t>
    <phoneticPr fontId="6" type="noConversion"/>
  </si>
  <si>
    <t>12.22-12.28</t>
    <phoneticPr fontId="1" type="noConversion"/>
  </si>
  <si>
    <t>技术中心</t>
    <phoneticPr fontId="5" type="noConversion"/>
  </si>
  <si>
    <t>李刘青</t>
    <phoneticPr fontId="5" type="noConversion"/>
  </si>
  <si>
    <t>项目开发部</t>
    <phoneticPr fontId="5" type="noConversion"/>
  </si>
  <si>
    <t>LC2013002</t>
    <phoneticPr fontId="5" type="noConversion"/>
  </si>
  <si>
    <t>福建省工商行政管理数据挖掘与决策支持系统一期项目</t>
    <phoneticPr fontId="5" type="noConversion"/>
  </si>
  <si>
    <t>通用数据开发平台一期</t>
    <phoneticPr fontId="6" type="noConversion"/>
  </si>
  <si>
    <t>LC2014003</t>
    <phoneticPr fontId="5" type="noConversion"/>
  </si>
  <si>
    <t>通用平台开发</t>
    <phoneticPr fontId="1" type="noConversion"/>
  </si>
  <si>
    <t>北京财政</t>
    <phoneticPr fontId="1" type="noConversion"/>
  </si>
  <si>
    <t>技术中心</t>
    <phoneticPr fontId="5" type="noConversion"/>
  </si>
  <si>
    <t>张伟</t>
    <phoneticPr fontId="5" type="noConversion"/>
  </si>
  <si>
    <t>项目开发部</t>
    <phoneticPr fontId="5" type="noConversion"/>
  </si>
  <si>
    <t>元数据管理平台</t>
    <phoneticPr fontId="5" type="noConversion"/>
  </si>
  <si>
    <t>技术中心</t>
    <phoneticPr fontId="5" type="noConversion"/>
  </si>
  <si>
    <t>杨永韩</t>
    <phoneticPr fontId="5" type="noConversion"/>
  </si>
  <si>
    <t>重庆企业信用信息分析平台</t>
    <phoneticPr fontId="5" type="noConversion"/>
  </si>
  <si>
    <t>技术中心</t>
    <phoneticPr fontId="5" type="noConversion"/>
  </si>
  <si>
    <t>康晓晨</t>
    <phoneticPr fontId="5" type="noConversion"/>
  </si>
  <si>
    <t>技术中心</t>
    <phoneticPr fontId="5" type="noConversion"/>
  </si>
  <si>
    <t>李瑷彤</t>
    <phoneticPr fontId="5" type="noConversion"/>
  </si>
  <si>
    <t>项目开发部</t>
    <phoneticPr fontId="5" type="noConversion"/>
  </si>
  <si>
    <t>LC2014068</t>
    <phoneticPr fontId="5" type="noConversion"/>
  </si>
  <si>
    <t>“个体私营经济与就业关系”课题调查问卷软件技术开发</t>
    <phoneticPr fontId="5" type="noConversion"/>
  </si>
  <si>
    <t>技术中心</t>
    <phoneticPr fontId="5" type="noConversion"/>
  </si>
  <si>
    <t>李瑷彤</t>
    <phoneticPr fontId="5" type="noConversion"/>
  </si>
  <si>
    <t>数据终端（“数据工商”移动决策支持系统项目合同）</t>
    <phoneticPr fontId="1" type="noConversion"/>
  </si>
  <si>
    <t>企业族谱开发</t>
    <phoneticPr fontId="6" type="noConversion"/>
  </si>
  <si>
    <t>Spirit自动化测试平台</t>
    <phoneticPr fontId="6" type="noConversion"/>
  </si>
  <si>
    <t>LC2014045</t>
    <phoneticPr fontId="5" type="noConversion"/>
  </si>
  <si>
    <t>海淀区(财政)分析应用平台一期</t>
  </si>
  <si>
    <t>海淀区(财政)分析应用平台一期</t>
    <phoneticPr fontId="5" type="noConversion"/>
  </si>
  <si>
    <t>海淀区(财政)分析应用平台一期</t>
    <phoneticPr fontId="5" type="noConversion"/>
  </si>
  <si>
    <t>海淀区(财政)分析应用平台一期</t>
    <phoneticPr fontId="5" type="noConversion"/>
  </si>
  <si>
    <t>数据工商安卓Pad版开发</t>
    <phoneticPr fontId="5" type="noConversion"/>
  </si>
  <si>
    <t>元数据管理平台</t>
  </si>
  <si>
    <t>元数据管理平台</t>
    <phoneticPr fontId="5" type="noConversion"/>
  </si>
  <si>
    <t>元数据管理平台</t>
    <phoneticPr fontId="5" type="noConversion"/>
  </si>
  <si>
    <t>LC2014057</t>
    <phoneticPr fontId="5" type="noConversion"/>
  </si>
  <si>
    <t>泛珠三角五省企业信息数据动态监测平台（广东等多省企业信息展现系统）</t>
  </si>
  <si>
    <t>泛珠三角五省企业信息数据动态监测平台（广东等多省企业信息展现系统）</t>
    <phoneticPr fontId="5" type="noConversion"/>
  </si>
  <si>
    <t>“个体私营经济与就业关系”课题调查问卷软件技术开发</t>
    <phoneticPr fontId="5" type="noConversion"/>
  </si>
  <si>
    <t>集佳平台二期</t>
    <phoneticPr fontId="1" type="noConversion"/>
  </si>
  <si>
    <t>1.5-1.9</t>
    <phoneticPr fontId="5" type="noConversion"/>
  </si>
  <si>
    <t>1.12-1.16</t>
    <phoneticPr fontId="5" type="noConversion"/>
  </si>
  <si>
    <t>1.19-1.23</t>
    <phoneticPr fontId="5" type="noConversion"/>
  </si>
  <si>
    <t>1.26-1.30</t>
    <phoneticPr fontId="5" type="noConversion"/>
  </si>
  <si>
    <t>第1周</t>
    <phoneticPr fontId="5" type="noConversion"/>
  </si>
  <si>
    <t>2.2-2.6</t>
    <phoneticPr fontId="5" type="noConversion"/>
  </si>
  <si>
    <t>2.9-2.13</t>
    <phoneticPr fontId="5" type="noConversion"/>
  </si>
  <si>
    <t>2.16-2.20</t>
    <phoneticPr fontId="5" type="noConversion"/>
  </si>
  <si>
    <t>2.23-2.27</t>
    <phoneticPr fontId="5" type="noConversion"/>
  </si>
  <si>
    <t>第3周</t>
  </si>
  <si>
    <t>第4周</t>
  </si>
  <si>
    <t>第2周</t>
    <phoneticPr fontId="5" type="noConversion"/>
  </si>
  <si>
    <t>第5周</t>
  </si>
  <si>
    <t>第6周</t>
  </si>
  <si>
    <t>第7周</t>
  </si>
  <si>
    <t>第8周</t>
  </si>
  <si>
    <t>直属项目经理</t>
    <phoneticPr fontId="5" type="noConversion"/>
  </si>
  <si>
    <t>马亮、李丹</t>
  </si>
  <si>
    <t>张华松</t>
  </si>
  <si>
    <t>石磊</t>
    <phoneticPr fontId="5" type="noConversion"/>
  </si>
  <si>
    <t>技术中心</t>
    <phoneticPr fontId="5" type="noConversion"/>
  </si>
  <si>
    <t>杨永韩</t>
    <phoneticPr fontId="5" type="noConversion"/>
  </si>
  <si>
    <t>项目开发部</t>
    <phoneticPr fontId="5" type="noConversion"/>
  </si>
  <si>
    <t>LC2013002</t>
    <phoneticPr fontId="5" type="noConversion"/>
  </si>
  <si>
    <t>福建省工商行政管理数据挖掘与决策支持系统一期项目</t>
    <phoneticPr fontId="5" type="noConversion"/>
  </si>
  <si>
    <t>LC2014021</t>
  </si>
  <si>
    <t>技术中心</t>
    <phoneticPr fontId="5" type="noConversion"/>
  </si>
  <si>
    <t>温迎福</t>
    <phoneticPr fontId="1" type="noConversion"/>
  </si>
  <si>
    <t>测试</t>
    <phoneticPr fontId="1" type="noConversion"/>
  </si>
  <si>
    <t>农业大数据分析应用云平台</t>
    <phoneticPr fontId="6" type="noConversion"/>
  </si>
  <si>
    <t>技术中心</t>
    <phoneticPr fontId="5" type="noConversion"/>
  </si>
  <si>
    <t>许健</t>
    <phoneticPr fontId="1" type="noConversion"/>
  </si>
  <si>
    <t>配置管理</t>
    <phoneticPr fontId="1" type="noConversion"/>
  </si>
  <si>
    <t>LC2013007</t>
    <phoneticPr fontId="5" type="noConversion"/>
  </si>
  <si>
    <t>张昊</t>
    <phoneticPr fontId="1" type="noConversion"/>
  </si>
  <si>
    <t>配置管理</t>
    <phoneticPr fontId="1" type="noConversion"/>
  </si>
  <si>
    <t>IT</t>
    <phoneticPr fontId="6" type="noConversion"/>
  </si>
  <si>
    <t>技术中心</t>
    <phoneticPr fontId="6" type="noConversion"/>
  </si>
  <si>
    <t>技术中心</t>
    <phoneticPr fontId="5" type="noConversion"/>
  </si>
  <si>
    <t>赵墨农</t>
    <phoneticPr fontId="5" type="noConversion"/>
  </si>
  <si>
    <t>平台</t>
    <phoneticPr fontId="5" type="noConversion"/>
  </si>
  <si>
    <t>LC2013007</t>
    <phoneticPr fontId="5" type="noConversion"/>
  </si>
  <si>
    <t>通用数据开发平台一期</t>
    <phoneticPr fontId="5" type="noConversion"/>
  </si>
  <si>
    <t>技术中心</t>
    <phoneticPr fontId="5" type="noConversion"/>
  </si>
  <si>
    <t>刘颖</t>
    <phoneticPr fontId="5" type="noConversion"/>
  </si>
  <si>
    <t>平台</t>
    <phoneticPr fontId="5" type="noConversion"/>
  </si>
  <si>
    <t>LC2013007</t>
    <phoneticPr fontId="5" type="noConversion"/>
  </si>
  <si>
    <t>通用数据开发平台一期</t>
    <phoneticPr fontId="5" type="noConversion"/>
  </si>
  <si>
    <t>张昊</t>
  </si>
  <si>
    <t>刘颖</t>
  </si>
  <si>
    <t>赵墨农</t>
  </si>
  <si>
    <t>计数项:第2周</t>
  </si>
  <si>
    <t>计数项:第3周</t>
  </si>
  <si>
    <t>计数项:第4周</t>
  </si>
  <si>
    <t>计数项:第5周</t>
  </si>
  <si>
    <t>计数项:第6周</t>
  </si>
  <si>
    <t>计数项:第7周</t>
  </si>
  <si>
    <t>计数项:第8周</t>
  </si>
  <si>
    <t>上海交流办</t>
    <phoneticPr fontId="1" type="noConversion"/>
  </si>
  <si>
    <t>求和项:第2周</t>
  </si>
  <si>
    <t>求和项:第3周</t>
  </si>
  <si>
    <t>求和项:第4周</t>
  </si>
  <si>
    <t>求和项:第5周</t>
  </si>
  <si>
    <t>求和项:第6周</t>
  </si>
  <si>
    <t>求和项:第7周</t>
  </si>
  <si>
    <t>求和项:第8周</t>
  </si>
  <si>
    <t>技术中心</t>
    <phoneticPr fontId="5" type="noConversion"/>
  </si>
  <si>
    <t>张银刚</t>
    <phoneticPr fontId="5" type="noConversion"/>
  </si>
  <si>
    <t>北京工商监控预警平台一期</t>
    <phoneticPr fontId="5" type="noConversion"/>
  </si>
  <si>
    <t>技术中心</t>
    <phoneticPr fontId="5" type="noConversion"/>
  </si>
  <si>
    <t>李智</t>
    <phoneticPr fontId="5" type="noConversion"/>
  </si>
  <si>
    <t>项目开发部</t>
    <phoneticPr fontId="5" type="noConversion"/>
  </si>
  <si>
    <t>LC2014013</t>
    <phoneticPr fontId="5" type="noConversion"/>
  </si>
  <si>
    <t>北京工商监控预警平台一期</t>
    <phoneticPr fontId="5" type="noConversion"/>
  </si>
  <si>
    <t>技术中心</t>
    <phoneticPr fontId="5" type="noConversion"/>
  </si>
  <si>
    <t>张洁</t>
    <phoneticPr fontId="5" type="noConversion"/>
  </si>
  <si>
    <t>项目开发部</t>
    <phoneticPr fontId="5" type="noConversion"/>
  </si>
  <si>
    <t>LC2014013</t>
    <phoneticPr fontId="5" type="noConversion"/>
  </si>
  <si>
    <t>北京工商监控预警平台一期</t>
    <phoneticPr fontId="5" type="noConversion"/>
  </si>
  <si>
    <t>项目工作安排表</t>
    <phoneticPr fontId="1" type="noConversion"/>
  </si>
  <si>
    <t>(空白)</t>
  </si>
  <si>
    <t>个人工作量统计</t>
    <phoneticPr fontId="1" type="noConversion"/>
  </si>
  <si>
    <t>崔晓嵩</t>
    <phoneticPr fontId="5" type="noConversion"/>
  </si>
  <si>
    <t>刘通</t>
    <phoneticPr fontId="5" type="noConversion"/>
  </si>
  <si>
    <t>马亮、李丹</t>
    <phoneticPr fontId="5" type="noConversion"/>
  </si>
  <si>
    <t>马亮、李丹</t>
    <phoneticPr fontId="5" type="noConversion"/>
  </si>
  <si>
    <t>关宁</t>
    <phoneticPr fontId="5" type="noConversion"/>
  </si>
  <si>
    <t>于竹</t>
    <phoneticPr fontId="5" type="noConversion"/>
  </si>
  <si>
    <t>韩冬</t>
    <phoneticPr fontId="5" type="noConversion"/>
  </si>
  <si>
    <t>王艳维</t>
    <phoneticPr fontId="1" type="noConversion"/>
  </si>
  <si>
    <t>技术中心</t>
    <phoneticPr fontId="5" type="noConversion"/>
  </si>
  <si>
    <t>张昊</t>
    <phoneticPr fontId="1" type="noConversion"/>
  </si>
  <si>
    <t>配置管理</t>
    <phoneticPr fontId="1" type="noConversion"/>
  </si>
  <si>
    <t>LC2013007</t>
    <phoneticPr fontId="5" type="noConversion"/>
  </si>
  <si>
    <t>关宁</t>
    <phoneticPr fontId="5" type="noConversion"/>
  </si>
  <si>
    <t>北京工商监控预警平台一期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</si>
</sst>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;@"/>
    <numFmt numFmtId="177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2"/>
      <name val="MS PGothic"/>
      <family val="2"/>
    </font>
    <font>
      <sz val="12"/>
      <name val="MS PGothic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.5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3" fillId="0" borderId="0">
      <alignment vertical="center"/>
    </xf>
  </cellStyleXfs>
  <cellXfs count="10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9" fontId="3" fillId="0" borderId="1" xfId="1" applyFont="1" applyFill="1" applyBorder="1" applyAlignment="1">
      <alignment horizontal="left"/>
    </xf>
    <xf numFmtId="9" fontId="3" fillId="0" borderId="1" xfId="1" applyFont="1" applyFill="1" applyBorder="1" applyAlignment="1">
      <alignment horizontal="left" vertical="center"/>
    </xf>
    <xf numFmtId="9" fontId="0" fillId="0" borderId="0" xfId="0" applyNumberFormat="1">
      <alignment vertical="center"/>
    </xf>
    <xf numFmtId="0" fontId="7" fillId="0" borderId="4" xfId="0" applyFont="1" applyFill="1" applyBorder="1" applyAlignment="1">
      <alignment horizontal="left" vertical="center"/>
    </xf>
    <xf numFmtId="0" fontId="0" fillId="0" borderId="4" xfId="0" applyFill="1" applyBorder="1">
      <alignment vertical="center"/>
    </xf>
    <xf numFmtId="0" fontId="3" fillId="0" borderId="4" xfId="3" applyFont="1" applyFill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3" borderId="0" xfId="0" applyFill="1">
      <alignment vertical="center"/>
    </xf>
    <xf numFmtId="0" fontId="14" fillId="3" borderId="0" xfId="0" applyFont="1" applyFill="1">
      <alignment vertical="center"/>
    </xf>
    <xf numFmtId="0" fontId="0" fillId="0" borderId="0" xfId="0" applyAlignment="1">
      <alignment horizontal="right"/>
    </xf>
    <xf numFmtId="0" fontId="4" fillId="0" borderId="4" xfId="0" applyFont="1" applyFill="1" applyBorder="1" applyAlignment="1"/>
    <xf numFmtId="0" fontId="0" fillId="0" borderId="0" xfId="0" applyAlignment="1">
      <alignment horizontal="left" vertical="center" indent="2"/>
    </xf>
    <xf numFmtId="0" fontId="3" fillId="0" borderId="4" xfId="0" applyFont="1" applyBorder="1" applyAlignment="1">
      <alignment horizontal="left" vertical="center"/>
    </xf>
    <xf numFmtId="9" fontId="3" fillId="0" borderId="4" xfId="1" applyFont="1" applyFill="1" applyBorder="1" applyAlignment="1">
      <alignment horizontal="left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176" fontId="15" fillId="2" borderId="4" xfId="0" applyNumberFormat="1" applyFont="1" applyFill="1" applyBorder="1">
      <alignment vertical="center"/>
    </xf>
    <xf numFmtId="177" fontId="15" fillId="2" borderId="4" xfId="0" applyNumberFormat="1" applyFont="1" applyFill="1" applyBorder="1">
      <alignment vertical="center"/>
    </xf>
    <xf numFmtId="0" fontId="15" fillId="2" borderId="4" xfId="0" applyFont="1" applyFill="1" applyBorder="1">
      <alignment vertical="center"/>
    </xf>
    <xf numFmtId="0" fontId="0" fillId="5" borderId="0" xfId="0" applyFill="1">
      <alignment vertical="center"/>
    </xf>
    <xf numFmtId="176" fontId="15" fillId="6" borderId="4" xfId="0" applyNumberFormat="1" applyFont="1" applyFill="1" applyBorder="1">
      <alignment vertical="center"/>
    </xf>
    <xf numFmtId="177" fontId="15" fillId="6" borderId="4" xfId="0" applyNumberFormat="1" applyFont="1" applyFill="1" applyBorder="1">
      <alignment vertical="center"/>
    </xf>
    <xf numFmtId="0" fontId="15" fillId="6" borderId="4" xfId="0" applyFont="1" applyFill="1" applyBorder="1">
      <alignment vertical="center"/>
    </xf>
    <xf numFmtId="9" fontId="0" fillId="0" borderId="0" xfId="0" applyNumberFormat="1" applyFill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4" xfId="0" applyFont="1" applyFill="1" applyBorder="1" applyAlignment="1"/>
    <xf numFmtId="0" fontId="7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 wrapText="1"/>
    </xf>
    <xf numFmtId="0" fontId="15" fillId="2" borderId="2" xfId="0" applyFont="1" applyFill="1" applyBorder="1" applyAlignment="1"/>
    <xf numFmtId="0" fontId="7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vertical="center"/>
    </xf>
    <xf numFmtId="0" fontId="13" fillId="2" borderId="4" xfId="0" applyFont="1" applyFill="1" applyBorder="1" applyAlignment="1"/>
    <xf numFmtId="0" fontId="4" fillId="2" borderId="4" xfId="0" applyFont="1" applyFill="1" applyBorder="1" applyAlignment="1"/>
    <xf numFmtId="0" fontId="11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/>
    <xf numFmtId="0" fontId="12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/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vertical="center" wrapText="1"/>
    </xf>
    <xf numFmtId="0" fontId="19" fillId="0" borderId="4" xfId="0" applyFont="1" applyFill="1" applyBorder="1" applyAlignment="1"/>
    <xf numFmtId="9" fontId="15" fillId="2" borderId="4" xfId="0" applyNumberFormat="1" applyFont="1" applyFill="1" applyBorder="1">
      <alignment vertical="center"/>
    </xf>
    <xf numFmtId="9" fontId="15" fillId="2" borderId="4" xfId="0" applyNumberFormat="1" applyFont="1" applyFill="1" applyBorder="1" applyAlignment="1">
      <alignment horizontal="left" vertical="center"/>
    </xf>
    <xf numFmtId="9" fontId="15" fillId="2" borderId="4" xfId="0" applyNumberFormat="1" applyFont="1" applyFill="1" applyBorder="1" applyAlignment="1"/>
    <xf numFmtId="9" fontId="15" fillId="0" borderId="4" xfId="0" applyNumberFormat="1" applyFont="1" applyFill="1" applyBorder="1" applyAlignment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5" fillId="9" borderId="4" xfId="0" applyFont="1" applyFill="1" applyBorder="1" applyAlignment="1">
      <alignment vertical="center"/>
    </xf>
    <xf numFmtId="0" fontId="15" fillId="9" borderId="4" xfId="0" applyFont="1" applyFill="1" applyBorder="1" applyAlignment="1">
      <alignment horizontal="left" vertical="center"/>
    </xf>
    <xf numFmtId="0" fontId="15" fillId="9" borderId="4" xfId="0" applyFont="1" applyFill="1" applyBorder="1">
      <alignment vertical="center"/>
    </xf>
    <xf numFmtId="0" fontId="4" fillId="9" borderId="4" xfId="0" applyNumberFormat="1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3" xfId="0" applyFont="1" applyFill="1" applyBorder="1">
      <alignment vertical="center"/>
    </xf>
    <xf numFmtId="0" fontId="4" fillId="9" borderId="4" xfId="0" applyFont="1" applyFill="1" applyBorder="1">
      <alignment vertical="center"/>
    </xf>
    <xf numFmtId="176" fontId="15" fillId="9" borderId="4" xfId="0" applyNumberFormat="1" applyFont="1" applyFill="1" applyBorder="1">
      <alignment vertical="center"/>
    </xf>
    <xf numFmtId="177" fontId="15" fillId="9" borderId="4" xfId="0" applyNumberFormat="1" applyFont="1" applyFill="1" applyBorder="1">
      <alignment vertical="center"/>
    </xf>
    <xf numFmtId="0" fontId="4" fillId="9" borderId="4" xfId="3" applyFont="1" applyFill="1" applyBorder="1" applyAlignment="1">
      <alignment horizontal="center" vertical="center"/>
    </xf>
    <xf numFmtId="0" fontId="4" fillId="9" borderId="4" xfId="3" applyFont="1" applyFill="1" applyBorder="1" applyAlignment="1">
      <alignment horizontal="left" vertical="center"/>
    </xf>
    <xf numFmtId="0" fontId="15" fillId="9" borderId="4" xfId="0" applyFont="1" applyFill="1" applyBorder="1" applyAlignment="1"/>
    <xf numFmtId="0" fontId="7" fillId="9" borderId="4" xfId="0" applyFont="1" applyFill="1" applyBorder="1" applyAlignment="1">
      <alignment vertical="center"/>
    </xf>
    <xf numFmtId="0" fontId="11" fillId="9" borderId="4" xfId="0" applyFont="1" applyFill="1" applyBorder="1" applyAlignment="1">
      <alignment vertical="center"/>
    </xf>
    <xf numFmtId="0" fontId="11" fillId="9" borderId="4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horizontal="left"/>
    </xf>
    <xf numFmtId="0" fontId="15" fillId="9" borderId="4" xfId="0" applyFont="1" applyFill="1" applyBorder="1" applyAlignment="1">
      <alignment horizontal="left"/>
    </xf>
    <xf numFmtId="0" fontId="15" fillId="9" borderId="2" xfId="0" applyFont="1" applyFill="1" applyBorder="1" applyAlignment="1"/>
    <xf numFmtId="0" fontId="7" fillId="9" borderId="4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16" fillId="9" borderId="4" xfId="0" applyFont="1" applyFill="1" applyBorder="1" applyAlignment="1">
      <alignment vertical="center"/>
    </xf>
    <xf numFmtId="0" fontId="4" fillId="9" borderId="4" xfId="0" applyFont="1" applyFill="1" applyBorder="1" applyAlignment="1"/>
    <xf numFmtId="0" fontId="4" fillId="9" borderId="2" xfId="0" applyFont="1" applyFill="1" applyBorder="1" applyAlignment="1"/>
    <xf numFmtId="0" fontId="19" fillId="9" borderId="4" xfId="0" applyFont="1" applyFill="1" applyBorder="1" applyAlignment="1"/>
    <xf numFmtId="0" fontId="11" fillId="9" borderId="5" xfId="0" applyFont="1" applyFill="1" applyBorder="1" applyAlignment="1">
      <alignment vertical="center"/>
    </xf>
    <xf numFmtId="0" fontId="12" fillId="9" borderId="5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4" fillId="9" borderId="5" xfId="0" applyFont="1" applyFill="1" applyBorder="1" applyAlignment="1"/>
    <xf numFmtId="0" fontId="12" fillId="9" borderId="4" xfId="0" applyFont="1" applyFill="1" applyBorder="1" applyAlignment="1">
      <alignment vertical="center" wrapText="1"/>
    </xf>
    <xf numFmtId="0" fontId="15" fillId="9" borderId="4" xfId="0" applyNumberFormat="1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2" xfId="0" applyFont="1" applyFill="1" applyBorder="1">
      <alignment vertical="center"/>
    </xf>
    <xf numFmtId="0" fontId="7" fillId="9" borderId="4" xfId="0" applyFont="1" applyFill="1" applyBorder="1" applyAlignment="1">
      <alignment horizontal="left"/>
    </xf>
    <xf numFmtId="0" fontId="7" fillId="9" borderId="4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/>
    <xf numFmtId="0" fontId="7" fillId="9" borderId="4" xfId="0" applyFont="1" applyFill="1" applyBorder="1" applyAlignment="1">
      <alignment vertical="center" wrapText="1"/>
    </xf>
    <xf numFmtId="0" fontId="4" fillId="9" borderId="0" xfId="0" applyFont="1" applyFill="1" applyBorder="1" applyAlignment="1"/>
    <xf numFmtId="0" fontId="4" fillId="9" borderId="0" xfId="0" applyFont="1" applyFill="1" applyAlignment="1"/>
    <xf numFmtId="0" fontId="13" fillId="9" borderId="4" xfId="0" applyFont="1" applyFill="1" applyBorder="1" applyAlignment="1"/>
    <xf numFmtId="0" fontId="15" fillId="9" borderId="0" xfId="0" applyFont="1" applyFill="1" applyBorder="1" applyAlignment="1"/>
    <xf numFmtId="0" fontId="22" fillId="0" borderId="4" xfId="0" applyFont="1" applyFill="1" applyBorder="1" applyAlignment="1">
      <alignment vertical="center"/>
    </xf>
    <xf numFmtId="0" fontId="22" fillId="0" borderId="4" xfId="0" applyFont="1" applyFill="1" applyBorder="1" applyAlignment="1"/>
  </cellXfs>
  <cellStyles count="8">
    <cellStyle name="Normal 3" xfId="2"/>
    <cellStyle name="百分比" xfId="1" builtinId="5"/>
    <cellStyle name="常规" xfId="0" builtinId="0"/>
    <cellStyle name="常规 2" xfId="3"/>
    <cellStyle name="常规 2 2" xfId="5"/>
    <cellStyle name="常规 2 3" xfId="7"/>
    <cellStyle name="常规 3" xfId="6"/>
    <cellStyle name="常规 4" xfId="4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hubin\Desktop\&#32844;&#32423;&#26680;&#23450;\&#40857;&#20449;&#25968;&#25454;&#21508;&#20107;&#19994;&#37096;&#20013;&#24515;&#21592;&#24037;&#32844;&#32423;&#24773;&#20917;&#32479;&#35745;&#34920;&#65288;&#26368;&#3245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下拉菜单"/>
      <sheetName val="Sheet1"/>
    </sheetNames>
    <sheetDataSet>
      <sheetData sheetId="0"/>
      <sheetData sheetId="1">
        <row r="1">
          <cell r="A1" t="str">
            <v>开发类</v>
          </cell>
          <cell r="C1" t="str">
            <v>架构师</v>
          </cell>
        </row>
        <row r="2">
          <cell r="A2" t="str">
            <v>数据库类</v>
          </cell>
          <cell r="C2" t="str">
            <v>高级程序员</v>
          </cell>
        </row>
        <row r="3">
          <cell r="A3" t="str">
            <v>技术类</v>
          </cell>
          <cell r="C3" t="str">
            <v>中级程序员</v>
          </cell>
        </row>
        <row r="4">
          <cell r="A4" t="str">
            <v>分析师类</v>
          </cell>
          <cell r="C4" t="str">
            <v>初级程序员</v>
          </cell>
        </row>
        <row r="5">
          <cell r="A5" t="str">
            <v>管理类</v>
          </cell>
          <cell r="C5" t="str">
            <v>数据库架构师</v>
          </cell>
        </row>
        <row r="6">
          <cell r="A6" t="str">
            <v>业务类</v>
          </cell>
          <cell r="C6" t="str">
            <v>高级数据库工程师</v>
          </cell>
        </row>
        <row r="7">
          <cell r="C7" t="str">
            <v>中级数据库工程师</v>
          </cell>
        </row>
        <row r="8">
          <cell r="C8" t="str">
            <v>初级数据库工程师</v>
          </cell>
        </row>
        <row r="9">
          <cell r="C9" t="str">
            <v>高级技术员</v>
          </cell>
        </row>
        <row r="10">
          <cell r="C10" t="str">
            <v>中级技术员</v>
          </cell>
        </row>
        <row r="11">
          <cell r="C11" t="str">
            <v>初级技术员</v>
          </cell>
        </row>
        <row r="12">
          <cell r="C12" t="str">
            <v>首席分析师</v>
          </cell>
        </row>
        <row r="13">
          <cell r="C13" t="str">
            <v>高级分析师</v>
          </cell>
        </row>
        <row r="14">
          <cell r="C14" t="str">
            <v>中级分析师</v>
          </cell>
        </row>
        <row r="15">
          <cell r="C15" t="str">
            <v>初级分析师</v>
          </cell>
        </row>
        <row r="16">
          <cell r="C16" t="str">
            <v>助理分析师</v>
          </cell>
        </row>
        <row r="17">
          <cell r="C17" t="str">
            <v>首席分析师</v>
          </cell>
        </row>
        <row r="18">
          <cell r="C18" t="str">
            <v>高级分析师</v>
          </cell>
        </row>
        <row r="19">
          <cell r="C19" t="str">
            <v>中级分析师</v>
          </cell>
        </row>
        <row r="20">
          <cell r="C20" t="str">
            <v>分析师</v>
          </cell>
        </row>
        <row r="21">
          <cell r="C21" t="str">
            <v>助理分析师</v>
          </cell>
        </row>
        <row r="22">
          <cell r="C22" t="str">
            <v>总经理</v>
          </cell>
        </row>
        <row r="23">
          <cell r="C23" t="str">
            <v>总监</v>
          </cell>
        </row>
        <row r="24">
          <cell r="C24" t="str">
            <v>经理</v>
          </cell>
        </row>
        <row r="25">
          <cell r="C25" t="str">
            <v>主管</v>
          </cell>
        </row>
        <row r="26">
          <cell r="C26" t="str">
            <v>员工</v>
          </cell>
        </row>
        <row r="27">
          <cell r="C27" t="str">
            <v>高级经理</v>
          </cell>
        </row>
        <row r="28">
          <cell r="C28" t="str">
            <v>中级经理</v>
          </cell>
        </row>
        <row r="29">
          <cell r="C29" t="str">
            <v>经理</v>
          </cell>
        </row>
        <row r="30">
          <cell r="C30" t="str">
            <v>员工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25216;&#26415;&#20013;&#24515;&#20154;&#21147;&#36164;&#28304;&#35745;&#21010;&#34920;\&#20154;&#21147;&#36164;&#28304;&#25972;&#20307;&#35745;&#21010;&#20998;&#26512;_&#25216;&#26415;&#20013;&#24515;-V2.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25216;&#26415;&#20013;&#24515;&#20154;&#21147;&#36164;&#28304;&#35745;&#21010;&#34920;\&#20154;&#21147;&#36164;&#28304;&#25972;&#20307;&#35745;&#21010;&#20998;&#26512;_&#25216;&#26415;&#20013;&#24515;-V2.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13.593438888885" createdVersion="5" refreshedVersion="5" minRefreshableVersion="3" recordCount="214">
  <cacheSource type="worksheet">
    <worksheetSource ref="A2:BF211" sheet="源表" r:id="rId2"/>
  </cacheSource>
  <cacheFields count="58">
    <cacheField name="部门" numFmtId="0">
      <sharedItems containsBlank="1" count="2">
        <s v="技术中心"/>
        <m/>
      </sharedItems>
    </cacheField>
    <cacheField name="姓名" numFmtId="0">
      <sharedItems containsBlank="1" count="59">
        <s v="崔晓嵩"/>
        <s v="张晶"/>
        <s v="刘通"/>
        <s v="李丹"/>
        <s v="谢景帅"/>
        <s v="马亮"/>
        <s v="苏相林"/>
        <s v="刘艳"/>
        <s v="李厚余"/>
        <s v="李文华"/>
        <s v="张银刚"/>
        <s v="李智"/>
        <s v="李刘青"/>
        <s v="李宁宁"/>
        <s v="孙培广"/>
        <s v="杨洁"/>
        <s v="刘佳佳"/>
        <s v="张伟"/>
        <s v="李瑷彤"/>
        <s v="方涛"/>
        <s v="郭建军"/>
        <s v="张洁"/>
        <s v="石磊"/>
        <s v="李秀敏"/>
        <s v="梅雪"/>
        <s v="胆莹"/>
        <s v="赵亚飞"/>
        <s v="杨永韩"/>
        <s v="李兴炎"/>
        <s v="康晓晨"/>
        <s v="王小燕"/>
        <s v="兰洋"/>
        <s v="肖登"/>
        <s v="温迎福"/>
        <s v="王艳维"/>
        <s v="吕雪"/>
        <s v="赵露露"/>
        <s v="麻伟超"/>
        <s v="关宁"/>
        <s v="许健"/>
        <s v="张昊"/>
        <s v="张爱席"/>
        <s v="于竹"/>
        <s v="李会申"/>
        <s v="吴磊"/>
        <s v="冯德贞"/>
        <s v="郭庆伟"/>
        <s v="张彪"/>
        <s v="赵墨农"/>
        <s v="刘颖"/>
        <s v="韩冬"/>
        <s v="赵子延"/>
        <s v="张娇娇"/>
        <s v="于鹏"/>
        <s v="赵召"/>
        <s v="季兴华 "/>
        <s v="马小波"/>
        <s v="李沛新"/>
        <m/>
      </sharedItems>
    </cacheField>
    <cacheField name="组别" numFmtId="0">
      <sharedItems containsBlank="1" count="6">
        <s v="项目开发部"/>
        <s v="测试"/>
        <s v="配置管理"/>
        <s v="文档"/>
        <s v="平台"/>
        <m/>
      </sharedItems>
    </cacheField>
    <cacheField name="项目ID" numFmtId="0">
      <sharedItems containsBlank="1"/>
    </cacheField>
    <cacheField name="项目" numFmtId="0">
      <sharedItems containsBlank="1" count="39">
        <s v="中关村产业发展促进信息平台"/>
        <s v="北京工商监控预警平台一期"/>
        <s v="海淀园企业动态监测平台"/>
        <s v="北京财政综合数据中心"/>
        <s v="集佳平台二期（基于云计算的知识产权大数据分析平台）"/>
        <s v="海淀统计局数据平台一期"/>
        <s v="通用数据开发平台一期"/>
        <s v="福建省工商行政管理数据挖掘与决策支持系统一期项目"/>
        <s v="基于信息技术的质量效益测量及监测系统开发(国家质检总局质量经济售前研究)"/>
        <s v="上海市在外地投资企业工商注册数据采集与分析系统"/>
        <s v="技术中心"/>
        <s v="河南省财政数据分析应用系统"/>
        <s v="河南省工商行政管理局分析辅助决策系统采购项目"/>
        <s v="智库终端"/>
        <s v="数据工商安卓Pad版开发"/>
        <s v="北京工商数据中心系统升级改造项目第一包-数据分析平台开发与GIS应用项目建设"/>
        <s v="国家工商总局数据质量校核运维"/>
        <s v="数据终端（“数据工商”移动决策支持系统项目合同）"/>
        <s v="北京市工商行政管理局统计报表系统升级改造"/>
        <s v="“个体私营经济与就业关系”课题调查问卷软件技术开发"/>
        <s v="海淀区(财政)分析应用平台一期"/>
        <s v="南昌市生产监督管理局数据分析平台"/>
        <s v="元数据管理平台"/>
        <s v="中关村科学城提升发展规划"/>
        <s v="泛珠三角五省企业信息数据动态监测平台（广东等多省企业信息展现系统）"/>
        <s v="长三角企业信息数据平台"/>
        <s v="农业大数据分析应用云平台"/>
        <s v="北京工商数据分析平台运维升级"/>
        <s v="重庆企业信用信息分析平台"/>
        <s v="国家统计局统计数据可视化展现技术开发服务"/>
        <s v="晋城市财政局财政数据分析与应用课题"/>
        <s v="智慧中关村售前方案"/>
        <s v="Spirit自动化测试平台"/>
        <s v="国家工商行政管理总局企业登记管理数据分析系统"/>
        <s v="河南省工商行政管理局数据分析服务"/>
        <s v="北京工商手机移动终端运营项目"/>
        <s v="企业族谱开发"/>
        <s v="数据电商网站项目"/>
        <m/>
      </sharedItems>
    </cacheField>
    <cacheField name="直属项目经理" numFmtId="0">
      <sharedItems containsBlank="1"/>
    </cacheField>
    <cacheField name="第9周" numFmtId="0">
      <sharedItems containsString="0" containsBlank="1" containsNumber="1" containsInteger="1" minValue="8" maxValue="40"/>
    </cacheField>
    <cacheField name="第10周" numFmtId="0">
      <sharedItems containsString="0" containsBlank="1" containsNumber="1" containsInteger="1" minValue="20" maxValue="40"/>
    </cacheField>
    <cacheField name="第11周" numFmtId="0">
      <sharedItems containsString="0" containsBlank="1" containsNumber="1" containsInteger="1" minValue="40" maxValue="40"/>
    </cacheField>
    <cacheField name="第12周" numFmtId="0">
      <sharedItems containsString="0" containsBlank="1" containsNumber="1" containsInteger="1" minValue="4" maxValue="40"/>
    </cacheField>
    <cacheField name="第13周" numFmtId="0">
      <sharedItems containsString="0" containsBlank="1" containsNumber="1" containsInteger="1" minValue="4" maxValue="40"/>
    </cacheField>
    <cacheField name="第14周" numFmtId="0">
      <sharedItems containsString="0" containsBlank="1" containsNumber="1" containsInteger="1" minValue="40" maxValue="40"/>
    </cacheField>
    <cacheField name="第15周" numFmtId="0">
      <sharedItems containsString="0" containsBlank="1" containsNumber="1" containsInteger="1" minValue="2" maxValue="40"/>
    </cacheField>
    <cacheField name="第16周" numFmtId="0">
      <sharedItems containsString="0" containsBlank="1" containsNumber="1" containsInteger="1" minValue="40" maxValue="40"/>
    </cacheField>
    <cacheField name="第17周" numFmtId="0">
      <sharedItems containsString="0" containsBlank="1" containsNumber="1" containsInteger="1" minValue="40" maxValue="40"/>
    </cacheField>
    <cacheField name="第18周" numFmtId="0">
      <sharedItems containsString="0" containsBlank="1" containsNumber="1" containsInteger="1" minValue="40" maxValue="40"/>
    </cacheField>
    <cacheField name="第19周" numFmtId="0">
      <sharedItems containsString="0" containsBlank="1" containsNumber="1" containsInteger="1" minValue="40" maxValue="40"/>
    </cacheField>
    <cacheField name="第20周" numFmtId="0">
      <sharedItems containsString="0" containsBlank="1" containsNumber="1" containsInteger="1" minValue="30" maxValue="40"/>
    </cacheField>
    <cacheField name="第21周" numFmtId="0">
      <sharedItems containsString="0" containsBlank="1" containsNumber="1" containsInteger="1" minValue="30" maxValue="40"/>
    </cacheField>
    <cacheField name="第22周" numFmtId="0">
      <sharedItems containsBlank="1" containsMixedTypes="1" containsNumber="1" containsInteger="1" minValue="8" maxValue="40"/>
    </cacheField>
    <cacheField name="第23周" numFmtId="0">
      <sharedItems containsBlank="1" containsMixedTypes="1" containsNumber="1" containsInteger="1" minValue="8" maxValue="40"/>
    </cacheField>
    <cacheField name="第24周" numFmtId="0">
      <sharedItems containsString="0" containsBlank="1" containsNumber="1" containsInteger="1" minValue="8" maxValue="40"/>
    </cacheField>
    <cacheField name="第25周" numFmtId="0">
      <sharedItems containsString="0" containsBlank="1" containsNumber="1" containsInteger="1" minValue="8" maxValue="40"/>
    </cacheField>
    <cacheField name="第26周" numFmtId="0">
      <sharedItems containsString="0" containsBlank="1" containsNumber="1" containsInteger="1" minValue="8" maxValue="40"/>
    </cacheField>
    <cacheField name="第27周" numFmtId="0">
      <sharedItems containsString="0" containsBlank="1" containsNumber="1" containsInteger="1" minValue="8" maxValue="40"/>
    </cacheField>
    <cacheField name="第28周" numFmtId="0">
      <sharedItems containsString="0" containsBlank="1" containsNumber="1" containsInteger="1" minValue="8" maxValue="40"/>
    </cacheField>
    <cacheField name="第29周" numFmtId="0">
      <sharedItems containsBlank="1" containsMixedTypes="1" containsNumber="1" containsInteger="1" minValue="8" maxValue="40"/>
    </cacheField>
    <cacheField name="第30周" numFmtId="0">
      <sharedItems containsString="0" containsBlank="1" containsNumber="1" containsInteger="1" minValue="8" maxValue="40"/>
    </cacheField>
    <cacheField name="第31周" numFmtId="0">
      <sharedItems containsBlank="1" containsMixedTypes="1" containsNumber="1" containsInteger="1" minValue="0" maxValue="40"/>
    </cacheField>
    <cacheField name="第32周" numFmtId="0">
      <sharedItems containsBlank="1" containsMixedTypes="1" containsNumber="1" containsInteger="1" minValue="0" maxValue="40"/>
    </cacheField>
    <cacheField name="第33周" numFmtId="0">
      <sharedItems containsBlank="1" containsMixedTypes="1" containsNumber="1" containsInteger="1" minValue="0" maxValue="40"/>
    </cacheField>
    <cacheField name="第34周" numFmtId="0">
      <sharedItems containsBlank="1" containsMixedTypes="1" containsNumber="1" containsInteger="1" minValue="0" maxValue="40"/>
    </cacheField>
    <cacheField name="第35周" numFmtId="0">
      <sharedItems containsBlank="1" containsMixedTypes="1" containsNumber="1" containsInteger="1" minValue="0" maxValue="40"/>
    </cacheField>
    <cacheField name="第36周" numFmtId="0">
      <sharedItems containsBlank="1" containsMixedTypes="1" containsNumber="1" containsInteger="1" minValue="0" maxValue="40"/>
    </cacheField>
    <cacheField name="第37周" numFmtId="0">
      <sharedItems containsBlank="1" containsMixedTypes="1" containsNumber="1" containsInteger="1" minValue="0" maxValue="40"/>
    </cacheField>
    <cacheField name="第38周" numFmtId="0">
      <sharedItems containsBlank="1" containsMixedTypes="1" containsNumber="1" containsInteger="1" minValue="8" maxValue="40"/>
    </cacheField>
    <cacheField name="第39周" numFmtId="0">
      <sharedItems containsString="0" containsBlank="1" containsNumber="1" containsInteger="1" minValue="8" maxValue="40"/>
    </cacheField>
    <cacheField name="第40周" numFmtId="0">
      <sharedItems containsString="0" containsBlank="1" containsNumber="1" containsInteger="1" minValue="0" maxValue="40"/>
    </cacheField>
    <cacheField name="第41周" numFmtId="0">
      <sharedItems containsString="0" containsBlank="1" containsNumber="1" containsInteger="1" minValue="0" maxValue="40"/>
    </cacheField>
    <cacheField name="第42周" numFmtId="0">
      <sharedItems containsString="0" containsBlank="1" containsNumber="1" containsInteger="1" minValue="0" maxValue="40"/>
    </cacheField>
    <cacheField name="第43周" numFmtId="0">
      <sharedItems containsBlank="1" containsMixedTypes="1" containsNumber="1" containsInteger="1" minValue="0" maxValue="40"/>
    </cacheField>
    <cacheField name="第45周" numFmtId="0">
      <sharedItems containsBlank="1" containsMixedTypes="1" containsNumber="1" containsInteger="1" minValue="0" maxValue="40"/>
    </cacheField>
    <cacheField name="第46周" numFmtId="0">
      <sharedItems containsBlank="1" containsMixedTypes="1" containsNumber="1" containsInteger="1" minValue="0" maxValue="40"/>
    </cacheField>
    <cacheField name="第47周" numFmtId="0">
      <sharedItems containsBlank="1" containsMixedTypes="1" containsNumber="1" containsInteger="1" minValue="0" maxValue="40"/>
    </cacheField>
    <cacheField name="第48周" numFmtId="0">
      <sharedItems containsString="0" containsBlank="1" containsNumber="1" containsInteger="1" minValue="0" maxValue="40"/>
    </cacheField>
    <cacheField name="第49周" numFmtId="0">
      <sharedItems containsBlank="1" containsMixedTypes="1" containsNumber="1" containsInteger="1" minValue="0" maxValue="40"/>
    </cacheField>
    <cacheField name="第50周" numFmtId="0">
      <sharedItems containsString="0" containsBlank="1" containsNumber="1" containsInteger="1" minValue="0" maxValue="40"/>
    </cacheField>
    <cacheField name="第51周" numFmtId="0">
      <sharedItems containsString="0" containsBlank="1" containsNumber="1" containsInteger="1" minValue="0" maxValue="40"/>
    </cacheField>
    <cacheField name="第52周" numFmtId="0">
      <sharedItems containsString="0" containsBlank="1" containsNumber="1" containsInteger="1" minValue="0" maxValue="40"/>
    </cacheField>
    <cacheField name="第53周" numFmtId="0">
      <sharedItems containsString="0" containsBlank="1" containsNumber="1" containsInteger="1" minValue="0" maxValue="40"/>
    </cacheField>
    <cacheField name="第1周" numFmtId="0">
      <sharedItems containsString="0" containsBlank="1" containsNumber="1" containsInteger="1" minValue="4" maxValue="48"/>
    </cacheField>
    <cacheField name="第2周" numFmtId="0">
      <sharedItems containsString="0" containsBlank="1" containsNumber="1" containsInteger="1" minValue="0" maxValue="40"/>
    </cacheField>
    <cacheField name="第3周" numFmtId="0">
      <sharedItems containsString="0" containsBlank="1" containsNumber="1" containsInteger="1" minValue="10" maxValue="40"/>
    </cacheField>
    <cacheField name="第4周" numFmtId="0">
      <sharedItems containsString="0" containsBlank="1" containsNumber="1" containsInteger="1" minValue="20" maxValue="40"/>
    </cacheField>
    <cacheField name="第5周" numFmtId="0">
      <sharedItems containsString="0" containsBlank="1" containsNumber="1" containsInteger="1" minValue="20" maxValue="40"/>
    </cacheField>
    <cacheField name="第6周" numFmtId="0">
      <sharedItems containsString="0" containsBlank="1" containsNumber="1" containsInteger="1" minValue="20" maxValue="40"/>
    </cacheField>
    <cacheField name="第7周" numFmtId="0">
      <sharedItems containsString="0" containsBlank="1" containsNumber="1" containsInteger="1" minValue="20" maxValue="40"/>
    </cacheField>
    <cacheField name="第8周" numFmtId="0">
      <sharedItems containsString="0" containsBlank="1" containsNumber="1" containsInteger="1" minValue="2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013.600910416666" createdVersion="5" refreshedVersion="5" minRefreshableVersion="3" recordCount="213">
  <cacheSource type="worksheet">
    <worksheetSource ref="A2:M215" sheet="源表a" r:id="rId2"/>
  </cacheSource>
  <cacheFields count="13">
    <cacheField name="部门" numFmtId="0">
      <sharedItems count="1">
        <s v="技术中心"/>
      </sharedItems>
    </cacheField>
    <cacheField name="姓名" numFmtId="0">
      <sharedItems count="58">
        <s v="崔晓嵩"/>
        <s v="张晶"/>
        <s v="刘通"/>
        <s v="李丹"/>
        <s v="谢景帅"/>
        <s v="马亮"/>
        <s v="苏相林"/>
        <s v="刘艳"/>
        <s v="李厚余"/>
        <s v="李文华"/>
        <s v="张银刚"/>
        <s v="李智"/>
        <s v="李刘青"/>
        <s v="李宁宁"/>
        <s v="孙培广"/>
        <s v="杨洁"/>
        <s v="刘佳佳"/>
        <s v="张伟"/>
        <s v="李瑷彤"/>
        <s v="方涛"/>
        <s v="郭建军"/>
        <s v="张洁"/>
        <s v="石磊"/>
        <s v="李秀敏"/>
        <s v="梅雪"/>
        <s v="胆莹"/>
        <s v="赵亚飞"/>
        <s v="杨永韩"/>
        <s v="李兴炎"/>
        <s v="康晓晨"/>
        <s v="王小燕"/>
        <s v="兰洋"/>
        <s v="肖登"/>
        <s v="温迎福"/>
        <s v="王艳维"/>
        <s v="吕雪"/>
        <s v="赵露露"/>
        <s v="麻伟超"/>
        <s v="关宁"/>
        <s v="许健"/>
        <s v="张昊"/>
        <s v="张爱席"/>
        <s v="于竹"/>
        <s v="李会申"/>
        <s v="吴磊"/>
        <s v="冯德贞"/>
        <s v="郭庆伟"/>
        <s v="张彪"/>
        <s v="赵墨农"/>
        <s v="刘颖"/>
        <s v="韩冬"/>
        <s v="赵子延"/>
        <s v="张娇娇"/>
        <s v="于鹏"/>
        <s v="赵召"/>
        <s v="季兴华 "/>
        <s v="马小波"/>
        <s v="李沛新"/>
      </sharedItems>
    </cacheField>
    <cacheField name="组别" numFmtId="0">
      <sharedItems count="5">
        <s v="项目开发部"/>
        <s v="测试"/>
        <s v="配置管理"/>
        <s v="文档"/>
        <s v="平台"/>
      </sharedItems>
    </cacheField>
    <cacheField name="项目ID" numFmtId="0">
      <sharedItems containsBlank="1"/>
    </cacheField>
    <cacheField name="项目" numFmtId="0">
      <sharedItems count="38">
        <s v="中关村产业发展促进信息平台"/>
        <s v="北京工商监控预警平台一期"/>
        <s v="海淀园企业动态监测平台"/>
        <s v="北京财政综合数据中心"/>
        <s v="集佳平台二期（基于云计算的知识产权大数据分析平台）"/>
        <s v="海淀统计局数据平台一期"/>
        <s v="通用数据开发平台一期"/>
        <s v="福建省工商行政管理数据挖掘与决策支持系统一期项目"/>
        <s v="基于信息技术的质量效益测量及监测系统开发(国家质检总局质量经济售前研究)"/>
        <s v="上海市在外地投资企业工商注册数据采集与分析系统"/>
        <s v="技术中心"/>
        <s v="河南省财政数据分析应用系统"/>
        <s v="河南省工商行政管理局分析辅助决策系统采购项目"/>
        <s v="智库终端"/>
        <s v="数据工商安卓Pad版开发"/>
        <s v="北京工商数据中心系统升级改造项目第一包-数据分析平台开发与GIS应用项目建设"/>
        <s v="国家工商总局数据质量校核运维"/>
        <s v="数据终端（“数据工商”移动决策支持系统项目合同）"/>
        <s v="北京市工商行政管理局统计报表系统升级改造"/>
        <s v="“个体私营经济与就业关系”课题调查问卷软件技术开发"/>
        <s v="海淀区(财政)分析应用平台一期"/>
        <s v="南昌市生产监督管理局数据分析平台"/>
        <s v="元数据管理平台"/>
        <s v="中关村科学城提升发展规划"/>
        <s v="泛珠三角五省企业信息数据动态监测平台（广东等多省企业信息展现系统）"/>
        <s v="长三角企业信息数据平台"/>
        <s v="农业大数据分析应用云平台"/>
        <s v="北京工商数据分析平台运维升级"/>
        <s v="重庆企业信用信息分析平台"/>
        <s v="国家统计局统计数据可视化展现技术开发服务"/>
        <s v="晋城市财政局财政数据分析与应用课题"/>
        <s v="智慧中关村售前方案"/>
        <s v="Spirit自动化测试平台"/>
        <s v="国家工商行政管理总局企业登记管理数据分析系统"/>
        <s v="河南省工商行政管理局数据分析服务"/>
        <s v="北京工商手机移动终端运营项目"/>
        <s v="企业族谱开发"/>
        <s v="数据电商网站项目"/>
      </sharedItems>
    </cacheField>
    <cacheField name="直属项目经理" numFmtId="9">
      <sharedItems containsBlank="1"/>
    </cacheField>
    <cacheField name="第2周" numFmtId="9">
      <sharedItems containsSemiMixedTypes="0" containsString="0" containsNumber="1" minValue="0" maxValue="1"/>
    </cacheField>
    <cacheField name="第3周" numFmtId="9">
      <sharedItems containsSemiMixedTypes="0" containsString="0" containsNumber="1" minValue="0" maxValue="1"/>
    </cacheField>
    <cacheField name="第4周" numFmtId="9">
      <sharedItems containsSemiMixedTypes="0" containsString="0" containsNumber="1" minValue="0" maxValue="1"/>
    </cacheField>
    <cacheField name="第5周" numFmtId="9">
      <sharedItems containsSemiMixedTypes="0" containsString="0" containsNumber="1" minValue="0" maxValue="1"/>
    </cacheField>
    <cacheField name="第6周" numFmtId="9">
      <sharedItems containsSemiMixedTypes="0" containsString="0" containsNumber="1" minValue="0" maxValue="1"/>
    </cacheField>
    <cacheField name="第7周" numFmtId="9">
      <sharedItems containsSemiMixedTypes="0" containsString="0" containsNumber="1" minValue="0" maxValue="1"/>
    </cacheField>
    <cacheField name="第8周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x v="0"/>
    <x v="0"/>
    <x v="0"/>
    <s v="LC201404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2"/>
    <n v="20"/>
    <n v="20"/>
    <n v="20"/>
    <n v="20"/>
    <n v="20"/>
    <n v="20"/>
    <n v="20"/>
    <n v="8"/>
    <m/>
    <n v="16"/>
    <m/>
    <m/>
    <m/>
    <m/>
    <m/>
    <m/>
    <m/>
  </r>
  <r>
    <x v="0"/>
    <x v="0"/>
    <x v="0"/>
    <s v="LC2014013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12"/>
    <n v="20"/>
    <n v="20"/>
    <n v="20"/>
    <n v="20"/>
    <n v="20"/>
    <n v="20"/>
    <n v="20"/>
    <n v="20"/>
    <n v="32"/>
    <n v="24"/>
    <m/>
    <m/>
    <m/>
    <m/>
    <m/>
    <m/>
    <m/>
  </r>
  <r>
    <x v="0"/>
    <x v="0"/>
    <x v="0"/>
    <s v="LC201400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8"/>
    <m/>
    <m/>
    <m/>
    <m/>
    <m/>
    <m/>
    <m/>
    <m/>
  </r>
  <r>
    <x v="0"/>
    <x v="1"/>
    <x v="0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</r>
  <r>
    <x v="0"/>
    <x v="2"/>
    <x v="0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</r>
  <r>
    <x v="0"/>
    <x v="3"/>
    <x v="0"/>
    <s v="LC2014003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0"/>
    <n v="10"/>
    <n v="10"/>
    <n v="10"/>
    <m/>
    <m/>
    <m/>
    <m/>
    <m/>
    <m/>
    <m/>
    <m/>
    <m/>
    <m/>
    <m/>
    <m/>
    <m/>
    <m/>
  </r>
  <r>
    <x v="0"/>
    <x v="3"/>
    <x v="0"/>
    <s v="LC2014054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0"/>
    <n v="20"/>
    <m/>
    <m/>
    <m/>
    <m/>
    <m/>
  </r>
  <r>
    <x v="0"/>
    <x v="3"/>
    <x v="0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0"/>
    <n v="20"/>
    <m/>
    <m/>
    <m/>
    <m/>
    <m/>
  </r>
  <r>
    <x v="0"/>
    <x v="4"/>
    <x v="0"/>
    <s v="LC2014054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0"/>
    <s v="LC201405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5"/>
    <x v="0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0"/>
    <n v="30"/>
    <m/>
    <m/>
    <m/>
    <m/>
    <m/>
  </r>
  <r>
    <x v="0"/>
    <x v="5"/>
    <x v="0"/>
    <s v="LC201300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</r>
  <r>
    <x v="0"/>
    <x v="5"/>
    <x v="0"/>
    <s v="LC2014011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5"/>
    <x v="0"/>
    <s v="LC2013027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</r>
  <r>
    <x v="0"/>
    <x v="6"/>
    <x v="0"/>
    <s v="IT"/>
    <x v="10"/>
    <m/>
    <m/>
    <m/>
    <m/>
    <m/>
    <m/>
    <m/>
    <m/>
    <m/>
    <m/>
    <m/>
    <m/>
    <m/>
    <m/>
    <n v="10"/>
    <n v="10"/>
    <n v="10"/>
    <m/>
    <n v="16"/>
    <n v="24"/>
    <n v="24"/>
    <n v="16"/>
    <n v="24"/>
    <n v="24"/>
    <n v="32"/>
    <n v="24"/>
    <n v="40"/>
    <n v="40"/>
    <n v="20"/>
    <n v="20"/>
    <n v="20"/>
    <n v="40"/>
    <n v="40"/>
    <n v="40"/>
    <n v="40"/>
    <n v="0"/>
    <n v="0"/>
    <n v="0"/>
    <n v="0"/>
    <n v="0"/>
    <m/>
    <m/>
    <m/>
    <m/>
    <m/>
    <m/>
    <m/>
    <m/>
    <m/>
    <m/>
    <m/>
    <m/>
    <m/>
  </r>
  <r>
    <x v="0"/>
    <x v="6"/>
    <x v="0"/>
    <s v="LC2014004"/>
    <x v="11"/>
    <m/>
    <m/>
    <m/>
    <m/>
    <m/>
    <m/>
    <m/>
    <m/>
    <m/>
    <m/>
    <m/>
    <m/>
    <m/>
    <m/>
    <n v="30"/>
    <n v="30"/>
    <n v="30"/>
    <n v="32"/>
    <n v="16"/>
    <n v="16"/>
    <n v="16"/>
    <n v="8"/>
    <n v="8"/>
    <n v="16"/>
    <n v="8"/>
    <n v="16"/>
    <m/>
    <m/>
    <n v="20"/>
    <n v="20"/>
    <n v="20"/>
    <m/>
    <m/>
    <m/>
    <m/>
    <n v="8"/>
    <m/>
    <m/>
    <n v="20"/>
    <n v="20"/>
    <n v="20"/>
    <n v="24"/>
    <n v="20"/>
    <n v="20"/>
    <n v="20"/>
    <m/>
    <m/>
    <m/>
    <m/>
    <m/>
    <m/>
    <m/>
    <m/>
  </r>
  <r>
    <x v="0"/>
    <x v="6"/>
    <x v="0"/>
    <s v="LC2013018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7"/>
    <x v="0"/>
    <s v="LC2013002"/>
    <x v="7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休假"/>
    <n v="0"/>
    <n v="0"/>
    <n v="0"/>
    <n v="0"/>
    <m/>
    <m/>
    <m/>
    <m/>
    <m/>
    <m/>
    <m/>
    <m/>
  </r>
  <r>
    <x v="0"/>
    <x v="7"/>
    <x v="0"/>
    <s v="LC2014001"/>
    <x v="2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7"/>
    <x v="0"/>
    <s v="LC2014003"/>
    <x v="4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7"/>
    <x v="0"/>
    <s v="IT"/>
    <x v="10"/>
    <s v="谢景帅"/>
    <m/>
    <m/>
    <m/>
    <m/>
    <m/>
    <m/>
    <m/>
    <m/>
    <m/>
    <m/>
    <m/>
    <m/>
    <m/>
    <m/>
    <m/>
    <m/>
    <m/>
    <m/>
    <m/>
    <m/>
    <m/>
    <m/>
    <s v="产假"/>
    <s v="产假"/>
    <s v="产假"/>
    <s v="产假"/>
    <s v="产假"/>
    <s v="产假"/>
    <s v="产假"/>
    <s v="产假"/>
    <m/>
    <m/>
    <m/>
    <m/>
    <m/>
    <m/>
    <m/>
    <m/>
    <m/>
    <m/>
    <m/>
    <m/>
    <m/>
    <m/>
    <m/>
    <m/>
    <m/>
    <m/>
    <m/>
    <m/>
    <m/>
    <m/>
  </r>
  <r>
    <x v="0"/>
    <x v="8"/>
    <x v="0"/>
    <s v="LC2014006"/>
    <x v="13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8"/>
    <x v="0"/>
    <s v="IT"/>
    <x v="10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产假"/>
    <s v="产假"/>
    <s v="产假"/>
    <m/>
    <m/>
    <m/>
    <m/>
    <m/>
    <m/>
    <m/>
    <m/>
    <m/>
    <m/>
    <m/>
    <m/>
    <m/>
    <m/>
  </r>
  <r>
    <x v="0"/>
    <x v="8"/>
    <x v="0"/>
    <s v="LC2014001"/>
    <x v="2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20"/>
    <m/>
    <m/>
    <m/>
    <m/>
    <s v="产假"/>
    <m/>
    <m/>
    <m/>
    <n v="40"/>
    <n v="20"/>
    <m/>
    <m/>
    <n v="32"/>
    <m/>
    <m/>
    <n v="40"/>
    <m/>
    <m/>
    <m/>
    <m/>
    <m/>
    <m/>
  </r>
  <r>
    <x v="0"/>
    <x v="8"/>
    <x v="0"/>
    <s v="LC2014020"/>
    <x v="9"/>
    <s v="崔晓嵩"/>
    <m/>
    <m/>
    <m/>
    <m/>
    <m/>
    <m/>
    <m/>
    <m/>
    <m/>
    <m/>
    <m/>
    <m/>
    <m/>
    <n v="40"/>
    <n v="40"/>
    <n v="40"/>
    <n v="40"/>
    <n v="40"/>
    <n v="40"/>
    <n v="40"/>
    <n v="24"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8"/>
    <x v="0"/>
    <s v="LC2014046"/>
    <x v="0"/>
    <s v="崔晓嵩"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m/>
    <n v="20"/>
    <n v="40"/>
    <m/>
    <m/>
    <m/>
    <m/>
    <m/>
    <m/>
    <m/>
    <m/>
    <n v="20"/>
    <n v="40"/>
    <n v="40"/>
    <m/>
    <m/>
    <m/>
    <m/>
    <m/>
    <m/>
    <m/>
    <m/>
    <m/>
    <m/>
  </r>
  <r>
    <x v="0"/>
    <x v="8"/>
    <x v="0"/>
    <s v="LC2014013"/>
    <x v="1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40"/>
    <m/>
    <m/>
    <m/>
    <m/>
    <m/>
    <m/>
    <m/>
    <m/>
  </r>
  <r>
    <x v="0"/>
    <x v="9"/>
    <x v="0"/>
    <s v="LC2014054"/>
    <x v="5"/>
    <s v="谢景帅"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m/>
    <m/>
    <m/>
    <m/>
    <n v="40"/>
    <n v="40"/>
    <n v="40"/>
    <n v="40"/>
    <n v="40"/>
    <n v="24"/>
    <n v="40"/>
    <n v="40"/>
    <m/>
    <m/>
    <m/>
    <m/>
    <m/>
    <m/>
  </r>
  <r>
    <x v="0"/>
    <x v="9"/>
    <x v="0"/>
    <s v="LC2014020"/>
    <x v="9"/>
    <s v="谢景帅"/>
    <m/>
    <m/>
    <m/>
    <m/>
    <m/>
    <m/>
    <m/>
    <m/>
    <m/>
    <m/>
    <m/>
    <m/>
    <m/>
    <m/>
    <m/>
    <m/>
    <m/>
    <n v="40"/>
    <n v="40"/>
    <n v="40"/>
    <n v="24"/>
    <n v="32"/>
    <m/>
    <m/>
    <m/>
    <m/>
    <m/>
    <m/>
    <m/>
    <m/>
    <m/>
    <m/>
    <m/>
    <m/>
    <m/>
    <n v="40"/>
    <n v="40"/>
    <n v="40"/>
    <m/>
    <m/>
    <m/>
    <m/>
    <m/>
    <m/>
    <m/>
    <m/>
    <m/>
    <m/>
    <m/>
    <m/>
    <m/>
    <m/>
  </r>
  <r>
    <x v="0"/>
    <x v="10"/>
    <x v="0"/>
    <s v="LC2014046"/>
    <x v="0"/>
    <s v="崔晓嵩"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m/>
    <m/>
    <m/>
    <n v="40"/>
    <n v="40"/>
    <n v="40"/>
    <n v="40"/>
    <n v="40"/>
    <n v="40"/>
    <n v="40"/>
    <n v="40"/>
    <n v="40"/>
    <n v="40"/>
    <m/>
    <n v="20"/>
    <m/>
    <m/>
    <m/>
    <m/>
    <m/>
    <m/>
  </r>
  <r>
    <x v="0"/>
    <x v="10"/>
    <x v="0"/>
    <s v="LC2014013"/>
    <x v="1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40"/>
    <m/>
    <m/>
    <m/>
    <m/>
    <m/>
  </r>
  <r>
    <x v="0"/>
    <x v="10"/>
    <x v="0"/>
    <s v="LC2014020"/>
    <x v="9"/>
    <s v="崔晓嵩"/>
    <m/>
    <m/>
    <m/>
    <m/>
    <m/>
    <m/>
    <m/>
    <m/>
    <m/>
    <m/>
    <m/>
    <m/>
    <m/>
    <m/>
    <m/>
    <m/>
    <m/>
    <n v="40"/>
    <n v="40"/>
    <n v="40"/>
    <n v="24"/>
    <n v="32"/>
    <n v="40"/>
    <n v="40"/>
    <n v="40"/>
    <n v="40"/>
    <n v="40"/>
    <m/>
    <m/>
    <m/>
    <m/>
    <m/>
    <m/>
    <m/>
    <n v="40"/>
    <m/>
    <m/>
    <m/>
    <m/>
    <m/>
    <m/>
    <m/>
    <m/>
    <m/>
    <m/>
    <m/>
    <m/>
    <m/>
    <m/>
    <m/>
    <m/>
    <m/>
  </r>
  <r>
    <x v="0"/>
    <x v="11"/>
    <x v="0"/>
    <s v="LC2013046"/>
    <x v="14"/>
    <s v="崔晓嵩"/>
    <m/>
    <m/>
    <m/>
    <m/>
    <m/>
    <m/>
    <m/>
    <m/>
    <m/>
    <m/>
    <m/>
    <m/>
    <m/>
    <m/>
    <n v="40"/>
    <n v="20"/>
    <m/>
    <m/>
    <m/>
    <n v="8"/>
    <m/>
    <m/>
    <m/>
    <m/>
    <m/>
    <m/>
    <m/>
    <n v="20"/>
    <n v="20"/>
    <n v="20"/>
    <m/>
    <m/>
    <m/>
    <m/>
    <n v="40"/>
    <m/>
    <m/>
    <m/>
    <n v="20"/>
    <n v="20"/>
    <m/>
    <m/>
    <n v="16"/>
    <m/>
    <m/>
    <m/>
    <m/>
    <m/>
    <m/>
    <m/>
    <m/>
    <m/>
  </r>
  <r>
    <x v="0"/>
    <x v="11"/>
    <x v="0"/>
    <s v="LC2014006"/>
    <x v="13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  <m/>
    <m/>
    <m/>
    <m/>
  </r>
  <r>
    <x v="0"/>
    <x v="11"/>
    <x v="0"/>
    <s v="LC2013002"/>
    <x v="7"/>
    <s v="崔晓嵩"/>
    <m/>
    <m/>
    <m/>
    <m/>
    <m/>
    <m/>
    <m/>
    <m/>
    <m/>
    <m/>
    <m/>
    <m/>
    <m/>
    <m/>
    <m/>
    <n v="20"/>
    <m/>
    <m/>
    <m/>
    <n v="16"/>
    <n v="24"/>
    <n v="32"/>
    <m/>
    <m/>
    <m/>
    <m/>
    <m/>
    <m/>
    <m/>
    <m/>
    <m/>
    <m/>
    <m/>
    <m/>
    <m/>
    <m/>
    <m/>
    <m/>
    <m/>
    <m/>
    <m/>
    <m/>
    <n v="24"/>
    <n v="40"/>
    <m/>
    <m/>
    <m/>
    <m/>
    <m/>
    <m/>
    <m/>
    <m/>
  </r>
  <r>
    <x v="0"/>
    <x v="11"/>
    <x v="0"/>
    <s v="LC2013026"/>
    <x v="15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1"/>
    <x v="0"/>
    <s v="IT"/>
    <x v="10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1"/>
    <x v="0"/>
    <s v="LC2013017"/>
    <x v="16"/>
    <s v="崔晓嵩"/>
    <m/>
    <m/>
    <m/>
    <m/>
    <m/>
    <m/>
    <m/>
    <m/>
    <m/>
    <m/>
    <m/>
    <m/>
    <m/>
    <n v="20"/>
    <m/>
    <m/>
    <n v="40"/>
    <n v="40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1"/>
    <x v="0"/>
    <s v="LC2014004"/>
    <x v="11"/>
    <s v="崔晓嵩"/>
    <m/>
    <m/>
    <m/>
    <m/>
    <m/>
    <m/>
    <m/>
    <m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1"/>
    <x v="0"/>
    <s v="LC2014013"/>
    <x v="1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</r>
  <r>
    <x v="0"/>
    <x v="11"/>
    <x v="0"/>
    <s v="LC2014020"/>
    <x v="9"/>
    <s v="崔晓嵩"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20"/>
    <n v="20"/>
    <n v="20"/>
    <n v="40"/>
    <n v="40"/>
    <n v="40"/>
    <m/>
    <m/>
    <n v="40"/>
    <n v="40"/>
    <m/>
    <n v="20"/>
    <n v="20"/>
    <n v="40"/>
    <n v="10"/>
    <m/>
    <m/>
    <m/>
    <m/>
    <m/>
    <m/>
    <m/>
    <m/>
    <m/>
    <m/>
  </r>
  <r>
    <x v="0"/>
    <x v="11"/>
    <x v="0"/>
    <s v="LC2013018"/>
    <x v="12"/>
    <s v="崔晓嵩"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n v="40"/>
    <m/>
    <m/>
    <n v="20"/>
    <m/>
    <m/>
    <m/>
    <m/>
    <m/>
    <m/>
    <m/>
    <m/>
    <m/>
    <m/>
    <m/>
    <m/>
    <m/>
    <m/>
  </r>
  <r>
    <x v="0"/>
    <x v="12"/>
    <x v="0"/>
    <s v="IT"/>
    <x v="10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2"/>
    <x v="0"/>
    <s v="LC2014020"/>
    <x v="9"/>
    <s v="马亮、李丹"/>
    <m/>
    <m/>
    <m/>
    <m/>
    <m/>
    <m/>
    <m/>
    <m/>
    <m/>
    <m/>
    <m/>
    <m/>
    <m/>
    <n v="40"/>
    <n v="40"/>
    <n v="40"/>
    <n v="40"/>
    <n v="40"/>
    <n v="40"/>
    <n v="40"/>
    <n v="24"/>
    <n v="32"/>
    <n v="40"/>
    <n v="40"/>
    <n v="40"/>
    <n v="40"/>
    <n v="40"/>
    <n v="40"/>
    <n v="40"/>
    <n v="40"/>
    <m/>
    <m/>
    <m/>
    <m/>
    <m/>
    <n v="40"/>
    <n v="40"/>
    <m/>
    <n v="40"/>
    <n v="40"/>
    <n v="40"/>
    <n v="40"/>
    <n v="20"/>
    <n v="24"/>
    <n v="30"/>
    <n v="10"/>
    <m/>
    <m/>
    <m/>
    <m/>
    <m/>
    <m/>
  </r>
  <r>
    <x v="0"/>
    <x v="12"/>
    <x v="0"/>
    <s v="LC2013007"/>
    <x v="6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n v="40"/>
    <m/>
    <m/>
    <m/>
    <m/>
    <m/>
    <m/>
    <m/>
    <n v="30"/>
    <n v="40"/>
    <n v="40"/>
    <m/>
    <m/>
    <m/>
    <m/>
  </r>
  <r>
    <x v="0"/>
    <x v="12"/>
    <x v="0"/>
    <s v="LC2013002"/>
    <x v="7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n v="10"/>
    <n v="0"/>
    <m/>
    <m/>
    <m/>
    <m/>
    <m/>
    <m/>
  </r>
  <r>
    <x v="0"/>
    <x v="13"/>
    <x v="0"/>
    <s v="LC2013016"/>
    <x v="17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3"/>
    <x v="0"/>
    <s v="IT"/>
    <x v="10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3"/>
    <x v="0"/>
    <s v="LC2013001"/>
    <x v="3"/>
    <s v="谢景帅"/>
    <m/>
    <m/>
    <m/>
    <m/>
    <m/>
    <m/>
    <m/>
    <m/>
    <m/>
    <m/>
    <m/>
    <m/>
    <m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3"/>
    <x v="0"/>
    <s v="LC2014054"/>
    <x v="5"/>
    <s v="谢景帅"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m/>
    <m/>
    <n v="40"/>
    <n v="40"/>
    <n v="40"/>
    <m/>
    <n v="40"/>
    <n v="40"/>
    <n v="40"/>
    <n v="40"/>
    <n v="40"/>
    <n v="24"/>
    <n v="40"/>
    <n v="40"/>
    <m/>
    <m/>
    <m/>
    <m/>
    <m/>
    <m/>
  </r>
  <r>
    <x v="0"/>
    <x v="13"/>
    <x v="0"/>
    <s v="LC2014003"/>
    <x v="4"/>
    <s v="谢景帅"/>
    <m/>
    <m/>
    <m/>
    <m/>
    <m/>
    <m/>
    <m/>
    <m/>
    <m/>
    <m/>
    <m/>
    <m/>
    <m/>
    <m/>
    <m/>
    <m/>
    <n v="40"/>
    <n v="40"/>
    <n v="40"/>
    <n v="40"/>
    <n v="24"/>
    <n v="32"/>
    <n v="40"/>
    <n v="40"/>
    <n v="40"/>
    <m/>
    <m/>
    <m/>
    <m/>
    <m/>
    <m/>
    <m/>
    <m/>
    <m/>
    <n v="40"/>
    <m/>
    <m/>
    <n v="40"/>
    <m/>
    <m/>
    <m/>
    <m/>
    <m/>
    <m/>
    <m/>
    <m/>
    <m/>
    <m/>
    <m/>
    <m/>
    <m/>
    <m/>
  </r>
  <r>
    <x v="0"/>
    <x v="14"/>
    <x v="0"/>
    <s v="LC2013001"/>
    <x v="3"/>
    <s v="崔晓嵩"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  <n v="40"/>
    <n v="40"/>
    <m/>
    <n v="40"/>
    <n v="40"/>
    <n v="40"/>
    <m/>
    <m/>
    <m/>
    <m/>
    <m/>
    <m/>
    <m/>
    <m/>
    <m/>
    <m/>
    <m/>
  </r>
  <r>
    <x v="0"/>
    <x v="14"/>
    <x v="0"/>
    <s v="LC2013001"/>
    <x v="18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</r>
  <r>
    <x v="0"/>
    <x v="14"/>
    <x v="0"/>
    <s v="LC2013001"/>
    <x v="1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40"/>
    <n v="40"/>
    <m/>
    <n v="40"/>
    <n v="40"/>
    <m/>
    <m/>
    <m/>
    <m/>
    <m/>
  </r>
  <r>
    <x v="0"/>
    <x v="15"/>
    <x v="0"/>
    <s v="LC2013001"/>
    <x v="3"/>
    <s v="刘通"/>
    <m/>
    <m/>
    <m/>
    <m/>
    <m/>
    <m/>
    <m/>
    <m/>
    <m/>
    <m/>
    <m/>
    <m/>
    <m/>
    <n v="40"/>
    <n v="40"/>
    <n v="40"/>
    <n v="40"/>
    <n v="40"/>
    <n v="40"/>
    <n v="40"/>
    <n v="24"/>
    <n v="32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  <n v="40"/>
  </r>
  <r>
    <x v="0"/>
    <x v="16"/>
    <x v="0"/>
    <s v="LC2014068"/>
    <x v="19"/>
    <s v="马亮、李丹"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n v="40"/>
    <n v="40"/>
    <m/>
    <n v="40"/>
    <m/>
    <m/>
    <m/>
    <m/>
    <m/>
    <m/>
    <m/>
    <m/>
    <m/>
    <m/>
    <m/>
    <m/>
    <m/>
    <m/>
  </r>
  <r>
    <x v="0"/>
    <x v="16"/>
    <x v="0"/>
    <s v="LC2014045"/>
    <x v="20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m/>
    <m/>
    <m/>
    <m/>
    <m/>
    <m/>
    <m/>
    <m/>
    <m/>
    <m/>
    <m/>
    <m/>
    <m/>
    <m/>
    <m/>
    <m/>
    <m/>
    <m/>
  </r>
  <r>
    <x v="0"/>
    <x v="16"/>
    <x v="0"/>
    <s v="LC2014004"/>
    <x v="11"/>
    <s v="马亮、李丹"/>
    <m/>
    <m/>
    <m/>
    <m/>
    <m/>
    <m/>
    <m/>
    <m/>
    <m/>
    <m/>
    <m/>
    <m/>
    <m/>
    <n v="40"/>
    <n v="40"/>
    <n v="40"/>
    <n v="40"/>
    <n v="40"/>
    <n v="40"/>
    <n v="40"/>
    <n v="24"/>
    <n v="32"/>
    <n v="40"/>
    <n v="40"/>
    <n v="40"/>
    <m/>
    <n v="40"/>
    <n v="40"/>
    <n v="40"/>
    <m/>
    <m/>
    <m/>
    <m/>
    <m/>
    <n v="40"/>
    <m/>
    <n v="40"/>
    <m/>
    <n v="40"/>
    <n v="40"/>
    <n v="40"/>
    <n v="40"/>
    <n v="40"/>
    <n v="40"/>
    <n v="40"/>
    <n v="40"/>
    <n v="40"/>
    <n v="40"/>
    <m/>
    <m/>
    <m/>
    <m/>
  </r>
  <r>
    <x v="0"/>
    <x v="17"/>
    <x v="0"/>
    <s v="LC2014003"/>
    <x v="4"/>
    <s v="马亮、李丹"/>
    <m/>
    <m/>
    <m/>
    <m/>
    <m/>
    <m/>
    <m/>
    <m/>
    <m/>
    <m/>
    <m/>
    <m/>
    <m/>
    <m/>
    <m/>
    <m/>
    <m/>
    <n v="40"/>
    <n v="40"/>
    <n v="40"/>
    <n v="24"/>
    <n v="32"/>
    <n v="40"/>
    <n v="40"/>
    <n v="40"/>
    <n v="40"/>
    <n v="40"/>
    <n v="40"/>
    <n v="40"/>
    <m/>
    <m/>
    <m/>
    <m/>
    <m/>
    <n v="40"/>
    <n v="40"/>
    <n v="40"/>
    <n v="40"/>
    <n v="40"/>
    <n v="40"/>
    <n v="40"/>
    <m/>
    <n v="40"/>
    <m/>
    <n v="30"/>
    <n v="40"/>
    <n v="10"/>
    <m/>
    <m/>
    <m/>
    <m/>
    <m/>
  </r>
  <r>
    <x v="0"/>
    <x v="17"/>
    <x v="0"/>
    <m/>
    <x v="21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</r>
  <r>
    <x v="0"/>
    <x v="17"/>
    <x v="0"/>
    <s v="LC2014004"/>
    <x v="11"/>
    <s v="马亮、李丹"/>
    <m/>
    <m/>
    <m/>
    <m/>
    <m/>
    <m/>
    <m/>
    <m/>
    <m/>
    <m/>
    <m/>
    <m/>
    <m/>
    <n v="40"/>
    <n v="40"/>
    <n v="40"/>
    <m/>
    <m/>
    <m/>
    <m/>
    <m/>
    <m/>
    <m/>
    <m/>
    <m/>
    <m/>
    <m/>
    <m/>
    <m/>
    <m/>
    <m/>
    <m/>
    <m/>
    <m/>
    <m/>
    <m/>
    <m/>
    <n v="40"/>
    <m/>
    <m/>
    <m/>
    <m/>
    <m/>
    <m/>
    <n v="10"/>
    <m/>
    <m/>
    <m/>
    <m/>
    <m/>
    <m/>
    <m/>
  </r>
  <r>
    <x v="0"/>
    <x v="17"/>
    <x v="0"/>
    <m/>
    <x v="22"/>
    <s v="马亮、李丹"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n v="30"/>
    <m/>
    <m/>
    <m/>
    <m/>
    <m/>
  </r>
  <r>
    <x v="0"/>
    <x v="18"/>
    <x v="0"/>
    <s v="LC2014003"/>
    <x v="4"/>
    <s v="谢景帅"/>
    <m/>
    <m/>
    <m/>
    <m/>
    <m/>
    <m/>
    <m/>
    <m/>
    <m/>
    <m/>
    <m/>
    <m/>
    <m/>
    <m/>
    <m/>
    <m/>
    <m/>
    <m/>
    <n v="40"/>
    <n v="40"/>
    <n v="24"/>
    <n v="32"/>
    <n v="40"/>
    <n v="40"/>
    <n v="40"/>
    <n v="40"/>
    <n v="40"/>
    <n v="40"/>
    <n v="40"/>
    <m/>
    <m/>
    <m/>
    <m/>
    <m/>
    <m/>
    <n v="40"/>
    <n v="40"/>
    <m/>
    <n v="40"/>
    <m/>
    <m/>
    <m/>
    <m/>
    <m/>
    <m/>
    <m/>
    <m/>
    <m/>
    <m/>
    <m/>
    <m/>
    <m/>
  </r>
  <r>
    <x v="0"/>
    <x v="18"/>
    <x v="0"/>
    <m/>
    <x v="19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  <m/>
    <m/>
    <m/>
    <m/>
  </r>
  <r>
    <x v="0"/>
    <x v="18"/>
    <x v="0"/>
    <s v="LC2014068"/>
    <x v="19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8"/>
    <m/>
    <m/>
    <m/>
    <m/>
    <m/>
    <m/>
  </r>
  <r>
    <x v="0"/>
    <x v="18"/>
    <x v="0"/>
    <m/>
    <x v="22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n v="32"/>
    <n v="32"/>
    <m/>
    <m/>
    <m/>
    <m/>
    <m/>
    <m/>
  </r>
  <r>
    <x v="0"/>
    <x v="19"/>
    <x v="0"/>
    <s v="LC2014045"/>
    <x v="20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m/>
    <m/>
    <m/>
    <n v="40"/>
    <m/>
    <m/>
    <m/>
    <m/>
    <m/>
    <m/>
    <m/>
    <m/>
    <m/>
    <m/>
    <m/>
    <m/>
    <m/>
    <m/>
  </r>
  <r>
    <x v="0"/>
    <x v="19"/>
    <x v="0"/>
    <s v="LC2014003"/>
    <x v="4"/>
    <s v="谢景帅"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m/>
    <m/>
    <m/>
    <m/>
    <m/>
    <m/>
    <n v="40"/>
    <n v="40"/>
    <m/>
    <n v="40"/>
    <m/>
    <m/>
    <m/>
    <m/>
    <m/>
    <m/>
    <m/>
    <m/>
    <m/>
    <m/>
    <m/>
    <m/>
    <m/>
  </r>
  <r>
    <x v="0"/>
    <x v="19"/>
    <x v="0"/>
    <m/>
    <x v="19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  <m/>
    <m/>
    <m/>
    <m/>
  </r>
  <r>
    <x v="0"/>
    <x v="19"/>
    <x v="0"/>
    <s v="LC2014068"/>
    <x v="19"/>
    <s v="谢景帅"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  <m/>
    <m/>
    <m/>
    <m/>
    <m/>
    <m/>
    <n v="40"/>
    <m/>
    <n v="40"/>
    <n v="40"/>
    <m/>
    <m/>
    <n v="8"/>
    <n v="8"/>
    <m/>
    <m/>
    <m/>
    <m/>
    <m/>
    <m/>
    <m/>
  </r>
  <r>
    <x v="0"/>
    <x v="19"/>
    <x v="0"/>
    <s v="LC2014004"/>
    <x v="11"/>
    <s v="谢景帅"/>
    <m/>
    <m/>
    <m/>
    <m/>
    <m/>
    <m/>
    <m/>
    <m/>
    <m/>
    <m/>
    <m/>
    <m/>
    <m/>
    <n v="40"/>
    <n v="40"/>
    <n v="40"/>
    <n v="40"/>
    <n v="40"/>
    <n v="40"/>
    <n v="40"/>
    <n v="24"/>
    <n v="32"/>
    <n v="40"/>
    <n v="40"/>
    <m/>
    <m/>
    <m/>
    <m/>
    <m/>
    <m/>
    <m/>
    <m/>
    <m/>
    <m/>
    <m/>
    <n v="40"/>
    <m/>
    <m/>
    <m/>
    <m/>
    <m/>
    <m/>
    <m/>
    <m/>
    <m/>
    <m/>
    <m/>
    <m/>
    <m/>
    <m/>
    <m/>
    <m/>
  </r>
  <r>
    <x v="0"/>
    <x v="19"/>
    <x v="0"/>
    <m/>
    <x v="22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n v="32"/>
    <n v="40"/>
    <m/>
    <m/>
    <m/>
    <m/>
    <m/>
    <m/>
  </r>
  <r>
    <x v="0"/>
    <x v="20"/>
    <x v="0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m/>
    <m/>
    <m/>
    <m/>
    <n v="40"/>
    <m/>
    <n v="40"/>
    <m/>
    <n v="40"/>
    <n v="40"/>
    <m/>
    <m/>
    <m/>
    <m/>
    <m/>
    <m/>
    <m/>
    <m/>
    <m/>
    <m/>
    <m/>
    <m/>
  </r>
  <r>
    <x v="0"/>
    <x v="20"/>
    <x v="0"/>
    <s v="LC2014006"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</r>
  <r>
    <x v="0"/>
    <x v="20"/>
    <x v="0"/>
    <s v="LC2013041"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0"/>
    <x v="0"/>
    <s v="LC2014003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0"/>
    <x v="0"/>
    <s v="IT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  <m/>
    <m/>
    <m/>
  </r>
  <r>
    <x v="0"/>
    <x v="20"/>
    <x v="0"/>
    <s v="LC2014057"/>
    <x v="24"/>
    <m/>
    <m/>
    <m/>
    <m/>
    <m/>
    <m/>
    <m/>
    <m/>
    <m/>
    <m/>
    <m/>
    <m/>
    <m/>
    <m/>
    <m/>
    <m/>
    <m/>
    <m/>
    <m/>
    <m/>
    <m/>
    <m/>
    <m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0"/>
    <x v="0"/>
    <s v="LC2014039"/>
    <x v="25"/>
    <m/>
    <m/>
    <m/>
    <m/>
    <m/>
    <m/>
    <m/>
    <m/>
    <m/>
    <m/>
    <m/>
    <m/>
    <m/>
    <m/>
    <n v="40"/>
    <n v="40"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20"/>
    <x v="0"/>
    <s v="LC2014059"/>
    <x v="26"/>
    <m/>
    <m/>
    <m/>
    <m/>
    <m/>
    <m/>
    <m/>
    <m/>
    <m/>
    <m/>
    <m/>
    <m/>
    <m/>
    <m/>
    <m/>
    <m/>
    <n v="40"/>
    <n v="40"/>
    <n v="40"/>
    <n v="40"/>
    <n v="40"/>
    <n v="24"/>
    <n v="32"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</r>
  <r>
    <x v="0"/>
    <x v="20"/>
    <x v="0"/>
    <s v="LC2014004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  <m/>
    <m/>
  </r>
  <r>
    <x v="0"/>
    <x v="21"/>
    <x v="0"/>
    <s v="LC2014003"/>
    <x v="4"/>
    <s v="崔晓嵩"/>
    <m/>
    <m/>
    <m/>
    <m/>
    <m/>
    <m/>
    <m/>
    <m/>
    <m/>
    <m/>
    <m/>
    <m/>
    <m/>
    <m/>
    <n v="40"/>
    <n v="40"/>
    <n v="40"/>
    <n v="40"/>
    <n v="40"/>
    <n v="40"/>
    <n v="24"/>
    <n v="32"/>
    <n v="40"/>
    <n v="40"/>
    <n v="40"/>
    <n v="40"/>
    <n v="40"/>
    <n v="40"/>
    <n v="40"/>
    <m/>
    <m/>
    <m/>
    <m/>
    <m/>
    <m/>
    <m/>
    <n v="40"/>
    <m/>
    <n v="40"/>
    <n v="40"/>
    <n v="40"/>
    <n v="40"/>
    <m/>
    <m/>
    <m/>
    <m/>
    <m/>
    <m/>
    <m/>
    <m/>
    <m/>
    <m/>
  </r>
  <r>
    <x v="0"/>
    <x v="21"/>
    <x v="0"/>
    <s v="LC2014013"/>
    <x v="1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</r>
  <r>
    <x v="0"/>
    <x v="21"/>
    <x v="0"/>
    <s v="LC2014054"/>
    <x v="5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  <m/>
    <m/>
    <m/>
  </r>
  <r>
    <x v="0"/>
    <x v="22"/>
    <x v="0"/>
    <s v="LC2014004"/>
    <x v="11"/>
    <s v="崔晓嵩"/>
    <m/>
    <m/>
    <m/>
    <m/>
    <m/>
    <m/>
    <m/>
    <m/>
    <m/>
    <m/>
    <m/>
    <m/>
    <m/>
    <s v="请假"/>
    <s v="请假"/>
    <m/>
    <m/>
    <m/>
    <m/>
    <m/>
    <m/>
    <m/>
    <m/>
    <m/>
    <m/>
    <m/>
    <m/>
    <m/>
    <m/>
    <m/>
    <m/>
    <m/>
    <m/>
    <m/>
    <m/>
    <n v="30"/>
    <m/>
    <n v="40"/>
    <m/>
    <m/>
    <m/>
    <m/>
    <m/>
    <m/>
    <m/>
    <m/>
    <m/>
    <m/>
    <m/>
    <m/>
    <m/>
    <m/>
  </r>
  <r>
    <x v="0"/>
    <x v="22"/>
    <x v="0"/>
    <s v="LC2014046"/>
    <x v="0"/>
    <s v="崔晓嵩"/>
    <m/>
    <m/>
    <m/>
    <m/>
    <m/>
    <m/>
    <m/>
    <m/>
    <m/>
    <m/>
    <m/>
    <m/>
    <m/>
    <m/>
    <m/>
    <m/>
    <m/>
    <m/>
    <m/>
    <m/>
    <m/>
    <m/>
    <m/>
    <m/>
    <n v="30"/>
    <n v="30"/>
    <n v="40"/>
    <n v="40"/>
    <n v="40"/>
    <m/>
    <m/>
    <m/>
    <m/>
    <m/>
    <m/>
    <m/>
    <n v="40"/>
    <m/>
    <n v="40"/>
    <n v="40"/>
    <n v="40"/>
    <n v="20"/>
    <m/>
    <m/>
    <m/>
    <m/>
    <m/>
    <m/>
    <m/>
    <m/>
    <m/>
    <m/>
  </r>
  <r>
    <x v="0"/>
    <x v="22"/>
    <x v="0"/>
    <s v="LC2014013"/>
    <x v="1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40"/>
    <n v="40"/>
    <m/>
    <n v="40"/>
    <n v="40"/>
    <m/>
    <m/>
    <m/>
    <m/>
    <m/>
  </r>
  <r>
    <x v="0"/>
    <x v="22"/>
    <x v="0"/>
    <s v="IT"/>
    <x v="10"/>
    <s v="崔晓嵩"/>
    <m/>
    <m/>
    <m/>
    <m/>
    <m/>
    <m/>
    <m/>
    <m/>
    <m/>
    <m/>
    <m/>
    <m/>
    <m/>
    <m/>
    <m/>
    <m/>
    <m/>
    <m/>
    <m/>
    <m/>
    <m/>
    <m/>
    <n v="30"/>
    <n v="30"/>
    <m/>
    <m/>
    <m/>
    <m/>
    <m/>
    <m/>
    <m/>
    <m/>
    <m/>
    <m/>
    <m/>
    <n v="10"/>
    <m/>
    <n v="40"/>
    <m/>
    <m/>
    <m/>
    <m/>
    <m/>
    <m/>
    <m/>
    <m/>
    <m/>
    <m/>
    <m/>
    <m/>
    <m/>
    <m/>
  </r>
  <r>
    <x v="0"/>
    <x v="22"/>
    <x v="0"/>
    <s v="LC2014013"/>
    <x v="1"/>
    <s v="崔晓嵩"/>
    <m/>
    <m/>
    <m/>
    <m/>
    <m/>
    <m/>
    <m/>
    <m/>
    <m/>
    <m/>
    <m/>
    <m/>
    <m/>
    <m/>
    <m/>
    <m/>
    <m/>
    <m/>
    <m/>
    <m/>
    <m/>
    <m/>
    <n v="10"/>
    <n v="10"/>
    <n v="10"/>
    <n v="10"/>
    <m/>
    <m/>
    <m/>
    <m/>
    <m/>
    <m/>
    <m/>
    <m/>
    <m/>
    <m/>
    <m/>
    <m/>
    <m/>
    <m/>
    <m/>
    <m/>
    <m/>
    <m/>
    <m/>
    <m/>
    <m/>
    <m/>
    <m/>
    <m/>
    <m/>
    <m/>
  </r>
  <r>
    <x v="0"/>
    <x v="22"/>
    <x v="0"/>
    <s v="LC2014059"/>
    <x v="26"/>
    <s v="崔晓嵩"/>
    <m/>
    <m/>
    <m/>
    <m/>
    <m/>
    <m/>
    <m/>
    <m/>
    <m/>
    <m/>
    <m/>
    <m/>
    <m/>
    <m/>
    <m/>
    <n v="40"/>
    <n v="40"/>
    <n v="40"/>
    <n v="40"/>
    <n v="40"/>
    <n v="24"/>
    <n v="32"/>
    <m/>
    <m/>
    <m/>
    <m/>
    <m/>
    <m/>
    <m/>
    <m/>
    <m/>
    <m/>
    <m/>
    <m/>
    <m/>
    <n v="40"/>
    <m/>
    <m/>
    <m/>
    <m/>
    <m/>
    <m/>
    <m/>
    <m/>
    <m/>
    <m/>
    <m/>
    <m/>
    <m/>
    <m/>
    <m/>
    <m/>
  </r>
  <r>
    <x v="0"/>
    <x v="23"/>
    <x v="0"/>
    <s v="LC2014054"/>
    <x v="5"/>
    <m/>
    <m/>
    <m/>
    <m/>
    <m/>
    <m/>
    <m/>
    <m/>
    <m/>
    <m/>
    <m/>
    <m/>
    <m/>
    <m/>
    <m/>
    <m/>
    <m/>
    <m/>
    <m/>
    <m/>
    <m/>
    <m/>
    <m/>
    <m/>
    <m/>
    <m/>
    <m/>
    <n v="20"/>
    <n v="20"/>
    <m/>
    <m/>
    <m/>
    <m/>
    <m/>
    <m/>
    <m/>
    <n v="40"/>
    <n v="20"/>
    <m/>
    <m/>
    <m/>
    <m/>
    <n v="20"/>
    <m/>
    <m/>
    <m/>
    <m/>
    <m/>
    <m/>
    <m/>
    <m/>
    <m/>
    <m/>
  </r>
  <r>
    <x v="0"/>
    <x v="23"/>
    <x v="0"/>
    <s v="LC2014046"/>
    <x v="0"/>
    <m/>
    <m/>
    <m/>
    <m/>
    <m/>
    <m/>
    <m/>
    <m/>
    <m/>
    <m/>
    <m/>
    <m/>
    <m/>
    <m/>
    <m/>
    <m/>
    <m/>
    <m/>
    <m/>
    <m/>
    <m/>
    <m/>
    <m/>
    <m/>
    <m/>
    <m/>
    <n v="40"/>
    <n v="20"/>
    <n v="20"/>
    <n v="40"/>
    <m/>
    <m/>
    <m/>
    <m/>
    <m/>
    <m/>
    <m/>
    <n v="20"/>
    <n v="20"/>
    <n v="40"/>
    <n v="40"/>
    <m/>
    <m/>
    <m/>
    <m/>
    <m/>
    <m/>
    <m/>
    <m/>
    <m/>
    <m/>
    <m/>
    <m/>
  </r>
  <r>
    <x v="0"/>
    <x v="24"/>
    <x v="0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  <m/>
    <m/>
  </r>
  <r>
    <x v="0"/>
    <x v="24"/>
    <x v="0"/>
    <s v="LC2013007"/>
    <x v="6"/>
    <m/>
    <m/>
    <m/>
    <m/>
    <m/>
    <m/>
    <m/>
    <m/>
    <m/>
    <m/>
    <m/>
    <m/>
    <m/>
    <m/>
    <n v="8"/>
    <n v="8"/>
    <n v="8"/>
    <m/>
    <m/>
    <m/>
    <m/>
    <m/>
    <m/>
    <m/>
    <m/>
    <m/>
    <n v="40"/>
    <n v="40"/>
    <n v="20"/>
    <m/>
    <m/>
    <m/>
    <m/>
    <m/>
    <m/>
    <m/>
    <m/>
    <n v="40"/>
    <n v="20"/>
    <m/>
    <m/>
    <m/>
    <m/>
    <m/>
    <m/>
    <m/>
    <m/>
    <m/>
    <m/>
    <m/>
    <m/>
    <m/>
    <m/>
  </r>
  <r>
    <x v="0"/>
    <x v="24"/>
    <x v="0"/>
    <s v="LC2014020"/>
    <x v="9"/>
    <m/>
    <m/>
    <m/>
    <m/>
    <m/>
    <m/>
    <m/>
    <m/>
    <m/>
    <m/>
    <m/>
    <m/>
    <m/>
    <m/>
    <n v="20"/>
    <n v="32"/>
    <n v="32"/>
    <n v="16"/>
    <n v="16"/>
    <n v="16"/>
    <n v="16"/>
    <n v="8"/>
    <n v="8"/>
    <m/>
    <m/>
    <m/>
    <m/>
    <m/>
    <m/>
    <m/>
    <m/>
    <m/>
    <m/>
    <m/>
    <m/>
    <m/>
    <m/>
    <m/>
    <n v="20"/>
    <m/>
    <m/>
    <m/>
    <m/>
    <m/>
    <m/>
    <m/>
    <m/>
    <m/>
    <m/>
    <m/>
    <m/>
    <m/>
    <m/>
  </r>
  <r>
    <x v="0"/>
    <x v="24"/>
    <x v="0"/>
    <s v="LC2014004"/>
    <x v="11"/>
    <m/>
    <m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0"/>
    <s v="LC2014006"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  <m/>
    <m/>
    <m/>
  </r>
  <r>
    <x v="0"/>
    <x v="24"/>
    <x v="0"/>
    <s v="LC2014054"/>
    <x v="5"/>
    <m/>
    <m/>
    <m/>
    <m/>
    <m/>
    <m/>
    <m/>
    <m/>
    <m/>
    <m/>
    <m/>
    <m/>
    <m/>
    <m/>
    <m/>
    <m/>
    <m/>
    <m/>
    <m/>
    <m/>
    <m/>
    <m/>
    <m/>
    <n v="1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0"/>
    <s v="LC2014045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0"/>
    <s v="LC2014046"/>
    <x v="0"/>
    <m/>
    <m/>
    <m/>
    <m/>
    <m/>
    <m/>
    <m/>
    <m/>
    <m/>
    <m/>
    <m/>
    <m/>
    <m/>
    <m/>
    <m/>
    <m/>
    <m/>
    <m/>
    <m/>
    <m/>
    <m/>
    <m/>
    <m/>
    <n v="16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0"/>
    <s v="LC2014003"/>
    <x v="4"/>
    <m/>
    <m/>
    <m/>
    <m/>
    <m/>
    <m/>
    <m/>
    <m/>
    <m/>
    <m/>
    <m/>
    <m/>
    <m/>
    <m/>
    <m/>
    <m/>
    <m/>
    <n v="16"/>
    <n v="16"/>
    <n v="16"/>
    <n v="16"/>
    <n v="8"/>
    <n v="24"/>
    <n v="8"/>
    <n v="8"/>
    <n v="8"/>
    <m/>
    <m/>
    <n v="20"/>
    <n v="40"/>
    <m/>
    <m/>
    <m/>
    <m/>
    <m/>
    <m/>
    <n v="8"/>
    <m/>
    <m/>
    <n v="40"/>
    <n v="10"/>
    <m/>
    <m/>
    <m/>
    <m/>
    <m/>
    <m/>
    <m/>
    <m/>
    <m/>
    <m/>
    <m/>
    <m/>
  </r>
  <r>
    <x v="0"/>
    <x v="24"/>
    <x v="0"/>
    <s v="LC2014068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</r>
  <r>
    <x v="0"/>
    <x v="24"/>
    <x v="0"/>
    <s v="LC2013020"/>
    <x v="27"/>
    <m/>
    <m/>
    <m/>
    <m/>
    <m/>
    <m/>
    <m/>
    <m/>
    <m/>
    <m/>
    <m/>
    <m/>
    <m/>
    <m/>
    <n v="18"/>
    <m/>
    <m/>
    <n v="8"/>
    <n v="8"/>
    <n v="8"/>
    <m/>
    <m/>
    <m/>
    <m/>
    <m/>
    <m/>
    <m/>
    <m/>
    <m/>
    <m/>
    <m/>
    <m/>
    <m/>
    <m/>
    <m/>
    <m/>
    <n v="16"/>
    <m/>
    <n v="20"/>
    <m/>
    <m/>
    <m/>
    <m/>
    <m/>
    <m/>
    <m/>
    <m/>
    <m/>
    <m/>
    <m/>
    <m/>
    <m/>
    <m/>
  </r>
  <r>
    <x v="0"/>
    <x v="25"/>
    <x v="0"/>
    <s v="LC2013020"/>
    <x v="27"/>
    <s v="崔晓嵩"/>
    <m/>
    <m/>
    <m/>
    <m/>
    <m/>
    <m/>
    <m/>
    <m/>
    <m/>
    <m/>
    <m/>
    <m/>
    <m/>
    <m/>
    <m/>
    <m/>
    <m/>
    <m/>
    <m/>
    <m/>
    <m/>
    <m/>
    <n v="16"/>
    <n v="16"/>
    <n v="8"/>
    <n v="8"/>
    <n v="8"/>
    <n v="8"/>
    <n v="8"/>
    <n v="8"/>
    <n v="8"/>
    <m/>
    <m/>
    <m/>
    <n v="16"/>
    <n v="16"/>
    <n v="8"/>
    <m/>
    <n v="8"/>
    <n v="8"/>
    <n v="8"/>
    <m/>
    <m/>
    <m/>
    <m/>
    <m/>
    <m/>
    <m/>
    <m/>
    <m/>
    <m/>
    <m/>
  </r>
  <r>
    <x v="0"/>
    <x v="25"/>
    <x v="0"/>
    <s v="LC2013012"/>
    <x v="18"/>
    <s v="崔晓嵩"/>
    <m/>
    <m/>
    <m/>
    <m/>
    <m/>
    <m/>
    <m/>
    <m/>
    <m/>
    <m/>
    <m/>
    <m/>
    <m/>
    <m/>
    <m/>
    <m/>
    <m/>
    <m/>
    <m/>
    <m/>
    <m/>
    <m/>
    <n v="16"/>
    <n v="16"/>
    <n v="16"/>
    <n v="16"/>
    <n v="16"/>
    <n v="16"/>
    <n v="16"/>
    <n v="16"/>
    <n v="16"/>
    <m/>
    <m/>
    <m/>
    <m/>
    <m/>
    <n v="16"/>
    <n v="8"/>
    <n v="16"/>
    <n v="16"/>
    <n v="16"/>
    <n v="24"/>
    <n v="40"/>
    <n v="40"/>
    <m/>
    <n v="20"/>
    <n v="20"/>
    <m/>
    <m/>
    <m/>
    <m/>
    <m/>
  </r>
  <r>
    <x v="0"/>
    <x v="25"/>
    <x v="0"/>
    <s v="LC2014021"/>
    <x v="28"/>
    <s v="崔晓嵩"/>
    <m/>
    <m/>
    <m/>
    <m/>
    <m/>
    <m/>
    <m/>
    <m/>
    <m/>
    <m/>
    <m/>
    <m/>
    <m/>
    <m/>
    <m/>
    <m/>
    <m/>
    <m/>
    <m/>
    <m/>
    <m/>
    <m/>
    <m/>
    <m/>
    <n v="16"/>
    <n v="16"/>
    <n v="16"/>
    <n v="16"/>
    <n v="16"/>
    <n v="16"/>
    <n v="16"/>
    <m/>
    <m/>
    <m/>
    <n v="16"/>
    <m/>
    <n v="16"/>
    <n v="16"/>
    <n v="16"/>
    <n v="16"/>
    <n v="16"/>
    <n v="16"/>
    <m/>
    <m/>
    <m/>
    <n v="20"/>
    <n v="20"/>
    <m/>
    <m/>
    <m/>
    <m/>
    <m/>
  </r>
  <r>
    <x v="0"/>
    <x v="25"/>
    <x v="0"/>
    <s v="IT"/>
    <x v="10"/>
    <s v="崔晓嵩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16"/>
    <m/>
    <m/>
    <m/>
    <m/>
    <m/>
    <m/>
    <m/>
    <m/>
    <m/>
    <m/>
    <m/>
    <m/>
    <m/>
    <m/>
  </r>
  <r>
    <x v="0"/>
    <x v="25"/>
    <x v="0"/>
    <s v="LC2013018"/>
    <x v="12"/>
    <s v="崔晓嵩"/>
    <m/>
    <m/>
    <m/>
    <m/>
    <m/>
    <m/>
    <m/>
    <m/>
    <m/>
    <m/>
    <m/>
    <m/>
    <m/>
    <n v="20"/>
    <n v="20"/>
    <n v="20"/>
    <n v="20"/>
    <n v="20"/>
    <n v="20"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  <m/>
    <m/>
  </r>
  <r>
    <x v="0"/>
    <x v="25"/>
    <x v="0"/>
    <s v="LC2013017"/>
    <x v="16"/>
    <s v="崔晓嵩"/>
    <m/>
    <m/>
    <m/>
    <m/>
    <m/>
    <m/>
    <m/>
    <m/>
    <m/>
    <m/>
    <m/>
    <m/>
    <m/>
    <n v="20"/>
    <n v="20"/>
    <n v="20"/>
    <n v="20"/>
    <n v="20"/>
    <n v="20"/>
    <m/>
    <m/>
    <m/>
    <n v="8"/>
    <n v="8"/>
    <m/>
    <m/>
    <m/>
    <m/>
    <m/>
    <m/>
    <m/>
    <m/>
    <m/>
    <m/>
    <n v="16"/>
    <m/>
    <m/>
    <m/>
    <m/>
    <m/>
    <m/>
    <m/>
    <m/>
    <m/>
    <m/>
    <m/>
    <m/>
    <m/>
    <m/>
    <m/>
    <m/>
    <m/>
  </r>
  <r>
    <x v="0"/>
    <x v="26"/>
    <x v="0"/>
    <s v="LC2013001"/>
    <x v="3"/>
    <s v="刘通"/>
    <m/>
    <m/>
    <m/>
    <m/>
    <m/>
    <m/>
    <m/>
    <m/>
    <m/>
    <m/>
    <m/>
    <m/>
    <m/>
    <n v="40"/>
    <n v="40"/>
    <n v="40"/>
    <n v="40"/>
    <n v="40"/>
    <n v="40"/>
    <n v="40"/>
    <n v="24"/>
    <n v="32"/>
    <n v="40"/>
    <n v="40"/>
    <n v="40"/>
    <n v="40"/>
    <n v="40"/>
    <n v="40"/>
    <n v="40"/>
    <n v="40"/>
    <n v="40"/>
    <n v="40"/>
    <n v="40"/>
    <n v="40"/>
    <n v="16"/>
    <m/>
    <n v="40"/>
    <m/>
    <n v="40"/>
    <n v="40"/>
    <n v="40"/>
    <n v="40"/>
    <n v="40"/>
    <n v="40"/>
    <n v="40"/>
    <n v="40"/>
    <n v="40"/>
    <n v="40"/>
    <n v="40"/>
    <n v="40"/>
    <n v="40"/>
    <n v="40"/>
  </r>
  <r>
    <x v="0"/>
    <x v="26"/>
    <x v="0"/>
    <s v="LC2014001"/>
    <x v="2"/>
    <s v="刘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</r>
  <r>
    <x v="0"/>
    <x v="26"/>
    <x v="0"/>
    <s v="LC2013059"/>
    <x v="29"/>
    <s v="刘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  <m/>
    <m/>
  </r>
  <r>
    <x v="0"/>
    <x v="26"/>
    <x v="0"/>
    <s v="LC2014005"/>
    <x v="30"/>
    <s v="刘通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</r>
  <r>
    <x v="0"/>
    <x v="27"/>
    <x v="0"/>
    <s v="LC2014001"/>
    <x v="2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n v="20"/>
    <m/>
    <m/>
    <m/>
    <m/>
    <m/>
    <m/>
    <m/>
    <m/>
    <m/>
  </r>
  <r>
    <x v="0"/>
    <x v="27"/>
    <x v="0"/>
    <s v="LC2014020"/>
    <x v="9"/>
    <s v="马亮、李丹"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m/>
    <m/>
    <m/>
    <m/>
    <m/>
    <n v="40"/>
    <m/>
    <n v="40"/>
    <n v="20"/>
    <n v="40"/>
    <n v="30"/>
    <n v="20"/>
    <m/>
    <n v="4"/>
    <m/>
    <n v="20"/>
    <n v="20"/>
    <m/>
    <m/>
    <m/>
    <m/>
  </r>
  <r>
    <x v="0"/>
    <x v="27"/>
    <x v="0"/>
    <s v="LC2013002"/>
    <x v="7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0"/>
    <n v="20"/>
    <m/>
    <m/>
    <m/>
    <m/>
    <m/>
  </r>
  <r>
    <x v="0"/>
    <x v="27"/>
    <x v="0"/>
    <s v="LC2013002"/>
    <x v="7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20"/>
    <n v="20"/>
    <m/>
    <m/>
    <m/>
    <m/>
  </r>
  <r>
    <x v="0"/>
    <x v="27"/>
    <x v="0"/>
    <m/>
    <x v="28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n v="14"/>
    <m/>
    <m/>
    <m/>
    <m/>
    <m/>
    <m/>
  </r>
  <r>
    <x v="0"/>
    <x v="28"/>
    <x v="0"/>
    <s v="LC2013001"/>
    <x v="3"/>
    <s v="张华松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</r>
  <r>
    <x v="0"/>
    <x v="28"/>
    <x v="0"/>
    <s v="LC2014004"/>
    <x v="11"/>
    <s v="张华松"/>
    <m/>
    <m/>
    <m/>
    <m/>
    <m/>
    <m/>
    <m/>
    <m/>
    <m/>
    <m/>
    <m/>
    <m/>
    <m/>
    <n v="40"/>
    <n v="40"/>
    <n v="40"/>
    <n v="40"/>
    <n v="40"/>
    <n v="40"/>
    <n v="40"/>
    <n v="24"/>
    <n v="32"/>
    <n v="40"/>
    <n v="40"/>
    <n v="40"/>
    <n v="40"/>
    <m/>
    <n v="40"/>
    <n v="40"/>
    <m/>
    <m/>
    <m/>
    <m/>
    <m/>
    <n v="40"/>
    <n v="40"/>
    <m/>
    <m/>
    <n v="40"/>
    <n v="40"/>
    <n v="40"/>
    <n v="40"/>
    <n v="40"/>
    <n v="40"/>
    <m/>
    <m/>
    <m/>
    <m/>
    <m/>
    <m/>
    <m/>
    <m/>
  </r>
  <r>
    <x v="0"/>
    <x v="28"/>
    <x v="0"/>
    <s v="LC2014045"/>
    <x v="20"/>
    <s v="张华松"/>
    <m/>
    <m/>
    <m/>
    <m/>
    <m/>
    <m/>
    <m/>
    <m/>
    <m/>
    <m/>
    <m/>
    <m/>
    <m/>
    <m/>
    <m/>
    <m/>
    <m/>
    <m/>
    <m/>
    <m/>
    <m/>
    <m/>
    <m/>
    <m/>
    <m/>
    <m/>
    <n v="40"/>
    <m/>
    <m/>
    <n v="40"/>
    <n v="40"/>
    <n v="40"/>
    <m/>
    <m/>
    <m/>
    <m/>
    <m/>
    <n v="40"/>
    <m/>
    <m/>
    <m/>
    <m/>
    <m/>
    <m/>
    <m/>
    <m/>
    <m/>
    <m/>
    <m/>
    <m/>
    <m/>
    <m/>
  </r>
  <r>
    <x v="0"/>
    <x v="29"/>
    <x v="0"/>
    <s v="LC2013001"/>
    <x v="3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9"/>
    <x v="0"/>
    <s v="LC2013020"/>
    <x v="27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9"/>
    <x v="0"/>
    <s v="LC2013012"/>
    <x v="18"/>
    <s v="马亮、李丹"/>
    <m/>
    <m/>
    <m/>
    <m/>
    <m/>
    <m/>
    <m/>
    <m/>
    <m/>
    <m/>
    <m/>
    <m/>
    <m/>
    <n v="16"/>
    <n v="16"/>
    <n v="16"/>
    <m/>
    <m/>
    <m/>
    <m/>
    <m/>
    <m/>
    <m/>
    <m/>
    <m/>
    <m/>
    <m/>
    <m/>
    <m/>
    <m/>
    <m/>
    <m/>
    <m/>
    <m/>
    <n v="40"/>
    <m/>
    <m/>
    <m/>
    <m/>
    <m/>
    <m/>
    <m/>
    <m/>
    <m/>
    <n v="20"/>
    <n v="20"/>
    <n v="20"/>
    <n v="20"/>
    <m/>
    <m/>
    <m/>
    <m/>
  </r>
  <r>
    <x v="0"/>
    <x v="29"/>
    <x v="0"/>
    <s v="LC2014054"/>
    <x v="5"/>
    <s v="马亮、李丹"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m/>
    <n v="40"/>
    <n v="40"/>
    <n v="40"/>
    <m/>
    <m/>
    <m/>
    <m/>
    <n v="40"/>
    <n v="40"/>
    <m/>
    <n v="40"/>
    <n v="40"/>
    <n v="40"/>
    <n v="40"/>
    <n v="40"/>
    <n v="12"/>
    <n v="20"/>
    <n v="20"/>
    <n v="20"/>
    <n v="20"/>
    <m/>
    <m/>
    <m/>
    <m/>
  </r>
  <r>
    <x v="0"/>
    <x v="29"/>
    <x v="0"/>
    <s v="IT"/>
    <x v="10"/>
    <s v="马亮、李丹"/>
    <m/>
    <m/>
    <m/>
    <m/>
    <m/>
    <m/>
    <m/>
    <m/>
    <m/>
    <m/>
    <m/>
    <m/>
    <m/>
    <n v="24"/>
    <n v="24"/>
    <n v="24"/>
    <n v="40"/>
    <n v="40"/>
    <n v="40"/>
    <n v="40"/>
    <n v="24"/>
    <n v="32"/>
    <m/>
    <m/>
    <m/>
    <m/>
    <m/>
    <m/>
    <m/>
    <m/>
    <m/>
    <m/>
    <m/>
    <m/>
    <n v="40"/>
    <m/>
    <m/>
    <m/>
    <m/>
    <m/>
    <m/>
    <m/>
    <m/>
    <m/>
    <m/>
    <m/>
    <m/>
    <m/>
    <m/>
    <m/>
    <m/>
    <m/>
  </r>
  <r>
    <x v="0"/>
    <x v="29"/>
    <x v="0"/>
    <m/>
    <x v="28"/>
    <s v="马亮、李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</r>
  <r>
    <x v="0"/>
    <x v="30"/>
    <x v="0"/>
    <s v="LC2014054"/>
    <x v="5"/>
    <s v="谢景帅"/>
    <m/>
    <m/>
    <m/>
    <m/>
    <m/>
    <m/>
    <m/>
    <m/>
    <m/>
    <m/>
    <m/>
    <m/>
    <m/>
    <m/>
    <m/>
    <m/>
    <m/>
    <m/>
    <m/>
    <m/>
    <m/>
    <m/>
    <n v="20"/>
    <n v="20"/>
    <n v="20"/>
    <n v="20"/>
    <n v="20"/>
    <m/>
    <m/>
    <n v="40"/>
    <n v="40"/>
    <n v="40"/>
    <m/>
    <m/>
    <m/>
    <n v="20"/>
    <n v="20"/>
    <m/>
    <m/>
    <n v="20"/>
    <n v="40"/>
    <n v="40"/>
    <m/>
    <m/>
    <m/>
    <n v="16"/>
    <m/>
    <m/>
    <m/>
    <m/>
    <m/>
    <m/>
  </r>
  <r>
    <x v="0"/>
    <x v="30"/>
    <x v="0"/>
    <s v="LC2014003"/>
    <x v="4"/>
    <s v="谢景帅"/>
    <m/>
    <m/>
    <m/>
    <m/>
    <m/>
    <m/>
    <m/>
    <m/>
    <m/>
    <m/>
    <m/>
    <m/>
    <m/>
    <n v="40"/>
    <n v="40"/>
    <n v="40"/>
    <n v="40"/>
    <n v="40"/>
    <n v="40"/>
    <n v="40"/>
    <n v="24"/>
    <n v="32"/>
    <n v="20"/>
    <n v="20"/>
    <n v="20"/>
    <n v="20"/>
    <n v="20"/>
    <n v="40"/>
    <n v="40"/>
    <m/>
    <m/>
    <m/>
    <m/>
    <m/>
    <m/>
    <n v="20"/>
    <n v="20"/>
    <n v="40"/>
    <n v="40"/>
    <n v="20"/>
    <m/>
    <n v="20"/>
    <m/>
    <m/>
    <m/>
    <m/>
    <m/>
    <m/>
    <m/>
    <m/>
    <m/>
    <m/>
  </r>
  <r>
    <x v="0"/>
    <x v="30"/>
    <x v="0"/>
    <s v="LC2014001"/>
    <x v="2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40"/>
    <m/>
    <n v="16"/>
    <m/>
    <m/>
    <m/>
    <m/>
    <m/>
    <m/>
    <m/>
  </r>
  <r>
    <x v="0"/>
    <x v="30"/>
    <x v="0"/>
    <s v="LC2014021"/>
    <x v="28"/>
    <s v="谢景帅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n v="24"/>
    <m/>
    <m/>
    <m/>
    <m/>
    <m/>
    <m/>
  </r>
  <r>
    <x v="0"/>
    <x v="31"/>
    <x v="1"/>
    <s v="LC201300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1"/>
    <x v="1"/>
    <s v="LC2013001"/>
    <x v="3"/>
    <m/>
    <m/>
    <m/>
    <m/>
    <n v="40"/>
    <n v="40"/>
    <n v="40"/>
    <n v="40"/>
    <n v="40"/>
    <n v="40"/>
    <n v="40"/>
    <n v="40"/>
    <n v="40"/>
    <n v="40"/>
    <n v="40"/>
    <n v="32"/>
    <n v="40"/>
    <n v="40"/>
    <m/>
    <m/>
    <m/>
    <m/>
    <n v="40"/>
    <m/>
    <n v="40"/>
    <n v="40"/>
    <n v="40"/>
    <n v="40"/>
    <m/>
    <n v="16"/>
    <m/>
    <m/>
    <m/>
    <m/>
    <m/>
    <m/>
    <m/>
    <m/>
    <m/>
    <m/>
    <m/>
    <m/>
    <m/>
    <m/>
    <m/>
    <m/>
    <m/>
    <m/>
    <m/>
    <m/>
    <m/>
    <m/>
    <m/>
  </r>
  <r>
    <x v="0"/>
    <x v="31"/>
    <x v="1"/>
    <s v="LC2013007"/>
    <x v="6"/>
    <m/>
    <m/>
    <m/>
    <m/>
    <m/>
    <m/>
    <m/>
    <m/>
    <m/>
    <m/>
    <m/>
    <m/>
    <m/>
    <m/>
    <m/>
    <m/>
    <m/>
    <m/>
    <n v="40"/>
    <n v="40"/>
    <m/>
    <m/>
    <m/>
    <n v="40"/>
    <m/>
    <m/>
    <m/>
    <m/>
    <m/>
    <n v="16"/>
    <m/>
    <m/>
    <m/>
    <m/>
    <n v="16"/>
    <n v="16"/>
    <n v="20"/>
    <n v="20"/>
    <n v="20"/>
    <n v="30"/>
    <n v="30"/>
    <n v="30"/>
    <n v="30"/>
    <n v="30"/>
    <n v="30"/>
    <m/>
    <m/>
    <m/>
    <m/>
    <m/>
    <m/>
    <m/>
    <m/>
  </r>
  <r>
    <x v="0"/>
    <x v="31"/>
    <x v="1"/>
    <s v="IT"/>
    <x v="10"/>
    <m/>
    <n v="32"/>
    <n v="40"/>
    <n v="40"/>
    <m/>
    <m/>
    <m/>
    <m/>
    <m/>
    <m/>
    <m/>
    <m/>
    <m/>
    <m/>
    <m/>
    <n v="12"/>
    <n v="20"/>
    <n v="40"/>
    <n v="8"/>
    <n v="8"/>
    <m/>
    <n v="8"/>
    <m/>
    <n v="0"/>
    <n v="0"/>
    <n v="0"/>
    <m/>
    <m/>
    <m/>
    <n v="0"/>
    <m/>
    <m/>
    <n v="24"/>
    <n v="32"/>
    <n v="0"/>
    <n v="16"/>
    <n v="0"/>
    <n v="0"/>
    <n v="0"/>
    <n v="0"/>
    <n v="10"/>
    <n v="10"/>
    <n v="10"/>
    <n v="10"/>
    <n v="10"/>
    <n v="48"/>
    <m/>
    <m/>
    <m/>
    <m/>
    <m/>
    <m/>
    <m/>
  </r>
  <r>
    <x v="0"/>
    <x v="31"/>
    <x v="1"/>
    <s v="LC2014004"/>
    <x v="11"/>
    <m/>
    <n v="40"/>
    <n v="40"/>
    <n v="40"/>
    <m/>
    <m/>
    <m/>
    <m/>
    <m/>
    <m/>
    <m/>
    <m/>
    <m/>
    <m/>
    <m/>
    <m/>
    <m/>
    <m/>
    <m/>
    <m/>
    <m/>
    <m/>
    <m/>
    <n v="20"/>
    <n v="20"/>
    <n v="20"/>
    <n v="20"/>
    <n v="20"/>
    <m/>
    <n v="16"/>
    <m/>
    <m/>
    <n v="0"/>
    <n v="0"/>
    <m/>
    <m/>
    <m/>
    <m/>
    <m/>
    <m/>
    <m/>
    <m/>
    <m/>
    <m/>
    <m/>
    <m/>
    <m/>
    <m/>
    <m/>
    <m/>
    <m/>
    <m/>
    <m/>
  </r>
  <r>
    <x v="0"/>
    <x v="31"/>
    <x v="1"/>
    <s v="LC2014007"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1"/>
    <x v="1"/>
    <s v="LC2014001"/>
    <x v="2"/>
    <m/>
    <m/>
    <m/>
    <m/>
    <m/>
    <m/>
    <m/>
    <m/>
    <m/>
    <m/>
    <m/>
    <m/>
    <m/>
    <m/>
    <m/>
    <m/>
    <m/>
    <m/>
    <m/>
    <m/>
    <n v="40"/>
    <m/>
    <n v="32"/>
    <n v="0"/>
    <n v="0"/>
    <n v="0"/>
    <n v="0"/>
    <n v="0"/>
    <n v="0"/>
    <n v="0"/>
    <m/>
    <m/>
    <n v="20"/>
    <n v="12"/>
    <m/>
    <m/>
    <m/>
    <m/>
    <m/>
    <m/>
    <m/>
    <m/>
    <m/>
    <m/>
    <m/>
    <m/>
    <m/>
    <m/>
    <m/>
    <m/>
    <m/>
    <m/>
    <m/>
  </r>
  <r>
    <x v="0"/>
    <x v="31"/>
    <x v="1"/>
    <s v="LC2014012"/>
    <x v="32"/>
    <m/>
    <m/>
    <m/>
    <m/>
    <m/>
    <m/>
    <m/>
    <m/>
    <m/>
    <m/>
    <m/>
    <m/>
    <m/>
    <m/>
    <m/>
    <m/>
    <m/>
    <m/>
    <m/>
    <m/>
    <m/>
    <n v="40"/>
    <n v="8"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</r>
  <r>
    <x v="0"/>
    <x v="31"/>
    <x v="1"/>
    <s v="LC2013013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  <m/>
    <m/>
    <m/>
    <m/>
    <m/>
    <m/>
    <m/>
    <m/>
    <m/>
    <m/>
  </r>
  <r>
    <x v="0"/>
    <x v="31"/>
    <x v="1"/>
    <s v="LC2014020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8"/>
    <m/>
    <m/>
    <m/>
    <m/>
    <m/>
    <m/>
    <m/>
    <m/>
    <m/>
    <m/>
    <m/>
    <m/>
    <m/>
    <m/>
    <m/>
    <m/>
  </r>
  <r>
    <x v="0"/>
    <x v="32"/>
    <x v="1"/>
    <s v="LC2013013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m/>
    <m/>
    <m/>
    <m/>
    <m/>
    <m/>
    <m/>
    <m/>
  </r>
  <r>
    <x v="0"/>
    <x v="32"/>
    <x v="1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m/>
    <m/>
    <m/>
    <m/>
    <m/>
    <m/>
    <m/>
    <m/>
    <m/>
    <m/>
    <m/>
    <m/>
    <m/>
    <m/>
    <m/>
    <m/>
    <m/>
  </r>
  <r>
    <x v="0"/>
    <x v="32"/>
    <x v="1"/>
    <s v="LC2013038"/>
    <x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m/>
    <m/>
    <m/>
    <m/>
    <m/>
    <m/>
    <m/>
    <m/>
    <m/>
    <m/>
    <m/>
    <m/>
    <m/>
    <m/>
    <m/>
    <m/>
    <m/>
  </r>
  <r>
    <x v="0"/>
    <x v="32"/>
    <x v="1"/>
    <s v="LC201300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</r>
  <r>
    <x v="0"/>
    <x v="32"/>
    <x v="1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n v="40"/>
    <n v="40"/>
    <n v="40"/>
    <n v="40"/>
    <n v="40"/>
    <n v="40"/>
    <n v="24"/>
    <n v="40"/>
    <n v="40"/>
    <n v="32"/>
    <n v="40"/>
    <n v="40"/>
    <n v="40"/>
    <n v="40"/>
    <n v="40"/>
    <n v="40"/>
    <n v="40"/>
  </r>
  <r>
    <x v="0"/>
    <x v="32"/>
    <x v="1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n v="32"/>
    <n v="40"/>
    <m/>
    <m/>
    <m/>
    <m/>
    <m/>
    <m/>
    <n v="16"/>
    <m/>
    <m/>
    <m/>
    <m/>
    <m/>
    <m/>
    <m/>
    <m/>
    <m/>
    <m/>
  </r>
  <r>
    <x v="0"/>
    <x v="32"/>
    <x v="1"/>
    <s v="LC2014059"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n v="8"/>
    <m/>
    <m/>
    <m/>
    <m/>
    <m/>
    <m/>
    <m/>
    <m/>
    <m/>
    <m/>
    <n v="16"/>
    <m/>
    <m/>
    <m/>
    <m/>
    <m/>
    <m/>
    <m/>
  </r>
  <r>
    <x v="0"/>
    <x v="32"/>
    <x v="1"/>
    <s v="LC2014001"/>
    <x v="2"/>
    <m/>
    <m/>
    <m/>
    <n v="40"/>
    <n v="40"/>
    <n v="40"/>
    <n v="40"/>
    <n v="40"/>
    <n v="40"/>
    <n v="40"/>
    <n v="40"/>
    <n v="40"/>
    <n v="40"/>
    <n v="40"/>
    <n v="40"/>
    <n v="32"/>
    <n v="40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2"/>
    <x v="1"/>
    <s v="LC2014041"/>
    <x v="35"/>
    <m/>
    <m/>
    <m/>
    <m/>
    <m/>
    <m/>
    <m/>
    <m/>
    <m/>
    <m/>
    <m/>
    <m/>
    <m/>
    <m/>
    <m/>
    <m/>
    <m/>
    <n v="10"/>
    <m/>
    <m/>
    <m/>
    <s v="休假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2"/>
    <x v="1"/>
    <s v="LC2014004"/>
    <x v="11"/>
    <m/>
    <m/>
    <m/>
    <m/>
    <m/>
    <m/>
    <m/>
    <m/>
    <m/>
    <m/>
    <m/>
    <m/>
    <m/>
    <m/>
    <m/>
    <m/>
    <m/>
    <m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3"/>
    <x v="1"/>
    <s v="LC2014012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  <m/>
  </r>
  <r>
    <x v="0"/>
    <x v="33"/>
    <x v="1"/>
    <s v="LC2013007"/>
    <x v="6"/>
    <m/>
    <n v="8"/>
    <m/>
    <n v="40"/>
    <m/>
    <m/>
    <m/>
    <n v="40"/>
    <n v="40"/>
    <n v="40"/>
    <n v="40"/>
    <n v="40"/>
    <m/>
    <m/>
    <m/>
    <m/>
    <m/>
    <m/>
    <m/>
    <m/>
    <n v="40"/>
    <n v="40"/>
    <m/>
    <m/>
    <m/>
    <m/>
    <m/>
    <m/>
    <m/>
    <m/>
    <m/>
    <m/>
    <m/>
    <m/>
    <m/>
    <m/>
    <m/>
    <m/>
    <n v="40"/>
    <n v="40"/>
    <n v="40"/>
    <n v="40"/>
    <n v="40"/>
    <n v="40"/>
    <n v="40"/>
    <n v="32"/>
    <n v="40"/>
    <n v="40"/>
    <n v="40"/>
    <n v="40"/>
    <n v="40"/>
    <n v="40"/>
    <n v="40"/>
  </r>
  <r>
    <x v="0"/>
    <x v="33"/>
    <x v="1"/>
    <s v="LC2013001"/>
    <x v="3"/>
    <m/>
    <m/>
    <n v="20"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  <m/>
    <m/>
    <m/>
    <n v="40"/>
    <n v="40"/>
    <m/>
    <m/>
    <m/>
    <m/>
    <m/>
    <m/>
    <m/>
    <m/>
    <m/>
    <m/>
    <m/>
    <m/>
    <m/>
    <m/>
    <m/>
  </r>
  <r>
    <x v="0"/>
    <x v="33"/>
    <x v="1"/>
    <s v="LC2014041"/>
    <x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n v="40"/>
    <m/>
    <m/>
    <m/>
    <m/>
    <m/>
    <m/>
    <m/>
    <m/>
    <m/>
    <m/>
    <m/>
    <m/>
    <m/>
    <m/>
    <m/>
    <m/>
    <m/>
  </r>
  <r>
    <x v="0"/>
    <x v="33"/>
    <x v="1"/>
    <s v="LC2014001"/>
    <x v="2"/>
    <m/>
    <n v="32"/>
    <n v="20"/>
    <n v="40"/>
    <n v="40"/>
    <n v="40"/>
    <n v="40"/>
    <m/>
    <m/>
    <m/>
    <m/>
    <m/>
    <m/>
    <m/>
    <m/>
    <n v="32"/>
    <n v="40"/>
    <n v="40"/>
    <m/>
    <m/>
    <m/>
    <m/>
    <m/>
    <n v="40"/>
    <n v="40"/>
    <n v="40"/>
    <m/>
    <m/>
    <m/>
    <n v="32"/>
    <m/>
    <m/>
    <m/>
    <m/>
    <m/>
    <m/>
    <m/>
    <m/>
    <m/>
    <m/>
    <m/>
    <m/>
    <m/>
    <m/>
    <m/>
    <m/>
    <m/>
    <m/>
    <m/>
    <m/>
    <m/>
    <m/>
    <m/>
  </r>
  <r>
    <x v="0"/>
    <x v="33"/>
    <x v="1"/>
    <s v="LC2014059"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</r>
  <r>
    <x v="0"/>
    <x v="34"/>
    <x v="1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8"/>
    <n v="40"/>
    <n v="40"/>
    <n v="40"/>
    <n v="40"/>
    <n v="40"/>
    <n v="40"/>
    <n v="40"/>
  </r>
  <r>
    <x v="0"/>
    <x v="34"/>
    <x v="1"/>
    <s v="LC2014004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m/>
    <m/>
    <m/>
    <m/>
    <m/>
    <m/>
    <m/>
    <m/>
    <m/>
  </r>
  <r>
    <x v="0"/>
    <x v="34"/>
    <x v="1"/>
    <s v="LC2014020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s v="休假"/>
    <m/>
    <m/>
    <m/>
    <m/>
    <m/>
    <m/>
    <m/>
    <m/>
    <m/>
    <m/>
    <m/>
    <m/>
    <m/>
    <m/>
    <m/>
    <m/>
    <m/>
  </r>
  <r>
    <x v="0"/>
    <x v="34"/>
    <x v="1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24"/>
    <m/>
    <m/>
    <n v="40"/>
    <m/>
    <m/>
    <m/>
    <m/>
    <m/>
    <m/>
    <m/>
    <m/>
    <m/>
    <m/>
    <m/>
    <m/>
    <m/>
    <m/>
    <m/>
    <m/>
  </r>
  <r>
    <x v="0"/>
    <x v="35"/>
    <x v="1"/>
    <s v="LC2014013"/>
    <x v="1"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</r>
  <r>
    <x v="0"/>
    <x v="35"/>
    <x v="1"/>
    <s v="LC2014004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5"/>
    <x v="1"/>
    <s v="LC2014041"/>
    <x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5"/>
    <x v="1"/>
    <s v="LC2014020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5"/>
    <x v="1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8"/>
    <n v="40"/>
    <n v="40"/>
    <n v="40"/>
    <n v="40"/>
    <n v="40"/>
    <n v="40"/>
    <n v="40"/>
  </r>
  <r>
    <x v="0"/>
    <x v="36"/>
    <x v="1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8"/>
    <n v="40"/>
    <n v="40"/>
    <n v="40"/>
    <n v="40"/>
    <n v="40"/>
    <n v="40"/>
    <n v="40"/>
  </r>
  <r>
    <x v="0"/>
    <x v="36"/>
    <x v="1"/>
    <s v="LC2014020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m/>
    <m/>
    <m/>
    <m/>
    <m/>
    <m/>
    <m/>
    <m/>
    <m/>
    <m/>
    <m/>
    <m/>
    <m/>
    <m/>
  </r>
  <r>
    <x v="0"/>
    <x v="37"/>
    <x v="1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n v="40"/>
    <n v="40"/>
    <n v="40"/>
    <n v="40"/>
    <n v="40"/>
    <n v="40"/>
    <n v="40"/>
    <n v="48"/>
    <n v="40"/>
    <n v="40"/>
    <n v="40"/>
    <n v="40"/>
    <n v="40"/>
    <n v="40"/>
    <n v="40"/>
  </r>
  <r>
    <x v="0"/>
    <x v="38"/>
    <x v="2"/>
    <s v="IT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n v="0"/>
    <n v="0"/>
    <n v="0"/>
    <n v="0"/>
    <n v="0"/>
    <m/>
    <n v="20"/>
    <n v="20"/>
    <n v="20"/>
    <n v="40"/>
    <n v="40"/>
    <n v="40"/>
    <n v="40"/>
    <n v="40"/>
    <n v="40"/>
    <n v="40"/>
    <n v="40"/>
  </r>
  <r>
    <x v="0"/>
    <x v="38"/>
    <x v="2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0"/>
    <n v="20"/>
    <n v="20"/>
    <n v="20"/>
    <n v="20"/>
    <n v="20"/>
    <n v="20"/>
    <n v="20"/>
    <n v="20"/>
    <n v="20"/>
    <n v="8"/>
    <m/>
    <m/>
    <m/>
    <m/>
    <m/>
    <m/>
    <m/>
  </r>
  <r>
    <x v="0"/>
    <x v="39"/>
    <x v="2"/>
    <s v="IT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40"/>
    <n v="0"/>
    <n v="0"/>
    <n v="0"/>
    <n v="0"/>
    <n v="0"/>
    <m/>
    <n v="40"/>
    <n v="40"/>
    <n v="40"/>
    <n v="24"/>
    <n v="20"/>
    <n v="20"/>
    <n v="20"/>
    <n v="20"/>
    <n v="20"/>
    <n v="20"/>
    <n v="20"/>
  </r>
  <r>
    <x v="0"/>
    <x v="39"/>
    <x v="2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n v="20"/>
    <n v="20"/>
    <n v="20"/>
    <n v="20"/>
    <n v="20"/>
    <n v="20"/>
    <n v="20"/>
  </r>
  <r>
    <x v="0"/>
    <x v="40"/>
    <x v="2"/>
    <s v="IT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m/>
    <m/>
    <m/>
    <m/>
  </r>
  <r>
    <x v="0"/>
    <x v="41"/>
    <x v="3"/>
    <s v="IT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1"/>
    <x v="3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m/>
    <m/>
    <m/>
    <n v="40"/>
    <m/>
    <m/>
    <m/>
    <m/>
    <m/>
    <m/>
    <m/>
    <m/>
    <m/>
    <m/>
  </r>
  <r>
    <x v="0"/>
    <x v="41"/>
    <x v="3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n v="40"/>
    <m/>
    <m/>
    <m/>
    <m/>
    <m/>
    <m/>
    <m/>
    <m/>
    <m/>
  </r>
  <r>
    <x v="0"/>
    <x v="41"/>
    <x v="3"/>
    <s v="LC2013016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1"/>
    <x v="3"/>
    <s v="LC201400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1"/>
    <x v="3"/>
    <s v="LC2014004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1"/>
    <x v="3"/>
    <s v="LC2014041"/>
    <x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1"/>
    <x v="3"/>
    <s v="LC2014020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n v="40"/>
    <n v="40"/>
    <m/>
    <m/>
    <m/>
    <m/>
    <m/>
    <m/>
    <m/>
    <m/>
    <m/>
    <m/>
    <m/>
    <m/>
  </r>
  <r>
    <x v="0"/>
    <x v="41"/>
    <x v="3"/>
    <s v="LC201300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2"/>
    <x v="4"/>
    <s v="LC2013007"/>
    <x v="6"/>
    <m/>
    <n v="40"/>
    <n v="40"/>
    <n v="40"/>
    <n v="12"/>
    <n v="20"/>
    <n v="40"/>
    <n v="40"/>
    <n v="40"/>
    <n v="40"/>
    <n v="40"/>
    <n v="40"/>
    <n v="40"/>
    <n v="40"/>
    <n v="40"/>
    <n v="40"/>
    <n v="40"/>
    <n v="40"/>
    <n v="40"/>
    <m/>
    <m/>
    <n v="16"/>
    <m/>
    <m/>
    <n v="40"/>
    <n v="40"/>
    <n v="40"/>
    <n v="40"/>
    <n v="40"/>
    <n v="40"/>
    <n v="40"/>
    <n v="40"/>
    <n v="40"/>
    <n v="40"/>
    <n v="40"/>
    <n v="40"/>
    <n v="40"/>
    <m/>
    <m/>
    <m/>
    <m/>
    <m/>
    <n v="40"/>
    <n v="40"/>
    <n v="40"/>
    <n v="40"/>
    <n v="40"/>
    <n v="40"/>
    <n v="40"/>
    <n v="40"/>
    <n v="40"/>
    <m/>
    <m/>
  </r>
  <r>
    <x v="0"/>
    <x v="42"/>
    <x v="4"/>
    <s v="IT"/>
    <x v="10"/>
    <m/>
    <m/>
    <m/>
    <m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3"/>
    <x v="4"/>
    <s v="LC2013007"/>
    <x v="6"/>
    <m/>
    <n v="40"/>
    <n v="40"/>
    <n v="40"/>
    <n v="28"/>
    <m/>
    <m/>
    <n v="16"/>
    <n v="40"/>
    <n v="40"/>
    <n v="40"/>
    <n v="40"/>
    <n v="40"/>
    <n v="40"/>
    <n v="40"/>
    <n v="40"/>
    <n v="40"/>
    <n v="40"/>
    <n v="40"/>
    <m/>
    <m/>
    <n v="16"/>
    <m/>
    <m/>
    <m/>
    <m/>
    <n v="40"/>
    <n v="40"/>
    <n v="40"/>
    <n v="40"/>
    <n v="40"/>
    <n v="40"/>
    <n v="40"/>
    <n v="40"/>
    <n v="40"/>
    <n v="40"/>
    <n v="40"/>
    <m/>
    <m/>
    <m/>
    <m/>
    <m/>
    <n v="40"/>
    <n v="40"/>
    <n v="40"/>
    <n v="40"/>
    <n v="40"/>
    <n v="40"/>
    <n v="40"/>
    <n v="40"/>
    <n v="40"/>
    <m/>
    <m/>
  </r>
  <r>
    <x v="0"/>
    <x v="43"/>
    <x v="4"/>
    <s v="IT"/>
    <x v="10"/>
    <m/>
    <m/>
    <m/>
    <m/>
    <n v="4"/>
    <n v="4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3"/>
    <x v="4"/>
    <s v="LC2014020"/>
    <x v="9"/>
    <m/>
    <m/>
    <m/>
    <m/>
    <m/>
    <n v="18"/>
    <n v="4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3"/>
    <x v="4"/>
    <s v="LC2014006"/>
    <x v="13"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3"/>
    <x v="4"/>
    <s v="LC201300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3"/>
    <x v="4"/>
    <s v="LC2014054"/>
    <x v="5"/>
    <m/>
    <m/>
    <m/>
    <m/>
    <m/>
    <m/>
    <m/>
    <m/>
    <m/>
    <m/>
    <m/>
    <m/>
    <m/>
    <m/>
    <m/>
    <m/>
    <m/>
    <m/>
    <m/>
    <m/>
    <m/>
    <m/>
    <m/>
    <m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4"/>
    <x v="4"/>
    <s v="LC2013007"/>
    <x v="6"/>
    <m/>
    <n v="8"/>
    <m/>
    <m/>
    <m/>
    <m/>
    <m/>
    <n v="4"/>
    <n v="40"/>
    <n v="40"/>
    <n v="40"/>
    <n v="40"/>
    <n v="40"/>
    <n v="40"/>
    <m/>
    <m/>
    <m/>
    <m/>
    <m/>
    <m/>
    <m/>
    <n v="16"/>
    <m/>
    <m/>
    <n v="40"/>
    <n v="40"/>
    <n v="40"/>
    <n v="40"/>
    <n v="40"/>
    <n v="40"/>
    <n v="40"/>
    <n v="40"/>
    <n v="40"/>
    <n v="40"/>
    <n v="40"/>
    <n v="40"/>
    <n v="40"/>
    <m/>
    <m/>
    <m/>
    <m/>
    <m/>
    <n v="40"/>
    <n v="40"/>
    <n v="40"/>
    <n v="40"/>
    <n v="40"/>
    <n v="40"/>
    <n v="40"/>
    <n v="40"/>
    <n v="40"/>
    <m/>
    <m/>
  </r>
  <r>
    <x v="0"/>
    <x v="45"/>
    <x v="4"/>
    <s v="IT"/>
    <x v="10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5"/>
    <x v="4"/>
    <s v="LC2013007"/>
    <x v="6"/>
    <m/>
    <n v="40"/>
    <n v="40"/>
    <n v="40"/>
    <n v="32"/>
    <n v="40"/>
    <n v="40"/>
    <n v="38"/>
    <n v="40"/>
    <n v="40"/>
    <n v="40"/>
    <n v="40"/>
    <n v="40"/>
    <n v="40"/>
    <m/>
    <m/>
    <m/>
    <m/>
    <m/>
    <m/>
    <m/>
    <n v="16"/>
    <m/>
    <m/>
    <m/>
    <m/>
    <m/>
    <m/>
    <n v="40"/>
    <n v="40"/>
    <n v="40"/>
    <n v="40"/>
    <n v="40"/>
    <n v="40"/>
    <n v="40"/>
    <n v="40"/>
    <n v="40"/>
    <m/>
    <m/>
    <m/>
    <m/>
    <m/>
    <n v="40"/>
    <n v="40"/>
    <n v="40"/>
    <n v="40"/>
    <n v="40"/>
    <n v="40"/>
    <n v="40"/>
    <n v="40"/>
    <n v="40"/>
    <m/>
    <m/>
  </r>
  <r>
    <x v="0"/>
    <x v="45"/>
    <x v="4"/>
    <s v="LC2014054"/>
    <x v="5"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</r>
  <r>
    <x v="0"/>
    <x v="46"/>
    <x v="4"/>
    <s v="LC2013007"/>
    <x v="13"/>
    <m/>
    <n v="20"/>
    <n v="20"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6"/>
    <x v="4"/>
    <s v="LC2013007"/>
    <x v="6"/>
    <m/>
    <n v="20"/>
    <n v="20"/>
    <n v="40"/>
    <n v="32"/>
    <n v="40"/>
    <n v="40"/>
    <n v="36"/>
    <n v="40"/>
    <n v="40"/>
    <n v="40"/>
    <n v="40"/>
    <n v="40"/>
    <n v="40"/>
    <n v="40"/>
    <n v="40"/>
    <m/>
    <m/>
    <m/>
    <m/>
    <m/>
    <n v="16"/>
    <m/>
    <m/>
    <n v="40"/>
    <n v="40"/>
    <n v="40"/>
    <n v="40"/>
    <m/>
    <m/>
    <m/>
    <n v="40"/>
    <n v="40"/>
    <n v="40"/>
    <n v="40"/>
    <n v="40"/>
    <n v="40"/>
    <m/>
    <m/>
    <m/>
    <m/>
    <m/>
    <n v="40"/>
    <n v="40"/>
    <n v="40"/>
    <n v="40"/>
    <n v="40"/>
    <n v="40"/>
    <n v="40"/>
    <n v="40"/>
    <n v="40"/>
    <m/>
    <m/>
  </r>
  <r>
    <x v="0"/>
    <x v="47"/>
    <x v="4"/>
    <s v="LC2014020"/>
    <x v="9"/>
    <m/>
    <m/>
    <m/>
    <m/>
    <m/>
    <m/>
    <m/>
    <m/>
    <m/>
    <m/>
    <m/>
    <m/>
    <n v="30"/>
    <n v="30"/>
    <n v="30"/>
    <n v="30"/>
    <n v="30"/>
    <n v="30"/>
    <n v="32"/>
    <n v="10"/>
    <m/>
    <m/>
    <m/>
    <m/>
    <n v="4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7"/>
    <x v="4"/>
    <s v="IT"/>
    <x v="10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7"/>
    <x v="4"/>
    <s v="LC2013007"/>
    <x v="6"/>
    <m/>
    <n v="40"/>
    <n v="40"/>
    <n v="40"/>
    <n v="32"/>
    <n v="40"/>
    <n v="40"/>
    <n v="38"/>
    <n v="40"/>
    <n v="40"/>
    <n v="40"/>
    <n v="40"/>
    <n v="40"/>
    <n v="40"/>
    <m/>
    <m/>
    <m/>
    <m/>
    <m/>
    <m/>
    <m/>
    <n v="16"/>
    <m/>
    <m/>
    <m/>
    <n v="40"/>
    <n v="40"/>
    <n v="40"/>
    <n v="40"/>
    <n v="40"/>
    <n v="40"/>
    <n v="40"/>
    <n v="40"/>
    <n v="40"/>
    <n v="40"/>
    <n v="40"/>
    <n v="40"/>
    <m/>
    <m/>
    <m/>
    <m/>
    <m/>
    <n v="40"/>
    <n v="40"/>
    <n v="40"/>
    <n v="40"/>
    <n v="40"/>
    <n v="40"/>
    <n v="40"/>
    <n v="40"/>
    <n v="40"/>
    <m/>
    <m/>
  </r>
  <r>
    <x v="0"/>
    <x v="48"/>
    <x v="4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m/>
    <m/>
  </r>
  <r>
    <x v="0"/>
    <x v="49"/>
    <x v="4"/>
    <s v="LC2013007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m/>
    <m/>
  </r>
  <r>
    <x v="0"/>
    <x v="50"/>
    <x v="4"/>
    <s v="LC2013007"/>
    <x v="6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0"/>
    <x v="51"/>
    <x v="4"/>
    <s v="LC2013007"/>
    <x v="6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0"/>
    <x v="52"/>
    <x v="4"/>
    <s v="LC2013007"/>
    <x v="6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0"/>
    <x v="53"/>
    <x v="4"/>
    <s v="LC2013007"/>
    <x v="6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0"/>
    <x v="53"/>
    <x v="4"/>
    <s v="LC201404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54"/>
    <x v="4"/>
    <s v="LC2013007"/>
    <x v="6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0"/>
    <x v="55"/>
    <x v="4"/>
    <s v="LC2013007"/>
    <x v="6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0"/>
    <x v="56"/>
    <x v="4"/>
    <s v="LC2013007"/>
    <x v="6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0"/>
    <x v="56"/>
    <x v="4"/>
    <s v="未立项"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56"/>
    <x v="4"/>
    <s v="LC2014068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57"/>
    <x v="4"/>
    <s v="LC2014055"/>
    <x v="37"/>
    <m/>
    <n v="40"/>
    <n v="40"/>
    <n v="40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40"/>
    <n v="40"/>
    <n v="40"/>
    <n v="40"/>
    <n v="40"/>
    <n v="40"/>
    <n v="40"/>
    <n v="40"/>
    <n v="40"/>
    <n v="40"/>
    <n v="40"/>
    <n v="40"/>
  </r>
  <r>
    <x v="1"/>
    <x v="58"/>
    <x v="5"/>
    <m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x v="0"/>
    <x v="0"/>
    <x v="0"/>
    <s v="LC2014046"/>
    <x v="0"/>
    <m/>
    <n v="0"/>
    <n v="0"/>
    <n v="0"/>
    <n v="0"/>
    <n v="0"/>
    <n v="0"/>
    <n v="0"/>
  </r>
  <r>
    <x v="0"/>
    <x v="0"/>
    <x v="0"/>
    <s v="LC2014013"/>
    <x v="1"/>
    <m/>
    <n v="0"/>
    <n v="0"/>
    <n v="0"/>
    <n v="0"/>
    <n v="0"/>
    <n v="0"/>
    <n v="0"/>
  </r>
  <r>
    <x v="0"/>
    <x v="0"/>
    <x v="0"/>
    <s v="LC2014001"/>
    <x v="2"/>
    <m/>
    <n v="0"/>
    <n v="0"/>
    <n v="0"/>
    <n v="0"/>
    <n v="0"/>
    <n v="0"/>
    <n v="0"/>
  </r>
  <r>
    <x v="0"/>
    <x v="1"/>
    <x v="0"/>
    <s v="LC2013001"/>
    <x v="3"/>
    <m/>
    <n v="1"/>
    <n v="1"/>
    <n v="1"/>
    <n v="1"/>
    <n v="1"/>
    <n v="1"/>
    <n v="1"/>
  </r>
  <r>
    <x v="0"/>
    <x v="2"/>
    <x v="0"/>
    <s v="LC2013001"/>
    <x v="3"/>
    <m/>
    <n v="1"/>
    <n v="1"/>
    <n v="1"/>
    <n v="1"/>
    <n v="1"/>
    <n v="1"/>
    <n v="1"/>
  </r>
  <r>
    <x v="0"/>
    <x v="3"/>
    <x v="0"/>
    <s v="LC2014003"/>
    <x v="4"/>
    <m/>
    <n v="0"/>
    <n v="0"/>
    <n v="0"/>
    <n v="0"/>
    <n v="0"/>
    <n v="0"/>
    <n v="0"/>
  </r>
  <r>
    <x v="0"/>
    <x v="3"/>
    <x v="0"/>
    <s v="LC2014054"/>
    <x v="5"/>
    <m/>
    <n v="0.5"/>
    <n v="0.5"/>
    <n v="0"/>
    <n v="0"/>
    <n v="0"/>
    <n v="0"/>
    <n v="0"/>
  </r>
  <r>
    <x v="0"/>
    <x v="3"/>
    <x v="0"/>
    <s v="LC2013007"/>
    <x v="6"/>
    <m/>
    <n v="0.5"/>
    <n v="0.5"/>
    <n v="0"/>
    <n v="0"/>
    <n v="0"/>
    <n v="0"/>
    <n v="0"/>
  </r>
  <r>
    <x v="0"/>
    <x v="4"/>
    <x v="0"/>
    <s v="LC2014054"/>
    <x v="5"/>
    <m/>
    <n v="0"/>
    <n v="0"/>
    <n v="0"/>
    <n v="0"/>
    <n v="0"/>
    <n v="0"/>
    <n v="0"/>
  </r>
  <r>
    <x v="0"/>
    <x v="4"/>
    <x v="0"/>
    <s v="LC2014054"/>
    <x v="2"/>
    <m/>
    <n v="0"/>
    <n v="0"/>
    <n v="0"/>
    <n v="0"/>
    <n v="0"/>
    <n v="0"/>
    <n v="0"/>
  </r>
  <r>
    <x v="0"/>
    <x v="5"/>
    <x v="0"/>
    <s v="LC2013007"/>
    <x v="6"/>
    <m/>
    <n v="0.5"/>
    <n v="0.75"/>
    <n v="0"/>
    <n v="0"/>
    <n v="0"/>
    <n v="0"/>
    <n v="0"/>
  </r>
  <r>
    <x v="0"/>
    <x v="5"/>
    <x v="0"/>
    <s v="LC2013002"/>
    <x v="7"/>
    <m/>
    <n v="0"/>
    <n v="0"/>
    <n v="0"/>
    <n v="0"/>
    <n v="0"/>
    <n v="0"/>
    <n v="0"/>
  </r>
  <r>
    <x v="0"/>
    <x v="5"/>
    <x v="0"/>
    <s v="LC2014011"/>
    <x v="8"/>
    <m/>
    <n v="0"/>
    <n v="0"/>
    <n v="0"/>
    <n v="0"/>
    <n v="0"/>
    <n v="0"/>
    <n v="0"/>
  </r>
  <r>
    <x v="0"/>
    <x v="5"/>
    <x v="0"/>
    <s v="LC2013027"/>
    <x v="9"/>
    <m/>
    <n v="0"/>
    <n v="0"/>
    <n v="0"/>
    <n v="0"/>
    <n v="0"/>
    <n v="0"/>
    <n v="0"/>
  </r>
  <r>
    <x v="0"/>
    <x v="6"/>
    <x v="0"/>
    <s v="IT"/>
    <x v="10"/>
    <m/>
    <n v="0"/>
    <n v="0"/>
    <n v="0"/>
    <n v="0"/>
    <n v="0"/>
    <n v="0"/>
    <n v="0"/>
  </r>
  <r>
    <x v="0"/>
    <x v="6"/>
    <x v="0"/>
    <s v="LC2014004"/>
    <x v="11"/>
    <m/>
    <n v="0"/>
    <n v="0"/>
    <n v="0"/>
    <n v="0"/>
    <n v="0"/>
    <n v="0"/>
    <n v="0"/>
  </r>
  <r>
    <x v="0"/>
    <x v="6"/>
    <x v="0"/>
    <s v="LC2013018"/>
    <x v="12"/>
    <m/>
    <n v="0"/>
    <n v="0"/>
    <n v="0"/>
    <n v="0"/>
    <n v="0"/>
    <n v="0"/>
    <n v="0"/>
  </r>
  <r>
    <x v="0"/>
    <x v="7"/>
    <x v="0"/>
    <s v="LC2013002"/>
    <x v="7"/>
    <s v="谢景帅"/>
    <n v="0"/>
    <n v="0"/>
    <n v="0"/>
    <n v="0"/>
    <n v="0"/>
    <n v="0"/>
    <n v="0"/>
  </r>
  <r>
    <x v="0"/>
    <x v="7"/>
    <x v="0"/>
    <s v="LC2014001"/>
    <x v="2"/>
    <s v="谢景帅"/>
    <n v="0"/>
    <n v="0"/>
    <n v="0"/>
    <n v="0"/>
    <n v="0"/>
    <n v="0"/>
    <n v="0"/>
  </r>
  <r>
    <x v="0"/>
    <x v="7"/>
    <x v="0"/>
    <s v="LC2014003"/>
    <x v="4"/>
    <s v="谢景帅"/>
    <n v="0"/>
    <n v="0"/>
    <n v="0"/>
    <n v="0"/>
    <n v="0"/>
    <n v="0"/>
    <n v="0"/>
  </r>
  <r>
    <x v="0"/>
    <x v="7"/>
    <x v="0"/>
    <s v="IT"/>
    <x v="10"/>
    <s v="谢景帅"/>
    <n v="0"/>
    <n v="0"/>
    <n v="0"/>
    <n v="0"/>
    <n v="0"/>
    <n v="0"/>
    <n v="0"/>
  </r>
  <r>
    <x v="0"/>
    <x v="8"/>
    <x v="0"/>
    <s v="LC2014006"/>
    <x v="13"/>
    <s v="崔晓嵩"/>
    <n v="0"/>
    <n v="0"/>
    <n v="0"/>
    <n v="0"/>
    <n v="0"/>
    <n v="0"/>
    <n v="0"/>
  </r>
  <r>
    <x v="0"/>
    <x v="8"/>
    <x v="0"/>
    <s v="IT"/>
    <x v="10"/>
    <s v="崔晓嵩"/>
    <n v="0"/>
    <n v="0"/>
    <n v="0"/>
    <n v="0"/>
    <n v="0"/>
    <n v="0"/>
    <n v="0"/>
  </r>
  <r>
    <x v="0"/>
    <x v="8"/>
    <x v="0"/>
    <s v="LC2014001"/>
    <x v="2"/>
    <s v="崔晓嵩"/>
    <n v="1"/>
    <n v="0"/>
    <n v="0"/>
    <n v="0"/>
    <n v="0"/>
    <n v="0"/>
    <n v="0"/>
  </r>
  <r>
    <x v="0"/>
    <x v="8"/>
    <x v="0"/>
    <s v="LC2014020"/>
    <x v="9"/>
    <s v="崔晓嵩"/>
    <n v="0"/>
    <n v="0"/>
    <n v="0"/>
    <n v="0"/>
    <n v="0"/>
    <n v="0"/>
    <n v="0"/>
  </r>
  <r>
    <x v="0"/>
    <x v="8"/>
    <x v="0"/>
    <s v="LC2014046"/>
    <x v="0"/>
    <s v="崔晓嵩"/>
    <n v="0"/>
    <n v="0"/>
    <n v="0"/>
    <n v="0"/>
    <n v="0"/>
    <n v="0"/>
    <n v="0"/>
  </r>
  <r>
    <x v="0"/>
    <x v="8"/>
    <x v="0"/>
    <s v="LC2014013"/>
    <x v="1"/>
    <s v="崔晓嵩"/>
    <n v="0"/>
    <n v="0"/>
    <n v="0"/>
    <n v="0"/>
    <n v="0"/>
    <n v="0"/>
    <n v="0"/>
  </r>
  <r>
    <x v="0"/>
    <x v="9"/>
    <x v="0"/>
    <s v="LC2014054"/>
    <x v="5"/>
    <s v="谢景帅"/>
    <n v="1"/>
    <n v="0"/>
    <n v="0"/>
    <n v="0"/>
    <n v="0"/>
    <n v="0"/>
    <n v="0"/>
  </r>
  <r>
    <x v="0"/>
    <x v="9"/>
    <x v="0"/>
    <s v="LC2014020"/>
    <x v="9"/>
    <s v="谢景帅"/>
    <n v="0"/>
    <n v="0"/>
    <n v="0"/>
    <n v="0"/>
    <n v="0"/>
    <n v="0"/>
    <n v="0"/>
  </r>
  <r>
    <x v="0"/>
    <x v="10"/>
    <x v="0"/>
    <s v="LC2014046"/>
    <x v="0"/>
    <s v="崔晓嵩"/>
    <n v="0.5"/>
    <n v="0"/>
    <n v="0"/>
    <n v="0"/>
    <n v="0"/>
    <n v="0"/>
    <n v="0"/>
  </r>
  <r>
    <x v="0"/>
    <x v="10"/>
    <x v="0"/>
    <s v="LC2014013"/>
    <x v="1"/>
    <s v="崔晓嵩"/>
    <n v="0.5"/>
    <n v="1"/>
    <n v="0"/>
    <n v="0"/>
    <n v="0"/>
    <n v="0"/>
    <n v="0"/>
  </r>
  <r>
    <x v="0"/>
    <x v="10"/>
    <x v="0"/>
    <s v="LC2014020"/>
    <x v="9"/>
    <s v="崔晓嵩"/>
    <n v="0"/>
    <n v="0"/>
    <n v="0"/>
    <n v="0"/>
    <n v="0"/>
    <n v="0"/>
    <n v="0"/>
  </r>
  <r>
    <x v="0"/>
    <x v="11"/>
    <x v="0"/>
    <s v="LC2013046"/>
    <x v="14"/>
    <s v="崔晓嵩"/>
    <n v="0"/>
    <n v="0"/>
    <n v="0"/>
    <n v="0"/>
    <n v="0"/>
    <n v="0"/>
    <n v="0"/>
  </r>
  <r>
    <x v="0"/>
    <x v="11"/>
    <x v="0"/>
    <s v="LC2014006"/>
    <x v="13"/>
    <s v="崔晓嵩"/>
    <n v="0"/>
    <n v="0"/>
    <n v="0"/>
    <n v="0"/>
    <n v="0"/>
    <n v="0"/>
    <n v="0"/>
  </r>
  <r>
    <x v="0"/>
    <x v="11"/>
    <x v="0"/>
    <s v="LC2013002"/>
    <x v="7"/>
    <s v="崔晓嵩"/>
    <n v="0"/>
    <n v="0"/>
    <n v="0"/>
    <n v="0"/>
    <n v="0"/>
    <n v="0"/>
    <n v="0"/>
  </r>
  <r>
    <x v="0"/>
    <x v="11"/>
    <x v="0"/>
    <s v="LC2013026"/>
    <x v="15"/>
    <s v="崔晓嵩"/>
    <n v="0"/>
    <n v="0"/>
    <n v="0"/>
    <n v="0"/>
    <n v="0"/>
    <n v="0"/>
    <n v="0"/>
  </r>
  <r>
    <x v="0"/>
    <x v="11"/>
    <x v="0"/>
    <s v="IT"/>
    <x v="10"/>
    <s v="崔晓嵩"/>
    <n v="0"/>
    <n v="0"/>
    <n v="0"/>
    <n v="0"/>
    <n v="0"/>
    <n v="0"/>
    <n v="0"/>
  </r>
  <r>
    <x v="0"/>
    <x v="11"/>
    <x v="0"/>
    <s v="LC2013017"/>
    <x v="16"/>
    <s v="崔晓嵩"/>
    <n v="0"/>
    <n v="0"/>
    <n v="0"/>
    <n v="0"/>
    <n v="0"/>
    <n v="0"/>
    <n v="0"/>
  </r>
  <r>
    <x v="0"/>
    <x v="11"/>
    <x v="0"/>
    <s v="LC2014004"/>
    <x v="11"/>
    <s v="崔晓嵩"/>
    <n v="0"/>
    <n v="0"/>
    <n v="0"/>
    <n v="0"/>
    <n v="0"/>
    <n v="0"/>
    <n v="0"/>
  </r>
  <r>
    <x v="0"/>
    <x v="11"/>
    <x v="0"/>
    <s v="LC2014013"/>
    <x v="1"/>
    <s v="崔晓嵩"/>
    <n v="1"/>
    <n v="1"/>
    <n v="0"/>
    <n v="0"/>
    <n v="0"/>
    <n v="0"/>
    <n v="0"/>
  </r>
  <r>
    <x v="0"/>
    <x v="11"/>
    <x v="0"/>
    <s v="LC2014020"/>
    <x v="9"/>
    <s v="崔晓嵩"/>
    <n v="0"/>
    <n v="0"/>
    <n v="0"/>
    <n v="0"/>
    <n v="0"/>
    <n v="0"/>
    <n v="0"/>
  </r>
  <r>
    <x v="0"/>
    <x v="11"/>
    <x v="0"/>
    <s v="LC2013018"/>
    <x v="12"/>
    <s v="崔晓嵩"/>
    <n v="0"/>
    <n v="0"/>
    <n v="0"/>
    <n v="0"/>
    <n v="0"/>
    <n v="0"/>
    <n v="0"/>
  </r>
  <r>
    <x v="0"/>
    <x v="12"/>
    <x v="0"/>
    <s v="IT"/>
    <x v="10"/>
    <s v="马亮、李丹"/>
    <n v="0"/>
    <n v="0"/>
    <n v="0"/>
    <n v="0"/>
    <n v="0"/>
    <n v="0"/>
    <n v="0"/>
  </r>
  <r>
    <x v="0"/>
    <x v="12"/>
    <x v="0"/>
    <s v="LC2014020"/>
    <x v="9"/>
    <s v="马亮、李丹"/>
    <n v="0.25"/>
    <n v="0"/>
    <n v="0"/>
    <n v="0"/>
    <n v="0"/>
    <n v="0"/>
    <n v="0"/>
  </r>
  <r>
    <x v="0"/>
    <x v="12"/>
    <x v="0"/>
    <s v="LC2013007"/>
    <x v="6"/>
    <s v="马亮、李丹"/>
    <n v="0.75"/>
    <n v="1"/>
    <n v="1"/>
    <n v="0"/>
    <n v="0"/>
    <n v="0"/>
    <n v="0"/>
  </r>
  <r>
    <x v="0"/>
    <x v="12"/>
    <x v="0"/>
    <s v="LC2013002"/>
    <x v="7"/>
    <s v="马亮、李丹"/>
    <n v="0"/>
    <n v="0"/>
    <n v="0"/>
    <n v="0"/>
    <n v="0"/>
    <n v="0"/>
    <n v="0"/>
  </r>
  <r>
    <x v="0"/>
    <x v="13"/>
    <x v="0"/>
    <s v="LC2013016"/>
    <x v="17"/>
    <s v="谢景帅"/>
    <n v="0"/>
    <n v="0"/>
    <n v="0"/>
    <n v="0"/>
    <n v="0"/>
    <n v="0"/>
    <n v="0"/>
  </r>
  <r>
    <x v="0"/>
    <x v="13"/>
    <x v="0"/>
    <s v="IT"/>
    <x v="10"/>
    <s v="谢景帅"/>
    <n v="0"/>
    <n v="0"/>
    <n v="0"/>
    <n v="0"/>
    <n v="0"/>
    <n v="0"/>
    <n v="0"/>
  </r>
  <r>
    <x v="0"/>
    <x v="13"/>
    <x v="0"/>
    <s v="LC2013001"/>
    <x v="3"/>
    <s v="谢景帅"/>
    <n v="0"/>
    <n v="0"/>
    <n v="0"/>
    <n v="0"/>
    <n v="0"/>
    <n v="0"/>
    <n v="0"/>
  </r>
  <r>
    <x v="0"/>
    <x v="13"/>
    <x v="0"/>
    <s v="LC2014054"/>
    <x v="5"/>
    <s v="谢景帅"/>
    <n v="1"/>
    <n v="0"/>
    <n v="0"/>
    <n v="0"/>
    <n v="0"/>
    <n v="0"/>
    <n v="0"/>
  </r>
  <r>
    <x v="0"/>
    <x v="13"/>
    <x v="0"/>
    <s v="LC2014003"/>
    <x v="4"/>
    <s v="谢景帅"/>
    <n v="0"/>
    <n v="0"/>
    <n v="0"/>
    <n v="0"/>
    <n v="0"/>
    <n v="0"/>
    <n v="0"/>
  </r>
  <r>
    <x v="0"/>
    <x v="14"/>
    <x v="0"/>
    <s v="LC2013001"/>
    <x v="3"/>
    <s v="崔晓嵩"/>
    <n v="0"/>
    <n v="0"/>
    <n v="0"/>
    <n v="0"/>
    <n v="0"/>
    <n v="0"/>
    <n v="0"/>
  </r>
  <r>
    <x v="0"/>
    <x v="14"/>
    <x v="0"/>
    <s v="LC2013001"/>
    <x v="18"/>
    <s v="崔晓嵩"/>
    <n v="0"/>
    <n v="0"/>
    <n v="0"/>
    <n v="0"/>
    <n v="0"/>
    <n v="0"/>
    <n v="0"/>
  </r>
  <r>
    <x v="0"/>
    <x v="14"/>
    <x v="0"/>
    <s v="LC2013001"/>
    <x v="1"/>
    <s v="崔晓嵩"/>
    <n v="1"/>
    <n v="1"/>
    <n v="0"/>
    <n v="0"/>
    <n v="0"/>
    <n v="0"/>
    <n v="0"/>
  </r>
  <r>
    <x v="0"/>
    <x v="15"/>
    <x v="0"/>
    <s v="LC2013001"/>
    <x v="3"/>
    <s v="刘通"/>
    <n v="1"/>
    <n v="1"/>
    <n v="1"/>
    <n v="1"/>
    <n v="1"/>
    <n v="1"/>
    <n v="1"/>
  </r>
  <r>
    <x v="0"/>
    <x v="16"/>
    <x v="0"/>
    <s v="LC2014068"/>
    <x v="19"/>
    <s v="马亮、李丹"/>
    <n v="0"/>
    <n v="0"/>
    <n v="0"/>
    <n v="0"/>
    <n v="0"/>
    <n v="0"/>
    <n v="0"/>
  </r>
  <r>
    <x v="0"/>
    <x v="16"/>
    <x v="0"/>
    <s v="LC2014045"/>
    <x v="20"/>
    <s v="马亮、李丹"/>
    <n v="0"/>
    <n v="0"/>
    <n v="0"/>
    <n v="0"/>
    <n v="0"/>
    <n v="0"/>
    <n v="0"/>
  </r>
  <r>
    <x v="0"/>
    <x v="16"/>
    <x v="0"/>
    <s v="LC2014004"/>
    <x v="11"/>
    <s v="马亮、李丹"/>
    <n v="1"/>
    <n v="1"/>
    <n v="1"/>
    <n v="0"/>
    <n v="0"/>
    <n v="0"/>
    <n v="0"/>
  </r>
  <r>
    <x v="0"/>
    <x v="17"/>
    <x v="0"/>
    <s v="LC2014003"/>
    <x v="4"/>
    <s v="马亮、李丹"/>
    <n v="1"/>
    <n v="0.25"/>
    <n v="0"/>
    <n v="0"/>
    <n v="0"/>
    <n v="0"/>
    <n v="0"/>
  </r>
  <r>
    <x v="0"/>
    <x v="17"/>
    <x v="0"/>
    <m/>
    <x v="21"/>
    <s v="马亮、李丹"/>
    <n v="0"/>
    <n v="0"/>
    <n v="0"/>
    <n v="0"/>
    <n v="0"/>
    <n v="0"/>
    <n v="0"/>
  </r>
  <r>
    <x v="0"/>
    <x v="17"/>
    <x v="0"/>
    <s v="LC2014004"/>
    <x v="11"/>
    <s v="马亮、李丹"/>
    <n v="0"/>
    <n v="0"/>
    <n v="0"/>
    <n v="0"/>
    <n v="0"/>
    <n v="0"/>
    <n v="0"/>
  </r>
  <r>
    <x v="0"/>
    <x v="17"/>
    <x v="0"/>
    <m/>
    <x v="22"/>
    <s v="马亮、李丹"/>
    <n v="0"/>
    <n v="0.75"/>
    <n v="0"/>
    <n v="0"/>
    <n v="0"/>
    <n v="0"/>
    <n v="0"/>
  </r>
  <r>
    <x v="0"/>
    <x v="18"/>
    <x v="0"/>
    <s v="LC2014003"/>
    <x v="4"/>
    <s v="谢景帅"/>
    <n v="0"/>
    <n v="0"/>
    <n v="0"/>
    <n v="0"/>
    <n v="0"/>
    <n v="0"/>
    <n v="0"/>
  </r>
  <r>
    <x v="0"/>
    <x v="18"/>
    <x v="0"/>
    <m/>
    <x v="19"/>
    <s v="谢景帅"/>
    <n v="0"/>
    <n v="0"/>
    <n v="0"/>
    <n v="0"/>
    <n v="0"/>
    <n v="0"/>
    <n v="0"/>
  </r>
  <r>
    <x v="0"/>
    <x v="18"/>
    <x v="0"/>
    <s v="LC2014068"/>
    <x v="19"/>
    <s v="谢景帅"/>
    <n v="0.2"/>
    <n v="0"/>
    <n v="0"/>
    <n v="0"/>
    <n v="0"/>
    <n v="0"/>
    <n v="0"/>
  </r>
  <r>
    <x v="0"/>
    <x v="18"/>
    <x v="0"/>
    <m/>
    <x v="22"/>
    <s v="谢景帅"/>
    <n v="0.8"/>
    <n v="0"/>
    <n v="0"/>
    <n v="0"/>
    <n v="0"/>
    <n v="0"/>
    <n v="0"/>
  </r>
  <r>
    <x v="0"/>
    <x v="19"/>
    <x v="0"/>
    <s v="LC2014045"/>
    <x v="20"/>
    <s v="谢景帅"/>
    <n v="0"/>
    <n v="0"/>
    <n v="0"/>
    <n v="0"/>
    <n v="0"/>
    <n v="0"/>
    <n v="0"/>
  </r>
  <r>
    <x v="0"/>
    <x v="19"/>
    <x v="0"/>
    <s v="LC2014003"/>
    <x v="4"/>
    <s v="谢景帅"/>
    <n v="0"/>
    <n v="0"/>
    <n v="0"/>
    <n v="0"/>
    <n v="0"/>
    <n v="0"/>
    <n v="0"/>
  </r>
  <r>
    <x v="0"/>
    <x v="19"/>
    <x v="0"/>
    <m/>
    <x v="19"/>
    <s v="谢景帅"/>
    <n v="0"/>
    <n v="0"/>
    <n v="0"/>
    <n v="0"/>
    <n v="0"/>
    <n v="0"/>
    <n v="0"/>
  </r>
  <r>
    <x v="0"/>
    <x v="19"/>
    <x v="0"/>
    <s v="LC2014068"/>
    <x v="19"/>
    <s v="谢景帅"/>
    <n v="0"/>
    <n v="0"/>
    <n v="0"/>
    <n v="0"/>
    <n v="0"/>
    <n v="0"/>
    <n v="0"/>
  </r>
  <r>
    <x v="0"/>
    <x v="19"/>
    <x v="0"/>
    <s v="LC2014004"/>
    <x v="11"/>
    <s v="谢景帅"/>
    <n v="0"/>
    <n v="0"/>
    <n v="0"/>
    <n v="0"/>
    <n v="0"/>
    <n v="0"/>
    <n v="0"/>
  </r>
  <r>
    <x v="0"/>
    <x v="19"/>
    <x v="0"/>
    <m/>
    <x v="22"/>
    <s v="谢景帅"/>
    <n v="1"/>
    <n v="0"/>
    <n v="0"/>
    <n v="0"/>
    <n v="0"/>
    <n v="0"/>
    <n v="0"/>
  </r>
  <r>
    <x v="0"/>
    <x v="20"/>
    <x v="0"/>
    <s v="LC2013001"/>
    <x v="3"/>
    <m/>
    <n v="0"/>
    <n v="0"/>
    <n v="0"/>
    <n v="0"/>
    <n v="0"/>
    <n v="0"/>
    <n v="0"/>
  </r>
  <r>
    <x v="0"/>
    <x v="20"/>
    <x v="0"/>
    <s v="LC2014006"/>
    <x v="13"/>
    <m/>
    <n v="0"/>
    <n v="0"/>
    <n v="0"/>
    <n v="0"/>
    <n v="0"/>
    <n v="0"/>
    <n v="0"/>
  </r>
  <r>
    <x v="0"/>
    <x v="20"/>
    <x v="0"/>
    <s v="LC2013041"/>
    <x v="23"/>
    <m/>
    <n v="0"/>
    <n v="0"/>
    <n v="0"/>
    <n v="0"/>
    <n v="0"/>
    <n v="0"/>
    <n v="0"/>
  </r>
  <r>
    <x v="0"/>
    <x v="20"/>
    <x v="0"/>
    <s v="LC2014003"/>
    <x v="4"/>
    <m/>
    <n v="0"/>
    <n v="0"/>
    <n v="0"/>
    <n v="0"/>
    <n v="0"/>
    <n v="0"/>
    <n v="0"/>
  </r>
  <r>
    <x v="0"/>
    <x v="20"/>
    <x v="0"/>
    <s v="IT"/>
    <x v="10"/>
    <m/>
    <n v="0"/>
    <n v="0"/>
    <n v="0"/>
    <n v="0"/>
    <n v="0"/>
    <n v="0"/>
    <n v="0"/>
  </r>
  <r>
    <x v="0"/>
    <x v="20"/>
    <x v="0"/>
    <s v="LC2014057"/>
    <x v="24"/>
    <m/>
    <n v="0"/>
    <n v="0"/>
    <n v="0"/>
    <n v="0"/>
    <n v="0"/>
    <n v="0"/>
    <n v="0"/>
  </r>
  <r>
    <x v="0"/>
    <x v="20"/>
    <x v="0"/>
    <s v="LC2014039"/>
    <x v="25"/>
    <m/>
    <n v="0"/>
    <n v="0"/>
    <n v="0"/>
    <n v="0"/>
    <n v="0"/>
    <n v="0"/>
    <n v="0"/>
  </r>
  <r>
    <x v="0"/>
    <x v="20"/>
    <x v="0"/>
    <s v="LC2014059"/>
    <x v="26"/>
    <m/>
    <n v="0"/>
    <n v="0"/>
    <n v="0"/>
    <n v="0"/>
    <n v="0"/>
    <n v="0"/>
    <n v="0"/>
  </r>
  <r>
    <x v="0"/>
    <x v="20"/>
    <x v="0"/>
    <s v="LC2014004"/>
    <x v="11"/>
    <m/>
    <n v="0"/>
    <n v="0"/>
    <n v="0"/>
    <n v="0"/>
    <n v="0"/>
    <n v="0"/>
    <n v="0"/>
  </r>
  <r>
    <x v="0"/>
    <x v="21"/>
    <x v="0"/>
    <s v="LC2014003"/>
    <x v="4"/>
    <s v="崔晓嵩"/>
    <n v="0"/>
    <n v="0"/>
    <n v="0"/>
    <n v="0"/>
    <n v="0"/>
    <n v="0"/>
    <n v="0"/>
  </r>
  <r>
    <x v="0"/>
    <x v="21"/>
    <x v="0"/>
    <s v="LC2014013"/>
    <x v="1"/>
    <s v="崔晓嵩"/>
    <n v="1"/>
    <n v="1"/>
    <n v="0"/>
    <n v="0"/>
    <n v="0"/>
    <n v="0"/>
    <n v="0"/>
  </r>
  <r>
    <x v="0"/>
    <x v="21"/>
    <x v="0"/>
    <s v="LC2014054"/>
    <x v="5"/>
    <s v="崔晓嵩"/>
    <n v="0"/>
    <n v="0"/>
    <n v="0"/>
    <n v="0"/>
    <n v="0"/>
    <n v="0"/>
    <n v="0"/>
  </r>
  <r>
    <x v="0"/>
    <x v="22"/>
    <x v="0"/>
    <s v="LC2014004"/>
    <x v="11"/>
    <s v="崔晓嵩"/>
    <n v="0"/>
    <n v="0"/>
    <n v="0"/>
    <n v="0"/>
    <n v="0"/>
    <n v="0"/>
    <n v="0"/>
  </r>
  <r>
    <x v="0"/>
    <x v="22"/>
    <x v="0"/>
    <s v="LC2014046"/>
    <x v="0"/>
    <s v="崔晓嵩"/>
    <n v="0"/>
    <n v="0"/>
    <n v="0"/>
    <n v="0"/>
    <n v="0"/>
    <n v="0"/>
    <n v="0"/>
  </r>
  <r>
    <x v="0"/>
    <x v="22"/>
    <x v="0"/>
    <s v="LC2014013"/>
    <x v="1"/>
    <s v="崔晓嵩"/>
    <n v="1"/>
    <n v="1"/>
    <n v="0"/>
    <n v="0"/>
    <n v="0"/>
    <n v="0"/>
    <n v="0"/>
  </r>
  <r>
    <x v="0"/>
    <x v="22"/>
    <x v="0"/>
    <s v="IT"/>
    <x v="10"/>
    <s v="崔晓嵩"/>
    <n v="0"/>
    <n v="0"/>
    <n v="0"/>
    <n v="0"/>
    <n v="0"/>
    <n v="0"/>
    <n v="0"/>
  </r>
  <r>
    <x v="0"/>
    <x v="22"/>
    <x v="0"/>
    <s v="LC2014013"/>
    <x v="1"/>
    <s v="崔晓嵩"/>
    <n v="0"/>
    <n v="0"/>
    <n v="0"/>
    <n v="0"/>
    <n v="0"/>
    <n v="0"/>
    <n v="0"/>
  </r>
  <r>
    <x v="0"/>
    <x v="22"/>
    <x v="0"/>
    <s v="LC2014059"/>
    <x v="26"/>
    <s v="崔晓嵩"/>
    <n v="0"/>
    <n v="0"/>
    <n v="0"/>
    <n v="0"/>
    <n v="0"/>
    <n v="0"/>
    <n v="0"/>
  </r>
  <r>
    <x v="0"/>
    <x v="23"/>
    <x v="0"/>
    <s v="LC2014054"/>
    <x v="5"/>
    <m/>
    <n v="0"/>
    <n v="0"/>
    <n v="0"/>
    <n v="0"/>
    <n v="0"/>
    <n v="0"/>
    <n v="0"/>
  </r>
  <r>
    <x v="0"/>
    <x v="23"/>
    <x v="0"/>
    <s v="LC2014046"/>
    <x v="0"/>
    <m/>
    <n v="0"/>
    <n v="0"/>
    <n v="0"/>
    <n v="0"/>
    <n v="0"/>
    <n v="0"/>
    <n v="0"/>
  </r>
  <r>
    <x v="0"/>
    <x v="24"/>
    <x v="0"/>
    <s v="LC2013001"/>
    <x v="3"/>
    <m/>
    <n v="0"/>
    <n v="0"/>
    <n v="0"/>
    <n v="0"/>
    <n v="0"/>
    <n v="0"/>
    <n v="0"/>
  </r>
  <r>
    <x v="0"/>
    <x v="24"/>
    <x v="0"/>
    <s v="LC2013007"/>
    <x v="6"/>
    <m/>
    <n v="0"/>
    <n v="0"/>
    <n v="0"/>
    <n v="0"/>
    <n v="0"/>
    <n v="0"/>
    <n v="0"/>
  </r>
  <r>
    <x v="0"/>
    <x v="24"/>
    <x v="0"/>
    <s v="LC2014020"/>
    <x v="9"/>
    <m/>
    <n v="0"/>
    <n v="0"/>
    <n v="0"/>
    <n v="0"/>
    <n v="0"/>
    <n v="0"/>
    <n v="0"/>
  </r>
  <r>
    <x v="0"/>
    <x v="24"/>
    <x v="0"/>
    <s v="LC2014004"/>
    <x v="11"/>
    <m/>
    <n v="0"/>
    <n v="0"/>
    <n v="0"/>
    <n v="0"/>
    <n v="0"/>
    <n v="0"/>
    <n v="0"/>
  </r>
  <r>
    <x v="0"/>
    <x v="24"/>
    <x v="0"/>
    <s v="LC2014006"/>
    <x v="13"/>
    <m/>
    <n v="0"/>
    <n v="0"/>
    <n v="0"/>
    <n v="0"/>
    <n v="0"/>
    <n v="0"/>
    <n v="0"/>
  </r>
  <r>
    <x v="0"/>
    <x v="24"/>
    <x v="0"/>
    <s v="LC2014054"/>
    <x v="5"/>
    <m/>
    <n v="0"/>
    <n v="0"/>
    <n v="0"/>
    <n v="0"/>
    <n v="0"/>
    <n v="0"/>
    <n v="0"/>
  </r>
  <r>
    <x v="0"/>
    <x v="24"/>
    <x v="0"/>
    <s v="LC2014045"/>
    <x v="20"/>
    <m/>
    <n v="0"/>
    <n v="0"/>
    <n v="0"/>
    <n v="0"/>
    <n v="0"/>
    <n v="0"/>
    <n v="0"/>
  </r>
  <r>
    <x v="0"/>
    <x v="24"/>
    <x v="0"/>
    <s v="LC2014046"/>
    <x v="0"/>
    <m/>
    <n v="0"/>
    <n v="0"/>
    <n v="0"/>
    <n v="0"/>
    <n v="0"/>
    <n v="0"/>
    <n v="0"/>
  </r>
  <r>
    <x v="0"/>
    <x v="24"/>
    <x v="0"/>
    <s v="LC2014003"/>
    <x v="4"/>
    <m/>
    <n v="0"/>
    <n v="0"/>
    <n v="0"/>
    <n v="0"/>
    <n v="0"/>
    <n v="0"/>
    <n v="0"/>
  </r>
  <r>
    <x v="0"/>
    <x v="24"/>
    <x v="0"/>
    <s v="LC2014068"/>
    <x v="19"/>
    <m/>
    <n v="0"/>
    <n v="0"/>
    <n v="0"/>
    <n v="0"/>
    <n v="0"/>
    <n v="0"/>
    <n v="0"/>
  </r>
  <r>
    <x v="0"/>
    <x v="24"/>
    <x v="0"/>
    <s v="LC2013020"/>
    <x v="27"/>
    <m/>
    <n v="0"/>
    <n v="0"/>
    <n v="0"/>
    <n v="0"/>
    <n v="0"/>
    <n v="0"/>
    <n v="0"/>
  </r>
  <r>
    <x v="0"/>
    <x v="25"/>
    <x v="0"/>
    <s v="LC2013020"/>
    <x v="27"/>
    <s v="崔晓嵩"/>
    <n v="0"/>
    <n v="0"/>
    <n v="0"/>
    <n v="0"/>
    <n v="0"/>
    <n v="0"/>
    <n v="0"/>
  </r>
  <r>
    <x v="0"/>
    <x v="25"/>
    <x v="0"/>
    <s v="LC2013012"/>
    <x v="18"/>
    <s v="崔晓嵩"/>
    <n v="0.5"/>
    <n v="0.5"/>
    <n v="0"/>
    <n v="0"/>
    <n v="0"/>
    <n v="0"/>
    <n v="0"/>
  </r>
  <r>
    <x v="0"/>
    <x v="25"/>
    <x v="0"/>
    <s v="LC2014021"/>
    <x v="28"/>
    <s v="崔晓嵩"/>
    <n v="0.5"/>
    <n v="0.5"/>
    <n v="0"/>
    <n v="0"/>
    <n v="0"/>
    <n v="0"/>
    <n v="0"/>
  </r>
  <r>
    <x v="0"/>
    <x v="25"/>
    <x v="0"/>
    <s v="IT"/>
    <x v="10"/>
    <s v="崔晓嵩"/>
    <n v="0"/>
    <n v="0"/>
    <n v="0"/>
    <n v="0"/>
    <n v="0"/>
    <n v="0"/>
    <n v="0"/>
  </r>
  <r>
    <x v="0"/>
    <x v="25"/>
    <x v="0"/>
    <s v="LC2013018"/>
    <x v="12"/>
    <s v="崔晓嵩"/>
    <n v="0"/>
    <n v="0"/>
    <n v="0"/>
    <n v="0"/>
    <n v="0"/>
    <n v="0"/>
    <n v="0"/>
  </r>
  <r>
    <x v="0"/>
    <x v="25"/>
    <x v="0"/>
    <s v="LC2013017"/>
    <x v="16"/>
    <s v="崔晓嵩"/>
    <n v="0"/>
    <n v="0"/>
    <n v="0"/>
    <n v="0"/>
    <n v="0"/>
    <n v="0"/>
    <n v="0"/>
  </r>
  <r>
    <x v="0"/>
    <x v="26"/>
    <x v="0"/>
    <s v="LC2013001"/>
    <x v="3"/>
    <s v="刘通"/>
    <n v="1"/>
    <n v="1"/>
    <n v="1"/>
    <n v="1"/>
    <n v="1"/>
    <n v="1"/>
    <n v="1"/>
  </r>
  <r>
    <x v="0"/>
    <x v="26"/>
    <x v="0"/>
    <s v="LC2014001"/>
    <x v="2"/>
    <s v="刘通"/>
    <n v="0"/>
    <n v="0"/>
    <n v="0"/>
    <n v="0"/>
    <n v="0"/>
    <n v="0"/>
    <n v="0"/>
  </r>
  <r>
    <x v="0"/>
    <x v="26"/>
    <x v="0"/>
    <s v="LC2013059"/>
    <x v="29"/>
    <s v="刘通"/>
    <n v="0"/>
    <n v="0"/>
    <n v="0"/>
    <n v="0"/>
    <n v="0"/>
    <n v="0"/>
    <n v="0"/>
  </r>
  <r>
    <x v="0"/>
    <x v="26"/>
    <x v="0"/>
    <s v="LC2014005"/>
    <x v="30"/>
    <s v="刘通"/>
    <n v="0"/>
    <n v="0"/>
    <n v="0"/>
    <n v="0"/>
    <n v="0"/>
    <n v="0"/>
    <n v="0"/>
  </r>
  <r>
    <x v="0"/>
    <x v="27"/>
    <x v="0"/>
    <s v="LC2014001"/>
    <x v="2"/>
    <s v="马亮、李丹"/>
    <n v="0"/>
    <n v="0"/>
    <n v="0"/>
    <n v="0"/>
    <n v="0"/>
    <n v="0"/>
    <n v="0"/>
  </r>
  <r>
    <x v="0"/>
    <x v="27"/>
    <x v="0"/>
    <s v="LC2014020"/>
    <x v="9"/>
    <s v="马亮、李丹"/>
    <n v="0"/>
    <n v="0.5"/>
    <n v="0.5"/>
    <n v="0"/>
    <n v="0"/>
    <n v="0"/>
    <n v="0"/>
  </r>
  <r>
    <x v="0"/>
    <x v="27"/>
    <x v="0"/>
    <s v="LC2013002"/>
    <x v="7"/>
    <s v="马亮、李丹"/>
    <n v="0.5"/>
    <n v="0.5"/>
    <n v="0"/>
    <n v="0"/>
    <n v="0"/>
    <n v="0"/>
    <n v="0"/>
  </r>
  <r>
    <x v="0"/>
    <x v="27"/>
    <x v="0"/>
    <s v="LC2013002"/>
    <x v="7"/>
    <s v="马亮、李丹"/>
    <n v="0.25"/>
    <n v="0.5"/>
    <n v="0.5"/>
    <n v="0"/>
    <n v="0"/>
    <n v="0"/>
    <n v="0"/>
  </r>
  <r>
    <x v="0"/>
    <x v="27"/>
    <x v="0"/>
    <m/>
    <x v="28"/>
    <s v="马亮、李丹"/>
    <n v="0.35"/>
    <n v="0"/>
    <n v="0"/>
    <n v="0"/>
    <n v="0"/>
    <n v="0"/>
    <n v="0"/>
  </r>
  <r>
    <x v="0"/>
    <x v="28"/>
    <x v="0"/>
    <s v="LC2013001"/>
    <x v="3"/>
    <s v="张华松"/>
    <n v="0"/>
    <n v="0"/>
    <n v="0"/>
    <n v="0"/>
    <n v="0"/>
    <n v="0"/>
    <n v="0"/>
  </r>
  <r>
    <x v="0"/>
    <x v="28"/>
    <x v="0"/>
    <s v="LC2014004"/>
    <x v="11"/>
    <s v="张华松"/>
    <n v="0"/>
    <n v="0"/>
    <n v="0"/>
    <n v="0"/>
    <n v="0"/>
    <n v="0"/>
    <n v="0"/>
  </r>
  <r>
    <x v="0"/>
    <x v="28"/>
    <x v="0"/>
    <s v="LC2014045"/>
    <x v="20"/>
    <s v="张华松"/>
    <n v="0"/>
    <n v="0"/>
    <n v="0"/>
    <n v="0"/>
    <n v="0"/>
    <n v="0"/>
    <n v="0"/>
  </r>
  <r>
    <x v="0"/>
    <x v="29"/>
    <x v="0"/>
    <s v="LC2013001"/>
    <x v="3"/>
    <s v="马亮、李丹"/>
    <n v="0"/>
    <n v="0"/>
    <n v="0"/>
    <n v="0"/>
    <n v="0"/>
    <n v="0"/>
    <n v="0"/>
  </r>
  <r>
    <x v="0"/>
    <x v="29"/>
    <x v="0"/>
    <s v="LC2013020"/>
    <x v="27"/>
    <s v="马亮、李丹"/>
    <n v="0"/>
    <n v="0"/>
    <n v="0"/>
    <n v="0"/>
    <n v="0"/>
    <n v="0"/>
    <n v="0"/>
  </r>
  <r>
    <x v="0"/>
    <x v="29"/>
    <x v="0"/>
    <s v="LC2013012"/>
    <x v="18"/>
    <s v="马亮、李丹"/>
    <n v="0.5"/>
    <n v="0.5"/>
    <n v="0.5"/>
    <n v="0"/>
    <n v="0"/>
    <n v="0"/>
    <n v="0"/>
  </r>
  <r>
    <x v="0"/>
    <x v="29"/>
    <x v="0"/>
    <s v="LC2014054"/>
    <x v="5"/>
    <s v="马亮、李丹"/>
    <n v="0.5"/>
    <n v="0.5"/>
    <n v="0.5"/>
    <n v="0"/>
    <n v="0"/>
    <n v="0"/>
    <n v="0"/>
  </r>
  <r>
    <x v="0"/>
    <x v="29"/>
    <x v="0"/>
    <s v="IT"/>
    <x v="10"/>
    <s v="马亮、李丹"/>
    <n v="0"/>
    <n v="0"/>
    <n v="0"/>
    <n v="0"/>
    <n v="0"/>
    <n v="0"/>
    <n v="0"/>
  </r>
  <r>
    <x v="0"/>
    <x v="29"/>
    <x v="0"/>
    <m/>
    <x v="28"/>
    <s v="马亮、李丹"/>
    <n v="0"/>
    <n v="0"/>
    <n v="0"/>
    <n v="0"/>
    <n v="0"/>
    <n v="0"/>
    <n v="0"/>
  </r>
  <r>
    <x v="0"/>
    <x v="30"/>
    <x v="0"/>
    <s v="LC2014054"/>
    <x v="5"/>
    <s v="谢景帅"/>
    <n v="0.4"/>
    <n v="0"/>
    <n v="0"/>
    <n v="0"/>
    <n v="0"/>
    <n v="0"/>
    <n v="0"/>
  </r>
  <r>
    <x v="0"/>
    <x v="30"/>
    <x v="0"/>
    <s v="LC2014003"/>
    <x v="4"/>
    <s v="谢景帅"/>
    <n v="0"/>
    <n v="0"/>
    <n v="0"/>
    <n v="0"/>
    <n v="0"/>
    <n v="0"/>
    <n v="0"/>
  </r>
  <r>
    <x v="0"/>
    <x v="30"/>
    <x v="0"/>
    <s v="LC2014001"/>
    <x v="2"/>
    <s v="谢景帅"/>
    <n v="0"/>
    <n v="0"/>
    <n v="0"/>
    <n v="0"/>
    <n v="0"/>
    <n v="0"/>
    <n v="0"/>
  </r>
  <r>
    <x v="0"/>
    <x v="30"/>
    <x v="0"/>
    <s v="LC2014021"/>
    <x v="28"/>
    <s v="谢景帅"/>
    <n v="0.6"/>
    <n v="0"/>
    <n v="0"/>
    <n v="0"/>
    <n v="0"/>
    <n v="0"/>
    <n v="0"/>
  </r>
  <r>
    <x v="0"/>
    <x v="31"/>
    <x v="1"/>
    <s v="LC2013002"/>
    <x v="7"/>
    <m/>
    <n v="0"/>
    <n v="0"/>
    <n v="0"/>
    <n v="0"/>
    <n v="0"/>
    <n v="0"/>
    <n v="0"/>
  </r>
  <r>
    <x v="0"/>
    <x v="31"/>
    <x v="1"/>
    <s v="LC2013001"/>
    <x v="3"/>
    <m/>
    <n v="0"/>
    <n v="0"/>
    <n v="0"/>
    <n v="0"/>
    <n v="0"/>
    <n v="0"/>
    <n v="0"/>
  </r>
  <r>
    <x v="0"/>
    <x v="31"/>
    <x v="1"/>
    <s v="LC2013007"/>
    <x v="6"/>
    <m/>
    <n v="0"/>
    <n v="0"/>
    <n v="0"/>
    <n v="0"/>
    <n v="0"/>
    <n v="0"/>
    <n v="0"/>
  </r>
  <r>
    <x v="0"/>
    <x v="31"/>
    <x v="1"/>
    <s v="IT"/>
    <x v="10"/>
    <m/>
    <n v="0"/>
    <n v="0"/>
    <n v="0"/>
    <n v="0"/>
    <n v="0"/>
    <n v="0"/>
    <n v="0"/>
  </r>
  <r>
    <x v="0"/>
    <x v="31"/>
    <x v="1"/>
    <s v="LC2014004"/>
    <x v="11"/>
    <m/>
    <n v="0"/>
    <n v="0"/>
    <n v="0"/>
    <n v="0"/>
    <n v="0"/>
    <n v="0"/>
    <n v="0"/>
  </r>
  <r>
    <x v="0"/>
    <x v="31"/>
    <x v="1"/>
    <s v="LC2014007"/>
    <x v="31"/>
    <m/>
    <n v="0"/>
    <n v="0"/>
    <n v="0"/>
    <n v="0"/>
    <n v="0"/>
    <n v="0"/>
    <n v="0"/>
  </r>
  <r>
    <x v="0"/>
    <x v="31"/>
    <x v="1"/>
    <s v="LC2014001"/>
    <x v="2"/>
    <m/>
    <n v="0"/>
    <n v="0"/>
    <n v="0"/>
    <n v="0"/>
    <n v="0"/>
    <n v="0"/>
    <n v="0"/>
  </r>
  <r>
    <x v="0"/>
    <x v="31"/>
    <x v="1"/>
    <s v="LC2014012"/>
    <x v="32"/>
    <m/>
    <n v="0"/>
    <n v="0"/>
    <n v="0"/>
    <n v="0"/>
    <n v="0"/>
    <n v="0"/>
    <n v="0"/>
  </r>
  <r>
    <x v="0"/>
    <x v="31"/>
    <x v="1"/>
    <s v="LC2013013"/>
    <x v="33"/>
    <m/>
    <n v="0"/>
    <n v="0"/>
    <n v="0"/>
    <n v="0"/>
    <n v="0"/>
    <n v="0"/>
    <n v="0"/>
  </r>
  <r>
    <x v="0"/>
    <x v="31"/>
    <x v="1"/>
    <s v="LC2014020"/>
    <x v="9"/>
    <m/>
    <n v="0"/>
    <n v="0"/>
    <n v="0"/>
    <n v="0"/>
    <n v="0"/>
    <n v="0"/>
    <n v="0"/>
  </r>
  <r>
    <x v="0"/>
    <x v="32"/>
    <x v="1"/>
    <s v="LC2013013"/>
    <x v="33"/>
    <m/>
    <n v="0"/>
    <n v="0"/>
    <n v="0"/>
    <n v="0"/>
    <n v="0"/>
    <n v="0"/>
    <n v="0"/>
  </r>
  <r>
    <x v="0"/>
    <x v="32"/>
    <x v="1"/>
    <s v="LC2013001"/>
    <x v="3"/>
    <m/>
    <n v="0"/>
    <n v="0"/>
    <n v="0"/>
    <n v="0"/>
    <n v="0"/>
    <n v="0"/>
    <n v="0"/>
  </r>
  <r>
    <x v="0"/>
    <x v="32"/>
    <x v="1"/>
    <s v="LC2013038"/>
    <x v="34"/>
    <m/>
    <n v="0"/>
    <n v="0"/>
    <n v="0"/>
    <n v="0"/>
    <n v="0"/>
    <n v="0"/>
    <n v="0"/>
  </r>
  <r>
    <x v="0"/>
    <x v="32"/>
    <x v="1"/>
    <s v="LC2013002"/>
    <x v="7"/>
    <m/>
    <n v="0"/>
    <n v="0"/>
    <n v="0"/>
    <n v="0"/>
    <n v="0"/>
    <n v="0"/>
    <n v="0"/>
  </r>
  <r>
    <x v="0"/>
    <x v="32"/>
    <x v="1"/>
    <s v="LC2013007"/>
    <x v="6"/>
    <m/>
    <n v="1"/>
    <n v="1"/>
    <n v="1"/>
    <n v="1"/>
    <n v="1"/>
    <n v="1"/>
    <n v="1"/>
  </r>
  <r>
    <x v="0"/>
    <x v="32"/>
    <x v="1"/>
    <s v="LC2013001"/>
    <x v="3"/>
    <m/>
    <n v="0"/>
    <n v="0"/>
    <n v="0"/>
    <n v="0"/>
    <n v="0"/>
    <n v="0"/>
    <n v="0"/>
  </r>
  <r>
    <x v="0"/>
    <x v="32"/>
    <x v="1"/>
    <s v="LC2014059"/>
    <x v="26"/>
    <m/>
    <n v="0"/>
    <n v="0"/>
    <n v="0"/>
    <n v="0"/>
    <n v="0"/>
    <n v="0"/>
    <n v="0"/>
  </r>
  <r>
    <x v="0"/>
    <x v="32"/>
    <x v="1"/>
    <s v="LC2014001"/>
    <x v="2"/>
    <m/>
    <n v="0"/>
    <n v="0"/>
    <n v="0"/>
    <n v="0"/>
    <n v="0"/>
    <n v="0"/>
    <n v="0"/>
  </r>
  <r>
    <x v="0"/>
    <x v="32"/>
    <x v="1"/>
    <s v="LC2014041"/>
    <x v="35"/>
    <m/>
    <n v="0"/>
    <n v="0"/>
    <n v="0"/>
    <n v="0"/>
    <n v="0"/>
    <n v="0"/>
    <n v="0"/>
  </r>
  <r>
    <x v="0"/>
    <x v="32"/>
    <x v="1"/>
    <s v="LC2014004"/>
    <x v="11"/>
    <m/>
    <n v="0"/>
    <n v="0"/>
    <n v="0"/>
    <n v="0"/>
    <n v="0"/>
    <n v="0"/>
    <n v="0"/>
  </r>
  <r>
    <x v="0"/>
    <x v="33"/>
    <x v="1"/>
    <s v="LC2014012"/>
    <x v="32"/>
    <m/>
    <n v="0"/>
    <n v="0"/>
    <n v="0"/>
    <n v="0"/>
    <n v="0"/>
    <n v="0"/>
    <n v="0"/>
  </r>
  <r>
    <x v="0"/>
    <x v="33"/>
    <x v="1"/>
    <s v="LC2013007"/>
    <x v="6"/>
    <m/>
    <n v="1"/>
    <n v="1"/>
    <n v="1"/>
    <n v="1"/>
    <n v="1"/>
    <n v="1"/>
    <n v="1"/>
  </r>
  <r>
    <x v="0"/>
    <x v="33"/>
    <x v="1"/>
    <s v="LC2013001"/>
    <x v="3"/>
    <m/>
    <n v="0"/>
    <n v="0"/>
    <n v="0"/>
    <n v="0"/>
    <n v="0"/>
    <n v="0"/>
    <n v="0"/>
  </r>
  <r>
    <x v="0"/>
    <x v="33"/>
    <x v="1"/>
    <s v="LC2014041"/>
    <x v="35"/>
    <m/>
    <n v="0"/>
    <n v="0"/>
    <n v="0"/>
    <n v="0"/>
    <n v="0"/>
    <n v="0"/>
    <n v="0"/>
  </r>
  <r>
    <x v="0"/>
    <x v="33"/>
    <x v="1"/>
    <s v="LC2014001"/>
    <x v="2"/>
    <m/>
    <n v="0"/>
    <n v="0"/>
    <n v="0"/>
    <n v="0"/>
    <n v="0"/>
    <n v="0"/>
    <n v="0"/>
  </r>
  <r>
    <x v="0"/>
    <x v="33"/>
    <x v="1"/>
    <s v="LC2014059"/>
    <x v="26"/>
    <m/>
    <n v="0"/>
    <n v="0"/>
    <n v="0"/>
    <n v="0"/>
    <n v="0"/>
    <n v="0"/>
    <n v="0"/>
  </r>
  <r>
    <x v="0"/>
    <x v="34"/>
    <x v="1"/>
    <s v="LC2013007"/>
    <x v="6"/>
    <m/>
    <n v="1"/>
    <n v="1"/>
    <n v="1"/>
    <n v="1"/>
    <n v="1"/>
    <n v="1"/>
    <n v="1"/>
  </r>
  <r>
    <x v="0"/>
    <x v="34"/>
    <x v="1"/>
    <s v="LC2014004"/>
    <x v="11"/>
    <m/>
    <n v="0"/>
    <n v="0"/>
    <n v="0"/>
    <n v="0"/>
    <n v="0"/>
    <n v="0"/>
    <n v="0"/>
  </r>
  <r>
    <x v="0"/>
    <x v="34"/>
    <x v="1"/>
    <s v="LC2014020"/>
    <x v="9"/>
    <m/>
    <n v="0"/>
    <n v="0"/>
    <n v="0"/>
    <n v="0"/>
    <n v="0"/>
    <n v="0"/>
    <n v="0"/>
  </r>
  <r>
    <x v="0"/>
    <x v="34"/>
    <x v="1"/>
    <s v="LC2013001"/>
    <x v="3"/>
    <m/>
    <n v="0"/>
    <n v="0"/>
    <n v="0"/>
    <n v="0"/>
    <n v="0"/>
    <n v="0"/>
    <n v="0"/>
  </r>
  <r>
    <x v="0"/>
    <x v="35"/>
    <x v="1"/>
    <s v="LC2014013"/>
    <x v="1"/>
    <m/>
    <n v="0"/>
    <n v="0"/>
    <n v="0"/>
    <n v="0"/>
    <n v="0"/>
    <n v="0"/>
    <n v="0"/>
  </r>
  <r>
    <x v="0"/>
    <x v="35"/>
    <x v="1"/>
    <s v="LC2014004"/>
    <x v="11"/>
    <m/>
    <n v="0"/>
    <n v="0"/>
    <n v="0"/>
    <n v="0"/>
    <n v="0"/>
    <n v="0"/>
    <n v="0"/>
  </r>
  <r>
    <x v="0"/>
    <x v="35"/>
    <x v="1"/>
    <s v="LC2014041"/>
    <x v="35"/>
    <m/>
    <n v="0"/>
    <n v="0"/>
    <n v="0"/>
    <n v="0"/>
    <n v="0"/>
    <n v="0"/>
    <n v="0"/>
  </r>
  <r>
    <x v="0"/>
    <x v="35"/>
    <x v="1"/>
    <s v="LC2014020"/>
    <x v="9"/>
    <m/>
    <n v="0"/>
    <n v="0"/>
    <n v="0"/>
    <n v="0"/>
    <n v="0"/>
    <n v="0"/>
    <n v="0"/>
  </r>
  <r>
    <x v="0"/>
    <x v="35"/>
    <x v="1"/>
    <s v="LC2013007"/>
    <x v="6"/>
    <m/>
    <n v="1"/>
    <n v="1"/>
    <n v="1"/>
    <n v="1"/>
    <n v="1"/>
    <n v="1"/>
    <n v="1"/>
  </r>
  <r>
    <x v="0"/>
    <x v="36"/>
    <x v="1"/>
    <s v="LC2013007"/>
    <x v="6"/>
    <m/>
    <n v="1"/>
    <n v="1"/>
    <n v="1"/>
    <n v="1"/>
    <n v="1"/>
    <n v="1"/>
    <n v="1"/>
  </r>
  <r>
    <x v="0"/>
    <x v="36"/>
    <x v="1"/>
    <s v="LC2014020"/>
    <x v="9"/>
    <m/>
    <n v="0"/>
    <n v="0"/>
    <n v="0"/>
    <n v="0"/>
    <n v="0"/>
    <n v="0"/>
    <n v="0"/>
  </r>
  <r>
    <x v="0"/>
    <x v="37"/>
    <x v="1"/>
    <s v="LC2013007"/>
    <x v="6"/>
    <m/>
    <n v="1"/>
    <n v="1"/>
    <n v="1"/>
    <n v="1"/>
    <n v="1"/>
    <n v="1"/>
    <n v="1"/>
  </r>
  <r>
    <x v="0"/>
    <x v="38"/>
    <x v="2"/>
    <s v="IT"/>
    <x v="10"/>
    <m/>
    <n v="1"/>
    <n v="1"/>
    <n v="1"/>
    <n v="1"/>
    <n v="1"/>
    <n v="1"/>
    <n v="1"/>
  </r>
  <r>
    <x v="0"/>
    <x v="38"/>
    <x v="2"/>
    <s v="LC2013007"/>
    <x v="6"/>
    <m/>
    <n v="0"/>
    <n v="0"/>
    <n v="0"/>
    <n v="0"/>
    <n v="0"/>
    <n v="0"/>
    <n v="0"/>
  </r>
  <r>
    <x v="0"/>
    <x v="39"/>
    <x v="2"/>
    <s v="IT"/>
    <x v="10"/>
    <m/>
    <n v="0.5"/>
    <n v="0.5"/>
    <n v="0.5"/>
    <n v="0.5"/>
    <n v="0.5"/>
    <n v="0.5"/>
    <n v="0.5"/>
  </r>
  <r>
    <x v="0"/>
    <x v="39"/>
    <x v="2"/>
    <s v="LC2013007"/>
    <x v="6"/>
    <m/>
    <n v="0.5"/>
    <n v="0.5"/>
    <n v="0.5"/>
    <n v="0.5"/>
    <n v="0.5"/>
    <n v="0.5"/>
    <n v="0.5"/>
  </r>
  <r>
    <x v="0"/>
    <x v="40"/>
    <x v="2"/>
    <s v="IT"/>
    <x v="10"/>
    <m/>
    <n v="1"/>
    <n v="1"/>
    <n v="1"/>
    <n v="1"/>
    <n v="1"/>
    <n v="1"/>
    <n v="1"/>
  </r>
  <r>
    <x v="0"/>
    <x v="41"/>
    <x v="3"/>
    <s v="IT"/>
    <x v="10"/>
    <m/>
    <n v="0"/>
    <n v="0"/>
    <n v="0"/>
    <n v="0"/>
    <n v="0"/>
    <n v="0"/>
    <n v="0"/>
  </r>
  <r>
    <x v="0"/>
    <x v="41"/>
    <x v="3"/>
    <s v="LC2013001"/>
    <x v="3"/>
    <m/>
    <n v="0"/>
    <n v="0"/>
    <n v="0"/>
    <n v="0"/>
    <n v="0"/>
    <n v="0"/>
    <n v="0"/>
  </r>
  <r>
    <x v="0"/>
    <x v="41"/>
    <x v="3"/>
    <s v="LC2013007"/>
    <x v="6"/>
    <m/>
    <n v="0"/>
    <n v="0"/>
    <n v="0"/>
    <n v="0"/>
    <n v="0"/>
    <n v="0"/>
    <n v="0"/>
  </r>
  <r>
    <x v="0"/>
    <x v="41"/>
    <x v="3"/>
    <s v="LC2013016"/>
    <x v="17"/>
    <m/>
    <n v="0"/>
    <n v="0"/>
    <n v="0"/>
    <n v="0"/>
    <n v="0"/>
    <n v="0"/>
    <n v="0"/>
  </r>
  <r>
    <x v="0"/>
    <x v="41"/>
    <x v="3"/>
    <s v="LC2014001"/>
    <x v="2"/>
    <m/>
    <n v="0"/>
    <n v="0"/>
    <n v="0"/>
    <n v="0"/>
    <n v="0"/>
    <n v="0"/>
    <n v="0"/>
  </r>
  <r>
    <x v="0"/>
    <x v="41"/>
    <x v="3"/>
    <s v="LC2014004"/>
    <x v="11"/>
    <m/>
    <n v="0"/>
    <n v="0"/>
    <n v="0"/>
    <n v="0"/>
    <n v="0"/>
    <n v="0"/>
    <n v="0"/>
  </r>
  <r>
    <x v="0"/>
    <x v="41"/>
    <x v="3"/>
    <s v="LC2014041"/>
    <x v="35"/>
    <m/>
    <n v="0"/>
    <n v="0"/>
    <n v="0"/>
    <n v="0"/>
    <n v="0"/>
    <n v="0"/>
    <n v="0"/>
  </r>
  <r>
    <x v="0"/>
    <x v="41"/>
    <x v="3"/>
    <s v="LC2014020"/>
    <x v="9"/>
    <m/>
    <n v="0"/>
    <n v="0"/>
    <n v="0"/>
    <n v="0"/>
    <n v="0"/>
    <n v="0"/>
    <n v="0"/>
  </r>
  <r>
    <x v="0"/>
    <x v="41"/>
    <x v="3"/>
    <s v="LC2013002"/>
    <x v="7"/>
    <m/>
    <n v="0"/>
    <n v="0"/>
    <n v="0"/>
    <n v="0"/>
    <n v="0"/>
    <n v="0"/>
    <n v="0"/>
  </r>
  <r>
    <x v="0"/>
    <x v="42"/>
    <x v="4"/>
    <s v="LC2013007"/>
    <x v="6"/>
    <m/>
    <n v="1"/>
    <n v="1"/>
    <n v="1"/>
    <n v="1"/>
    <n v="1"/>
    <n v="0"/>
    <n v="0"/>
  </r>
  <r>
    <x v="0"/>
    <x v="42"/>
    <x v="4"/>
    <s v="IT"/>
    <x v="10"/>
    <m/>
    <n v="0"/>
    <n v="0"/>
    <n v="0"/>
    <n v="0"/>
    <n v="0"/>
    <n v="0"/>
    <n v="0"/>
  </r>
  <r>
    <x v="0"/>
    <x v="43"/>
    <x v="4"/>
    <s v="LC2013007"/>
    <x v="6"/>
    <m/>
    <n v="1"/>
    <n v="1"/>
    <n v="1"/>
    <n v="1"/>
    <n v="1"/>
    <n v="0"/>
    <n v="0"/>
  </r>
  <r>
    <x v="0"/>
    <x v="43"/>
    <x v="4"/>
    <s v="IT"/>
    <x v="10"/>
    <m/>
    <n v="0"/>
    <n v="0"/>
    <n v="0"/>
    <n v="0"/>
    <n v="0"/>
    <n v="0"/>
    <n v="0"/>
  </r>
  <r>
    <x v="0"/>
    <x v="43"/>
    <x v="4"/>
    <s v="LC2014020"/>
    <x v="9"/>
    <m/>
    <n v="0"/>
    <n v="0"/>
    <n v="0"/>
    <n v="0"/>
    <n v="0"/>
    <n v="0"/>
    <n v="0"/>
  </r>
  <r>
    <x v="0"/>
    <x v="43"/>
    <x v="4"/>
    <s v="LC2014006"/>
    <x v="13"/>
    <m/>
    <n v="0"/>
    <n v="0"/>
    <n v="0"/>
    <n v="0"/>
    <n v="0"/>
    <n v="0"/>
    <n v="0"/>
  </r>
  <r>
    <x v="0"/>
    <x v="43"/>
    <x v="4"/>
    <s v="LC2013001"/>
    <x v="3"/>
    <m/>
    <n v="0"/>
    <n v="0"/>
    <n v="0"/>
    <n v="0"/>
    <n v="0"/>
    <n v="0"/>
    <n v="0"/>
  </r>
  <r>
    <x v="0"/>
    <x v="43"/>
    <x v="4"/>
    <s v="LC2014054"/>
    <x v="5"/>
    <m/>
    <n v="0"/>
    <n v="0"/>
    <n v="0"/>
    <n v="0"/>
    <n v="0"/>
    <n v="0"/>
    <n v="0"/>
  </r>
  <r>
    <x v="0"/>
    <x v="44"/>
    <x v="4"/>
    <s v="LC2013007"/>
    <x v="6"/>
    <m/>
    <n v="1"/>
    <n v="1"/>
    <n v="1"/>
    <n v="1"/>
    <n v="1"/>
    <n v="0"/>
    <n v="0"/>
  </r>
  <r>
    <x v="0"/>
    <x v="45"/>
    <x v="4"/>
    <s v="IT"/>
    <x v="10"/>
    <m/>
    <n v="0"/>
    <n v="0"/>
    <n v="0"/>
    <n v="0"/>
    <n v="0"/>
    <n v="0"/>
    <n v="0"/>
  </r>
  <r>
    <x v="0"/>
    <x v="45"/>
    <x v="4"/>
    <s v="LC2013007"/>
    <x v="6"/>
    <m/>
    <n v="1"/>
    <n v="1"/>
    <n v="1"/>
    <n v="1"/>
    <n v="1"/>
    <n v="0"/>
    <n v="0"/>
  </r>
  <r>
    <x v="0"/>
    <x v="45"/>
    <x v="4"/>
    <s v="LC2014054"/>
    <x v="5"/>
    <m/>
    <n v="0"/>
    <n v="0"/>
    <n v="0"/>
    <n v="0"/>
    <n v="0"/>
    <n v="0"/>
    <n v="0"/>
  </r>
  <r>
    <x v="0"/>
    <x v="46"/>
    <x v="4"/>
    <s v="LC2013007"/>
    <x v="13"/>
    <m/>
    <n v="0"/>
    <n v="0"/>
    <n v="0"/>
    <n v="0"/>
    <n v="0"/>
    <n v="0"/>
    <n v="0"/>
  </r>
  <r>
    <x v="0"/>
    <x v="46"/>
    <x v="4"/>
    <s v="LC2013007"/>
    <x v="6"/>
    <m/>
    <n v="1"/>
    <n v="1"/>
    <n v="1"/>
    <n v="1"/>
    <n v="1"/>
    <n v="0"/>
    <n v="0"/>
  </r>
  <r>
    <x v="0"/>
    <x v="47"/>
    <x v="4"/>
    <s v="LC2014020"/>
    <x v="9"/>
    <m/>
    <n v="0"/>
    <n v="0"/>
    <n v="0"/>
    <n v="0"/>
    <n v="0"/>
    <n v="0"/>
    <n v="0"/>
  </r>
  <r>
    <x v="0"/>
    <x v="47"/>
    <x v="4"/>
    <s v="IT"/>
    <x v="10"/>
    <m/>
    <n v="0"/>
    <n v="0"/>
    <n v="0"/>
    <n v="0"/>
    <n v="0"/>
    <n v="0"/>
    <n v="0"/>
  </r>
  <r>
    <x v="0"/>
    <x v="47"/>
    <x v="4"/>
    <s v="LC2013007"/>
    <x v="6"/>
    <m/>
    <n v="1"/>
    <n v="1"/>
    <n v="1"/>
    <n v="1"/>
    <n v="1"/>
    <n v="0"/>
    <n v="0"/>
  </r>
  <r>
    <x v="0"/>
    <x v="48"/>
    <x v="4"/>
    <s v="LC2013007"/>
    <x v="6"/>
    <m/>
    <n v="1"/>
    <n v="1"/>
    <n v="1"/>
    <n v="1"/>
    <n v="1"/>
    <n v="0"/>
    <n v="0"/>
  </r>
  <r>
    <x v="0"/>
    <x v="49"/>
    <x v="4"/>
    <s v="LC2013007"/>
    <x v="6"/>
    <m/>
    <n v="1"/>
    <n v="1"/>
    <n v="1"/>
    <n v="1"/>
    <n v="1"/>
    <n v="0"/>
    <n v="0"/>
  </r>
  <r>
    <x v="0"/>
    <x v="50"/>
    <x v="4"/>
    <s v="LC2013007"/>
    <x v="6"/>
    <m/>
    <n v="1"/>
    <n v="1"/>
    <n v="1"/>
    <n v="1"/>
    <n v="1"/>
    <n v="1"/>
    <n v="1"/>
  </r>
  <r>
    <x v="0"/>
    <x v="51"/>
    <x v="4"/>
    <s v="LC2013007"/>
    <x v="6"/>
    <m/>
    <n v="1"/>
    <n v="1"/>
    <n v="1"/>
    <n v="1"/>
    <n v="1"/>
    <n v="1"/>
    <n v="1"/>
  </r>
  <r>
    <x v="0"/>
    <x v="52"/>
    <x v="4"/>
    <s v="LC2013007"/>
    <x v="6"/>
    <m/>
    <n v="1"/>
    <n v="1"/>
    <n v="1"/>
    <n v="1"/>
    <n v="1"/>
    <n v="1"/>
    <n v="1"/>
  </r>
  <r>
    <x v="0"/>
    <x v="53"/>
    <x v="4"/>
    <s v="LC2013007"/>
    <x v="6"/>
    <m/>
    <n v="1"/>
    <n v="1"/>
    <n v="1"/>
    <n v="1"/>
    <n v="1"/>
    <n v="1"/>
    <n v="1"/>
  </r>
  <r>
    <x v="0"/>
    <x v="53"/>
    <x v="4"/>
    <s v="LC2014046"/>
    <x v="0"/>
    <m/>
    <n v="0"/>
    <n v="0"/>
    <n v="0"/>
    <n v="0"/>
    <n v="0"/>
    <n v="0"/>
    <n v="0"/>
  </r>
  <r>
    <x v="0"/>
    <x v="54"/>
    <x v="4"/>
    <s v="LC2013007"/>
    <x v="6"/>
    <m/>
    <n v="1"/>
    <n v="1"/>
    <n v="1"/>
    <n v="1"/>
    <n v="1"/>
    <n v="1"/>
    <n v="1"/>
  </r>
  <r>
    <x v="0"/>
    <x v="55"/>
    <x v="4"/>
    <s v="LC2013007"/>
    <x v="6"/>
    <m/>
    <n v="1"/>
    <n v="1"/>
    <n v="1"/>
    <n v="1"/>
    <n v="1"/>
    <n v="1"/>
    <n v="1"/>
  </r>
  <r>
    <x v="0"/>
    <x v="56"/>
    <x v="4"/>
    <s v="LC2013007"/>
    <x v="6"/>
    <m/>
    <n v="1"/>
    <n v="1"/>
    <n v="1"/>
    <n v="1"/>
    <n v="1"/>
    <n v="1"/>
    <n v="1"/>
  </r>
  <r>
    <x v="0"/>
    <x v="56"/>
    <x v="4"/>
    <s v="未立项"/>
    <x v="36"/>
    <m/>
    <n v="0"/>
    <n v="0"/>
    <n v="0"/>
    <n v="0"/>
    <n v="0"/>
    <n v="0"/>
    <n v="0"/>
  </r>
  <r>
    <x v="0"/>
    <x v="56"/>
    <x v="4"/>
    <s v="LC2014068"/>
    <x v="19"/>
    <m/>
    <n v="0"/>
    <n v="0"/>
    <n v="0"/>
    <n v="0"/>
    <n v="0"/>
    <n v="0"/>
    <n v="0"/>
  </r>
  <r>
    <x v="0"/>
    <x v="57"/>
    <x v="4"/>
    <s v="LC2014055"/>
    <x v="37"/>
    <m/>
    <n v="1"/>
    <n v="1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7:I49" firstHeaderRow="0" firstDataRow="1" firstDataCol="2"/>
  <pivotFields count="58">
    <pivotField axis="axisRow" showAll="0" defaultSubtotal="0">
      <items count="2">
        <item x="0"/>
        <item x="1"/>
      </items>
    </pivotField>
    <pivotField axis="axisRow" showAll="0">
      <items count="60">
        <item x="0"/>
        <item x="25"/>
        <item x="19"/>
        <item x="45"/>
        <item x="38"/>
        <item x="20"/>
        <item x="46"/>
        <item x="50"/>
        <item x="55"/>
        <item x="29"/>
        <item x="31"/>
        <item x="18"/>
        <item x="3"/>
        <item x="8"/>
        <item x="43"/>
        <item x="12"/>
        <item x="13"/>
        <item x="57"/>
        <item x="9"/>
        <item x="28"/>
        <item x="23"/>
        <item x="11"/>
        <item x="16"/>
        <item x="2"/>
        <item x="7"/>
        <item x="49"/>
        <item x="35"/>
        <item x="37"/>
        <item x="5"/>
        <item x="56"/>
        <item x="24"/>
        <item x="22"/>
        <item x="6"/>
        <item x="14"/>
        <item x="30"/>
        <item x="34"/>
        <item x="33"/>
        <item x="44"/>
        <item x="32"/>
        <item x="4"/>
        <item x="39"/>
        <item x="15"/>
        <item x="27"/>
        <item x="53"/>
        <item x="42"/>
        <item x="41"/>
        <item x="47"/>
        <item x="40"/>
        <item x="52"/>
        <item x="21"/>
        <item x="1"/>
        <item x="17"/>
        <item x="10"/>
        <item x="36"/>
        <item x="48"/>
        <item x="26"/>
        <item x="54"/>
        <item x="51"/>
        <item x="58"/>
        <item t="default"/>
      </items>
    </pivotField>
    <pivotField axis="axisRow" showAll="0">
      <items count="7">
        <item x="1"/>
        <item x="2"/>
        <item x="4"/>
        <item x="3"/>
        <item x="0"/>
        <item x="5"/>
        <item t="default"/>
      </items>
    </pivotField>
    <pivotField showAll="0"/>
    <pivotField axis="axisRow" compact="0" showAll="0">
      <items count="40">
        <item sd="0" x="19"/>
        <item sd="0" x="32"/>
        <item sd="0" x="3"/>
        <item sd="0" x="1"/>
        <item sd="0" x="35"/>
        <item sd="0" x="27"/>
        <item sd="0" x="15"/>
        <item sd="0" x="18"/>
        <item sd="0" x="24"/>
        <item sd="0" x="7"/>
        <item sd="0" x="33"/>
        <item sd="0" x="16"/>
        <item sd="0" x="29"/>
        <item sd="0" x="20"/>
        <item sd="0" x="5"/>
        <item sd="0" x="2"/>
        <item sd="0" x="11"/>
        <item sd="0" x="12"/>
        <item sd="0" x="34"/>
        <item sd="0" x="8"/>
        <item sd="0" x="4"/>
        <item sd="0" x="10"/>
        <item sd="0" x="30"/>
        <item sd="0" x="21"/>
        <item sd="0" x="26"/>
        <item sd="0" x="36"/>
        <item sd="0" x="9"/>
        <item sd="0" x="37"/>
        <item sd="0" x="14"/>
        <item sd="0" x="17"/>
        <item sd="0" x="6"/>
        <item sd="0" x="22"/>
        <item sd="0" x="25"/>
        <item sd="0" x="31"/>
        <item sd="0" x="13"/>
        <item sd="0" x="0"/>
        <item sd="0" x="23"/>
        <item sd="0" x="28"/>
        <item sd="0"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4">
    <field x="0"/>
    <field x="4"/>
    <field x="2"/>
    <field x="1"/>
  </rowFields>
  <rowItems count="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"/>
    </i>
    <i r="1">
      <x v="3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第2周" fld="51" subtotal="count" baseField="0" baseItem="0"/>
    <dataField name="计数项:第3周" fld="52" subtotal="count" baseField="0" baseItem="0"/>
    <dataField name="计数项:第4周" fld="53" subtotal="count" baseField="0" baseItem="0"/>
    <dataField name="计数项:第5周" fld="54" subtotal="count" baseField="0" baseItem="0"/>
    <dataField name="计数项:第6周" fld="55" subtotal="count" baseField="0" baseItem="0"/>
    <dataField name="计数项:第7周" fld="56" subtotal="count" baseField="0" baseItem="0"/>
    <dataField name="计数项:第8周" fld="5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4:H69" firstHeaderRow="0" firstDataRow="1" firstDataCol="1"/>
  <pivotFields count="13">
    <pivotField axis="axisRow" showAll="0" defaultSubtotal="0">
      <items count="1">
        <item x="0"/>
      </items>
    </pivotField>
    <pivotField axis="axisRow" showAll="0">
      <items count="59">
        <item sd="0" x="0"/>
        <item sd="0" x="25"/>
        <item sd="0" x="19"/>
        <item sd="0" x="45"/>
        <item sd="0" x="38"/>
        <item sd="0" x="20"/>
        <item sd="0" x="46"/>
        <item sd="0" x="50"/>
        <item sd="0" x="55"/>
        <item sd="0" x="29"/>
        <item sd="0" x="31"/>
        <item sd="0" x="18"/>
        <item sd="0" x="3"/>
        <item sd="0" x="8"/>
        <item sd="0" x="43"/>
        <item sd="0" x="12"/>
        <item sd="0" x="13"/>
        <item sd="0" x="57"/>
        <item sd="0" x="9"/>
        <item sd="0" x="28"/>
        <item sd="0" x="23"/>
        <item sd="0" x="11"/>
        <item sd="0" x="16"/>
        <item sd="0" x="2"/>
        <item sd="0" x="7"/>
        <item sd="0" x="49"/>
        <item sd="0" x="35"/>
        <item sd="0" x="37"/>
        <item sd="0" x="5"/>
        <item sd="0" x="56"/>
        <item sd="0" x="24"/>
        <item sd="0" x="22"/>
        <item sd="0" x="6"/>
        <item sd="0" x="14"/>
        <item sd="0" x="30"/>
        <item sd="0" x="34"/>
        <item sd="0" x="33"/>
        <item sd="0" x="44"/>
        <item sd="0" x="32"/>
        <item sd="0" x="4"/>
        <item sd="0" x="39"/>
        <item sd="0" x="15"/>
        <item sd="0" x="27"/>
        <item sd="0" x="53"/>
        <item sd="0" x="42"/>
        <item sd="0" x="41"/>
        <item sd="0" x="47"/>
        <item sd="0" x="40"/>
        <item sd="0" x="52"/>
        <item sd="0" x="21"/>
        <item sd="0" x="1"/>
        <item sd="0" x="17"/>
        <item sd="0" x="10"/>
        <item sd="0" x="36"/>
        <item sd="0" x="48"/>
        <item sd="0" x="26"/>
        <item sd="0" x="54"/>
        <item sd="0" x="51"/>
        <item t="default"/>
      </items>
    </pivotField>
    <pivotField axis="axisRow" showAll="0" defaultSubtotal="0">
      <items count="5">
        <item x="1"/>
        <item x="2"/>
        <item x="4"/>
        <item x="3"/>
        <item x="0"/>
      </items>
    </pivotField>
    <pivotField showAll="0"/>
    <pivotField axis="axisRow" showAll="0">
      <items count="39">
        <item x="19"/>
        <item x="32"/>
        <item x="3"/>
        <item x="1"/>
        <item x="35"/>
        <item x="27"/>
        <item x="15"/>
        <item x="18"/>
        <item x="24"/>
        <item x="7"/>
        <item x="33"/>
        <item x="16"/>
        <item x="29"/>
        <item x="20"/>
        <item x="5"/>
        <item x="2"/>
        <item x="11"/>
        <item x="12"/>
        <item x="34"/>
        <item x="8"/>
        <item x="4"/>
        <item x="10"/>
        <item x="30"/>
        <item x="21"/>
        <item x="26"/>
        <item x="36"/>
        <item x="9"/>
        <item x="37"/>
        <item x="14"/>
        <item x="17"/>
        <item x="6"/>
        <item x="22"/>
        <item x="25"/>
        <item x="31"/>
        <item x="13"/>
        <item x="0"/>
        <item x="23"/>
        <item x="28"/>
        <item t="default"/>
      </items>
    </pivotField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Fields count="4">
    <field x="0"/>
    <field x="2"/>
    <field x="1"/>
    <field x="4"/>
  </rowFields>
  <rowItems count="65">
    <i>
      <x/>
    </i>
    <i r="1">
      <x/>
    </i>
    <i r="2">
      <x v="10"/>
    </i>
    <i r="2">
      <x v="26"/>
    </i>
    <i r="2">
      <x v="27"/>
    </i>
    <i r="2">
      <x v="35"/>
    </i>
    <i r="2">
      <x v="36"/>
    </i>
    <i r="2">
      <x v="38"/>
    </i>
    <i r="2">
      <x v="53"/>
    </i>
    <i r="1">
      <x v="1"/>
    </i>
    <i r="2">
      <x v="4"/>
    </i>
    <i r="2">
      <x v="40"/>
    </i>
    <i r="2">
      <x v="47"/>
    </i>
    <i r="1">
      <x v="2"/>
    </i>
    <i r="2">
      <x v="3"/>
    </i>
    <i r="2">
      <x v="6"/>
    </i>
    <i r="2">
      <x v="7"/>
    </i>
    <i r="2">
      <x v="8"/>
    </i>
    <i r="2">
      <x v="14"/>
    </i>
    <i r="2">
      <x v="17"/>
    </i>
    <i r="2">
      <x v="25"/>
    </i>
    <i r="2">
      <x v="29"/>
    </i>
    <i r="2">
      <x v="37"/>
    </i>
    <i r="2">
      <x v="43"/>
    </i>
    <i r="2">
      <x v="44"/>
    </i>
    <i r="2">
      <x v="46"/>
    </i>
    <i r="2">
      <x v="48"/>
    </i>
    <i r="2">
      <x v="54"/>
    </i>
    <i r="2">
      <x v="56"/>
    </i>
    <i r="2">
      <x v="57"/>
    </i>
    <i r="1">
      <x v="3"/>
    </i>
    <i r="2">
      <x v="45"/>
    </i>
    <i r="1">
      <x v="4"/>
    </i>
    <i r="2">
      <x/>
    </i>
    <i r="2">
      <x v="1"/>
    </i>
    <i r="2">
      <x v="2"/>
    </i>
    <i r="2">
      <x v="5"/>
    </i>
    <i r="2">
      <x v="9"/>
    </i>
    <i r="2">
      <x v="11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9"/>
    </i>
    <i r="2">
      <x v="41"/>
    </i>
    <i r="2">
      <x v="42"/>
    </i>
    <i r="2">
      <x v="49"/>
    </i>
    <i r="2">
      <x v="50"/>
    </i>
    <i r="2">
      <x v="51"/>
    </i>
    <i r="2">
      <x v="52"/>
    </i>
    <i r="2">
      <x v="5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第2周" fld="6" baseField="0" baseItem="0"/>
    <dataField name="求和项:第3周" fld="7" baseField="0" baseItem="0"/>
    <dataField name="求和项:第4周" fld="8" baseField="0" baseItem="0"/>
    <dataField name="求和项:第5周" fld="9" baseField="0" baseItem="0"/>
    <dataField name="求和项:第6周" fld="10" baseField="0" baseItem="0"/>
    <dataField name="求和项:第7周" fld="11" baseField="0" baseItem="0"/>
    <dataField name="求和项:第8周" fld="12" baseField="0" baseItem="0"/>
  </dataFields>
  <formats count="2"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L18" sqref="L18"/>
    </sheetView>
  </sheetViews>
  <sheetFormatPr defaultRowHeight="13.5"/>
  <cols>
    <col min="1" max="1" width="87.625" customWidth="1"/>
    <col min="2" max="2" width="7.75" customWidth="1"/>
    <col min="3" max="9" width="14.375" bestFit="1" customWidth="1"/>
  </cols>
  <sheetData>
    <row r="1" spans="1:9" ht="20.25">
      <c r="A1" s="61" t="s">
        <v>589</v>
      </c>
    </row>
    <row r="2" spans="1:9">
      <c r="A2" s="18" t="s">
        <v>475</v>
      </c>
      <c r="C2" s="59"/>
      <c r="D2" s="59"/>
      <c r="E2" s="59"/>
      <c r="F2" s="59"/>
      <c r="G2" s="59"/>
      <c r="H2" s="59"/>
      <c r="I2" s="59"/>
    </row>
    <row r="3" spans="1:9">
      <c r="A3" s="18" t="s">
        <v>568</v>
      </c>
      <c r="C3" s="23"/>
      <c r="D3" s="23"/>
    </row>
    <row r="4" spans="1:9">
      <c r="A4" s="18" t="s">
        <v>509</v>
      </c>
      <c r="C4" s="60"/>
      <c r="D4" s="60"/>
    </row>
    <row r="5" spans="1:9">
      <c r="A5" s="18" t="s">
        <v>476</v>
      </c>
      <c r="C5" s="28"/>
      <c r="D5" s="28"/>
      <c r="E5" s="28"/>
      <c r="F5" s="28"/>
      <c r="G5" s="28"/>
      <c r="H5" s="28"/>
      <c r="I5" s="28"/>
    </row>
    <row r="6" spans="1:9">
      <c r="A6" s="18"/>
      <c r="C6" s="30" t="s">
        <v>511</v>
      </c>
      <c r="D6" s="29" t="s">
        <v>512</v>
      </c>
      <c r="E6" s="30" t="s">
        <v>513</v>
      </c>
      <c r="F6" s="29" t="s">
        <v>515</v>
      </c>
      <c r="G6" s="31" t="s">
        <v>516</v>
      </c>
      <c r="H6" s="31" t="s">
        <v>517</v>
      </c>
      <c r="I6" s="31" t="s">
        <v>518</v>
      </c>
    </row>
    <row r="7" spans="1:9">
      <c r="A7" s="12" t="s">
        <v>66</v>
      </c>
      <c r="B7" s="12" t="s">
        <v>24</v>
      </c>
      <c r="C7" t="s">
        <v>561</v>
      </c>
      <c r="D7" t="s">
        <v>562</v>
      </c>
      <c r="E7" t="s">
        <v>563</v>
      </c>
      <c r="F7" t="s">
        <v>564</v>
      </c>
      <c r="G7" t="s">
        <v>565</v>
      </c>
      <c r="H7" t="s">
        <v>566</v>
      </c>
      <c r="I7" t="s">
        <v>567</v>
      </c>
    </row>
    <row r="8" spans="1:9">
      <c r="A8" s="13" t="s">
        <v>39</v>
      </c>
      <c r="C8" s="14"/>
      <c r="D8" s="14"/>
      <c r="E8" s="14"/>
      <c r="F8" s="14"/>
      <c r="G8" s="14"/>
      <c r="H8" s="14"/>
      <c r="I8" s="14"/>
    </row>
    <row r="9" spans="1:9">
      <c r="A9" s="15" t="s">
        <v>221</v>
      </c>
      <c r="C9" s="14">
        <v>1</v>
      </c>
      <c r="D9" s="14"/>
      <c r="E9" s="14"/>
      <c r="F9" s="14"/>
      <c r="G9" s="14"/>
      <c r="H9" s="14"/>
      <c r="I9" s="14"/>
    </row>
    <row r="10" spans="1:9">
      <c r="A10" s="15" t="s">
        <v>215</v>
      </c>
      <c r="C10" s="14"/>
      <c r="D10" s="14"/>
      <c r="E10" s="14"/>
      <c r="F10" s="14"/>
      <c r="G10" s="14"/>
      <c r="H10" s="14"/>
      <c r="I10" s="14"/>
    </row>
    <row r="11" spans="1:9">
      <c r="A11" s="15" t="s">
        <v>126</v>
      </c>
      <c r="C11" s="14">
        <v>4</v>
      </c>
      <c r="D11" s="14">
        <v>4</v>
      </c>
      <c r="E11" s="14">
        <v>4</v>
      </c>
      <c r="F11" s="14">
        <v>4</v>
      </c>
      <c r="G11" s="14">
        <v>4</v>
      </c>
      <c r="H11" s="14">
        <v>4</v>
      </c>
      <c r="I11" s="14">
        <v>4</v>
      </c>
    </row>
    <row r="12" spans="1:9">
      <c r="A12" s="15" t="s">
        <v>79</v>
      </c>
      <c r="C12" s="14">
        <v>5</v>
      </c>
      <c r="D12" s="14">
        <v>5</v>
      </c>
      <c r="E12" s="14"/>
      <c r="F12" s="14"/>
      <c r="G12" s="14"/>
      <c r="H12" s="14"/>
      <c r="I12" s="14"/>
    </row>
    <row r="13" spans="1:9">
      <c r="A13" s="15" t="s">
        <v>131</v>
      </c>
      <c r="C13" s="14"/>
      <c r="D13" s="14"/>
      <c r="E13" s="14"/>
      <c r="F13" s="14"/>
      <c r="G13" s="14"/>
      <c r="H13" s="14"/>
      <c r="I13" s="14"/>
    </row>
    <row r="14" spans="1:9">
      <c r="A14" s="15" t="s">
        <v>47</v>
      </c>
      <c r="C14" s="14"/>
      <c r="D14" s="14"/>
      <c r="E14" s="14"/>
      <c r="F14" s="14"/>
      <c r="G14" s="14"/>
      <c r="H14" s="14"/>
      <c r="I14" s="14"/>
    </row>
    <row r="15" spans="1:9">
      <c r="A15" s="15" t="s">
        <v>220</v>
      </c>
      <c r="C15" s="14"/>
      <c r="D15" s="14"/>
      <c r="E15" s="14"/>
      <c r="F15" s="14"/>
      <c r="G15" s="14"/>
      <c r="H15" s="14"/>
      <c r="I15" s="14"/>
    </row>
    <row r="16" spans="1:9">
      <c r="A16" s="15" t="s">
        <v>60</v>
      </c>
      <c r="C16" s="14">
        <v>2</v>
      </c>
      <c r="D16" s="14">
        <v>2</v>
      </c>
      <c r="E16" s="14">
        <v>1</v>
      </c>
      <c r="F16" s="14"/>
      <c r="G16" s="14"/>
      <c r="H16" s="14"/>
      <c r="I16" s="14"/>
    </row>
    <row r="17" spans="1:9">
      <c r="A17" s="15" t="s">
        <v>506</v>
      </c>
      <c r="C17" s="14"/>
      <c r="D17" s="14"/>
      <c r="E17" s="14"/>
      <c r="F17" s="14"/>
      <c r="G17" s="14"/>
      <c r="H17" s="14"/>
      <c r="I17" s="14"/>
    </row>
    <row r="18" spans="1:9">
      <c r="A18" s="15" t="s">
        <v>45</v>
      </c>
      <c r="C18" s="14">
        <v>3</v>
      </c>
      <c r="D18" s="14">
        <v>2</v>
      </c>
      <c r="E18" s="14">
        <v>1</v>
      </c>
      <c r="F18" s="14"/>
      <c r="G18" s="14"/>
      <c r="H18" s="14"/>
      <c r="I18" s="14"/>
    </row>
    <row r="19" spans="1:9">
      <c r="A19" s="15" t="s">
        <v>46</v>
      </c>
      <c r="C19" s="14"/>
      <c r="D19" s="14"/>
      <c r="E19" s="14"/>
      <c r="F19" s="14"/>
      <c r="G19" s="14"/>
      <c r="H19" s="14"/>
      <c r="I19" s="14"/>
    </row>
    <row r="20" spans="1:9">
      <c r="A20" s="15" t="s">
        <v>48</v>
      </c>
      <c r="C20" s="14"/>
      <c r="D20" s="14"/>
      <c r="E20" s="14"/>
      <c r="F20" s="14"/>
      <c r="G20" s="14"/>
      <c r="H20" s="14"/>
      <c r="I20" s="14"/>
    </row>
    <row r="21" spans="1:9">
      <c r="A21" s="15" t="s">
        <v>64</v>
      </c>
      <c r="C21" s="14"/>
      <c r="D21" s="14"/>
      <c r="E21" s="14"/>
      <c r="F21" s="14"/>
      <c r="G21" s="14"/>
      <c r="H21" s="14"/>
      <c r="I21" s="14"/>
    </row>
    <row r="22" spans="1:9">
      <c r="A22" s="15" t="s">
        <v>497</v>
      </c>
      <c r="C22" s="14"/>
      <c r="D22" s="14"/>
      <c r="E22" s="14"/>
      <c r="F22" s="14"/>
      <c r="G22" s="14"/>
      <c r="H22" s="14"/>
      <c r="I22" s="14"/>
    </row>
    <row r="23" spans="1:9">
      <c r="A23" s="15" t="s">
        <v>201</v>
      </c>
      <c r="C23" s="14">
        <v>5</v>
      </c>
      <c r="D23" s="14">
        <v>2</v>
      </c>
      <c r="E23" s="14">
        <v>1</v>
      </c>
      <c r="F23" s="14"/>
      <c r="G23" s="14"/>
      <c r="H23" s="14"/>
      <c r="I23" s="14"/>
    </row>
    <row r="24" spans="1:9">
      <c r="A24" s="15" t="s">
        <v>52</v>
      </c>
      <c r="C24" s="14">
        <v>1</v>
      </c>
      <c r="D24" s="14"/>
      <c r="E24" s="14"/>
      <c r="F24" s="14"/>
      <c r="G24" s="14"/>
      <c r="H24" s="14"/>
      <c r="I24" s="14"/>
    </row>
    <row r="25" spans="1:9">
      <c r="A25" s="15" t="s">
        <v>61</v>
      </c>
      <c r="C25" s="14">
        <v>1</v>
      </c>
      <c r="D25" s="14">
        <v>1</v>
      </c>
      <c r="E25" s="14">
        <v>1</v>
      </c>
      <c r="F25" s="14"/>
      <c r="G25" s="14"/>
      <c r="H25" s="14"/>
      <c r="I25" s="14"/>
    </row>
    <row r="26" spans="1:9">
      <c r="A26" s="15" t="s">
        <v>65</v>
      </c>
      <c r="C26" s="14"/>
      <c r="D26" s="14"/>
      <c r="E26" s="14"/>
      <c r="F26" s="14"/>
      <c r="G26" s="14"/>
      <c r="H26" s="14"/>
      <c r="I26" s="14"/>
    </row>
    <row r="27" spans="1:9">
      <c r="A27" s="15" t="s">
        <v>43</v>
      </c>
      <c r="C27" s="14"/>
      <c r="D27" s="14"/>
      <c r="E27" s="14"/>
      <c r="F27" s="14"/>
      <c r="G27" s="14"/>
      <c r="H27" s="14"/>
      <c r="I27" s="14"/>
    </row>
    <row r="28" spans="1:9">
      <c r="A28" s="15" t="s">
        <v>304</v>
      </c>
      <c r="C28" s="14"/>
      <c r="D28" s="14"/>
      <c r="E28" s="14"/>
      <c r="F28" s="14"/>
      <c r="G28" s="14"/>
      <c r="H28" s="14"/>
      <c r="I28" s="14"/>
    </row>
    <row r="29" spans="1:9">
      <c r="A29" s="15" t="s">
        <v>207</v>
      </c>
      <c r="C29" s="14">
        <v>1</v>
      </c>
      <c r="D29" s="14">
        <v>1</v>
      </c>
      <c r="E29" s="14"/>
      <c r="F29" s="14"/>
      <c r="G29" s="14"/>
      <c r="H29" s="14"/>
      <c r="I29" s="14"/>
    </row>
    <row r="30" spans="1:9">
      <c r="A30" s="15" t="s">
        <v>39</v>
      </c>
      <c r="C30" s="14">
        <v>2</v>
      </c>
      <c r="D30" s="14">
        <v>2</v>
      </c>
      <c r="E30" s="14">
        <v>2</v>
      </c>
      <c r="F30" s="14">
        <v>2</v>
      </c>
      <c r="G30" s="14">
        <v>2</v>
      </c>
      <c r="H30" s="14">
        <v>2</v>
      </c>
      <c r="I30" s="14">
        <v>2</v>
      </c>
    </row>
    <row r="31" spans="1:9">
      <c r="A31" s="15" t="s">
        <v>62</v>
      </c>
      <c r="C31" s="14"/>
      <c r="D31" s="14"/>
      <c r="E31" s="14"/>
      <c r="F31" s="14"/>
      <c r="G31" s="14"/>
      <c r="H31" s="14"/>
      <c r="I31" s="14"/>
    </row>
    <row r="32" spans="1:9">
      <c r="A32" s="15" t="s">
        <v>450</v>
      </c>
      <c r="C32" s="14"/>
      <c r="D32" s="14"/>
      <c r="E32" s="14"/>
      <c r="F32" s="14"/>
      <c r="G32" s="14"/>
      <c r="H32" s="14"/>
      <c r="I32" s="14"/>
    </row>
    <row r="33" spans="1:9">
      <c r="A33" s="15" t="s">
        <v>120</v>
      </c>
      <c r="C33" s="14"/>
      <c r="D33" s="14"/>
      <c r="E33" s="14"/>
      <c r="F33" s="14"/>
      <c r="G33" s="14"/>
      <c r="H33" s="14"/>
      <c r="I33" s="14"/>
    </row>
    <row r="34" spans="1:9">
      <c r="A34" s="15" t="s">
        <v>225</v>
      </c>
      <c r="C34" s="14"/>
      <c r="D34" s="14"/>
      <c r="E34" s="14"/>
      <c r="F34" s="14"/>
      <c r="G34" s="14"/>
      <c r="H34" s="14"/>
      <c r="I34" s="14"/>
    </row>
    <row r="35" spans="1:9">
      <c r="A35" s="15" t="s">
        <v>81</v>
      </c>
      <c r="C35" s="14">
        <v>1</v>
      </c>
      <c r="D35" s="14">
        <v>1</v>
      </c>
      <c r="E35" s="14">
        <v>1</v>
      </c>
      <c r="F35" s="14"/>
      <c r="G35" s="14"/>
      <c r="H35" s="14"/>
      <c r="I35" s="14"/>
    </row>
    <row r="36" spans="1:9">
      <c r="A36" s="15" t="s">
        <v>307</v>
      </c>
      <c r="C36" s="14">
        <v>1</v>
      </c>
      <c r="D36" s="14">
        <v>1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</row>
    <row r="37" spans="1:9">
      <c r="A37" s="15" t="s">
        <v>53</v>
      </c>
      <c r="C37" s="14"/>
      <c r="D37" s="14"/>
      <c r="E37" s="14"/>
      <c r="F37" s="14"/>
      <c r="G37" s="14"/>
      <c r="H37" s="14"/>
      <c r="I37" s="14"/>
    </row>
    <row r="38" spans="1:9">
      <c r="A38" s="15" t="s">
        <v>54</v>
      </c>
      <c r="C38" s="14"/>
      <c r="D38" s="14"/>
      <c r="E38" s="14"/>
      <c r="F38" s="14"/>
      <c r="G38" s="14"/>
      <c r="H38" s="14"/>
      <c r="I38" s="14"/>
    </row>
    <row r="39" spans="1:9">
      <c r="A39" s="15" t="s">
        <v>57</v>
      </c>
      <c r="C39" s="14">
        <v>25</v>
      </c>
      <c r="D39" s="14">
        <v>25</v>
      </c>
      <c r="E39" s="14">
        <v>23</v>
      </c>
      <c r="F39" s="14">
        <v>22</v>
      </c>
      <c r="G39" s="14">
        <v>22</v>
      </c>
      <c r="H39" s="14">
        <v>14</v>
      </c>
      <c r="I39" s="14">
        <v>14</v>
      </c>
    </row>
    <row r="40" spans="1:9">
      <c r="A40" s="15" t="s">
        <v>502</v>
      </c>
      <c r="C40" s="14">
        <v>2</v>
      </c>
      <c r="D40" s="14">
        <v>1</v>
      </c>
      <c r="E40" s="14"/>
      <c r="F40" s="14"/>
      <c r="G40" s="14"/>
      <c r="H40" s="14"/>
      <c r="I40" s="14"/>
    </row>
    <row r="41" spans="1:9">
      <c r="A41" s="15" t="s">
        <v>127</v>
      </c>
      <c r="C41" s="14"/>
      <c r="D41" s="14"/>
      <c r="E41" s="14"/>
      <c r="F41" s="14"/>
      <c r="G41" s="14"/>
      <c r="H41" s="14"/>
      <c r="I41" s="14"/>
    </row>
    <row r="42" spans="1:9">
      <c r="A42" s="15" t="s">
        <v>63</v>
      </c>
      <c r="C42" s="14"/>
      <c r="D42" s="14"/>
      <c r="E42" s="14"/>
      <c r="F42" s="14"/>
      <c r="G42" s="14"/>
      <c r="H42" s="14"/>
      <c r="I42" s="14"/>
    </row>
    <row r="43" spans="1:9">
      <c r="A43" s="15" t="s">
        <v>208</v>
      </c>
      <c r="C43" s="14"/>
      <c r="D43" s="14"/>
      <c r="E43" s="14"/>
      <c r="F43" s="14"/>
      <c r="G43" s="14"/>
      <c r="H43" s="14"/>
      <c r="I43" s="14"/>
    </row>
    <row r="44" spans="1:9">
      <c r="A44" s="15" t="s">
        <v>179</v>
      </c>
      <c r="C44" s="14">
        <v>1</v>
      </c>
      <c r="D44" s="14"/>
      <c r="E44" s="14"/>
      <c r="F44" s="14"/>
      <c r="G44" s="14"/>
      <c r="H44" s="14"/>
      <c r="I44" s="14"/>
    </row>
    <row r="45" spans="1:9">
      <c r="A45" s="15" t="s">
        <v>80</v>
      </c>
      <c r="C45" s="14"/>
      <c r="D45" s="14"/>
      <c r="E45" s="14"/>
      <c r="F45" s="14"/>
      <c r="G45" s="14"/>
      <c r="H45" s="14"/>
      <c r="I45" s="14"/>
    </row>
    <row r="46" spans="1:9">
      <c r="A46" s="15" t="s">
        <v>216</v>
      </c>
      <c r="C46" s="14">
        <v>3</v>
      </c>
      <c r="D46" s="14">
        <v>1</v>
      </c>
      <c r="E46" s="14"/>
      <c r="F46" s="14"/>
      <c r="G46" s="14"/>
      <c r="H46" s="14"/>
      <c r="I46" s="14"/>
    </row>
    <row r="47" spans="1:9">
      <c r="A47" s="13" t="s">
        <v>590</v>
      </c>
      <c r="C47" s="14"/>
      <c r="D47" s="14"/>
      <c r="E47" s="14"/>
      <c r="F47" s="14"/>
      <c r="G47" s="14"/>
      <c r="H47" s="14"/>
      <c r="I47" s="14"/>
    </row>
    <row r="48" spans="1:9">
      <c r="A48" s="15" t="s">
        <v>590</v>
      </c>
      <c r="C48" s="14"/>
      <c r="D48" s="14"/>
      <c r="E48" s="14"/>
      <c r="F48" s="14"/>
      <c r="G48" s="14"/>
      <c r="H48" s="14"/>
      <c r="I48" s="14"/>
    </row>
    <row r="49" spans="1:9">
      <c r="A49" s="13" t="s">
        <v>67</v>
      </c>
      <c r="C49" s="14">
        <v>58</v>
      </c>
      <c r="D49" s="14">
        <v>48</v>
      </c>
      <c r="E49" s="14">
        <v>35</v>
      </c>
      <c r="F49" s="14">
        <v>29</v>
      </c>
      <c r="G49" s="14">
        <v>29</v>
      </c>
      <c r="H49" s="14">
        <v>21</v>
      </c>
      <c r="I49" s="14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workbookViewId="0">
      <selection activeCell="B3" sqref="B3:H3"/>
    </sheetView>
  </sheetViews>
  <sheetFormatPr defaultRowHeight="13.5"/>
  <cols>
    <col min="1" max="1" width="18.375" customWidth="1"/>
    <col min="2" max="7" width="14.375" style="7" bestFit="1" customWidth="1"/>
    <col min="8" max="8" width="14.375" bestFit="1" customWidth="1"/>
  </cols>
  <sheetData>
    <row r="1" spans="1:8" ht="22.5">
      <c r="A1" s="62" t="s">
        <v>591</v>
      </c>
    </row>
    <row r="3" spans="1:8">
      <c r="B3" s="30" t="s">
        <v>511</v>
      </c>
      <c r="C3" s="29" t="s">
        <v>512</v>
      </c>
      <c r="D3" s="30" t="s">
        <v>513</v>
      </c>
      <c r="E3" s="29" t="s">
        <v>515</v>
      </c>
      <c r="F3" s="31" t="s">
        <v>516</v>
      </c>
      <c r="G3" s="31" t="s">
        <v>517</v>
      </c>
      <c r="H3" s="31" t="s">
        <v>518</v>
      </c>
    </row>
    <row r="4" spans="1:8">
      <c r="A4" s="12" t="s">
        <v>66</v>
      </c>
      <c r="B4" s="7" t="s">
        <v>569</v>
      </c>
      <c r="C4" s="7" t="s">
        <v>570</v>
      </c>
      <c r="D4" s="7" t="s">
        <v>571</v>
      </c>
      <c r="E4" s="7" t="s">
        <v>572</v>
      </c>
      <c r="F4" s="7" t="s">
        <v>573</v>
      </c>
      <c r="G4" s="7" t="s">
        <v>574</v>
      </c>
      <c r="H4" t="s">
        <v>575</v>
      </c>
    </row>
    <row r="5" spans="1:8">
      <c r="A5" s="13" t="s">
        <v>39</v>
      </c>
      <c r="H5" s="7"/>
    </row>
    <row r="6" spans="1:8">
      <c r="A6" s="15" t="s">
        <v>27</v>
      </c>
      <c r="H6" s="7"/>
    </row>
    <row r="7" spans="1:8">
      <c r="A7" s="20" t="s">
        <v>32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</row>
    <row r="8" spans="1:8">
      <c r="A8" s="20" t="s">
        <v>121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</row>
    <row r="9" spans="1:8">
      <c r="A9" s="20" t="s">
        <v>228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</row>
    <row r="10" spans="1:8">
      <c r="A10" s="20" t="s">
        <v>28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</row>
    <row r="11" spans="1:8">
      <c r="A11" s="20" t="s">
        <v>29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</row>
    <row r="12" spans="1:8">
      <c r="A12" s="20" t="s">
        <v>33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</row>
    <row r="13" spans="1:8">
      <c r="A13" s="20" t="s">
        <v>223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</row>
    <row r="14" spans="1:8">
      <c r="A14" s="15" t="s">
        <v>49</v>
      </c>
      <c r="H14" s="7"/>
    </row>
    <row r="15" spans="1:8">
      <c r="A15" s="20" t="s">
        <v>42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</row>
    <row r="16" spans="1:8">
      <c r="A16" s="20" t="s">
        <v>167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</row>
    <row r="17" spans="1:8">
      <c r="A17" s="20" t="s">
        <v>558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</row>
    <row r="18" spans="1:8">
      <c r="A18" s="15" t="s">
        <v>34</v>
      </c>
      <c r="H18" s="7"/>
    </row>
    <row r="19" spans="1:8">
      <c r="A19" s="20" t="s">
        <v>85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0</v>
      </c>
      <c r="H19" s="7">
        <v>0</v>
      </c>
    </row>
    <row r="20" spans="1:8">
      <c r="A20" s="20" t="s">
        <v>119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0</v>
      </c>
      <c r="H20" s="7">
        <v>0</v>
      </c>
    </row>
    <row r="21" spans="1:8">
      <c r="A21" s="20" t="s">
        <v>195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</row>
    <row r="22" spans="1:8">
      <c r="A22" s="20" t="s">
        <v>219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</row>
    <row r="23" spans="1:8">
      <c r="A23" s="20" t="s">
        <v>35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0</v>
      </c>
      <c r="H23" s="7">
        <v>0</v>
      </c>
    </row>
    <row r="24" spans="1:8">
      <c r="A24" s="20" t="s">
        <v>226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</row>
    <row r="25" spans="1:8">
      <c r="A25" s="20" t="s">
        <v>559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0</v>
      </c>
      <c r="H25" s="7">
        <v>0</v>
      </c>
    </row>
    <row r="26" spans="1:8">
      <c r="A26" s="20" t="s">
        <v>224</v>
      </c>
      <c r="B26" s="7">
        <v>1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</row>
    <row r="27" spans="1:8">
      <c r="A27" s="20" t="s">
        <v>84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0</v>
      </c>
      <c r="H27" s="7">
        <v>0</v>
      </c>
    </row>
    <row r="28" spans="1:8">
      <c r="A28" s="20" t="s">
        <v>198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</row>
    <row r="29" spans="1:8">
      <c r="A29" s="20" t="s">
        <v>36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0</v>
      </c>
      <c r="H29" s="7">
        <v>0</v>
      </c>
    </row>
    <row r="30" spans="1:8">
      <c r="A30" s="20" t="s">
        <v>214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0</v>
      </c>
      <c r="H30" s="7">
        <v>0</v>
      </c>
    </row>
    <row r="31" spans="1:8">
      <c r="A31" s="20" t="s">
        <v>197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</row>
    <row r="32" spans="1:8">
      <c r="A32" s="20" t="s">
        <v>560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0</v>
      </c>
      <c r="H32" s="7">
        <v>0</v>
      </c>
    </row>
    <row r="33" spans="1:8">
      <c r="A33" s="20" t="s">
        <v>218</v>
      </c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</row>
    <row r="34" spans="1:8">
      <c r="A34" s="20" t="s">
        <v>196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</row>
    <row r="35" spans="1:8">
      <c r="A35" s="15" t="s">
        <v>30</v>
      </c>
      <c r="H35" s="7"/>
    </row>
    <row r="36" spans="1:8">
      <c r="A36" s="20" t="s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</row>
    <row r="37" spans="1:8">
      <c r="A37" s="15" t="s">
        <v>122</v>
      </c>
      <c r="H37" s="7"/>
    </row>
    <row r="38" spans="1:8">
      <c r="A38" s="20" t="s">
        <v>199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39" spans="1:8">
      <c r="A39" s="20" t="s">
        <v>6</v>
      </c>
      <c r="B39" s="7">
        <v>1</v>
      </c>
      <c r="C39" s="7">
        <v>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20" t="s">
        <v>168</v>
      </c>
      <c r="B40" s="7">
        <v>1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</row>
    <row r="41" spans="1:8">
      <c r="A41" s="20" t="s">
        <v>41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</row>
    <row r="42" spans="1:8">
      <c r="A42" s="20" t="s">
        <v>40</v>
      </c>
      <c r="B42" s="7">
        <v>1</v>
      </c>
      <c r="C42" s="7">
        <v>1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</row>
    <row r="43" spans="1:8">
      <c r="A43" s="20" t="s">
        <v>175</v>
      </c>
      <c r="B43" s="7">
        <v>1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</row>
    <row r="44" spans="1:8">
      <c r="A44" s="20" t="s">
        <v>200</v>
      </c>
      <c r="B44" s="7">
        <v>1</v>
      </c>
      <c r="C44" s="7">
        <v>1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1:8">
      <c r="A45" s="20" t="s">
        <v>105</v>
      </c>
      <c r="B45" s="7">
        <v>1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8">
      <c r="A46" s="20" t="s">
        <v>172</v>
      </c>
      <c r="B46" s="7">
        <v>1</v>
      </c>
      <c r="C46" s="7">
        <v>1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</row>
    <row r="47" spans="1:8">
      <c r="A47" s="20" t="s">
        <v>26</v>
      </c>
      <c r="B47" s="7">
        <v>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1:8">
      <c r="A48" s="20" t="s">
        <v>176</v>
      </c>
      <c r="B48" s="7">
        <v>1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1:8">
      <c r="A49" s="20" t="s">
        <v>4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1:8">
      <c r="A50" s="20" t="s">
        <v>227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</row>
    <row r="51" spans="1:8">
      <c r="A51" s="20" t="s">
        <v>2</v>
      </c>
      <c r="B51" s="7">
        <v>1</v>
      </c>
      <c r="C51" s="7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</row>
    <row r="52" spans="1:8">
      <c r="A52" s="20" t="s">
        <v>128</v>
      </c>
      <c r="B52" s="7">
        <v>1</v>
      </c>
      <c r="C52" s="7">
        <v>1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</row>
    <row r="53" spans="1:8">
      <c r="A53" s="20" t="s">
        <v>203</v>
      </c>
      <c r="B53" s="7">
        <v>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</row>
    <row r="54" spans="1:8">
      <c r="A54" s="20" t="s">
        <v>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5" spans="1:8">
      <c r="A55" s="20" t="s">
        <v>204</v>
      </c>
      <c r="B55" s="7">
        <v>0.5</v>
      </c>
      <c r="C55" s="7">
        <v>0.75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</row>
    <row r="56" spans="1:8">
      <c r="A56" s="20" t="s">
        <v>129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</row>
    <row r="57" spans="1:8">
      <c r="A57" s="20" t="s">
        <v>125</v>
      </c>
      <c r="B57" s="7">
        <v>1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</row>
    <row r="58" spans="1:8">
      <c r="A58" s="20" t="s">
        <v>106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</row>
    <row r="59" spans="1:8">
      <c r="A59" s="20" t="s">
        <v>205</v>
      </c>
      <c r="B59" s="7">
        <v>1</v>
      </c>
      <c r="C59" s="7">
        <v>1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8">
      <c r="A60" s="20" t="s">
        <v>170</v>
      </c>
      <c r="B60" s="7">
        <v>1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8">
      <c r="A61" s="20" t="s">
        <v>306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8">
      <c r="A62" s="20" t="s">
        <v>169</v>
      </c>
      <c r="B62" s="7">
        <v>1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</row>
    <row r="63" spans="1:8">
      <c r="A63" s="20" t="s">
        <v>206</v>
      </c>
      <c r="B63" s="7">
        <v>1.1000000000000001</v>
      </c>
      <c r="C63" s="7">
        <v>1.5</v>
      </c>
      <c r="D63" s="7">
        <v>1</v>
      </c>
      <c r="E63" s="7">
        <v>0</v>
      </c>
      <c r="F63" s="7">
        <v>0</v>
      </c>
      <c r="G63" s="7">
        <v>0</v>
      </c>
      <c r="H63" s="7">
        <v>0</v>
      </c>
    </row>
    <row r="64" spans="1:8">
      <c r="A64" s="20" t="s">
        <v>174</v>
      </c>
      <c r="B64" s="7">
        <v>1</v>
      </c>
      <c r="C64" s="7">
        <v>1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</row>
    <row r="65" spans="1:8">
      <c r="A65" s="20" t="s">
        <v>202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</row>
    <row r="66" spans="1:8">
      <c r="A66" s="20" t="s">
        <v>132</v>
      </c>
      <c r="B66" s="7">
        <v>1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</row>
    <row r="67" spans="1:8">
      <c r="A67" s="20" t="s">
        <v>177</v>
      </c>
      <c r="B67" s="7">
        <v>1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</row>
    <row r="68" spans="1:8">
      <c r="A68" s="20" t="s">
        <v>5</v>
      </c>
      <c r="B68" s="7">
        <v>1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</row>
    <row r="69" spans="1:8">
      <c r="A69" s="13" t="s">
        <v>67</v>
      </c>
      <c r="B69" s="7">
        <v>47.6</v>
      </c>
      <c r="C69" s="7">
        <v>42.25</v>
      </c>
      <c r="D69" s="7">
        <v>33</v>
      </c>
      <c r="E69" s="7">
        <v>29</v>
      </c>
      <c r="F69" s="7">
        <v>29</v>
      </c>
      <c r="G69" s="7">
        <v>21</v>
      </c>
      <c r="H69" s="7">
        <v>21</v>
      </c>
    </row>
    <row r="70" spans="1:8">
      <c r="B70"/>
      <c r="C70"/>
      <c r="D70"/>
      <c r="E70"/>
      <c r="F70"/>
      <c r="G70"/>
    </row>
    <row r="71" spans="1:8">
      <c r="B71"/>
      <c r="C71"/>
      <c r="D71"/>
      <c r="E71"/>
      <c r="F71"/>
      <c r="G71"/>
    </row>
    <row r="72" spans="1:8">
      <c r="B72"/>
      <c r="C72"/>
      <c r="D72"/>
      <c r="E72"/>
      <c r="F72"/>
      <c r="G72"/>
    </row>
    <row r="73" spans="1:8">
      <c r="B73"/>
      <c r="C73"/>
      <c r="D73"/>
      <c r="E73"/>
      <c r="F73"/>
      <c r="G73"/>
    </row>
    <row r="74" spans="1:8">
      <c r="B74"/>
      <c r="C74"/>
      <c r="D74"/>
      <c r="E74"/>
      <c r="F74"/>
      <c r="G74"/>
    </row>
    <row r="75" spans="1:8">
      <c r="B75"/>
      <c r="C75"/>
      <c r="D75"/>
      <c r="E75"/>
      <c r="F75"/>
      <c r="G75"/>
    </row>
    <row r="76" spans="1:8">
      <c r="B76"/>
      <c r="C76"/>
      <c r="D76"/>
      <c r="E76"/>
      <c r="F76"/>
      <c r="G76"/>
    </row>
    <row r="77" spans="1:8">
      <c r="B77"/>
      <c r="C77"/>
      <c r="D77"/>
      <c r="E77"/>
      <c r="F77"/>
      <c r="G77"/>
    </row>
    <row r="78" spans="1:8">
      <c r="B78"/>
      <c r="C78"/>
      <c r="D78"/>
      <c r="E78"/>
      <c r="F78"/>
      <c r="G78"/>
    </row>
    <row r="79" spans="1:8">
      <c r="B79"/>
      <c r="C79"/>
      <c r="D79"/>
      <c r="E79"/>
      <c r="F79"/>
      <c r="G79"/>
    </row>
    <row r="80" spans="1:8">
      <c r="B80"/>
      <c r="C80"/>
      <c r="D80"/>
      <c r="E80"/>
      <c r="F80"/>
      <c r="G80"/>
    </row>
    <row r="81" spans="2:7">
      <c r="B81"/>
      <c r="C81"/>
      <c r="D81"/>
      <c r="E81"/>
      <c r="F81"/>
      <c r="G81"/>
    </row>
    <row r="82" spans="2:7">
      <c r="B82"/>
      <c r="C82"/>
      <c r="D82"/>
      <c r="E82"/>
      <c r="F82"/>
      <c r="G82"/>
    </row>
    <row r="83" spans="2:7">
      <c r="B83"/>
      <c r="C83"/>
      <c r="D83"/>
      <c r="E83"/>
      <c r="F83"/>
      <c r="G83"/>
    </row>
    <row r="84" spans="2:7">
      <c r="B84"/>
      <c r="C84"/>
      <c r="D84"/>
      <c r="E84"/>
      <c r="F84"/>
      <c r="G84"/>
    </row>
    <row r="85" spans="2:7">
      <c r="B85"/>
      <c r="C85"/>
      <c r="D85"/>
      <c r="E85"/>
      <c r="F85"/>
      <c r="G85"/>
    </row>
    <row r="86" spans="2:7">
      <c r="B86"/>
      <c r="C86"/>
      <c r="D86"/>
      <c r="E86"/>
      <c r="F86"/>
      <c r="G86"/>
    </row>
    <row r="87" spans="2:7">
      <c r="B87"/>
      <c r="C87"/>
      <c r="D87"/>
      <c r="E87"/>
      <c r="F87"/>
      <c r="G87"/>
    </row>
    <row r="88" spans="2:7">
      <c r="B88"/>
      <c r="C88"/>
      <c r="D88"/>
      <c r="E88"/>
      <c r="F88"/>
      <c r="G88"/>
    </row>
    <row r="89" spans="2:7">
      <c r="B89"/>
      <c r="C89"/>
      <c r="D89"/>
      <c r="E89"/>
      <c r="F89"/>
      <c r="G89"/>
    </row>
    <row r="90" spans="2:7">
      <c r="B90"/>
      <c r="C90"/>
      <c r="D90"/>
      <c r="E90"/>
      <c r="F90"/>
      <c r="G90"/>
    </row>
    <row r="91" spans="2:7">
      <c r="B91"/>
      <c r="C91"/>
      <c r="D91"/>
      <c r="E91"/>
      <c r="F91"/>
      <c r="G91"/>
    </row>
    <row r="92" spans="2:7">
      <c r="B92"/>
      <c r="C92"/>
      <c r="D92"/>
      <c r="E92"/>
      <c r="F92"/>
      <c r="G92"/>
    </row>
    <row r="93" spans="2:7">
      <c r="B93"/>
      <c r="C93"/>
      <c r="D93"/>
      <c r="E93"/>
      <c r="F93"/>
      <c r="G93"/>
    </row>
    <row r="94" spans="2:7">
      <c r="B94"/>
      <c r="C94"/>
      <c r="D94"/>
      <c r="E94"/>
      <c r="F94"/>
      <c r="G94"/>
    </row>
    <row r="95" spans="2:7">
      <c r="B95"/>
      <c r="C95"/>
      <c r="D95"/>
      <c r="E95"/>
      <c r="F95"/>
      <c r="G95"/>
    </row>
    <row r="96" spans="2:7">
      <c r="B96"/>
      <c r="C96"/>
      <c r="D96"/>
      <c r="E96"/>
      <c r="F96"/>
      <c r="G96"/>
    </row>
    <row r="97" spans="2:7">
      <c r="B97"/>
      <c r="C97"/>
      <c r="D97"/>
      <c r="E97"/>
      <c r="F97"/>
      <c r="G97"/>
    </row>
    <row r="98" spans="2:7">
      <c r="B98"/>
      <c r="C98"/>
      <c r="D98"/>
      <c r="E98"/>
      <c r="F98"/>
      <c r="G98"/>
    </row>
    <row r="99" spans="2:7">
      <c r="B99"/>
      <c r="C99"/>
      <c r="D99"/>
      <c r="E99"/>
      <c r="F99"/>
      <c r="G99"/>
    </row>
    <row r="100" spans="2:7">
      <c r="B100"/>
      <c r="C100"/>
      <c r="D100"/>
      <c r="E100"/>
      <c r="F100"/>
      <c r="G100"/>
    </row>
    <row r="101" spans="2:7">
      <c r="B101"/>
      <c r="C101"/>
      <c r="D101"/>
      <c r="E101"/>
      <c r="F101"/>
      <c r="G101"/>
    </row>
    <row r="102" spans="2:7">
      <c r="B102"/>
      <c r="C102"/>
      <c r="D102"/>
      <c r="E102"/>
      <c r="F102"/>
      <c r="G102"/>
    </row>
    <row r="103" spans="2:7">
      <c r="B103"/>
      <c r="C103"/>
      <c r="D103"/>
      <c r="E103"/>
      <c r="F103"/>
      <c r="G103"/>
    </row>
    <row r="104" spans="2:7">
      <c r="B104"/>
      <c r="C104"/>
      <c r="D104"/>
      <c r="E104"/>
      <c r="F104"/>
      <c r="G104"/>
    </row>
    <row r="105" spans="2:7">
      <c r="B105"/>
      <c r="C105"/>
      <c r="D105"/>
      <c r="E105"/>
      <c r="F105"/>
      <c r="G105"/>
    </row>
    <row r="106" spans="2:7">
      <c r="B106"/>
      <c r="C106"/>
      <c r="D106"/>
      <c r="E106"/>
      <c r="F106"/>
      <c r="G106"/>
    </row>
    <row r="107" spans="2:7">
      <c r="B107"/>
      <c r="C107"/>
      <c r="D107"/>
      <c r="E107"/>
      <c r="F107"/>
      <c r="G107"/>
    </row>
    <row r="108" spans="2:7">
      <c r="B108"/>
      <c r="C108"/>
      <c r="D108"/>
      <c r="E108"/>
      <c r="F108"/>
      <c r="G108"/>
    </row>
    <row r="109" spans="2:7">
      <c r="B109"/>
      <c r="C109"/>
      <c r="D109"/>
      <c r="E109"/>
      <c r="F109"/>
      <c r="G109"/>
    </row>
    <row r="110" spans="2:7">
      <c r="B110"/>
      <c r="C110"/>
      <c r="D110"/>
      <c r="E110"/>
      <c r="F110"/>
      <c r="G110"/>
    </row>
    <row r="111" spans="2:7">
      <c r="B111"/>
      <c r="C111"/>
      <c r="D111"/>
      <c r="E111"/>
      <c r="F111"/>
      <c r="G111"/>
    </row>
    <row r="112" spans="2:7">
      <c r="B112"/>
      <c r="C112"/>
      <c r="D112"/>
      <c r="E112"/>
      <c r="F112"/>
      <c r="G112"/>
    </row>
    <row r="113" spans="2:7">
      <c r="B113"/>
      <c r="C113"/>
      <c r="D113"/>
      <c r="E113"/>
      <c r="F113"/>
      <c r="G113"/>
    </row>
    <row r="114" spans="2:7">
      <c r="B114"/>
      <c r="C114"/>
      <c r="D114"/>
      <c r="E114"/>
      <c r="F114"/>
      <c r="G114"/>
    </row>
    <row r="115" spans="2:7">
      <c r="B115"/>
      <c r="C115"/>
      <c r="D115"/>
      <c r="E115"/>
      <c r="F115"/>
      <c r="G115"/>
    </row>
    <row r="116" spans="2:7">
      <c r="B116"/>
      <c r="C116"/>
      <c r="D116"/>
      <c r="E116"/>
      <c r="F116"/>
      <c r="G116"/>
    </row>
    <row r="117" spans="2:7">
      <c r="B117"/>
      <c r="C117"/>
      <c r="D117"/>
      <c r="E117"/>
      <c r="F117"/>
      <c r="G117"/>
    </row>
    <row r="118" spans="2:7">
      <c r="B118"/>
      <c r="C118"/>
      <c r="D118"/>
      <c r="E118"/>
      <c r="F118"/>
      <c r="G118"/>
    </row>
    <row r="119" spans="2:7">
      <c r="B119"/>
      <c r="C119"/>
      <c r="D119"/>
      <c r="E119"/>
      <c r="F119"/>
      <c r="G119"/>
    </row>
    <row r="120" spans="2:7">
      <c r="B120"/>
      <c r="C120"/>
      <c r="D120"/>
      <c r="E120"/>
      <c r="F120"/>
      <c r="G120"/>
    </row>
    <row r="121" spans="2:7">
      <c r="B121"/>
      <c r="C121"/>
      <c r="D121"/>
      <c r="E121"/>
      <c r="F121"/>
      <c r="G121"/>
    </row>
    <row r="122" spans="2:7">
      <c r="B122"/>
      <c r="C122"/>
      <c r="D122"/>
      <c r="E122"/>
      <c r="F122"/>
      <c r="G122"/>
    </row>
    <row r="123" spans="2:7">
      <c r="B123"/>
      <c r="C123"/>
      <c r="D123"/>
      <c r="E123"/>
      <c r="F123"/>
      <c r="G123"/>
    </row>
    <row r="124" spans="2:7">
      <c r="B124"/>
      <c r="C124"/>
      <c r="D124"/>
      <c r="E124"/>
      <c r="F124"/>
      <c r="G124"/>
    </row>
    <row r="125" spans="2:7">
      <c r="B125"/>
      <c r="C125"/>
      <c r="D125"/>
      <c r="E125"/>
      <c r="F125"/>
      <c r="G125"/>
    </row>
    <row r="126" spans="2:7">
      <c r="B126"/>
      <c r="C126"/>
      <c r="D126"/>
      <c r="E126"/>
      <c r="F126"/>
      <c r="G126"/>
    </row>
    <row r="127" spans="2:7">
      <c r="B127"/>
      <c r="C127"/>
      <c r="D127"/>
      <c r="E127"/>
      <c r="F127"/>
      <c r="G127"/>
    </row>
    <row r="128" spans="2:7">
      <c r="B128"/>
      <c r="C128"/>
      <c r="D128"/>
      <c r="E128"/>
      <c r="F128"/>
      <c r="G128"/>
    </row>
    <row r="129" spans="2:7">
      <c r="B129"/>
      <c r="C129"/>
      <c r="D129"/>
      <c r="E129"/>
      <c r="F129"/>
      <c r="G129"/>
    </row>
    <row r="130" spans="2:7">
      <c r="B130"/>
      <c r="C130"/>
      <c r="D130"/>
      <c r="E130"/>
      <c r="F130"/>
      <c r="G130"/>
    </row>
    <row r="131" spans="2:7">
      <c r="B131"/>
      <c r="C131"/>
      <c r="D131"/>
      <c r="E131"/>
      <c r="F131"/>
      <c r="G131"/>
    </row>
    <row r="132" spans="2:7">
      <c r="B132"/>
      <c r="C132"/>
      <c r="D132"/>
      <c r="E132"/>
      <c r="F132"/>
      <c r="G132"/>
    </row>
    <row r="133" spans="2:7">
      <c r="B133"/>
      <c r="C133"/>
      <c r="D133"/>
      <c r="E133"/>
      <c r="F133"/>
      <c r="G133"/>
    </row>
    <row r="134" spans="2:7">
      <c r="B134"/>
      <c r="C134"/>
      <c r="D134"/>
      <c r="E134"/>
      <c r="F134"/>
      <c r="G134"/>
    </row>
    <row r="135" spans="2:7">
      <c r="B135"/>
      <c r="C135"/>
      <c r="D135"/>
      <c r="E135"/>
      <c r="F135"/>
      <c r="G135"/>
    </row>
    <row r="136" spans="2:7">
      <c r="B136"/>
      <c r="C136"/>
      <c r="D136"/>
      <c r="E136"/>
      <c r="F136"/>
      <c r="G136"/>
    </row>
    <row r="137" spans="2:7">
      <c r="B137"/>
      <c r="C137"/>
      <c r="D137"/>
      <c r="E137"/>
      <c r="F137"/>
      <c r="G137"/>
    </row>
    <row r="138" spans="2:7">
      <c r="B138"/>
      <c r="C138"/>
      <c r="D138"/>
      <c r="E138"/>
      <c r="F138"/>
      <c r="G138"/>
    </row>
    <row r="139" spans="2:7">
      <c r="B139"/>
      <c r="C139"/>
      <c r="D139"/>
      <c r="E139"/>
      <c r="F139"/>
      <c r="G139"/>
    </row>
    <row r="140" spans="2:7">
      <c r="B140"/>
      <c r="C140"/>
      <c r="D140"/>
      <c r="E140"/>
      <c r="F140"/>
      <c r="G140"/>
    </row>
    <row r="141" spans="2:7">
      <c r="B141"/>
      <c r="C141"/>
      <c r="D141"/>
      <c r="E141"/>
      <c r="F141"/>
      <c r="G141"/>
    </row>
    <row r="142" spans="2:7">
      <c r="B142"/>
      <c r="C142"/>
      <c r="D142"/>
      <c r="E142"/>
      <c r="F142"/>
      <c r="G142"/>
    </row>
    <row r="143" spans="2:7">
      <c r="B143"/>
      <c r="C143"/>
      <c r="D143"/>
      <c r="E143"/>
      <c r="F143"/>
      <c r="G143"/>
    </row>
    <row r="144" spans="2:7">
      <c r="B144"/>
      <c r="C144"/>
      <c r="D144"/>
      <c r="E144"/>
      <c r="F144"/>
      <c r="G144"/>
    </row>
    <row r="145" spans="2:7">
      <c r="B145"/>
      <c r="C145"/>
      <c r="D145"/>
      <c r="E145"/>
      <c r="F145"/>
      <c r="G145"/>
    </row>
    <row r="146" spans="2:7">
      <c r="B146"/>
      <c r="C146"/>
      <c r="D146"/>
      <c r="E146"/>
      <c r="F146"/>
      <c r="G146"/>
    </row>
    <row r="147" spans="2:7">
      <c r="B147"/>
      <c r="C147"/>
      <c r="D147"/>
      <c r="E147"/>
      <c r="F147"/>
      <c r="G147"/>
    </row>
    <row r="148" spans="2:7">
      <c r="B148"/>
      <c r="C148"/>
      <c r="D148"/>
      <c r="E148"/>
      <c r="F148"/>
      <c r="G148"/>
    </row>
    <row r="149" spans="2:7">
      <c r="B149"/>
      <c r="C149"/>
      <c r="D149"/>
      <c r="E149"/>
      <c r="F149"/>
      <c r="G149"/>
    </row>
    <row r="150" spans="2:7">
      <c r="B150"/>
      <c r="C150"/>
      <c r="D150"/>
      <c r="E150"/>
      <c r="F150"/>
      <c r="G150"/>
    </row>
    <row r="151" spans="2:7">
      <c r="B151"/>
      <c r="C151"/>
      <c r="D151"/>
      <c r="E151"/>
      <c r="F151"/>
      <c r="G151"/>
    </row>
    <row r="152" spans="2:7">
      <c r="B152"/>
      <c r="C152"/>
      <c r="D152"/>
      <c r="E152"/>
      <c r="F152"/>
      <c r="G152"/>
    </row>
    <row r="153" spans="2:7">
      <c r="B153"/>
      <c r="C153"/>
      <c r="D153"/>
      <c r="E153"/>
      <c r="F153"/>
      <c r="G153"/>
    </row>
    <row r="154" spans="2:7">
      <c r="B154"/>
      <c r="C154"/>
      <c r="D154"/>
      <c r="E154"/>
      <c r="F154"/>
      <c r="G154"/>
    </row>
    <row r="155" spans="2:7">
      <c r="B155"/>
      <c r="C155"/>
      <c r="D155"/>
      <c r="E155"/>
      <c r="F155"/>
      <c r="G155"/>
    </row>
    <row r="156" spans="2:7">
      <c r="B156"/>
      <c r="C156"/>
      <c r="D156"/>
      <c r="E156"/>
      <c r="F156"/>
      <c r="G156"/>
    </row>
    <row r="157" spans="2:7">
      <c r="B157"/>
      <c r="C157"/>
      <c r="D157"/>
      <c r="E157"/>
      <c r="F157"/>
      <c r="G157"/>
    </row>
    <row r="158" spans="2:7">
      <c r="B158"/>
      <c r="C158"/>
      <c r="D158"/>
      <c r="E158"/>
      <c r="F158"/>
      <c r="G158"/>
    </row>
    <row r="159" spans="2:7">
      <c r="B159"/>
      <c r="C159"/>
      <c r="D159"/>
      <c r="E159"/>
      <c r="F159"/>
      <c r="G159"/>
    </row>
    <row r="160" spans="2:7">
      <c r="B160"/>
      <c r="C160"/>
      <c r="D160"/>
      <c r="E160"/>
      <c r="F160"/>
      <c r="G160"/>
    </row>
    <row r="161" spans="2:7">
      <c r="B161"/>
      <c r="C161"/>
      <c r="D161"/>
      <c r="E161"/>
      <c r="F161"/>
      <c r="G161"/>
    </row>
    <row r="162" spans="2:7">
      <c r="B162"/>
      <c r="C162"/>
      <c r="D162"/>
      <c r="E162"/>
      <c r="F162"/>
      <c r="G162"/>
    </row>
    <row r="163" spans="2:7">
      <c r="B163"/>
      <c r="C163"/>
      <c r="D163"/>
      <c r="E163"/>
      <c r="F163"/>
      <c r="G163"/>
    </row>
    <row r="164" spans="2:7">
      <c r="B164"/>
      <c r="C164"/>
      <c r="D164"/>
      <c r="E164"/>
      <c r="F164"/>
      <c r="G164"/>
    </row>
    <row r="165" spans="2:7">
      <c r="B165"/>
      <c r="C165"/>
      <c r="D165"/>
      <c r="E165"/>
      <c r="F165"/>
      <c r="G165"/>
    </row>
    <row r="166" spans="2:7">
      <c r="B166"/>
      <c r="C166"/>
      <c r="D166"/>
      <c r="E166"/>
      <c r="F166"/>
      <c r="G166"/>
    </row>
    <row r="167" spans="2:7">
      <c r="B167"/>
      <c r="C167"/>
      <c r="D167"/>
      <c r="E167"/>
      <c r="F167"/>
      <c r="G167"/>
    </row>
    <row r="168" spans="2:7">
      <c r="B168"/>
      <c r="C168"/>
      <c r="D168"/>
      <c r="E168"/>
      <c r="F168"/>
      <c r="G168"/>
    </row>
    <row r="169" spans="2:7">
      <c r="B169"/>
      <c r="C169"/>
      <c r="D169"/>
      <c r="E169"/>
      <c r="F169"/>
      <c r="G169"/>
    </row>
    <row r="170" spans="2:7">
      <c r="B170"/>
      <c r="C170"/>
      <c r="D170"/>
      <c r="E170"/>
      <c r="F170"/>
      <c r="G170"/>
    </row>
    <row r="171" spans="2:7">
      <c r="B171"/>
      <c r="C171"/>
      <c r="D171"/>
      <c r="E171"/>
      <c r="F171"/>
      <c r="G171"/>
    </row>
    <row r="172" spans="2:7">
      <c r="B172"/>
      <c r="C172"/>
      <c r="D172"/>
      <c r="E172"/>
      <c r="F172"/>
      <c r="G172"/>
    </row>
    <row r="173" spans="2:7">
      <c r="B173"/>
      <c r="C173"/>
      <c r="D173"/>
      <c r="E173"/>
      <c r="F173"/>
      <c r="G173"/>
    </row>
    <row r="174" spans="2:7">
      <c r="B174"/>
      <c r="C174"/>
      <c r="D174"/>
      <c r="E174"/>
      <c r="F174"/>
      <c r="G174"/>
    </row>
    <row r="175" spans="2:7">
      <c r="B175"/>
      <c r="C175"/>
      <c r="D175"/>
      <c r="E175"/>
      <c r="F175"/>
      <c r="G175"/>
    </row>
    <row r="176" spans="2:7">
      <c r="B176"/>
      <c r="C176"/>
      <c r="D176"/>
      <c r="E176"/>
      <c r="F176"/>
      <c r="G176"/>
    </row>
    <row r="177" spans="2:7">
      <c r="B177"/>
      <c r="C177"/>
      <c r="D177"/>
      <c r="E177"/>
      <c r="F177"/>
      <c r="G177"/>
    </row>
    <row r="178" spans="2:7">
      <c r="B178"/>
      <c r="C178"/>
      <c r="D178"/>
      <c r="E178"/>
      <c r="F178"/>
      <c r="G178"/>
    </row>
    <row r="179" spans="2:7">
      <c r="B179"/>
      <c r="C179"/>
      <c r="D179"/>
      <c r="E179"/>
      <c r="F179"/>
      <c r="G179"/>
    </row>
    <row r="180" spans="2:7">
      <c r="B180"/>
      <c r="C180"/>
      <c r="D180"/>
      <c r="E180"/>
      <c r="F180"/>
      <c r="G180"/>
    </row>
    <row r="181" spans="2:7">
      <c r="B181"/>
      <c r="C181"/>
      <c r="D181"/>
      <c r="E181"/>
      <c r="F181"/>
      <c r="G181"/>
    </row>
    <row r="182" spans="2:7">
      <c r="B182"/>
      <c r="C182"/>
      <c r="D182"/>
      <c r="E182"/>
      <c r="F182"/>
      <c r="G182"/>
    </row>
    <row r="183" spans="2:7">
      <c r="B183"/>
      <c r="C183"/>
      <c r="D183"/>
      <c r="E183"/>
      <c r="F183"/>
      <c r="G183"/>
    </row>
    <row r="184" spans="2:7">
      <c r="B184"/>
      <c r="C184"/>
      <c r="D184"/>
      <c r="E184"/>
      <c r="F184"/>
      <c r="G184"/>
    </row>
    <row r="185" spans="2:7">
      <c r="B185"/>
      <c r="C185"/>
      <c r="D185"/>
      <c r="E185"/>
      <c r="F185"/>
      <c r="G185"/>
    </row>
    <row r="186" spans="2:7">
      <c r="B186"/>
      <c r="C186"/>
      <c r="D186"/>
      <c r="E186"/>
      <c r="F186"/>
      <c r="G186"/>
    </row>
    <row r="187" spans="2:7">
      <c r="B187"/>
      <c r="C187"/>
      <c r="D187"/>
      <c r="E187"/>
      <c r="F187"/>
      <c r="G187"/>
    </row>
    <row r="188" spans="2:7">
      <c r="B188"/>
      <c r="C188"/>
      <c r="D188"/>
      <c r="E188"/>
      <c r="F188"/>
      <c r="G188"/>
    </row>
    <row r="189" spans="2:7">
      <c r="B189"/>
      <c r="C189"/>
      <c r="D189"/>
      <c r="E189"/>
      <c r="F189"/>
      <c r="G189"/>
    </row>
    <row r="190" spans="2:7">
      <c r="B190"/>
      <c r="C190"/>
      <c r="D190"/>
      <c r="E190"/>
      <c r="F190"/>
      <c r="G190"/>
    </row>
    <row r="191" spans="2:7">
      <c r="B191"/>
      <c r="C191"/>
      <c r="D191"/>
      <c r="E191"/>
      <c r="F191"/>
      <c r="G191"/>
    </row>
    <row r="192" spans="2:7">
      <c r="B192"/>
      <c r="C192"/>
      <c r="D192"/>
      <c r="E192"/>
      <c r="F192"/>
      <c r="G192"/>
    </row>
    <row r="193" spans="2:7">
      <c r="B193"/>
      <c r="C193"/>
      <c r="D193"/>
      <c r="E193"/>
      <c r="F193"/>
      <c r="G193"/>
    </row>
    <row r="194" spans="2:7">
      <c r="B194"/>
      <c r="C194"/>
      <c r="D194"/>
      <c r="E194"/>
      <c r="F194"/>
      <c r="G194"/>
    </row>
    <row r="195" spans="2:7">
      <c r="B195"/>
      <c r="C195"/>
      <c r="D195"/>
      <c r="E195"/>
      <c r="F195"/>
      <c r="G195"/>
    </row>
    <row r="196" spans="2:7">
      <c r="B196"/>
      <c r="C196"/>
      <c r="D196"/>
      <c r="E196"/>
      <c r="F196"/>
      <c r="G196"/>
    </row>
    <row r="197" spans="2:7">
      <c r="B197"/>
      <c r="C197"/>
      <c r="D197"/>
      <c r="E197"/>
      <c r="F197"/>
      <c r="G197"/>
    </row>
    <row r="198" spans="2:7">
      <c r="B198"/>
      <c r="C198"/>
      <c r="D198"/>
      <c r="E198"/>
      <c r="F198"/>
      <c r="G198"/>
    </row>
    <row r="199" spans="2:7">
      <c r="B199"/>
      <c r="C199"/>
      <c r="D199"/>
      <c r="E199"/>
      <c r="F199"/>
      <c r="G199"/>
    </row>
    <row r="200" spans="2:7">
      <c r="B200"/>
      <c r="C200"/>
      <c r="D200"/>
      <c r="E200"/>
      <c r="F200"/>
      <c r="G200"/>
    </row>
    <row r="201" spans="2:7">
      <c r="B201"/>
      <c r="C201"/>
      <c r="D201"/>
      <c r="E201"/>
      <c r="F201"/>
      <c r="G201"/>
    </row>
    <row r="202" spans="2:7">
      <c r="B202"/>
      <c r="C202"/>
      <c r="D202"/>
      <c r="E202"/>
      <c r="F202"/>
      <c r="G202"/>
    </row>
    <row r="203" spans="2:7">
      <c r="B203"/>
      <c r="C203"/>
      <c r="D203"/>
      <c r="E203"/>
      <c r="F203"/>
      <c r="G203"/>
    </row>
    <row r="204" spans="2:7">
      <c r="B204"/>
      <c r="C204"/>
      <c r="D204"/>
      <c r="E204"/>
      <c r="F204"/>
      <c r="G204"/>
    </row>
    <row r="205" spans="2:7">
      <c r="B205"/>
      <c r="C205"/>
      <c r="D205"/>
      <c r="E205"/>
      <c r="F205"/>
      <c r="G205"/>
    </row>
    <row r="206" spans="2:7">
      <c r="B206"/>
      <c r="C206"/>
      <c r="D206"/>
      <c r="E206"/>
      <c r="F206"/>
      <c r="G206"/>
    </row>
    <row r="207" spans="2:7">
      <c r="B207"/>
      <c r="C207"/>
      <c r="D207"/>
      <c r="E207"/>
      <c r="F207"/>
      <c r="G207"/>
    </row>
    <row r="208" spans="2:7">
      <c r="B208"/>
      <c r="C208"/>
      <c r="D208"/>
      <c r="E208"/>
      <c r="F208"/>
      <c r="G208"/>
    </row>
    <row r="209" spans="2:7">
      <c r="B209"/>
      <c r="C209"/>
      <c r="D209"/>
      <c r="E209"/>
      <c r="F209"/>
      <c r="G209"/>
    </row>
    <row r="210" spans="2:7">
      <c r="B210"/>
      <c r="C210"/>
      <c r="D210"/>
      <c r="E210"/>
      <c r="F210"/>
      <c r="G210"/>
    </row>
    <row r="211" spans="2:7">
      <c r="B211"/>
      <c r="C211"/>
      <c r="D211"/>
      <c r="E211"/>
      <c r="F211"/>
      <c r="G211"/>
    </row>
    <row r="212" spans="2:7">
      <c r="B212"/>
      <c r="C212"/>
      <c r="D212"/>
      <c r="E212"/>
      <c r="F212"/>
      <c r="G212"/>
    </row>
    <row r="213" spans="2:7">
      <c r="B213"/>
      <c r="C213"/>
      <c r="D213"/>
      <c r="E213"/>
      <c r="F213"/>
      <c r="G213"/>
    </row>
    <row r="214" spans="2:7">
      <c r="B214"/>
      <c r="C214"/>
      <c r="D214"/>
      <c r="E214"/>
      <c r="F214"/>
      <c r="G214"/>
    </row>
    <row r="215" spans="2:7">
      <c r="B215"/>
      <c r="C215"/>
      <c r="D215"/>
      <c r="E215"/>
      <c r="F215"/>
      <c r="G215"/>
    </row>
    <row r="216" spans="2:7">
      <c r="B216"/>
      <c r="C216"/>
      <c r="D216"/>
      <c r="E216"/>
      <c r="F216"/>
      <c r="G216"/>
    </row>
    <row r="217" spans="2:7">
      <c r="B217"/>
      <c r="C217"/>
      <c r="D217"/>
      <c r="E217"/>
      <c r="F217"/>
      <c r="G217"/>
    </row>
    <row r="218" spans="2:7">
      <c r="B218"/>
      <c r="C218"/>
      <c r="D218"/>
      <c r="E218"/>
      <c r="F218"/>
      <c r="G218"/>
    </row>
    <row r="219" spans="2:7">
      <c r="B219"/>
      <c r="C219"/>
      <c r="D219"/>
      <c r="E219"/>
      <c r="F219"/>
      <c r="G219"/>
    </row>
    <row r="220" spans="2:7">
      <c r="B220"/>
      <c r="C220"/>
      <c r="D220"/>
      <c r="E220"/>
      <c r="F220"/>
      <c r="G220"/>
    </row>
    <row r="221" spans="2:7">
      <c r="B221"/>
      <c r="C221"/>
      <c r="D221"/>
      <c r="E221"/>
      <c r="F221"/>
      <c r="G221"/>
    </row>
    <row r="222" spans="2:7">
      <c r="B222"/>
      <c r="C222"/>
      <c r="D222"/>
      <c r="E222"/>
      <c r="F222"/>
      <c r="G222"/>
    </row>
    <row r="223" spans="2:7">
      <c r="B223"/>
      <c r="C223"/>
      <c r="D223"/>
      <c r="E223"/>
      <c r="F223"/>
      <c r="G223"/>
    </row>
    <row r="224" spans="2:7">
      <c r="B224"/>
      <c r="C224"/>
      <c r="D224"/>
      <c r="E224"/>
      <c r="F224"/>
      <c r="G224"/>
    </row>
    <row r="225" spans="2:7">
      <c r="B225"/>
      <c r="C225"/>
      <c r="D225"/>
      <c r="E225"/>
      <c r="F225"/>
      <c r="G225"/>
    </row>
    <row r="226" spans="2:7">
      <c r="B226"/>
      <c r="C226"/>
      <c r="D226"/>
      <c r="E226"/>
      <c r="F226"/>
      <c r="G226"/>
    </row>
    <row r="227" spans="2:7">
      <c r="B227"/>
      <c r="C227"/>
      <c r="D227"/>
      <c r="E227"/>
      <c r="F227"/>
      <c r="G227"/>
    </row>
    <row r="228" spans="2:7">
      <c r="B228"/>
      <c r="C228"/>
      <c r="D228"/>
      <c r="E228"/>
      <c r="F228"/>
      <c r="G228"/>
    </row>
    <row r="229" spans="2:7">
      <c r="B229"/>
      <c r="C229"/>
      <c r="D229"/>
      <c r="E229"/>
      <c r="F229"/>
      <c r="G229"/>
    </row>
    <row r="230" spans="2:7">
      <c r="B230"/>
      <c r="C230"/>
      <c r="D230"/>
      <c r="E230"/>
      <c r="F230"/>
      <c r="G230"/>
    </row>
    <row r="231" spans="2:7">
      <c r="B231"/>
      <c r="C231"/>
      <c r="D231"/>
      <c r="E231"/>
      <c r="F231"/>
      <c r="G231"/>
    </row>
    <row r="232" spans="2:7">
      <c r="B232"/>
      <c r="C232"/>
      <c r="D232"/>
      <c r="E232"/>
      <c r="F232"/>
      <c r="G232"/>
    </row>
    <row r="233" spans="2:7">
      <c r="B233"/>
      <c r="C233"/>
      <c r="D233"/>
      <c r="E233"/>
      <c r="F233"/>
      <c r="G233"/>
    </row>
    <row r="234" spans="2:7">
      <c r="B234"/>
      <c r="C234"/>
      <c r="D234"/>
      <c r="E234"/>
      <c r="F234"/>
      <c r="G234"/>
    </row>
    <row r="235" spans="2:7">
      <c r="B235"/>
      <c r="C235"/>
      <c r="D235"/>
      <c r="E235"/>
      <c r="F235"/>
      <c r="G235"/>
    </row>
    <row r="236" spans="2:7">
      <c r="B236"/>
      <c r="C236"/>
      <c r="D236"/>
      <c r="E236"/>
      <c r="F236"/>
      <c r="G236"/>
    </row>
    <row r="237" spans="2:7">
      <c r="B237"/>
      <c r="C237"/>
      <c r="D237"/>
      <c r="E237"/>
      <c r="F237"/>
      <c r="G237"/>
    </row>
    <row r="238" spans="2:7">
      <c r="B238"/>
      <c r="C238"/>
      <c r="D238"/>
      <c r="E238"/>
      <c r="F238"/>
      <c r="G238"/>
    </row>
    <row r="239" spans="2:7">
      <c r="B239"/>
      <c r="C239"/>
      <c r="D239"/>
      <c r="E239"/>
      <c r="F239"/>
      <c r="G239"/>
    </row>
    <row r="240" spans="2:7">
      <c r="B240"/>
      <c r="C240"/>
      <c r="D240"/>
      <c r="E240"/>
      <c r="F240"/>
      <c r="G240"/>
    </row>
    <row r="241" spans="2:7">
      <c r="B241"/>
      <c r="C241"/>
      <c r="D241"/>
      <c r="E241"/>
      <c r="F241"/>
      <c r="G241"/>
    </row>
    <row r="242" spans="2:7">
      <c r="B242"/>
      <c r="C242"/>
      <c r="D242"/>
      <c r="E242"/>
      <c r="F242"/>
      <c r="G242"/>
    </row>
    <row r="243" spans="2:7">
      <c r="B243"/>
      <c r="C243"/>
      <c r="D243"/>
      <c r="E243"/>
      <c r="F243"/>
      <c r="G243"/>
    </row>
    <row r="244" spans="2:7">
      <c r="B244"/>
      <c r="C244"/>
      <c r="D244"/>
      <c r="E244"/>
      <c r="F244"/>
      <c r="G244"/>
    </row>
    <row r="245" spans="2:7">
      <c r="B245"/>
      <c r="C245"/>
      <c r="D245"/>
      <c r="E245"/>
      <c r="F245"/>
      <c r="G245"/>
    </row>
    <row r="246" spans="2:7">
      <c r="B246"/>
      <c r="C246"/>
      <c r="D246"/>
      <c r="E246"/>
      <c r="F246"/>
      <c r="G246"/>
    </row>
    <row r="247" spans="2:7">
      <c r="B247"/>
      <c r="C247"/>
      <c r="D247"/>
      <c r="E247"/>
      <c r="F247"/>
      <c r="G247"/>
    </row>
    <row r="248" spans="2:7">
      <c r="B248"/>
      <c r="C248"/>
      <c r="D248"/>
      <c r="E248"/>
      <c r="F248"/>
      <c r="G248"/>
    </row>
    <row r="249" spans="2:7">
      <c r="B249"/>
      <c r="C249"/>
      <c r="D249"/>
      <c r="E249"/>
      <c r="F249"/>
      <c r="G249"/>
    </row>
    <row r="250" spans="2:7">
      <c r="B250"/>
      <c r="C250"/>
      <c r="D250"/>
      <c r="E250"/>
      <c r="F250"/>
      <c r="G250"/>
    </row>
    <row r="251" spans="2:7">
      <c r="B251"/>
      <c r="C251"/>
      <c r="D251"/>
      <c r="E251"/>
      <c r="F251"/>
      <c r="G251"/>
    </row>
    <row r="252" spans="2:7">
      <c r="B252"/>
      <c r="C252"/>
      <c r="D252"/>
      <c r="E252"/>
      <c r="F252"/>
      <c r="G252"/>
    </row>
    <row r="253" spans="2:7">
      <c r="B253"/>
      <c r="C253"/>
      <c r="D253"/>
      <c r="E253"/>
      <c r="F253"/>
      <c r="G253"/>
    </row>
    <row r="254" spans="2:7">
      <c r="B254"/>
      <c r="C254"/>
      <c r="D254"/>
      <c r="E254"/>
      <c r="F254"/>
      <c r="G254"/>
    </row>
    <row r="255" spans="2:7">
      <c r="B255"/>
      <c r="C255"/>
      <c r="D255"/>
      <c r="E255"/>
      <c r="F255"/>
      <c r="G255"/>
    </row>
    <row r="256" spans="2:7">
      <c r="B256"/>
      <c r="C256"/>
      <c r="D256"/>
      <c r="E256"/>
      <c r="F256"/>
      <c r="G256"/>
    </row>
    <row r="257" spans="2:7">
      <c r="B257"/>
      <c r="C257"/>
      <c r="D257"/>
      <c r="E257"/>
      <c r="F257"/>
      <c r="G257"/>
    </row>
    <row r="258" spans="2:7">
      <c r="B258"/>
      <c r="C258"/>
      <c r="D258"/>
      <c r="E258"/>
      <c r="F258"/>
      <c r="G258"/>
    </row>
    <row r="259" spans="2:7">
      <c r="B259"/>
      <c r="C259"/>
      <c r="D259"/>
      <c r="E259"/>
      <c r="F259"/>
      <c r="G259"/>
    </row>
    <row r="260" spans="2:7">
      <c r="B260"/>
      <c r="C260"/>
      <c r="D260"/>
      <c r="E260"/>
      <c r="F260"/>
      <c r="G260"/>
    </row>
    <row r="261" spans="2:7">
      <c r="B261"/>
      <c r="C261"/>
      <c r="D261"/>
      <c r="E261"/>
      <c r="F261"/>
      <c r="G261"/>
    </row>
    <row r="262" spans="2:7">
      <c r="B262"/>
      <c r="C262"/>
      <c r="D262"/>
      <c r="E262"/>
      <c r="F262"/>
      <c r="G262"/>
    </row>
    <row r="263" spans="2:7">
      <c r="B263"/>
      <c r="C263"/>
      <c r="D263"/>
      <c r="E263"/>
      <c r="F263"/>
      <c r="G263"/>
    </row>
    <row r="264" spans="2:7">
      <c r="B264"/>
      <c r="C264"/>
      <c r="D264"/>
      <c r="E264"/>
      <c r="F264"/>
      <c r="G264"/>
    </row>
    <row r="265" spans="2:7">
      <c r="B265"/>
      <c r="C265"/>
      <c r="D265"/>
      <c r="E265"/>
      <c r="F265"/>
      <c r="G265"/>
    </row>
    <row r="266" spans="2:7">
      <c r="B266"/>
      <c r="C266"/>
      <c r="D266"/>
      <c r="E266"/>
      <c r="F266"/>
      <c r="G266"/>
    </row>
    <row r="267" spans="2:7">
      <c r="B267"/>
      <c r="C267"/>
      <c r="D267"/>
      <c r="E267"/>
      <c r="F267"/>
      <c r="G267"/>
    </row>
    <row r="268" spans="2:7">
      <c r="B268"/>
      <c r="C268"/>
      <c r="D268"/>
      <c r="E268"/>
      <c r="F268"/>
      <c r="G268"/>
    </row>
    <row r="269" spans="2:7">
      <c r="B269"/>
      <c r="C269"/>
      <c r="D269"/>
      <c r="E269"/>
      <c r="F269"/>
      <c r="G269"/>
    </row>
    <row r="270" spans="2:7">
      <c r="B270"/>
      <c r="C270"/>
      <c r="D270"/>
      <c r="E270"/>
      <c r="F270"/>
      <c r="G270"/>
    </row>
    <row r="271" spans="2:7">
      <c r="B271"/>
      <c r="C271"/>
      <c r="D271"/>
      <c r="E271"/>
      <c r="F271"/>
      <c r="G271"/>
    </row>
    <row r="272" spans="2:7">
      <c r="B272"/>
      <c r="C272"/>
      <c r="D272"/>
      <c r="E272"/>
      <c r="F272"/>
      <c r="G272"/>
    </row>
    <row r="273" spans="2:7">
      <c r="B273"/>
      <c r="C273"/>
      <c r="D273"/>
      <c r="E273"/>
      <c r="F273"/>
      <c r="G273"/>
    </row>
    <row r="274" spans="2:7">
      <c r="B274"/>
      <c r="C274"/>
      <c r="D274"/>
      <c r="E274"/>
      <c r="F274"/>
      <c r="G274"/>
    </row>
    <row r="275" spans="2:7">
      <c r="B275"/>
      <c r="C275"/>
      <c r="D275"/>
      <c r="E275"/>
      <c r="F275"/>
      <c r="G275"/>
    </row>
    <row r="276" spans="2:7">
      <c r="B276"/>
      <c r="C276"/>
      <c r="D276"/>
      <c r="E276"/>
      <c r="F276"/>
      <c r="G276"/>
    </row>
    <row r="277" spans="2:7">
      <c r="B277"/>
      <c r="C277"/>
      <c r="D277"/>
      <c r="E277"/>
      <c r="F277"/>
      <c r="G27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"/>
  <sheetViews>
    <sheetView zoomScaleNormal="100" workbookViewId="0">
      <selection activeCell="AV18" sqref="AV18"/>
    </sheetView>
  </sheetViews>
  <sheetFormatPr defaultRowHeight="13.5"/>
  <cols>
    <col min="1" max="1" width="13" bestFit="1" customWidth="1"/>
    <col min="2" max="2" width="11" bestFit="1" customWidth="1"/>
    <col min="3" max="4" width="9" hidden="1" customWidth="1"/>
    <col min="5" max="9" width="0" hidden="1" customWidth="1"/>
    <col min="10" max="10" width="5.375" hidden="1" customWidth="1"/>
    <col min="11" max="16" width="0" hidden="1" customWidth="1"/>
    <col min="17" max="17" width="9.5" hidden="1" customWidth="1"/>
    <col min="18" max="43" width="0" hidden="1" customWidth="1"/>
  </cols>
  <sheetData>
    <row r="1" spans="1:50" ht="54" customHeight="1">
      <c r="A1" s="17" t="s">
        <v>345</v>
      </c>
      <c r="B1" s="16"/>
    </row>
    <row r="2" spans="1:50">
      <c r="AJ2" s="9" t="s">
        <v>139</v>
      </c>
      <c r="AK2" s="9" t="s">
        <v>140</v>
      </c>
      <c r="AL2" s="9" t="s">
        <v>141</v>
      </c>
      <c r="AM2" s="9" t="s">
        <v>142</v>
      </c>
      <c r="AN2" s="9" t="s">
        <v>143</v>
      </c>
      <c r="AO2" s="9" t="s">
        <v>144</v>
      </c>
      <c r="AP2" s="9" t="s">
        <v>145</v>
      </c>
      <c r="AQ2" s="9" t="s">
        <v>146</v>
      </c>
      <c r="AR2" s="26" t="s">
        <v>511</v>
      </c>
      <c r="AS2" s="25" t="s">
        <v>512</v>
      </c>
      <c r="AT2" s="26" t="s">
        <v>513</v>
      </c>
      <c r="AU2" s="25" t="s">
        <v>515</v>
      </c>
      <c r="AV2" s="27" t="s">
        <v>516</v>
      </c>
      <c r="AW2" s="27" t="s">
        <v>517</v>
      </c>
      <c r="AX2" s="27" t="s">
        <v>518</v>
      </c>
    </row>
    <row r="3" spans="1:50">
      <c r="A3" s="4" t="s">
        <v>25</v>
      </c>
      <c r="B3" s="4" t="s">
        <v>22</v>
      </c>
      <c r="C3" s="4" t="s">
        <v>20</v>
      </c>
      <c r="D3" s="4" t="s">
        <v>19</v>
      </c>
      <c r="E3" s="1" t="s">
        <v>18</v>
      </c>
      <c r="F3" s="1" t="s">
        <v>17</v>
      </c>
      <c r="G3" s="1" t="s">
        <v>37</v>
      </c>
      <c r="H3" s="1" t="s">
        <v>16</v>
      </c>
      <c r="I3" s="1" t="s">
        <v>15</v>
      </c>
      <c r="J3" s="1" t="s">
        <v>14</v>
      </c>
      <c r="K3" s="1" t="s">
        <v>13</v>
      </c>
      <c r="L3" s="1" t="s">
        <v>12</v>
      </c>
      <c r="M3" s="1" t="s">
        <v>11</v>
      </c>
      <c r="N3" s="1" t="s">
        <v>10</v>
      </c>
      <c r="O3" s="1" t="s">
        <v>9</v>
      </c>
      <c r="P3" s="1" t="s">
        <v>8</v>
      </c>
      <c r="Q3" s="1" t="s">
        <v>38</v>
      </c>
      <c r="R3" s="1" t="s">
        <v>7</v>
      </c>
      <c r="S3" s="1" t="s">
        <v>107</v>
      </c>
      <c r="T3" s="1" t="s">
        <v>108</v>
      </c>
      <c r="U3" s="1" t="s">
        <v>109</v>
      </c>
      <c r="V3" s="1" t="s">
        <v>110</v>
      </c>
      <c r="W3" s="1" t="s">
        <v>111</v>
      </c>
      <c r="X3" s="1" t="s">
        <v>112</v>
      </c>
      <c r="Y3" s="1" t="s">
        <v>113</v>
      </c>
      <c r="Z3" s="1" t="s">
        <v>114</v>
      </c>
      <c r="AA3" s="1" t="s">
        <v>115</v>
      </c>
      <c r="AB3" s="1" t="s">
        <v>116</v>
      </c>
      <c r="AC3" s="1" t="s">
        <v>117</v>
      </c>
      <c r="AD3" s="1" t="s">
        <v>118</v>
      </c>
      <c r="AE3" s="10" t="s">
        <v>150</v>
      </c>
      <c r="AF3" s="10" t="s">
        <v>151</v>
      </c>
      <c r="AG3" s="10" t="s">
        <v>152</v>
      </c>
      <c r="AH3" s="10" t="s">
        <v>153</v>
      </c>
      <c r="AI3" s="10" t="s">
        <v>154</v>
      </c>
      <c r="AJ3" s="10" t="s">
        <v>155</v>
      </c>
      <c r="AK3" s="10" t="s">
        <v>156</v>
      </c>
      <c r="AL3" s="10" t="s">
        <v>157</v>
      </c>
      <c r="AM3" s="10" t="s">
        <v>158</v>
      </c>
      <c r="AN3" s="10" t="s">
        <v>159</v>
      </c>
      <c r="AO3" s="10" t="s">
        <v>160</v>
      </c>
      <c r="AP3" s="10" t="s">
        <v>161</v>
      </c>
      <c r="AQ3" s="10" t="s">
        <v>162</v>
      </c>
      <c r="AR3" s="27" t="s">
        <v>521</v>
      </c>
      <c r="AS3" s="27" t="s">
        <v>519</v>
      </c>
      <c r="AT3" s="27" t="s">
        <v>520</v>
      </c>
      <c r="AU3" s="27" t="s">
        <v>522</v>
      </c>
      <c r="AV3" s="27" t="s">
        <v>523</v>
      </c>
      <c r="AW3" s="27" t="s">
        <v>524</v>
      </c>
      <c r="AX3" s="27" t="s">
        <v>525</v>
      </c>
    </row>
    <row r="4" spans="1:50">
      <c r="A4" s="3" t="s">
        <v>50</v>
      </c>
      <c r="B4" s="2" t="s">
        <v>311</v>
      </c>
      <c r="C4" s="5" t="e">
        <f>SUM(源表!#REF!)/80</f>
        <v>#REF!</v>
      </c>
      <c r="D4" s="5" t="e">
        <f>SUM(源表!#REF!)/80</f>
        <v>#REF!</v>
      </c>
      <c r="E4" s="5" t="e">
        <f>SUM(源表!#REF!)/40</f>
        <v>#REF!</v>
      </c>
      <c r="F4" s="5" t="e">
        <f>SUM(源表!#REF!)/40</f>
        <v>#REF!</v>
      </c>
      <c r="G4" s="5" t="e">
        <f>SUM(源表!#REF!)/40</f>
        <v>#REF!</v>
      </c>
      <c r="H4" s="5" t="e">
        <f>SUM(源表!#REF!)/40</f>
        <v>#REF!</v>
      </c>
      <c r="I4" s="5" t="e">
        <f>SUM(源表!#REF!)/32</f>
        <v>#REF!</v>
      </c>
      <c r="J4" s="5" t="e">
        <f>SUM(源表!#REF!)/400</f>
        <v>#REF!</v>
      </c>
      <c r="K4" s="5" t="e">
        <f>SUM(源表!#REF!)/400</f>
        <v>#REF!</v>
      </c>
      <c r="L4" s="5" t="e">
        <f>SUM(源表!#REF!)/576</f>
        <v>#REF!</v>
      </c>
      <c r="M4" s="5">
        <f>SUM(源表!S193:S203)/1040</f>
        <v>0</v>
      </c>
      <c r="N4" s="5">
        <f>SUM(源表!T193:T203)/1040</f>
        <v>0</v>
      </c>
      <c r="O4" s="5">
        <f>SUM(源表!S193:S203)/1080</f>
        <v>0</v>
      </c>
      <c r="P4" s="5">
        <f>SUM(源表!T193:T203)/1080</f>
        <v>0</v>
      </c>
      <c r="Q4" s="5">
        <f>SUM(源表!U193:U203)/(27*32)</f>
        <v>0</v>
      </c>
      <c r="R4" s="5">
        <f>SUM(源表!V2:V203)/1080</f>
        <v>0.80555555555555558</v>
      </c>
      <c r="S4" s="5">
        <f>SUM(源表!W2:W203)/1080</f>
        <v>0.76851851851851849</v>
      </c>
      <c r="T4" s="5">
        <f>SUM(源表!X193:X203)/920</f>
        <v>0</v>
      </c>
      <c r="U4" s="5">
        <f>SUM(源表!Z193:Z203)/920</f>
        <v>0</v>
      </c>
      <c r="V4" s="5">
        <f>SUM(源表!AA193:AA203)/920</f>
        <v>0</v>
      </c>
      <c r="W4" s="5">
        <f>SUM(源表!AB193:AB203)/920</f>
        <v>0</v>
      </c>
      <c r="X4" s="5">
        <f>SUM(源表!AC193:AC203)/880</f>
        <v>0</v>
      </c>
      <c r="Y4" s="5">
        <f>SUM(源表!AD193:AD203)/880</f>
        <v>0</v>
      </c>
      <c r="Z4" s="5">
        <f>SUM(源表!AE193:AE203)/880</f>
        <v>0</v>
      </c>
      <c r="AA4" s="5">
        <f>SUM(源表!AE193:AE203)/880</f>
        <v>0</v>
      </c>
      <c r="AB4" s="5">
        <f>SUM(源表!AF193:AF203)/880</f>
        <v>0</v>
      </c>
      <c r="AC4" s="5">
        <f>SUM(源表!AG193:AG203)/880</f>
        <v>0</v>
      </c>
      <c r="AD4" s="5">
        <f>SUM(源表!AH193:AH203)/880</f>
        <v>0</v>
      </c>
      <c r="AE4" s="5">
        <f>SUM(源表!AI193:AI203)/(24*24)</f>
        <v>0</v>
      </c>
      <c r="AF4" s="5">
        <f>SUM(源表!AL193:AL203)/(24*24)</f>
        <v>0</v>
      </c>
      <c r="AG4" s="5">
        <f>SUM(源表!AK193:AK203)/(21*40)</f>
        <v>0</v>
      </c>
      <c r="AH4" s="5">
        <f>SUM(源表!AL193:AL203)/(21*40)</f>
        <v>0</v>
      </c>
      <c r="AI4" s="5">
        <f>SUM(源表!AM193:AM203)/(21*40)</f>
        <v>0</v>
      </c>
      <c r="AJ4" s="5" t="e">
        <f>SUM(源表!#REF!)/(25*40)</f>
        <v>#REF!</v>
      </c>
      <c r="AK4" s="5" t="e">
        <f>SUM(源表!#REF!)/(25*40)</f>
        <v>#REF!</v>
      </c>
      <c r="AL4" s="5" t="e">
        <f>SUM(源表!#REF!)/(25*40)</f>
        <v>#REF!</v>
      </c>
      <c r="AM4" s="5" t="e">
        <f>SUM(源表!#REF!)/(25*40)</f>
        <v>#REF!</v>
      </c>
      <c r="AN4" s="5" t="e">
        <f>SUM(源表!#REF!)/(25*40)</f>
        <v>#REF!</v>
      </c>
      <c r="AO4" s="5" t="e">
        <f>SUM(源表!#REF!)/(25*40)</f>
        <v>#REF!</v>
      </c>
      <c r="AP4" s="5"/>
      <c r="AQ4" s="5"/>
      <c r="AR4" s="5">
        <f>SUM(源表!AZ3:AZ130)/40/31</f>
        <v>0.72903225806451621</v>
      </c>
      <c r="AS4" s="5">
        <f>SUM(源表!BA3:BA130)/40/31</f>
        <v>0.58870967741935487</v>
      </c>
      <c r="AT4" s="5">
        <f>SUM(源表!BB3:BB130)/40/31</f>
        <v>0.25806451612903225</v>
      </c>
      <c r="AU4" s="5">
        <f>SUM(源表!BC3:BC130)/40/31</f>
        <v>0.12903225806451613</v>
      </c>
      <c r="AV4" s="5">
        <f>SUM(源表!BD3:BD130)/40/31</f>
        <v>0.12903225806451613</v>
      </c>
      <c r="AW4" s="5">
        <f>SUM(源表!BE3:BE130)/40/31</f>
        <v>0.12903225806451613</v>
      </c>
      <c r="AX4" s="5">
        <f>SUM(源表!BF3:BF130)/40/31</f>
        <v>0.12903225806451613</v>
      </c>
    </row>
    <row r="5" spans="1:50">
      <c r="A5" s="3" t="s">
        <v>50</v>
      </c>
      <c r="B5" s="2" t="s">
        <v>453</v>
      </c>
      <c r="C5" s="5" t="e">
        <f>SUM(源表!#REF!)/240</f>
        <v>#REF!</v>
      </c>
      <c r="D5" s="5" t="e">
        <f>SUM(源表!#REF!)/240</f>
        <v>#REF!</v>
      </c>
      <c r="E5" s="5" t="e">
        <f>SUM(源表!#REF!)/320</f>
        <v>#REF!</v>
      </c>
      <c r="F5" s="5" t="e">
        <f>SUM(源表!#REF!)/320</f>
        <v>#REF!</v>
      </c>
      <c r="G5" s="5" t="e">
        <f>SUM(源表!#REF!)/320</f>
        <v>#REF!</v>
      </c>
      <c r="H5" s="5" t="e">
        <f>SUM(源表!#REF!)/320</f>
        <v>#REF!</v>
      </c>
      <c r="I5" s="5" t="e">
        <f>SUM(源表!#REF!)/256</f>
        <v>#REF!</v>
      </c>
      <c r="J5" s="5" t="e">
        <f>SUM(源表!#REF!)/360</f>
        <v>#REF!</v>
      </c>
      <c r="K5" s="5" t="e">
        <f>SUM(源表!#REF!)/400</f>
        <v>#REF!</v>
      </c>
      <c r="L5" s="5">
        <f>SUM(源表!P3:P13)/320</f>
        <v>0</v>
      </c>
      <c r="M5" s="5" t="e">
        <f>SUM(源表!#REF!)/400</f>
        <v>#REF!</v>
      </c>
      <c r="N5" s="5" t="e">
        <f>SUM(源表!#REF!)/400</f>
        <v>#REF!</v>
      </c>
      <c r="O5" s="5" t="e">
        <f>SUM(源表!#REF!)/400</f>
        <v>#REF!</v>
      </c>
      <c r="P5" s="5" t="e">
        <f>SUM(源表!#REF!)/440</f>
        <v>#REF!</v>
      </c>
      <c r="Q5" s="5" t="e">
        <f>SUM(源表!#REF!)/(11*32)</f>
        <v>#REF!</v>
      </c>
      <c r="R5" s="5" t="e">
        <f>SUM(源表!#REF!)/440</f>
        <v>#REF!</v>
      </c>
      <c r="S5" s="5" t="e">
        <f>SUM(源表!#REF!)/440</f>
        <v>#REF!</v>
      </c>
      <c r="T5" s="5" t="e">
        <f>SUM(源表!#REF!)/440</f>
        <v>#REF!</v>
      </c>
      <c r="U5" s="5" t="e">
        <f>SUM(源表!#REF!)/440</f>
        <v>#REF!</v>
      </c>
      <c r="V5" s="5" t="e">
        <f>SUM(源表!#REF!)/440</f>
        <v>#REF!</v>
      </c>
      <c r="W5" s="5" t="e">
        <f>SUM(源表!#REF!)/440</f>
        <v>#REF!</v>
      </c>
      <c r="X5" s="5" t="e">
        <f>SUM(源表!#REF!)/440</f>
        <v>#REF!</v>
      </c>
      <c r="Y5" s="5" t="e">
        <f>SUM(源表!#REF!)/440</f>
        <v>#REF!</v>
      </c>
      <c r="Z5" s="5" t="e">
        <f>SUM(源表!#REF!)/400</f>
        <v>#REF!</v>
      </c>
      <c r="AA5" s="5" t="e">
        <f>SUM(源表!#REF!)/400</f>
        <v>#REF!</v>
      </c>
      <c r="AB5" s="5" t="e">
        <f>SUM(源表!#REF!)/400</f>
        <v>#REF!</v>
      </c>
      <c r="AC5" s="5" t="e">
        <f>SUM(源表!#REF!)/400</f>
        <v>#REF!</v>
      </c>
      <c r="AD5" s="5" t="e">
        <f>SUM(源表!#REF!)/400</f>
        <v>#REF!</v>
      </c>
      <c r="AE5" s="5" t="e">
        <f>SUM(源表!#REF!)/(32*7)</f>
        <v>#REF!</v>
      </c>
      <c r="AF5" s="5" t="e">
        <f>SUM(源表!#REF!)/(24*7)</f>
        <v>#REF!</v>
      </c>
      <c r="AG5" s="5" t="e">
        <f>SUM(源表!#REF!)/(40*7)</f>
        <v>#REF!</v>
      </c>
      <c r="AH5" s="5" t="e">
        <f>SUM(源表!#REF!)/(40*7)</f>
        <v>#REF!</v>
      </c>
      <c r="AI5" s="5" t="e">
        <f>SUM(源表!#REF!)/(40*7)</f>
        <v>#REF!</v>
      </c>
      <c r="AJ5" s="5" t="e">
        <f>SUM(源表!#REF!)/(40*10)</f>
        <v>#REF!</v>
      </c>
      <c r="AK5" s="5" t="e">
        <f>SUM(源表!#REF!)/(40*11)</f>
        <v>#REF!</v>
      </c>
      <c r="AL5" s="5" t="e">
        <f>SUM(源表!#REF!)/(40*14)</f>
        <v>#REF!</v>
      </c>
      <c r="AM5" s="5" t="e">
        <f>SUM(源表!#REF!)/(40*16)</f>
        <v>#REF!</v>
      </c>
      <c r="AN5" s="5" t="e">
        <f>SUM(源表!#REF!)/(40*16)</f>
        <v>#REF!</v>
      </c>
      <c r="AO5" s="5" t="e">
        <f>SUM(源表!#REF!)/(40*15)</f>
        <v>#REF!</v>
      </c>
      <c r="AP5" s="5"/>
      <c r="AQ5" s="5"/>
      <c r="AR5" s="5">
        <f>SUM(源表!AZ174:AZ203)/40/16</f>
        <v>1</v>
      </c>
      <c r="AS5" s="5">
        <f>SUM(源表!BA174:BA203)/40/16</f>
        <v>1</v>
      </c>
      <c r="AT5" s="5">
        <f>SUM(源表!BB174:BB203)/40/16</f>
        <v>1</v>
      </c>
      <c r="AU5" s="5">
        <f>SUM(源表!BC174:BC203)/40/16</f>
        <v>1</v>
      </c>
      <c r="AV5" s="5">
        <f>SUM(源表!BD174:BD203)/40/16</f>
        <v>1</v>
      </c>
      <c r="AW5" s="5">
        <f>SUM(源表!BE174:BE203)/40/16</f>
        <v>0.5</v>
      </c>
      <c r="AX5" s="5">
        <f>SUM(源表!BF174:BF203)/40/16</f>
        <v>0.5</v>
      </c>
    </row>
    <row r="6" spans="1:50">
      <c r="A6" s="3" t="s">
        <v>50</v>
      </c>
      <c r="B6" s="2" t="s">
        <v>454</v>
      </c>
      <c r="C6" s="5" t="e">
        <f>SUM(源表!#REF!)/#REF!</f>
        <v>#REF!</v>
      </c>
      <c r="D6" s="5" t="e">
        <f>SUM(源表!#REF!)/120</f>
        <v>#REF!</v>
      </c>
      <c r="E6" s="5" t="e">
        <f>SUM(源表!#REF!)/120</f>
        <v>#REF!</v>
      </c>
      <c r="F6" s="5" t="e">
        <f>SUM(源表!#REF!)/120</f>
        <v>#REF!</v>
      </c>
      <c r="G6" s="5" t="e">
        <f>SUM(源表!#REF!)/120</f>
        <v>#REF!</v>
      </c>
      <c r="H6" s="5" t="e">
        <f>SUM(源表!#REF!)/120</f>
        <v>#REF!</v>
      </c>
      <c r="I6" s="5" t="e">
        <f>SUM(源表!#REF!)/96</f>
        <v>#REF!</v>
      </c>
      <c r="J6" s="5" t="e">
        <f>SUM(源表!#REF!)/120</f>
        <v>#REF!</v>
      </c>
      <c r="K6" s="5" t="e">
        <f>SUM(源表!#REF!)/120</f>
        <v>#REF!</v>
      </c>
      <c r="L6" s="5" t="e">
        <f>SUM(源表!#REF!)/(3*32)</f>
        <v>#REF!</v>
      </c>
      <c r="M6" s="5" t="e">
        <f>SUM(源表!#REF!)/120</f>
        <v>#REF!</v>
      </c>
      <c r="N6" s="5" t="e">
        <f>SUM(源表!#REF!)/120</f>
        <v>#REF!</v>
      </c>
      <c r="O6" s="5" t="e">
        <f>SUM(源表!#REF!)/120</f>
        <v>#REF!</v>
      </c>
      <c r="P6" s="5" t="e">
        <f>SUM(源表!#REF!)/120</f>
        <v>#REF!</v>
      </c>
      <c r="Q6" s="5" t="e">
        <f>SUM(源表!#REF!)/(3*32)</f>
        <v>#REF!</v>
      </c>
      <c r="R6" s="5" t="e">
        <f>SUM(源表!#REF!)/120</f>
        <v>#REF!</v>
      </c>
      <c r="S6" s="5" t="e">
        <f>SUM(源表!#REF!)/120</f>
        <v>#REF!</v>
      </c>
      <c r="T6" s="5" t="e">
        <f>SUM(源表!#REF!)/120</f>
        <v>#REF!</v>
      </c>
      <c r="U6" s="5" t="e">
        <f>SUM(源表!#REF!)/120</f>
        <v>#REF!</v>
      </c>
      <c r="V6" s="5" t="e">
        <f>SUM(源表!#REF!)/120</f>
        <v>#REF!</v>
      </c>
      <c r="W6" s="5" t="e">
        <f>SUM(源表!#REF!)/120</f>
        <v>#REF!</v>
      </c>
      <c r="X6" s="5" t="e">
        <f>SUM(源表!#REF!)/80</f>
        <v>#REF!</v>
      </c>
      <c r="Y6" s="5" t="e">
        <f>SUM(源表!#REF!)/80</f>
        <v>#REF!</v>
      </c>
      <c r="Z6" s="5" t="e">
        <f>SUM(源表!#REF!)/80</f>
        <v>#REF!</v>
      </c>
      <c r="AA6" s="5" t="e">
        <f>SUM(源表!#REF!)/120</f>
        <v>#REF!</v>
      </c>
      <c r="AB6" s="5" t="e">
        <f>SUM(源表!#REF!)/120</f>
        <v>#REF!</v>
      </c>
      <c r="AC6" s="5" t="e">
        <f>SUM(源表!#REF!)/120</f>
        <v>#REF!</v>
      </c>
      <c r="AD6" s="5" t="e">
        <f>SUM(源表!#REF!)/120</f>
        <v>#REF!</v>
      </c>
      <c r="AE6" s="5" t="e">
        <f>SUM(源表!#REF!)/(3*32)</f>
        <v>#REF!</v>
      </c>
      <c r="AF6" s="5" t="e">
        <f>SUM(源表!#REF!)/(24*5)</f>
        <v>#REF!</v>
      </c>
      <c r="AG6" s="5" t="e">
        <f>SUM(源表!#REF!)/120</f>
        <v>#REF!</v>
      </c>
      <c r="AH6" s="5" t="e">
        <f>SUM(源表!#REF!)/120</f>
        <v>#REF!</v>
      </c>
      <c r="AI6" s="5" t="e">
        <f>SUM(源表!#REF!)/120</f>
        <v>#REF!</v>
      </c>
      <c r="AJ6" s="5">
        <f>SUM(源表!AN3:AN16)/200</f>
        <v>0.55000000000000004</v>
      </c>
      <c r="AK6" s="5">
        <f>SUM(源表!AO3:AO16)/200</f>
        <v>0.56999999999999995</v>
      </c>
      <c r="AL6" s="5" t="e">
        <f>SUM(源表!#REF!)/200</f>
        <v>#REF!</v>
      </c>
      <c r="AM6" s="5">
        <f>SUM(源表!AP3:AP16)/200</f>
        <v>0.65</v>
      </c>
      <c r="AN6" s="5">
        <f>SUM(源表!AQ3:AQ16)/200</f>
        <v>0.65</v>
      </c>
      <c r="AO6" s="5">
        <f>SUM(源表!AR3:AR16)/2400</f>
        <v>5.4166666666666669E-2</v>
      </c>
      <c r="AP6" s="5"/>
      <c r="AQ6" s="5"/>
      <c r="AR6" s="5">
        <f>SUM(源表!AZ165:AZ173)/40</f>
        <v>0</v>
      </c>
      <c r="AS6" s="5">
        <f>SUM(源表!BA165:BA173)/40</f>
        <v>0</v>
      </c>
      <c r="AT6" s="5">
        <f>SUM(源表!BB165:BB173)/40</f>
        <v>0</v>
      </c>
      <c r="AU6" s="5">
        <f>SUM(源表!BC165:BC173)/40</f>
        <v>0</v>
      </c>
      <c r="AV6" s="5">
        <f>SUM(源表!BD165:BD173)/40</f>
        <v>0</v>
      </c>
      <c r="AW6" s="5">
        <f>SUM(源表!BE165:BE173)/40</f>
        <v>0</v>
      </c>
      <c r="AX6" s="5">
        <f>SUM(源表!BF165:BF173)/40</f>
        <v>0</v>
      </c>
    </row>
    <row r="7" spans="1:50">
      <c r="A7" s="3" t="s">
        <v>50</v>
      </c>
      <c r="B7" s="21" t="s">
        <v>455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>
        <f>SUM(源表!AZ159:AZ163)/40/3</f>
        <v>1</v>
      </c>
      <c r="AS7" s="22">
        <f>SUM(源表!BA159:BA163)/40/3</f>
        <v>0.83333333333333337</v>
      </c>
      <c r="AT7" s="22">
        <f>SUM(源表!BB159:BB163)/40/3</f>
        <v>0.83333333333333337</v>
      </c>
      <c r="AU7" s="22">
        <f>SUM(源表!BC159:BC163)/40/3</f>
        <v>0.83333333333333337</v>
      </c>
      <c r="AV7" s="22">
        <f>SUM(源表!BD159:BD163)/40/3</f>
        <v>0.83333333333333337</v>
      </c>
      <c r="AW7" s="22">
        <f>SUM(源表!BE159:BE163)/40/3</f>
        <v>0.83333333333333337</v>
      </c>
      <c r="AX7" s="22">
        <f>SUM(源表!BF159:BF163)/40/3</f>
        <v>0.83333333333333337</v>
      </c>
    </row>
    <row r="8" spans="1:50">
      <c r="A8" s="3" t="s">
        <v>50</v>
      </c>
      <c r="B8" s="2" t="s">
        <v>0</v>
      </c>
      <c r="C8" s="6" t="e">
        <f>SUM(源表!#REF!)/#REF!</f>
        <v>#REF!</v>
      </c>
      <c r="D8" s="6" t="e">
        <f>SUM(源表!#REF!)/240</f>
        <v>#REF!</v>
      </c>
      <c r="E8" s="6" t="e">
        <f>SUM(源表!#REF!)/200</f>
        <v>#REF!</v>
      </c>
      <c r="F8" s="6" t="e">
        <f>SUM(源表!#REF!)/200</f>
        <v>#REF!</v>
      </c>
      <c r="G8" s="6" t="e">
        <f>SUM(源表!#REF!)/200</f>
        <v>#REF!</v>
      </c>
      <c r="H8" s="6" t="e">
        <f>SUM(源表!#REF!)/200</f>
        <v>#REF!</v>
      </c>
      <c r="I8" s="6" t="e">
        <f>SUM(源表!#REF!)/160</f>
        <v>#REF!</v>
      </c>
      <c r="J8" s="6" t="e">
        <f>SUM(源表!#REF!)/200</f>
        <v>#REF!</v>
      </c>
      <c r="K8" s="6" t="e">
        <f>SUM(源表!#REF!)/200</f>
        <v>#REF!</v>
      </c>
      <c r="L8" s="6" t="e">
        <f>SUM(源表!#REF!)/(5*32)</f>
        <v>#REF!</v>
      </c>
      <c r="M8" s="6" t="e">
        <f>SUM(源表!#REF!)/320</f>
        <v>#REF!</v>
      </c>
      <c r="N8" s="6" t="e">
        <f>SUM(源表!#REF!)/320</f>
        <v>#REF!</v>
      </c>
      <c r="O8" s="6" t="e">
        <f>SUM(源表!#REF!)/320</f>
        <v>#REF!</v>
      </c>
      <c r="P8" s="6" t="e">
        <f>SUM(源表!#REF!)/320</f>
        <v>#REF!</v>
      </c>
      <c r="Q8" s="6" t="e">
        <f>SUM(源表!#REF!)/(6*32)</f>
        <v>#REF!</v>
      </c>
      <c r="R8" s="6" t="e">
        <f>SUM(源表!#REF!)/240</f>
        <v>#REF!</v>
      </c>
      <c r="S8" s="6" t="e">
        <f>SUM(源表!#REF!)/240</f>
        <v>#REF!</v>
      </c>
      <c r="T8" s="6" t="e">
        <f>SUM(源表!#REF!)/200</f>
        <v>#REF!</v>
      </c>
      <c r="U8" s="6" t="e">
        <f>SUM(源表!#REF!,源表!#REF!)/200</f>
        <v>#REF!</v>
      </c>
      <c r="V8" s="6" t="e">
        <f>SUM(源表!#REF!,源表!#REF!)/200</f>
        <v>#REF!</v>
      </c>
      <c r="W8" s="6" t="e">
        <f>SUM(源表!#REF!)/200</f>
        <v>#REF!</v>
      </c>
      <c r="X8" s="6" t="e">
        <f>SUM(源表!#REF!)/200</f>
        <v>#REF!</v>
      </c>
      <c r="Y8" s="6" t="e">
        <f>SUM(源表!#REF!)/200</f>
        <v>#REF!</v>
      </c>
      <c r="Z8" s="6" t="e">
        <f>SUM(源表!#REF!)/200</f>
        <v>#REF!</v>
      </c>
      <c r="AA8" s="6" t="e">
        <f>SUM(源表!#REF!)/200</f>
        <v>#REF!</v>
      </c>
      <c r="AB8" s="6" t="e">
        <f>SUM(源表!#REF!)/200</f>
        <v>#REF!</v>
      </c>
      <c r="AC8" s="6" t="e">
        <f>SUM(源表!#REF!)/200</f>
        <v>#REF!</v>
      </c>
      <c r="AD8" s="6" t="e">
        <f>SUM(源表!#REF!)/200</f>
        <v>#REF!</v>
      </c>
      <c r="AE8" s="6" t="e">
        <f>SUM(源表!#REF!)/(7*32)</f>
        <v>#REF!</v>
      </c>
      <c r="AF8" s="6" t="e">
        <f>SUM(源表!#REF!)/200</f>
        <v>#REF!</v>
      </c>
      <c r="AG8" s="6" t="e">
        <f>SUM(源表!#REF!)/200</f>
        <v>#REF!</v>
      </c>
      <c r="AH8" s="6" t="e">
        <f>SUM(源表!#REF!)/200</f>
        <v>#REF!</v>
      </c>
      <c r="AI8" s="6" t="e">
        <f>SUM(源表!#REF!)/200</f>
        <v>#REF!</v>
      </c>
      <c r="AJ8" s="6" t="e">
        <f>SUM(源表!#REF!)/200</f>
        <v>#REF!</v>
      </c>
      <c r="AK8" s="6" t="e">
        <f>SUM(源表!#REF!)/200</f>
        <v>#REF!</v>
      </c>
      <c r="AL8" s="6" t="e">
        <f>SUM(源表!#REF!)/200</f>
        <v>#REF!</v>
      </c>
      <c r="AM8" s="6" t="e">
        <f>SUM(源表!#REF!)/240</f>
        <v>#REF!</v>
      </c>
      <c r="AN8" s="6" t="e">
        <f>SUM(源表!#REF!)/280</f>
        <v>#REF!</v>
      </c>
      <c r="AO8" s="6" t="e">
        <f>SUM(源表!#REF!)/280</f>
        <v>#REF!</v>
      </c>
      <c r="AP8" s="6"/>
      <c r="AQ8" s="6"/>
      <c r="AR8" s="6">
        <f>SUM(源表!AZ131:AZ158)/40/6</f>
        <v>1</v>
      </c>
      <c r="AS8" s="6">
        <f>SUM(源表!BA131:BA158)/40/6</f>
        <v>1</v>
      </c>
      <c r="AT8" s="6">
        <f>SUM(源表!BB131:BB158)/40/6</f>
        <v>1</v>
      </c>
      <c r="AU8" s="6">
        <f>SUM(源表!BC131:BC158)/40/6</f>
        <v>1</v>
      </c>
      <c r="AV8" s="6">
        <f>SUM(源表!BD131:BD158)/40/6</f>
        <v>1</v>
      </c>
      <c r="AW8" s="6">
        <f>SUM(源表!BE131:BE158)/40/6</f>
        <v>1</v>
      </c>
      <c r="AX8" s="6">
        <f>SUM(源表!BF131:BF158)/40/6</f>
        <v>1</v>
      </c>
    </row>
  </sheetData>
  <protectedRanges>
    <protectedRange sqref="L177:L219 AE9:AE176" name="区域1"/>
  </protectedRanges>
  <autoFilter ref="A3:AI8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DR203"/>
  <sheetViews>
    <sheetView tabSelected="1" workbookViewId="0">
      <pane ySplit="2" topLeftCell="A3" activePane="bottomLeft" state="frozen"/>
      <selection pane="bottomLeft" activeCell="BG21" sqref="BG21"/>
    </sheetView>
  </sheetViews>
  <sheetFormatPr defaultRowHeight="15" customHeight="1"/>
  <cols>
    <col min="1" max="1" width="12.375" style="63" customWidth="1"/>
    <col min="2" max="2" width="9" style="63"/>
    <col min="3" max="3" width="11.25" style="64" customWidth="1"/>
    <col min="4" max="4" width="12.5" style="64" customWidth="1"/>
    <col min="5" max="5" width="55.75" style="64" customWidth="1"/>
    <col min="6" max="6" width="11.875" style="65" customWidth="1"/>
    <col min="7" max="12" width="9" style="64" hidden="1" customWidth="1"/>
    <col min="13" max="13" width="8.75" style="64" hidden="1" customWidth="1"/>
    <col min="14" max="15" width="9" style="64" hidden="1" customWidth="1"/>
    <col min="16" max="16" width="9" style="92" hidden="1" customWidth="1"/>
    <col min="17" max="17" width="9" style="64" hidden="1" customWidth="1"/>
    <col min="18" max="18" width="6.125" style="64" hidden="1" customWidth="1"/>
    <col min="19" max="20" width="9" style="64" hidden="1" customWidth="1"/>
    <col min="21" max="21" width="8.5" style="64" hidden="1" customWidth="1"/>
    <col min="22" max="22" width="9" style="64" hidden="1" customWidth="1"/>
    <col min="23" max="24" width="9" style="93" hidden="1" customWidth="1"/>
    <col min="25" max="26" width="9" style="64" hidden="1" customWidth="1"/>
    <col min="27" max="27" width="9.125" style="64" hidden="1" customWidth="1"/>
    <col min="28" max="34" width="9" style="64" hidden="1" customWidth="1"/>
    <col min="35" max="36" width="9" style="65" hidden="1" customWidth="1"/>
    <col min="37" max="37" width="9" style="64" hidden="1" customWidth="1"/>
    <col min="38" max="38" width="6.125" style="64" hidden="1" customWidth="1"/>
    <col min="39" max="39" width="12.25" style="65" hidden="1" customWidth="1"/>
    <col min="40" max="40" width="9.75" style="65" hidden="1" customWidth="1"/>
    <col min="41" max="41" width="12.75" style="65" hidden="1" customWidth="1"/>
    <col min="42" max="45" width="9" style="65" hidden="1" customWidth="1"/>
    <col min="46" max="46" width="10.5" style="65" hidden="1" customWidth="1"/>
    <col min="47" max="47" width="11.75" style="65" hidden="1" customWidth="1"/>
    <col min="48" max="48" width="13" style="65" hidden="1" customWidth="1"/>
    <col min="49" max="49" width="12.75" style="65" hidden="1" customWidth="1"/>
    <col min="50" max="50" width="11.75" style="65" hidden="1" customWidth="1"/>
    <col min="51" max="51" width="12.75" style="65" hidden="1" customWidth="1"/>
    <col min="52" max="52" width="10.125" style="65" hidden="1" customWidth="1"/>
    <col min="53" max="53" width="10.125" style="65" customWidth="1"/>
    <col min="54" max="54" width="11" style="65" customWidth="1"/>
    <col min="55" max="55" width="9" style="65"/>
    <col min="56" max="56" width="10" style="65" customWidth="1"/>
    <col min="57" max="57" width="10.625" style="65" customWidth="1"/>
    <col min="58" max="58" width="12.25" style="65" customWidth="1"/>
    <col min="59" max="16384" width="9" style="65"/>
  </cols>
  <sheetData>
    <row r="1" spans="1:97" ht="15" customHeight="1">
      <c r="M1" s="64" t="s">
        <v>86</v>
      </c>
      <c r="N1" s="64" t="s">
        <v>87</v>
      </c>
      <c r="O1" s="64" t="s">
        <v>88</v>
      </c>
      <c r="P1" s="66" t="s">
        <v>89</v>
      </c>
      <c r="Q1" s="64" t="s">
        <v>90</v>
      </c>
      <c r="R1" s="64" t="s">
        <v>91</v>
      </c>
      <c r="S1" s="64" t="s">
        <v>92</v>
      </c>
      <c r="T1" s="64" t="s">
        <v>93</v>
      </c>
      <c r="U1" s="64" t="s">
        <v>123</v>
      </c>
      <c r="V1" s="64" t="s">
        <v>94</v>
      </c>
      <c r="W1" s="67" t="s">
        <v>124</v>
      </c>
      <c r="X1" s="67" t="s">
        <v>95</v>
      </c>
      <c r="Y1" s="64" t="s">
        <v>96</v>
      </c>
      <c r="Z1" s="64" t="s">
        <v>97</v>
      </c>
      <c r="AA1" s="64" t="s">
        <v>98</v>
      </c>
      <c r="AB1" s="64" t="s">
        <v>99</v>
      </c>
      <c r="AC1" s="64" t="s">
        <v>100</v>
      </c>
      <c r="AD1" s="64" t="s">
        <v>101</v>
      </c>
      <c r="AE1" s="64" t="s">
        <v>102</v>
      </c>
      <c r="AF1" s="64" t="s">
        <v>103</v>
      </c>
      <c r="AG1" s="64" t="s">
        <v>104</v>
      </c>
      <c r="AH1" s="68" t="s">
        <v>133</v>
      </c>
      <c r="AI1" s="69" t="s">
        <v>134</v>
      </c>
      <c r="AJ1" s="69" t="s">
        <v>135</v>
      </c>
      <c r="AK1" s="64" t="s">
        <v>136</v>
      </c>
      <c r="AL1" s="64" t="s">
        <v>137</v>
      </c>
      <c r="AM1" s="69" t="s">
        <v>138</v>
      </c>
      <c r="AN1" s="69" t="s">
        <v>139</v>
      </c>
      <c r="AO1" s="69" t="s">
        <v>140</v>
      </c>
      <c r="AP1" s="69" t="s">
        <v>142</v>
      </c>
      <c r="AQ1" s="69" t="s">
        <v>143</v>
      </c>
      <c r="AR1" s="69" t="s">
        <v>144</v>
      </c>
      <c r="AS1" s="69" t="s">
        <v>145</v>
      </c>
      <c r="AT1" s="69" t="s">
        <v>146</v>
      </c>
      <c r="AU1" s="69" t="s">
        <v>147</v>
      </c>
      <c r="AV1" s="69" t="s">
        <v>148</v>
      </c>
      <c r="AW1" s="69" t="s">
        <v>467</v>
      </c>
      <c r="AX1" s="69" t="s">
        <v>444</v>
      </c>
      <c r="AY1" s="70" t="s">
        <v>510</v>
      </c>
      <c r="AZ1" s="71" t="s">
        <v>511</v>
      </c>
      <c r="BA1" s="70" t="s">
        <v>512</v>
      </c>
      <c r="BB1" s="71" t="s">
        <v>513</v>
      </c>
      <c r="BC1" s="70" t="s">
        <v>515</v>
      </c>
      <c r="BD1" s="65" t="s">
        <v>516</v>
      </c>
      <c r="BE1" s="65" t="s">
        <v>517</v>
      </c>
      <c r="BF1" s="65" t="s">
        <v>518</v>
      </c>
    </row>
    <row r="2" spans="1:97" ht="16.5" customHeight="1">
      <c r="A2" s="63" t="s">
        <v>25</v>
      </c>
      <c r="B2" s="63" t="s">
        <v>23</v>
      </c>
      <c r="C2" s="64" t="s">
        <v>22</v>
      </c>
      <c r="D2" s="64" t="s">
        <v>21</v>
      </c>
      <c r="E2" s="64" t="s">
        <v>1</v>
      </c>
      <c r="F2" s="64" t="s">
        <v>526</v>
      </c>
      <c r="G2" s="64" t="s">
        <v>20</v>
      </c>
      <c r="H2" s="64" t="s">
        <v>19</v>
      </c>
      <c r="I2" s="64" t="s">
        <v>18</v>
      </c>
      <c r="J2" s="64" t="s">
        <v>17</v>
      </c>
      <c r="K2" s="64" t="s">
        <v>37</v>
      </c>
      <c r="L2" s="64" t="s">
        <v>16</v>
      </c>
      <c r="M2" s="64" t="s">
        <v>15</v>
      </c>
      <c r="N2" s="64" t="s">
        <v>14</v>
      </c>
      <c r="O2" s="64" t="s">
        <v>13</v>
      </c>
      <c r="P2" s="66" t="s">
        <v>12</v>
      </c>
      <c r="Q2" s="64" t="s">
        <v>11</v>
      </c>
      <c r="R2" s="64" t="s">
        <v>10</v>
      </c>
      <c r="S2" s="64" t="s">
        <v>9</v>
      </c>
      <c r="T2" s="64" t="s">
        <v>8</v>
      </c>
      <c r="U2" s="64" t="s">
        <v>38</v>
      </c>
      <c r="V2" s="64" t="s">
        <v>7</v>
      </c>
      <c r="W2" s="72" t="s">
        <v>68</v>
      </c>
      <c r="X2" s="72" t="s">
        <v>69</v>
      </c>
      <c r="Y2" s="73" t="s">
        <v>70</v>
      </c>
      <c r="Z2" s="73" t="s">
        <v>71</v>
      </c>
      <c r="AA2" s="73" t="s">
        <v>72</v>
      </c>
      <c r="AB2" s="73" t="s">
        <v>73</v>
      </c>
      <c r="AC2" s="73" t="s">
        <v>74</v>
      </c>
      <c r="AD2" s="73" t="s">
        <v>75</v>
      </c>
      <c r="AE2" s="73" t="s">
        <v>76</v>
      </c>
      <c r="AF2" s="73" t="s">
        <v>77</v>
      </c>
      <c r="AG2" s="73" t="s">
        <v>78</v>
      </c>
      <c r="AH2" s="73" t="s">
        <v>149</v>
      </c>
      <c r="AI2" s="73" t="s">
        <v>150</v>
      </c>
      <c r="AJ2" s="73" t="s">
        <v>151</v>
      </c>
      <c r="AK2" s="73" t="s">
        <v>152</v>
      </c>
      <c r="AL2" s="73" t="s">
        <v>153</v>
      </c>
      <c r="AM2" s="73" t="s">
        <v>154</v>
      </c>
      <c r="AN2" s="73" t="s">
        <v>155</v>
      </c>
      <c r="AO2" s="73" t="s">
        <v>156</v>
      </c>
      <c r="AP2" s="73" t="s">
        <v>158</v>
      </c>
      <c r="AQ2" s="73" t="s">
        <v>159</v>
      </c>
      <c r="AR2" s="73" t="s">
        <v>160</v>
      </c>
      <c r="AS2" s="73" t="s">
        <v>161</v>
      </c>
      <c r="AT2" s="73" t="s">
        <v>162</v>
      </c>
      <c r="AU2" s="73" t="s">
        <v>163</v>
      </c>
      <c r="AV2" s="73" t="s">
        <v>164</v>
      </c>
      <c r="AW2" s="73" t="s">
        <v>165</v>
      </c>
      <c r="AX2" s="73" t="s">
        <v>166</v>
      </c>
      <c r="AY2" s="65" t="s">
        <v>514</v>
      </c>
      <c r="AZ2" s="65" t="s">
        <v>521</v>
      </c>
      <c r="BA2" s="65" t="s">
        <v>519</v>
      </c>
      <c r="BB2" s="65" t="s">
        <v>520</v>
      </c>
      <c r="BC2" s="65" t="s">
        <v>522</v>
      </c>
      <c r="BD2" s="65" t="s">
        <v>523</v>
      </c>
      <c r="BE2" s="65" t="s">
        <v>524</v>
      </c>
      <c r="BF2" s="65" t="s">
        <v>525</v>
      </c>
    </row>
    <row r="3" spans="1:97" s="74" customFormat="1" ht="18" customHeight="1">
      <c r="A3" s="74" t="s">
        <v>183</v>
      </c>
      <c r="B3" s="75" t="s">
        <v>185</v>
      </c>
      <c r="C3" s="75" t="s">
        <v>236</v>
      </c>
      <c r="D3" s="76" t="s">
        <v>178</v>
      </c>
      <c r="E3" s="77" t="s">
        <v>186</v>
      </c>
      <c r="F3" s="74" t="s">
        <v>592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AF3" s="78"/>
      <c r="AG3" s="78"/>
      <c r="AH3" s="78"/>
      <c r="AI3" s="78"/>
      <c r="AK3" s="79"/>
      <c r="AL3" s="79"/>
      <c r="AN3" s="74">
        <v>12</v>
      </c>
      <c r="AO3" s="74">
        <v>12</v>
      </c>
      <c r="AP3" s="74">
        <v>20</v>
      </c>
      <c r="AQ3" s="74">
        <v>20</v>
      </c>
      <c r="AR3" s="74">
        <v>20</v>
      </c>
      <c r="AS3" s="74">
        <v>20</v>
      </c>
      <c r="AT3" s="74">
        <v>20</v>
      </c>
      <c r="AU3" s="74">
        <v>20</v>
      </c>
      <c r="AV3" s="74">
        <v>20</v>
      </c>
      <c r="AW3" s="74">
        <v>8</v>
      </c>
      <c r="AX3" s="80"/>
      <c r="AY3" s="74">
        <v>16</v>
      </c>
    </row>
    <row r="4" spans="1:97" s="74" customFormat="1" ht="18" customHeight="1">
      <c r="A4" s="74" t="s">
        <v>183</v>
      </c>
      <c r="B4" s="75" t="s">
        <v>185</v>
      </c>
      <c r="C4" s="75" t="s">
        <v>236</v>
      </c>
      <c r="D4" s="76" t="s">
        <v>82</v>
      </c>
      <c r="E4" s="77" t="s">
        <v>187</v>
      </c>
      <c r="F4" s="74" t="s">
        <v>592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AF4" s="78"/>
      <c r="AG4" s="78"/>
      <c r="AH4" s="78"/>
      <c r="AI4" s="78"/>
      <c r="AK4" s="79"/>
      <c r="AL4" s="79"/>
      <c r="AN4" s="74">
        <v>8</v>
      </c>
      <c r="AO4" s="74">
        <v>12</v>
      </c>
      <c r="AP4" s="74">
        <v>20</v>
      </c>
      <c r="AQ4" s="74">
        <v>20</v>
      </c>
      <c r="AR4" s="74">
        <v>20</v>
      </c>
      <c r="AS4" s="74">
        <v>20</v>
      </c>
      <c r="AT4" s="74">
        <v>20</v>
      </c>
      <c r="AU4" s="74">
        <v>20</v>
      </c>
      <c r="AV4" s="74">
        <v>20</v>
      </c>
      <c r="AW4" s="74">
        <v>20</v>
      </c>
      <c r="AX4" s="80">
        <v>32</v>
      </c>
      <c r="AY4" s="74">
        <v>24</v>
      </c>
      <c r="BA4" s="74">
        <v>40</v>
      </c>
    </row>
    <row r="5" spans="1:97" s="74" customFormat="1" ht="18" customHeight="1">
      <c r="A5" s="74" t="s">
        <v>461</v>
      </c>
      <c r="B5" s="75" t="s">
        <v>462</v>
      </c>
      <c r="C5" s="75" t="s">
        <v>463</v>
      </c>
      <c r="D5" s="75" t="s">
        <v>464</v>
      </c>
      <c r="E5" s="81" t="s">
        <v>465</v>
      </c>
      <c r="F5" s="74" t="s">
        <v>592</v>
      </c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AF5" s="78"/>
      <c r="AG5" s="78"/>
      <c r="AH5" s="78"/>
      <c r="AI5" s="78"/>
      <c r="AK5" s="79"/>
      <c r="AL5" s="79"/>
      <c r="AW5" s="74">
        <v>12</v>
      </c>
      <c r="AX5" s="80">
        <v>8</v>
      </c>
    </row>
    <row r="6" spans="1:97" s="74" customFormat="1" ht="18" customHeight="1">
      <c r="A6" s="74" t="s">
        <v>183</v>
      </c>
      <c r="B6" s="75" t="s">
        <v>188</v>
      </c>
      <c r="C6" s="75" t="s">
        <v>236</v>
      </c>
      <c r="D6" s="76" t="s">
        <v>59</v>
      </c>
      <c r="E6" s="77" t="s">
        <v>466</v>
      </c>
      <c r="F6" s="74" t="s">
        <v>593</v>
      </c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AF6" s="78"/>
      <c r="AG6" s="78"/>
      <c r="AH6" s="78"/>
      <c r="AI6" s="78"/>
      <c r="AK6" s="79"/>
      <c r="AL6" s="79"/>
      <c r="AN6" s="74">
        <v>40</v>
      </c>
      <c r="AO6" s="74">
        <v>40</v>
      </c>
      <c r="AP6" s="74">
        <v>40</v>
      </c>
      <c r="AQ6" s="74">
        <v>40</v>
      </c>
      <c r="AR6" s="74">
        <v>40</v>
      </c>
      <c r="AS6" s="74">
        <v>40</v>
      </c>
      <c r="AT6" s="74">
        <v>40</v>
      </c>
      <c r="AU6" s="74">
        <v>40</v>
      </c>
      <c r="AV6" s="74">
        <v>40</v>
      </c>
      <c r="AW6" s="74">
        <v>40</v>
      </c>
      <c r="AX6" s="80">
        <v>40</v>
      </c>
      <c r="AY6" s="74">
        <v>40</v>
      </c>
      <c r="AZ6" s="74">
        <v>40</v>
      </c>
      <c r="BA6" s="74">
        <v>40</v>
      </c>
      <c r="BB6" s="74">
        <v>40</v>
      </c>
      <c r="BC6" s="74">
        <v>40</v>
      </c>
      <c r="BD6" s="74">
        <v>40</v>
      </c>
      <c r="BE6" s="74">
        <v>40</v>
      </c>
      <c r="BF6" s="74">
        <v>40</v>
      </c>
    </row>
    <row r="7" spans="1:97" s="74" customFormat="1" ht="17.25" customHeight="1">
      <c r="A7" s="74" t="s">
        <v>183</v>
      </c>
      <c r="B7" s="75" t="s">
        <v>189</v>
      </c>
      <c r="C7" s="75" t="s">
        <v>236</v>
      </c>
      <c r="D7" s="76" t="s">
        <v>59</v>
      </c>
      <c r="E7" s="77" t="s">
        <v>209</v>
      </c>
      <c r="F7" s="74" t="s">
        <v>593</v>
      </c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AF7" s="78"/>
      <c r="AG7" s="78"/>
      <c r="AH7" s="78"/>
      <c r="AI7" s="78"/>
      <c r="AK7" s="79"/>
      <c r="AL7" s="79"/>
      <c r="AN7" s="74">
        <v>40</v>
      </c>
      <c r="AO7" s="74">
        <v>40</v>
      </c>
      <c r="AP7" s="74">
        <v>40</v>
      </c>
      <c r="AQ7" s="74">
        <v>40</v>
      </c>
      <c r="AR7" s="74">
        <v>40</v>
      </c>
      <c r="AS7" s="74">
        <v>40</v>
      </c>
      <c r="AT7" s="74">
        <v>40</v>
      </c>
      <c r="AU7" s="74">
        <v>40</v>
      </c>
      <c r="AV7" s="74">
        <v>40</v>
      </c>
      <c r="AW7" s="74">
        <v>40</v>
      </c>
      <c r="AX7" s="80">
        <v>40</v>
      </c>
      <c r="AY7" s="74">
        <v>40</v>
      </c>
      <c r="AZ7" s="74">
        <v>40</v>
      </c>
      <c r="BA7" s="74">
        <v>40</v>
      </c>
      <c r="BB7" s="74">
        <v>40</v>
      </c>
      <c r="BC7" s="74">
        <v>40</v>
      </c>
      <c r="BD7" s="74">
        <v>40</v>
      </c>
      <c r="BE7" s="74">
        <v>40</v>
      </c>
      <c r="BF7" s="74">
        <v>40</v>
      </c>
    </row>
    <row r="8" spans="1:97" s="74" customFormat="1" ht="18" customHeight="1">
      <c r="A8" s="74" t="s">
        <v>183</v>
      </c>
      <c r="B8" s="75" t="s">
        <v>190</v>
      </c>
      <c r="C8" s="75" t="s">
        <v>236</v>
      </c>
      <c r="D8" s="76" t="s">
        <v>51</v>
      </c>
      <c r="E8" s="77" t="s">
        <v>308</v>
      </c>
      <c r="F8" s="74" t="s">
        <v>595</v>
      </c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AF8" s="78"/>
      <c r="AG8" s="78"/>
      <c r="AH8" s="78"/>
      <c r="AI8" s="78"/>
      <c r="AK8" s="79"/>
      <c r="AL8" s="79"/>
      <c r="AN8" s="74">
        <v>10</v>
      </c>
      <c r="AO8" s="74">
        <v>10</v>
      </c>
      <c r="AP8" s="74">
        <v>10</v>
      </c>
      <c r="AQ8" s="74">
        <v>10</v>
      </c>
      <c r="AR8" s="74">
        <v>10</v>
      </c>
      <c r="AX8" s="80"/>
    </row>
    <row r="9" spans="1:97" s="74" customFormat="1" ht="18" customHeight="1">
      <c r="A9" s="74" t="s">
        <v>183</v>
      </c>
      <c r="B9" s="75" t="s">
        <v>190</v>
      </c>
      <c r="C9" s="75" t="s">
        <v>236</v>
      </c>
      <c r="D9" s="76" t="s">
        <v>181</v>
      </c>
      <c r="E9" s="77" t="s">
        <v>191</v>
      </c>
      <c r="F9" s="74" t="s">
        <v>595</v>
      </c>
      <c r="AY9" s="74">
        <v>20</v>
      </c>
      <c r="AZ9" s="74">
        <v>20</v>
      </c>
      <c r="BA9" s="74">
        <v>20</v>
      </c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Y9" s="78"/>
      <c r="BZ9" s="78"/>
      <c r="CA9" s="78"/>
      <c r="CB9" s="78"/>
      <c r="CD9" s="79"/>
      <c r="CE9" s="79"/>
      <c r="CG9" s="74">
        <v>30</v>
      </c>
      <c r="CH9" s="74">
        <v>30</v>
      </c>
      <c r="CI9" s="74">
        <v>30</v>
      </c>
      <c r="CJ9" s="74">
        <v>30</v>
      </c>
      <c r="CK9" s="74">
        <v>30</v>
      </c>
      <c r="CL9" s="74">
        <v>20</v>
      </c>
      <c r="CM9" s="74">
        <v>20</v>
      </c>
      <c r="CN9" s="74">
        <v>20</v>
      </c>
      <c r="CO9" s="74">
        <v>20</v>
      </c>
      <c r="CP9" s="74">
        <v>20</v>
      </c>
      <c r="CQ9" s="80">
        <v>20</v>
      </c>
      <c r="CR9" s="74">
        <v>20</v>
      </c>
      <c r="CS9" s="74">
        <v>20</v>
      </c>
    </row>
    <row r="10" spans="1:97" s="74" customFormat="1" ht="18" customHeight="1">
      <c r="A10" s="74" t="s">
        <v>182</v>
      </c>
      <c r="B10" s="75" t="s">
        <v>190</v>
      </c>
      <c r="C10" s="75" t="s">
        <v>236</v>
      </c>
      <c r="D10" s="75" t="s">
        <v>337</v>
      </c>
      <c r="E10" s="77" t="s">
        <v>263</v>
      </c>
      <c r="F10" s="74" t="s">
        <v>595</v>
      </c>
      <c r="AY10" s="74">
        <v>20</v>
      </c>
      <c r="AZ10" s="74">
        <v>20</v>
      </c>
      <c r="BA10" s="74">
        <v>20</v>
      </c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Y10" s="78"/>
      <c r="BZ10" s="78"/>
      <c r="CA10" s="78"/>
      <c r="CB10" s="78"/>
      <c r="CD10" s="79"/>
      <c r="CE10" s="79"/>
      <c r="CG10" s="74">
        <v>30</v>
      </c>
      <c r="CH10" s="74">
        <v>30</v>
      </c>
      <c r="CI10" s="74">
        <v>30</v>
      </c>
      <c r="CJ10" s="74">
        <v>30</v>
      </c>
      <c r="CK10" s="74">
        <v>30</v>
      </c>
      <c r="CL10" s="74">
        <v>20</v>
      </c>
      <c r="CM10" s="74">
        <v>20</v>
      </c>
      <c r="CN10" s="74">
        <v>20</v>
      </c>
      <c r="CO10" s="74">
        <v>20</v>
      </c>
      <c r="CP10" s="74">
        <v>20</v>
      </c>
      <c r="CQ10" s="80">
        <v>20</v>
      </c>
      <c r="CR10" s="74">
        <v>20</v>
      </c>
      <c r="CS10" s="74">
        <v>20</v>
      </c>
    </row>
    <row r="11" spans="1:97" s="74" customFormat="1" ht="18" customHeight="1">
      <c r="A11" s="74" t="s">
        <v>183</v>
      </c>
      <c r="B11" s="75" t="s">
        <v>305</v>
      </c>
      <c r="C11" s="75" t="s">
        <v>236</v>
      </c>
      <c r="D11" s="76" t="s">
        <v>181</v>
      </c>
      <c r="E11" s="77" t="s">
        <v>191</v>
      </c>
      <c r="F11" s="74" t="s">
        <v>306</v>
      </c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Y11" s="78"/>
      <c r="BZ11" s="78"/>
      <c r="CA11" s="78"/>
      <c r="CB11" s="78"/>
      <c r="CD11" s="79"/>
      <c r="CE11" s="79"/>
      <c r="CL11" s="74">
        <v>40</v>
      </c>
      <c r="CM11" s="74">
        <v>30</v>
      </c>
      <c r="CN11" s="74">
        <v>30</v>
      </c>
      <c r="CO11" s="74">
        <v>30</v>
      </c>
      <c r="CQ11" s="80">
        <v>24</v>
      </c>
      <c r="CR11" s="74">
        <v>40</v>
      </c>
    </row>
    <row r="12" spans="1:97" s="74" customFormat="1" ht="18" customHeight="1">
      <c r="A12" s="74" t="s">
        <v>182</v>
      </c>
      <c r="B12" s="75" t="s">
        <v>305</v>
      </c>
      <c r="C12" s="75" t="s">
        <v>236</v>
      </c>
      <c r="D12" s="76" t="s">
        <v>181</v>
      </c>
      <c r="E12" s="77" t="s">
        <v>310</v>
      </c>
      <c r="F12" s="74" t="s">
        <v>306</v>
      </c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Y12" s="78"/>
      <c r="BZ12" s="78"/>
      <c r="CA12" s="78"/>
      <c r="CB12" s="78"/>
      <c r="CD12" s="79"/>
      <c r="CE12" s="79"/>
      <c r="CM12" s="74">
        <v>10</v>
      </c>
      <c r="CN12" s="74">
        <v>10</v>
      </c>
      <c r="CO12" s="74">
        <v>10</v>
      </c>
      <c r="CQ12" s="80"/>
    </row>
    <row r="13" spans="1:97" s="74" customFormat="1" ht="18" customHeight="1">
      <c r="A13" s="74" t="s">
        <v>183</v>
      </c>
      <c r="B13" s="75" t="s">
        <v>192</v>
      </c>
      <c r="C13" s="75" t="s">
        <v>236</v>
      </c>
      <c r="D13" s="75" t="s">
        <v>194</v>
      </c>
      <c r="E13" s="77" t="s">
        <v>231</v>
      </c>
      <c r="F13" s="74" t="s">
        <v>595</v>
      </c>
      <c r="AY13" s="74">
        <v>20</v>
      </c>
      <c r="AZ13" s="74">
        <v>20</v>
      </c>
      <c r="BA13" s="74">
        <v>30</v>
      </c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Y13" s="78"/>
      <c r="BZ13" s="78"/>
      <c r="CA13" s="78"/>
      <c r="CB13" s="78"/>
      <c r="CD13" s="79"/>
      <c r="CE13" s="79"/>
      <c r="CG13" s="74">
        <v>20</v>
      </c>
      <c r="CH13" s="74">
        <v>20</v>
      </c>
      <c r="CI13" s="74">
        <v>20</v>
      </c>
      <c r="CJ13" s="74">
        <v>20</v>
      </c>
      <c r="CK13" s="74">
        <v>20</v>
      </c>
      <c r="CL13" s="74">
        <v>20</v>
      </c>
      <c r="CM13" s="74">
        <v>10</v>
      </c>
      <c r="CN13" s="74">
        <v>20</v>
      </c>
      <c r="CO13" s="74">
        <v>20</v>
      </c>
      <c r="CP13" s="74">
        <v>20</v>
      </c>
      <c r="CQ13" s="74">
        <v>20</v>
      </c>
      <c r="CR13" s="74">
        <v>20</v>
      </c>
      <c r="CS13" s="74">
        <v>30</v>
      </c>
    </row>
    <row r="14" spans="1:97" s="74" customFormat="1" ht="18" customHeight="1">
      <c r="A14" s="74" t="s">
        <v>182</v>
      </c>
      <c r="B14" s="75" t="s">
        <v>192</v>
      </c>
      <c r="C14" s="75" t="s">
        <v>236</v>
      </c>
      <c r="D14" s="75" t="s">
        <v>242</v>
      </c>
      <c r="E14" s="81" t="s">
        <v>243</v>
      </c>
      <c r="F14" s="74" t="s">
        <v>595</v>
      </c>
      <c r="AY14" s="74">
        <v>10</v>
      </c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Y14" s="78"/>
      <c r="BZ14" s="78"/>
      <c r="CA14" s="78"/>
      <c r="CB14" s="78"/>
      <c r="CD14" s="79"/>
      <c r="CE14" s="79"/>
      <c r="CR14" s="74">
        <v>10</v>
      </c>
      <c r="CS14" s="74">
        <v>10</v>
      </c>
    </row>
    <row r="15" spans="1:97" s="74" customFormat="1" ht="18" customHeight="1">
      <c r="A15" s="74" t="s">
        <v>183</v>
      </c>
      <c r="B15" s="75" t="s">
        <v>192</v>
      </c>
      <c r="C15" s="75" t="s">
        <v>236</v>
      </c>
      <c r="D15" s="82" t="s">
        <v>83</v>
      </c>
      <c r="E15" s="77" t="s">
        <v>304</v>
      </c>
      <c r="F15" s="74" t="s">
        <v>595</v>
      </c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Y15" s="78"/>
      <c r="BZ15" s="78"/>
      <c r="CA15" s="78"/>
      <c r="CB15" s="78"/>
      <c r="CD15" s="79"/>
      <c r="CE15" s="79"/>
      <c r="CM15" s="74">
        <v>10</v>
      </c>
      <c r="CN15" s="74">
        <v>10</v>
      </c>
      <c r="CO15" s="74">
        <v>5</v>
      </c>
      <c r="CP15" s="74">
        <v>5</v>
      </c>
    </row>
    <row r="16" spans="1:97" s="74" customFormat="1" ht="18" customHeight="1">
      <c r="A16" s="74" t="s">
        <v>183</v>
      </c>
      <c r="B16" s="75" t="s">
        <v>192</v>
      </c>
      <c r="C16" s="75" t="s">
        <v>236</v>
      </c>
      <c r="D16" s="83" t="s">
        <v>217</v>
      </c>
      <c r="E16" s="77" t="s">
        <v>193</v>
      </c>
      <c r="F16" s="74" t="s">
        <v>595</v>
      </c>
      <c r="AY16" s="74">
        <v>10</v>
      </c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Y16" s="78"/>
      <c r="BZ16" s="78"/>
      <c r="CA16" s="78"/>
      <c r="CB16" s="78"/>
      <c r="CD16" s="79"/>
      <c r="CE16" s="79"/>
      <c r="CG16" s="74">
        <v>20</v>
      </c>
      <c r="CH16" s="74">
        <v>20</v>
      </c>
      <c r="CI16" s="74">
        <v>20</v>
      </c>
      <c r="CJ16" s="74">
        <v>20</v>
      </c>
      <c r="CK16" s="74">
        <v>20</v>
      </c>
      <c r="CL16" s="74">
        <v>20</v>
      </c>
      <c r="CM16" s="74">
        <v>20</v>
      </c>
      <c r="CN16" s="74">
        <v>10</v>
      </c>
      <c r="CO16" s="74">
        <v>30</v>
      </c>
      <c r="CP16" s="74">
        <v>10</v>
      </c>
      <c r="CQ16" s="74">
        <v>4</v>
      </c>
      <c r="CR16" s="74">
        <v>10</v>
      </c>
      <c r="CS16" s="74">
        <v>0</v>
      </c>
    </row>
    <row r="17" spans="1:53" s="74" customFormat="1" ht="18" customHeight="1">
      <c r="A17" s="84" t="s">
        <v>182</v>
      </c>
      <c r="B17" s="75" t="s">
        <v>241</v>
      </c>
      <c r="C17" s="75" t="s">
        <v>236</v>
      </c>
      <c r="D17" s="75" t="s">
        <v>242</v>
      </c>
      <c r="E17" s="81" t="s">
        <v>243</v>
      </c>
      <c r="F17" s="74" t="s">
        <v>306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5"/>
      <c r="AP17" s="84"/>
      <c r="AQ17" s="84"/>
      <c r="AR17" s="84"/>
      <c r="AS17" s="84"/>
      <c r="AT17" s="84" t="s">
        <v>335</v>
      </c>
      <c r="AU17" s="84">
        <v>0</v>
      </c>
      <c r="AV17" s="84">
        <v>0</v>
      </c>
      <c r="AW17" s="84">
        <v>0</v>
      </c>
      <c r="AX17" s="84">
        <v>0</v>
      </c>
    </row>
    <row r="18" spans="1:53" s="74" customFormat="1" ht="18" customHeight="1">
      <c r="A18" s="84" t="s">
        <v>182</v>
      </c>
      <c r="B18" s="75" t="s">
        <v>241</v>
      </c>
      <c r="C18" s="75" t="s">
        <v>236</v>
      </c>
      <c r="D18" s="75" t="s">
        <v>210</v>
      </c>
      <c r="E18" s="81" t="s">
        <v>211</v>
      </c>
      <c r="F18" s="74" t="s">
        <v>306</v>
      </c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5"/>
      <c r="AP18" s="84"/>
      <c r="AQ18" s="84"/>
      <c r="AR18" s="84"/>
      <c r="AS18" s="84"/>
      <c r="AT18" s="84"/>
      <c r="AU18" s="84"/>
      <c r="AV18" s="84"/>
      <c r="AW18" s="84"/>
      <c r="AX18" s="85"/>
    </row>
    <row r="19" spans="1:53" s="74" customFormat="1" ht="18" customHeight="1">
      <c r="A19" s="84" t="s">
        <v>182</v>
      </c>
      <c r="B19" s="75" t="s">
        <v>241</v>
      </c>
      <c r="C19" s="75" t="s">
        <v>236</v>
      </c>
      <c r="D19" s="75" t="s">
        <v>474</v>
      </c>
      <c r="E19" s="81" t="s">
        <v>245</v>
      </c>
      <c r="F19" s="74" t="s">
        <v>306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5"/>
      <c r="AP19" s="84"/>
      <c r="AQ19" s="84"/>
      <c r="AR19" s="84"/>
      <c r="AS19" s="84"/>
      <c r="AT19" s="84"/>
      <c r="AU19" s="84"/>
      <c r="AV19" s="84"/>
      <c r="AW19" s="84"/>
      <c r="AX19" s="85"/>
    </row>
    <row r="20" spans="1:53" s="74" customFormat="1" ht="18" customHeight="1">
      <c r="A20" s="84" t="s">
        <v>182</v>
      </c>
      <c r="B20" s="75" t="s">
        <v>241</v>
      </c>
      <c r="C20" s="75" t="s">
        <v>236</v>
      </c>
      <c r="D20" s="75" t="s">
        <v>237</v>
      </c>
      <c r="E20" s="81" t="s">
        <v>182</v>
      </c>
      <c r="F20" s="74" t="s">
        <v>306</v>
      </c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84"/>
      <c r="AB20" s="84"/>
      <c r="AC20" s="84" t="s">
        <v>171</v>
      </c>
      <c r="AD20" s="84" t="s">
        <v>171</v>
      </c>
      <c r="AE20" s="84" t="s">
        <v>171</v>
      </c>
      <c r="AF20" s="84" t="s">
        <v>171</v>
      </c>
      <c r="AG20" s="84" t="s">
        <v>171</v>
      </c>
      <c r="AH20" s="84" t="s">
        <v>171</v>
      </c>
      <c r="AI20" s="84" t="s">
        <v>171</v>
      </c>
      <c r="AJ20" s="84" t="s">
        <v>171</v>
      </c>
      <c r="AK20" s="84"/>
      <c r="AL20" s="84"/>
      <c r="AM20" s="84"/>
      <c r="AN20" s="85"/>
      <c r="AP20" s="84"/>
      <c r="AQ20" s="84"/>
      <c r="AR20" s="84"/>
      <c r="AS20" s="84"/>
      <c r="AT20" s="84"/>
      <c r="AU20" s="84"/>
      <c r="AV20" s="84"/>
      <c r="AW20" s="84"/>
      <c r="AX20" s="85"/>
    </row>
    <row r="21" spans="1:53" s="74" customFormat="1" ht="18" customHeight="1">
      <c r="A21" s="84" t="s">
        <v>182</v>
      </c>
      <c r="B21" s="75" t="s">
        <v>246</v>
      </c>
      <c r="C21" s="75" t="s">
        <v>236</v>
      </c>
      <c r="D21" s="75" t="s">
        <v>339</v>
      </c>
      <c r="E21" s="81" t="s">
        <v>248</v>
      </c>
      <c r="F21" s="74" t="s">
        <v>199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/>
      <c r="AP21" s="84"/>
      <c r="AQ21" s="84"/>
      <c r="AR21" s="84"/>
      <c r="AS21" s="84"/>
      <c r="AT21" s="84"/>
      <c r="AU21" s="84"/>
      <c r="AV21" s="84"/>
      <c r="AW21" s="84"/>
      <c r="AX21" s="85"/>
    </row>
    <row r="22" spans="1:53" s="74" customFormat="1" ht="18" customHeight="1">
      <c r="A22" s="84" t="s">
        <v>182</v>
      </c>
      <c r="B22" s="75" t="s">
        <v>246</v>
      </c>
      <c r="C22" s="75" t="s">
        <v>236</v>
      </c>
      <c r="D22" s="75" t="s">
        <v>237</v>
      </c>
      <c r="E22" s="81" t="s">
        <v>182</v>
      </c>
      <c r="F22" s="74" t="s">
        <v>199</v>
      </c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5"/>
      <c r="AP22" s="84" t="s">
        <v>171</v>
      </c>
      <c r="AQ22" s="84" t="s">
        <v>171</v>
      </c>
      <c r="AR22" s="84" t="s">
        <v>171</v>
      </c>
      <c r="AS22" s="84"/>
      <c r="AT22" s="84"/>
      <c r="AU22" s="84"/>
      <c r="AV22" s="84"/>
      <c r="AW22" s="84"/>
      <c r="AX22" s="85"/>
    </row>
    <row r="23" spans="1:53" s="74" customFormat="1" ht="21" customHeight="1">
      <c r="A23" s="84" t="s">
        <v>182</v>
      </c>
      <c r="B23" s="75" t="s">
        <v>246</v>
      </c>
      <c r="C23" s="75" t="s">
        <v>236</v>
      </c>
      <c r="D23" s="75" t="s">
        <v>210</v>
      </c>
      <c r="E23" s="81" t="s">
        <v>211</v>
      </c>
      <c r="F23" s="74" t="s">
        <v>199</v>
      </c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84"/>
      <c r="AB23" s="84"/>
      <c r="AC23" s="84"/>
      <c r="AD23" s="84"/>
      <c r="AE23" s="84"/>
      <c r="AF23" s="84"/>
      <c r="AG23" s="84"/>
      <c r="AH23" s="84"/>
      <c r="AI23" s="84">
        <v>40</v>
      </c>
      <c r="AJ23" s="84">
        <v>20</v>
      </c>
      <c r="AK23" s="84"/>
      <c r="AL23" s="84"/>
      <c r="AM23" s="84"/>
      <c r="AN23" s="85"/>
      <c r="AO23" s="74" t="s">
        <v>171</v>
      </c>
      <c r="AP23" s="84"/>
      <c r="AQ23" s="84"/>
      <c r="AR23" s="84"/>
      <c r="AS23" s="84">
        <v>40</v>
      </c>
      <c r="AT23" s="84">
        <v>20</v>
      </c>
      <c r="AU23" s="84"/>
      <c r="AV23" s="84"/>
      <c r="AW23" s="84">
        <v>32</v>
      </c>
      <c r="AX23" s="85"/>
      <c r="AZ23" s="74">
        <v>40</v>
      </c>
    </row>
    <row r="24" spans="1:53" s="74" customFormat="1" ht="18" customHeight="1">
      <c r="A24" s="84" t="s">
        <v>182</v>
      </c>
      <c r="B24" s="75" t="s">
        <v>246</v>
      </c>
      <c r="C24" s="75" t="s">
        <v>236</v>
      </c>
      <c r="D24" s="75" t="s">
        <v>249</v>
      </c>
      <c r="E24" s="81" t="s">
        <v>233</v>
      </c>
      <c r="F24" s="74" t="s">
        <v>199</v>
      </c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>
        <v>40</v>
      </c>
      <c r="U24" s="78">
        <v>40</v>
      </c>
      <c r="V24" s="78">
        <v>40</v>
      </c>
      <c r="W24" s="78">
        <v>40</v>
      </c>
      <c r="X24" s="78">
        <v>40</v>
      </c>
      <c r="Y24" s="78">
        <v>40</v>
      </c>
      <c r="Z24" s="78">
        <v>40</v>
      </c>
      <c r="AA24" s="84">
        <v>24</v>
      </c>
      <c r="AB24" s="84">
        <v>32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5"/>
      <c r="AP24" s="84"/>
      <c r="AQ24" s="84"/>
      <c r="AR24" s="84"/>
      <c r="AS24" s="84"/>
      <c r="AT24" s="84"/>
      <c r="AU24" s="84"/>
      <c r="AV24" s="84"/>
      <c r="AW24" s="84"/>
      <c r="AX24" s="85"/>
    </row>
    <row r="25" spans="1:53" s="74" customFormat="1" ht="18" customHeight="1">
      <c r="A25" s="84" t="s">
        <v>182</v>
      </c>
      <c r="B25" s="75" t="s">
        <v>246</v>
      </c>
      <c r="C25" s="75" t="s">
        <v>236</v>
      </c>
      <c r="D25" s="75" t="s">
        <v>250</v>
      </c>
      <c r="E25" s="81" t="s">
        <v>251</v>
      </c>
      <c r="F25" s="74" t="s">
        <v>199</v>
      </c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84"/>
      <c r="AB25" s="84"/>
      <c r="AC25" s="84">
        <v>40</v>
      </c>
      <c r="AD25" s="84">
        <v>40</v>
      </c>
      <c r="AE25" s="84">
        <v>40</v>
      </c>
      <c r="AF25" s="84">
        <v>40</v>
      </c>
      <c r="AG25" s="84">
        <v>40</v>
      </c>
      <c r="AH25" s="84">
        <v>40</v>
      </c>
      <c r="AI25" s="84"/>
      <c r="AJ25" s="84">
        <v>20</v>
      </c>
      <c r="AK25" s="84">
        <v>40</v>
      </c>
      <c r="AL25" s="84"/>
      <c r="AM25" s="84"/>
      <c r="AN25" s="85"/>
      <c r="AP25" s="84"/>
      <c r="AQ25" s="84"/>
      <c r="AR25" s="84"/>
      <c r="AS25" s="84"/>
      <c r="AT25" s="84">
        <v>20</v>
      </c>
      <c r="AU25" s="84">
        <v>40</v>
      </c>
      <c r="AV25" s="84">
        <v>40</v>
      </c>
      <c r="AW25" s="84"/>
      <c r="AX25" s="85"/>
    </row>
    <row r="26" spans="1:53" s="74" customFormat="1" ht="18" customHeight="1">
      <c r="A26" s="84" t="s">
        <v>350</v>
      </c>
      <c r="B26" s="75" t="s">
        <v>351</v>
      </c>
      <c r="C26" s="75" t="s">
        <v>352</v>
      </c>
      <c r="D26" s="75" t="s">
        <v>353</v>
      </c>
      <c r="E26" s="81" t="s">
        <v>285</v>
      </c>
      <c r="F26" s="74" t="s">
        <v>199</v>
      </c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5"/>
      <c r="AP26" s="84"/>
      <c r="AQ26" s="84"/>
      <c r="AR26" s="84"/>
      <c r="AS26" s="84"/>
      <c r="AT26" s="84"/>
      <c r="AU26" s="84"/>
      <c r="AV26" s="84"/>
      <c r="AW26" s="84">
        <v>8</v>
      </c>
      <c r="AX26" s="85">
        <v>40</v>
      </c>
    </row>
    <row r="27" spans="1:53" s="74" customFormat="1" ht="18" customHeight="1">
      <c r="A27" s="84" t="s">
        <v>182</v>
      </c>
      <c r="B27" s="75" t="s">
        <v>252</v>
      </c>
      <c r="C27" s="75" t="s">
        <v>236</v>
      </c>
      <c r="D27" s="75" t="s">
        <v>253</v>
      </c>
      <c r="E27" s="81" t="s">
        <v>254</v>
      </c>
      <c r="F27" s="74" t="s">
        <v>306</v>
      </c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84"/>
      <c r="AB27" s="84"/>
      <c r="AC27" s="84">
        <v>40</v>
      </c>
      <c r="AD27" s="84">
        <v>40</v>
      </c>
      <c r="AE27" s="84">
        <v>40</v>
      </c>
      <c r="AF27" s="84">
        <v>40</v>
      </c>
      <c r="AG27" s="84">
        <v>40</v>
      </c>
      <c r="AH27" s="84">
        <v>40</v>
      </c>
      <c r="AI27" s="84">
        <v>40</v>
      </c>
      <c r="AJ27" s="84">
        <v>40</v>
      </c>
      <c r="AK27" s="84">
        <v>40</v>
      </c>
      <c r="AL27" s="84">
        <v>40</v>
      </c>
      <c r="AM27" s="84">
        <v>40</v>
      </c>
      <c r="AN27" s="85">
        <v>40</v>
      </c>
      <c r="AP27" s="84"/>
      <c r="AQ27" s="84"/>
      <c r="AR27" s="84"/>
      <c r="AS27" s="84">
        <v>40</v>
      </c>
      <c r="AT27" s="84">
        <v>40</v>
      </c>
      <c r="AU27" s="84">
        <v>40</v>
      </c>
      <c r="AV27" s="84">
        <v>40</v>
      </c>
      <c r="AW27" s="84">
        <v>40</v>
      </c>
      <c r="AX27" s="85">
        <v>24</v>
      </c>
      <c r="AY27" s="74">
        <v>40</v>
      </c>
      <c r="AZ27" s="74">
        <v>40</v>
      </c>
    </row>
    <row r="28" spans="1:53" s="74" customFormat="1" ht="18" customHeight="1">
      <c r="A28" s="84" t="s">
        <v>182</v>
      </c>
      <c r="B28" s="75" t="s">
        <v>252</v>
      </c>
      <c r="C28" s="75" t="s">
        <v>236</v>
      </c>
      <c r="D28" s="75" t="s">
        <v>249</v>
      </c>
      <c r="E28" s="81" t="s">
        <v>233</v>
      </c>
      <c r="F28" s="74" t="s">
        <v>306</v>
      </c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>
        <v>40</v>
      </c>
      <c r="Y28" s="78">
        <v>40</v>
      </c>
      <c r="Z28" s="78">
        <v>40</v>
      </c>
      <c r="AA28" s="84">
        <v>24</v>
      </c>
      <c r="AB28" s="84">
        <v>32</v>
      </c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5"/>
      <c r="AP28" s="84">
        <v>40</v>
      </c>
      <c r="AQ28" s="84">
        <v>40</v>
      </c>
      <c r="AR28" s="84">
        <v>40</v>
      </c>
      <c r="AS28" s="84"/>
      <c r="AT28" s="84"/>
      <c r="AU28" s="84"/>
      <c r="AV28" s="84"/>
      <c r="AW28" s="84"/>
      <c r="AX28" s="85"/>
    </row>
    <row r="29" spans="1:53" s="74" customFormat="1" ht="18" customHeight="1">
      <c r="A29" s="84" t="s">
        <v>182</v>
      </c>
      <c r="B29" s="75" t="s">
        <v>255</v>
      </c>
      <c r="C29" s="75" t="s">
        <v>236</v>
      </c>
      <c r="D29" s="75" t="s">
        <v>250</v>
      </c>
      <c r="E29" s="81" t="s">
        <v>251</v>
      </c>
      <c r="F29" s="74" t="s">
        <v>199</v>
      </c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84"/>
      <c r="AB29" s="84"/>
      <c r="AC29" s="84"/>
      <c r="AD29" s="84"/>
      <c r="AE29" s="84"/>
      <c r="AF29" s="84"/>
      <c r="AG29" s="84"/>
      <c r="AH29" s="84">
        <v>40</v>
      </c>
      <c r="AI29" s="84">
        <v>40</v>
      </c>
      <c r="AJ29" s="84">
        <v>40</v>
      </c>
      <c r="AK29" s="84">
        <v>40</v>
      </c>
      <c r="AL29" s="84"/>
      <c r="AM29" s="84"/>
      <c r="AN29" s="85"/>
      <c r="AO29" s="74">
        <v>40</v>
      </c>
      <c r="AP29" s="84">
        <v>40</v>
      </c>
      <c r="AQ29" s="84">
        <v>40</v>
      </c>
      <c r="AR29" s="84">
        <v>40</v>
      </c>
      <c r="AS29" s="84">
        <v>40</v>
      </c>
      <c r="AT29" s="84">
        <v>40</v>
      </c>
      <c r="AU29" s="84">
        <v>40</v>
      </c>
      <c r="AV29" s="84">
        <v>40</v>
      </c>
      <c r="AW29" s="84">
        <v>40</v>
      </c>
      <c r="AX29" s="84">
        <v>40</v>
      </c>
      <c r="AZ29" s="74">
        <v>20</v>
      </c>
    </row>
    <row r="30" spans="1:53" s="74" customFormat="1" ht="18" customHeight="1">
      <c r="A30" s="84" t="s">
        <v>576</v>
      </c>
      <c r="B30" s="75" t="s">
        <v>577</v>
      </c>
      <c r="C30" s="75" t="s">
        <v>349</v>
      </c>
      <c r="D30" s="75" t="s">
        <v>353</v>
      </c>
      <c r="E30" s="81" t="s">
        <v>578</v>
      </c>
      <c r="F30" s="74" t="s">
        <v>199</v>
      </c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5"/>
      <c r="AP30" s="84"/>
      <c r="AQ30" s="84"/>
      <c r="AR30" s="84"/>
      <c r="AS30" s="84"/>
      <c r="AT30" s="84"/>
      <c r="AU30" s="84"/>
      <c r="AV30" s="84"/>
      <c r="AW30" s="84"/>
      <c r="AX30" s="85"/>
      <c r="AZ30" s="74">
        <v>20</v>
      </c>
      <c r="BA30" s="74">
        <v>40</v>
      </c>
    </row>
    <row r="31" spans="1:53" s="74" customFormat="1" ht="18" customHeight="1">
      <c r="A31" s="84" t="s">
        <v>182</v>
      </c>
      <c r="B31" s="75" t="s">
        <v>255</v>
      </c>
      <c r="C31" s="75" t="s">
        <v>236</v>
      </c>
      <c r="D31" s="75" t="s">
        <v>249</v>
      </c>
      <c r="E31" s="81" t="s">
        <v>233</v>
      </c>
      <c r="F31" s="74" t="s">
        <v>199</v>
      </c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>
        <v>40</v>
      </c>
      <c r="Y31" s="78">
        <v>40</v>
      </c>
      <c r="Z31" s="78">
        <v>40</v>
      </c>
      <c r="AA31" s="84">
        <v>24</v>
      </c>
      <c r="AB31" s="84">
        <v>32</v>
      </c>
      <c r="AC31" s="84">
        <v>40</v>
      </c>
      <c r="AD31" s="84">
        <v>40</v>
      </c>
      <c r="AE31" s="84">
        <v>40</v>
      </c>
      <c r="AF31" s="84">
        <v>40</v>
      </c>
      <c r="AG31" s="84">
        <v>40</v>
      </c>
      <c r="AH31" s="84"/>
      <c r="AI31" s="84"/>
      <c r="AJ31" s="84"/>
      <c r="AK31" s="84"/>
      <c r="AL31" s="84"/>
      <c r="AM31" s="84"/>
      <c r="AN31" s="85"/>
      <c r="AO31" s="74">
        <v>40</v>
      </c>
      <c r="AP31" s="84"/>
      <c r="AQ31" s="84"/>
      <c r="AR31" s="84"/>
      <c r="AS31" s="84"/>
      <c r="AT31" s="84"/>
      <c r="AU31" s="84"/>
      <c r="AV31" s="84"/>
      <c r="AW31" s="84"/>
      <c r="AX31" s="85"/>
    </row>
    <row r="32" spans="1:53" s="74" customFormat="1" ht="18" customHeight="1">
      <c r="A32" s="84" t="s">
        <v>182</v>
      </c>
      <c r="B32" s="75" t="s">
        <v>256</v>
      </c>
      <c r="C32" s="75" t="s">
        <v>236</v>
      </c>
      <c r="D32" s="75" t="s">
        <v>257</v>
      </c>
      <c r="E32" s="81" t="s">
        <v>501</v>
      </c>
      <c r="F32" s="74" t="s">
        <v>199</v>
      </c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>
        <v>40</v>
      </c>
      <c r="V32" s="78">
        <v>20</v>
      </c>
      <c r="W32" s="78"/>
      <c r="X32" s="78"/>
      <c r="Y32" s="78"/>
      <c r="Z32" s="78">
        <v>8</v>
      </c>
      <c r="AA32" s="84"/>
      <c r="AB32" s="84"/>
      <c r="AC32" s="84"/>
      <c r="AD32" s="84"/>
      <c r="AE32" s="84"/>
      <c r="AF32" s="84"/>
      <c r="AG32" s="84"/>
      <c r="AH32" s="84">
        <v>20</v>
      </c>
      <c r="AI32" s="84">
        <v>20</v>
      </c>
      <c r="AJ32" s="84">
        <v>20</v>
      </c>
      <c r="AK32" s="84"/>
      <c r="AL32" s="84"/>
      <c r="AM32" s="84"/>
      <c r="AN32" s="85"/>
      <c r="AO32" s="74">
        <v>40</v>
      </c>
      <c r="AP32" s="84"/>
      <c r="AQ32" s="84"/>
      <c r="AR32" s="84"/>
      <c r="AS32" s="84">
        <v>20</v>
      </c>
      <c r="AT32" s="84">
        <v>20</v>
      </c>
      <c r="AU32" s="84"/>
      <c r="AV32" s="84"/>
      <c r="AW32" s="84">
        <v>16</v>
      </c>
      <c r="AX32" s="85"/>
    </row>
    <row r="33" spans="1:54" s="74" customFormat="1" ht="18" customHeight="1">
      <c r="A33" s="84" t="s">
        <v>182</v>
      </c>
      <c r="B33" s="75" t="s">
        <v>256</v>
      </c>
      <c r="C33" s="75" t="s">
        <v>236</v>
      </c>
      <c r="D33" s="75" t="s">
        <v>247</v>
      </c>
      <c r="E33" s="81" t="s">
        <v>248</v>
      </c>
      <c r="F33" s="74" t="s">
        <v>199</v>
      </c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5"/>
      <c r="AP33" s="84"/>
      <c r="AQ33" s="84"/>
      <c r="AR33" s="84">
        <v>20</v>
      </c>
      <c r="AS33" s="84"/>
      <c r="AT33" s="84"/>
      <c r="AU33" s="84"/>
      <c r="AV33" s="84"/>
      <c r="AW33" s="84"/>
      <c r="AX33" s="85"/>
    </row>
    <row r="34" spans="1:54" s="74" customFormat="1" ht="18" customHeight="1">
      <c r="A34" s="84" t="s">
        <v>182</v>
      </c>
      <c r="B34" s="75" t="s">
        <v>256</v>
      </c>
      <c r="C34" s="75" t="s">
        <v>236</v>
      </c>
      <c r="D34" s="75" t="s">
        <v>242</v>
      </c>
      <c r="E34" s="81" t="s">
        <v>243</v>
      </c>
      <c r="F34" s="74" t="s">
        <v>199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>
        <v>20</v>
      </c>
      <c r="W34" s="78"/>
      <c r="X34" s="78"/>
      <c r="Y34" s="78"/>
      <c r="Z34" s="78">
        <v>16</v>
      </c>
      <c r="AA34" s="84">
        <v>24</v>
      </c>
      <c r="AB34" s="84">
        <v>32</v>
      </c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5"/>
      <c r="AP34" s="84"/>
      <c r="AQ34" s="84"/>
      <c r="AR34" s="84"/>
      <c r="AS34" s="84"/>
      <c r="AT34" s="84"/>
      <c r="AU34" s="84"/>
      <c r="AV34" s="84"/>
      <c r="AW34" s="84">
        <v>24</v>
      </c>
      <c r="AX34" s="85">
        <v>40</v>
      </c>
    </row>
    <row r="35" spans="1:54" s="74" customFormat="1" ht="18" customHeight="1">
      <c r="A35" s="84" t="s">
        <v>182</v>
      </c>
      <c r="B35" s="75" t="s">
        <v>256</v>
      </c>
      <c r="C35" s="75" t="s">
        <v>236</v>
      </c>
      <c r="D35" s="75" t="s">
        <v>258</v>
      </c>
      <c r="E35" s="81" t="s">
        <v>259</v>
      </c>
      <c r="F35" s="74" t="s">
        <v>199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5"/>
      <c r="AP35" s="84"/>
      <c r="AQ35" s="84"/>
      <c r="AR35" s="84"/>
      <c r="AS35" s="84"/>
      <c r="AT35" s="84"/>
      <c r="AU35" s="84"/>
      <c r="AV35" s="84"/>
      <c r="AW35" s="84"/>
      <c r="AX35" s="85"/>
    </row>
    <row r="36" spans="1:54" s="74" customFormat="1" ht="18" customHeight="1">
      <c r="A36" s="84" t="s">
        <v>182</v>
      </c>
      <c r="B36" s="75" t="s">
        <v>256</v>
      </c>
      <c r="C36" s="75" t="s">
        <v>236</v>
      </c>
      <c r="D36" s="75" t="s">
        <v>237</v>
      </c>
      <c r="E36" s="81" t="s">
        <v>182</v>
      </c>
      <c r="F36" s="74" t="s">
        <v>199</v>
      </c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5"/>
      <c r="AP36" s="84"/>
      <c r="AQ36" s="84"/>
      <c r="AR36" s="84"/>
      <c r="AS36" s="84"/>
      <c r="AT36" s="84"/>
      <c r="AU36" s="84"/>
      <c r="AV36" s="84"/>
      <c r="AW36" s="84"/>
      <c r="AX36" s="85"/>
    </row>
    <row r="37" spans="1:54" s="74" customFormat="1" ht="18" customHeight="1">
      <c r="A37" s="84" t="s">
        <v>182</v>
      </c>
      <c r="B37" s="75" t="s">
        <v>256</v>
      </c>
      <c r="C37" s="75" t="s">
        <v>236</v>
      </c>
      <c r="D37" s="75" t="s">
        <v>260</v>
      </c>
      <c r="E37" s="81" t="s">
        <v>261</v>
      </c>
      <c r="F37" s="74" t="s">
        <v>199</v>
      </c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>
        <v>20</v>
      </c>
      <c r="U37" s="78"/>
      <c r="V37" s="78"/>
      <c r="W37" s="78">
        <v>40</v>
      </c>
      <c r="X37" s="78">
        <v>40</v>
      </c>
      <c r="Y37" s="78"/>
      <c r="Z37" s="78">
        <v>8</v>
      </c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5"/>
      <c r="AP37" s="84"/>
      <c r="AQ37" s="84"/>
      <c r="AR37" s="84"/>
      <c r="AS37" s="84"/>
      <c r="AT37" s="84"/>
      <c r="AU37" s="84"/>
      <c r="AV37" s="84"/>
      <c r="AW37" s="84"/>
      <c r="AX37" s="85"/>
    </row>
    <row r="38" spans="1:54" s="74" customFormat="1" ht="18" customHeight="1">
      <c r="A38" s="84" t="s">
        <v>182</v>
      </c>
      <c r="B38" s="75" t="s">
        <v>256</v>
      </c>
      <c r="C38" s="75" t="s">
        <v>236</v>
      </c>
      <c r="D38" s="75" t="s">
        <v>238</v>
      </c>
      <c r="E38" s="81" t="s">
        <v>212</v>
      </c>
      <c r="F38" s="74" t="s">
        <v>199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>
        <v>20</v>
      </c>
      <c r="U38" s="78"/>
      <c r="V38" s="78"/>
      <c r="W38" s="78"/>
      <c r="X38" s="78"/>
      <c r="Y38" s="78"/>
      <c r="Z38" s="78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5"/>
      <c r="AP38" s="84"/>
      <c r="AQ38" s="84"/>
      <c r="AR38" s="84"/>
      <c r="AS38" s="84"/>
      <c r="AT38" s="84"/>
      <c r="AU38" s="84"/>
      <c r="AV38" s="84"/>
      <c r="AW38" s="84"/>
      <c r="AX38" s="85"/>
    </row>
    <row r="39" spans="1:54" s="74" customFormat="1" ht="18" customHeight="1">
      <c r="A39" s="84" t="s">
        <v>579</v>
      </c>
      <c r="B39" s="75" t="s">
        <v>580</v>
      </c>
      <c r="C39" s="75" t="s">
        <v>581</v>
      </c>
      <c r="D39" s="75" t="s">
        <v>582</v>
      </c>
      <c r="E39" s="81" t="s">
        <v>605</v>
      </c>
      <c r="F39" s="74" t="s">
        <v>199</v>
      </c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5"/>
      <c r="AP39" s="84"/>
      <c r="AQ39" s="84"/>
      <c r="AR39" s="84"/>
      <c r="AS39" s="84"/>
      <c r="AT39" s="84"/>
      <c r="AU39" s="84"/>
      <c r="AV39" s="84"/>
      <c r="AW39" s="84"/>
      <c r="AX39" s="85"/>
      <c r="AZ39" s="74">
        <v>40</v>
      </c>
      <c r="BA39" s="74">
        <v>40</v>
      </c>
    </row>
    <row r="40" spans="1:54" s="74" customFormat="1" ht="18" customHeight="1">
      <c r="A40" s="84" t="s">
        <v>182</v>
      </c>
      <c r="B40" s="75" t="s">
        <v>256</v>
      </c>
      <c r="C40" s="75" t="s">
        <v>236</v>
      </c>
      <c r="D40" s="75" t="s">
        <v>249</v>
      </c>
      <c r="E40" s="81" t="s">
        <v>233</v>
      </c>
      <c r="F40" s="74" t="s">
        <v>199</v>
      </c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84"/>
      <c r="AB40" s="84"/>
      <c r="AC40" s="84">
        <v>40</v>
      </c>
      <c r="AD40" s="84">
        <v>40</v>
      </c>
      <c r="AE40" s="84">
        <v>40</v>
      </c>
      <c r="AF40" s="84">
        <v>40</v>
      </c>
      <c r="AG40" s="84">
        <v>40</v>
      </c>
      <c r="AH40" s="84">
        <v>20</v>
      </c>
      <c r="AI40" s="84">
        <v>20</v>
      </c>
      <c r="AJ40" s="84">
        <v>20</v>
      </c>
      <c r="AK40" s="84">
        <v>40</v>
      </c>
      <c r="AL40" s="84">
        <v>40</v>
      </c>
      <c r="AM40" s="84">
        <v>40</v>
      </c>
      <c r="AN40" s="85"/>
      <c r="AP40" s="84">
        <v>40</v>
      </c>
      <c r="AQ40" s="84">
        <v>40</v>
      </c>
      <c r="AR40" s="84"/>
      <c r="AS40" s="84">
        <v>20</v>
      </c>
      <c r="AT40" s="84">
        <v>20</v>
      </c>
      <c r="AU40" s="84">
        <v>40</v>
      </c>
      <c r="AV40" s="84">
        <v>10</v>
      </c>
      <c r="AW40" s="84"/>
      <c r="AX40" s="85"/>
    </row>
    <row r="41" spans="1:54" s="74" customFormat="1" ht="18" customHeight="1">
      <c r="A41" s="84" t="s">
        <v>182</v>
      </c>
      <c r="B41" s="75" t="s">
        <v>256</v>
      </c>
      <c r="C41" s="75" t="s">
        <v>236</v>
      </c>
      <c r="D41" s="75" t="s">
        <v>239</v>
      </c>
      <c r="E41" s="81" t="s">
        <v>240</v>
      </c>
      <c r="F41" s="74" t="s">
        <v>199</v>
      </c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>
        <v>8</v>
      </c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5"/>
      <c r="AO41" s="74">
        <v>40</v>
      </c>
      <c r="AP41" s="84"/>
      <c r="AQ41" s="84"/>
      <c r="AR41" s="84">
        <v>20</v>
      </c>
      <c r="AS41" s="84"/>
      <c r="AT41" s="84"/>
      <c r="AU41" s="84"/>
      <c r="AV41" s="84"/>
      <c r="AW41" s="84"/>
      <c r="AX41" s="85"/>
    </row>
    <row r="42" spans="1:54" s="74" customFormat="1" ht="18" customHeight="1">
      <c r="A42" s="84" t="s">
        <v>182</v>
      </c>
      <c r="B42" s="75" t="s">
        <v>262</v>
      </c>
      <c r="C42" s="75" t="s">
        <v>236</v>
      </c>
      <c r="D42" s="75" t="s">
        <v>237</v>
      </c>
      <c r="E42" s="81" t="s">
        <v>182</v>
      </c>
      <c r="F42" s="74" t="s">
        <v>527</v>
      </c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5"/>
      <c r="AP42" s="84"/>
      <c r="AQ42" s="84"/>
      <c r="AR42" s="84"/>
      <c r="AS42" s="84"/>
      <c r="AT42" s="84"/>
      <c r="AU42" s="84"/>
      <c r="AV42" s="84"/>
      <c r="AW42" s="84"/>
      <c r="AX42" s="85"/>
    </row>
    <row r="43" spans="1:54" s="74" customFormat="1" ht="18" customHeight="1">
      <c r="A43" s="84" t="s">
        <v>182</v>
      </c>
      <c r="B43" s="75" t="s">
        <v>262</v>
      </c>
      <c r="C43" s="75" t="s">
        <v>236</v>
      </c>
      <c r="D43" s="75" t="s">
        <v>249</v>
      </c>
      <c r="E43" s="81" t="s">
        <v>233</v>
      </c>
      <c r="F43" s="74" t="s">
        <v>527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>
        <v>40</v>
      </c>
      <c r="U43" s="78">
        <v>40</v>
      </c>
      <c r="V43" s="78">
        <v>40</v>
      </c>
      <c r="W43" s="78">
        <v>40</v>
      </c>
      <c r="X43" s="78">
        <v>40</v>
      </c>
      <c r="Y43" s="78">
        <v>40</v>
      </c>
      <c r="Z43" s="78">
        <v>40</v>
      </c>
      <c r="AA43" s="84">
        <v>24</v>
      </c>
      <c r="AB43" s="84">
        <v>32</v>
      </c>
      <c r="AC43" s="84">
        <v>40</v>
      </c>
      <c r="AD43" s="84">
        <v>40</v>
      </c>
      <c r="AE43" s="84">
        <v>40</v>
      </c>
      <c r="AF43" s="84">
        <v>40</v>
      </c>
      <c r="AG43" s="84">
        <v>40</v>
      </c>
      <c r="AH43" s="84">
        <v>40</v>
      </c>
      <c r="AI43" s="84">
        <v>40</v>
      </c>
      <c r="AJ43" s="84">
        <v>40</v>
      </c>
      <c r="AK43" s="84"/>
      <c r="AL43" s="84"/>
      <c r="AM43" s="84"/>
      <c r="AN43" s="85"/>
      <c r="AP43" s="84">
        <v>40</v>
      </c>
      <c r="AQ43" s="84">
        <v>40</v>
      </c>
      <c r="AR43" s="84"/>
      <c r="AS43" s="84">
        <v>40</v>
      </c>
      <c r="AT43" s="84">
        <v>40</v>
      </c>
      <c r="AU43" s="84">
        <v>40</v>
      </c>
      <c r="AV43" s="84">
        <v>40</v>
      </c>
      <c r="AW43" s="84">
        <v>20</v>
      </c>
      <c r="AX43" s="85">
        <v>24</v>
      </c>
      <c r="AY43" s="74">
        <v>30</v>
      </c>
      <c r="AZ43" s="74">
        <v>10</v>
      </c>
    </row>
    <row r="44" spans="1:54" s="74" customFormat="1" ht="18" customHeight="1">
      <c r="A44" s="84" t="s">
        <v>182</v>
      </c>
      <c r="B44" s="75" t="s">
        <v>262</v>
      </c>
      <c r="C44" s="75" t="s">
        <v>236</v>
      </c>
      <c r="D44" s="75" t="s">
        <v>194</v>
      </c>
      <c r="E44" s="81" t="s">
        <v>445</v>
      </c>
      <c r="F44" s="74" t="s">
        <v>527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5"/>
      <c r="AO44" s="74">
        <v>40</v>
      </c>
      <c r="AP44" s="84"/>
      <c r="AQ44" s="84"/>
      <c r="AR44" s="84">
        <v>40</v>
      </c>
      <c r="AS44" s="84"/>
      <c r="AT44" s="84"/>
      <c r="AU44" s="84"/>
      <c r="AV44" s="84"/>
      <c r="AW44" s="84"/>
      <c r="AX44" s="85"/>
      <c r="AZ44" s="86">
        <v>30</v>
      </c>
      <c r="BA44" s="86">
        <v>40</v>
      </c>
      <c r="BB44" s="86">
        <v>40</v>
      </c>
    </row>
    <row r="45" spans="1:54" s="74" customFormat="1" ht="18" customHeight="1">
      <c r="A45" s="84" t="s">
        <v>468</v>
      </c>
      <c r="B45" s="75" t="s">
        <v>469</v>
      </c>
      <c r="C45" s="75" t="s">
        <v>470</v>
      </c>
      <c r="D45" s="75" t="s">
        <v>471</v>
      </c>
      <c r="E45" s="81" t="s">
        <v>472</v>
      </c>
      <c r="F45" s="74" t="s">
        <v>527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5"/>
      <c r="AP45" s="84"/>
      <c r="AQ45" s="84"/>
      <c r="AR45" s="84"/>
      <c r="AS45" s="84"/>
      <c r="AT45" s="84"/>
      <c r="AU45" s="84"/>
      <c r="AV45" s="84"/>
      <c r="AW45" s="84">
        <v>20</v>
      </c>
      <c r="AX45" s="85"/>
      <c r="AY45" s="74">
        <v>10</v>
      </c>
      <c r="AZ45" s="74">
        <v>0</v>
      </c>
    </row>
    <row r="46" spans="1:54" s="74" customFormat="1" ht="18" customHeight="1">
      <c r="A46" s="84" t="s">
        <v>182</v>
      </c>
      <c r="B46" s="75" t="s">
        <v>264</v>
      </c>
      <c r="C46" s="75" t="s">
        <v>236</v>
      </c>
      <c r="D46" s="75" t="s">
        <v>449</v>
      </c>
      <c r="E46" s="81" t="s">
        <v>265</v>
      </c>
      <c r="F46" s="74" t="s">
        <v>306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5"/>
      <c r="AP46" s="84"/>
      <c r="AQ46" s="84"/>
      <c r="AR46" s="84"/>
      <c r="AS46" s="84"/>
      <c r="AT46" s="84"/>
      <c r="AU46" s="84"/>
      <c r="AV46" s="84"/>
      <c r="AW46" s="84"/>
      <c r="AX46" s="85"/>
    </row>
    <row r="47" spans="1:54" s="74" customFormat="1" ht="18" customHeight="1">
      <c r="A47" s="84" t="s">
        <v>182</v>
      </c>
      <c r="B47" s="75" t="s">
        <v>264</v>
      </c>
      <c r="C47" s="75" t="s">
        <v>236</v>
      </c>
      <c r="D47" s="75" t="s">
        <v>237</v>
      </c>
      <c r="E47" s="81" t="s">
        <v>182</v>
      </c>
      <c r="F47" s="74" t="s">
        <v>306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5"/>
      <c r="AP47" s="84"/>
      <c r="AQ47" s="84"/>
      <c r="AR47" s="84"/>
      <c r="AS47" s="84"/>
      <c r="AT47" s="84"/>
      <c r="AU47" s="84"/>
      <c r="AV47" s="84"/>
      <c r="AW47" s="84"/>
      <c r="AX47" s="85"/>
    </row>
    <row r="48" spans="1:54" s="74" customFormat="1" ht="18" customHeight="1">
      <c r="A48" s="84" t="s">
        <v>182</v>
      </c>
      <c r="B48" s="75" t="s">
        <v>264</v>
      </c>
      <c r="C48" s="75" t="s">
        <v>236</v>
      </c>
      <c r="D48" s="75" t="s">
        <v>266</v>
      </c>
      <c r="E48" s="81" t="s">
        <v>267</v>
      </c>
      <c r="F48" s="74" t="s">
        <v>306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>
        <v>40</v>
      </c>
      <c r="U48" s="78">
        <v>40</v>
      </c>
      <c r="V48" s="78">
        <v>40</v>
      </c>
      <c r="W48" s="78"/>
      <c r="X48" s="78"/>
      <c r="Y48" s="78"/>
      <c r="Z48" s="78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5"/>
      <c r="AP48" s="84"/>
      <c r="AQ48" s="84"/>
      <c r="AR48" s="84"/>
      <c r="AS48" s="84"/>
      <c r="AT48" s="84"/>
      <c r="AU48" s="84"/>
      <c r="AV48" s="84"/>
      <c r="AW48" s="84"/>
      <c r="AX48" s="85"/>
    </row>
    <row r="49" spans="1:58" s="74" customFormat="1" ht="18" customHeight="1">
      <c r="A49" s="84" t="s">
        <v>182</v>
      </c>
      <c r="B49" s="75" t="s">
        <v>264</v>
      </c>
      <c r="C49" s="75" t="s">
        <v>236</v>
      </c>
      <c r="D49" s="75" t="s">
        <v>253</v>
      </c>
      <c r="E49" s="81" t="s">
        <v>254</v>
      </c>
      <c r="F49" s="74" t="s">
        <v>306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84"/>
      <c r="AB49" s="84"/>
      <c r="AC49" s="84"/>
      <c r="AD49" s="84"/>
      <c r="AE49" s="84"/>
      <c r="AF49" s="84">
        <v>40</v>
      </c>
      <c r="AG49" s="84">
        <v>40</v>
      </c>
      <c r="AH49" s="84">
        <v>40</v>
      </c>
      <c r="AI49" s="84">
        <v>40</v>
      </c>
      <c r="AJ49" s="84">
        <v>40</v>
      </c>
      <c r="AK49" s="84">
        <v>40</v>
      </c>
      <c r="AL49" s="84">
        <v>40</v>
      </c>
      <c r="AM49" s="84"/>
      <c r="AN49" s="85"/>
      <c r="AO49" s="74">
        <v>40</v>
      </c>
      <c r="AP49" s="84">
        <v>40</v>
      </c>
      <c r="AQ49" s="84">
        <v>40</v>
      </c>
      <c r="AR49" s="84"/>
      <c r="AS49" s="84">
        <v>40</v>
      </c>
      <c r="AT49" s="84">
        <v>40</v>
      </c>
      <c r="AU49" s="84">
        <v>40</v>
      </c>
      <c r="AV49" s="84">
        <v>40</v>
      </c>
      <c r="AW49" s="84">
        <v>40</v>
      </c>
      <c r="AX49" s="85">
        <v>24</v>
      </c>
      <c r="AY49" s="74">
        <v>40</v>
      </c>
      <c r="AZ49" s="74">
        <v>40</v>
      </c>
    </row>
    <row r="50" spans="1:58" s="74" customFormat="1" ht="18" customHeight="1">
      <c r="A50" s="84" t="s">
        <v>182</v>
      </c>
      <c r="B50" s="75" t="s">
        <v>264</v>
      </c>
      <c r="C50" s="75" t="s">
        <v>236</v>
      </c>
      <c r="D50" s="75" t="s">
        <v>244</v>
      </c>
      <c r="E50" s="81" t="s">
        <v>245</v>
      </c>
      <c r="F50" s="74" t="s">
        <v>306</v>
      </c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>
        <v>40</v>
      </c>
      <c r="X50" s="78">
        <v>40</v>
      </c>
      <c r="Y50" s="78">
        <v>40</v>
      </c>
      <c r="Z50" s="78">
        <v>40</v>
      </c>
      <c r="AA50" s="84">
        <v>24</v>
      </c>
      <c r="AB50" s="84">
        <v>32</v>
      </c>
      <c r="AC50" s="84">
        <v>40</v>
      </c>
      <c r="AD50" s="84">
        <v>40</v>
      </c>
      <c r="AE50" s="84">
        <v>40</v>
      </c>
      <c r="AF50" s="84"/>
      <c r="AG50" s="84"/>
      <c r="AH50" s="84"/>
      <c r="AI50" s="84"/>
      <c r="AJ50" s="84"/>
      <c r="AK50" s="84"/>
      <c r="AL50" s="84"/>
      <c r="AM50" s="84"/>
      <c r="AN50" s="85"/>
      <c r="AO50" s="74">
        <v>40</v>
      </c>
      <c r="AP50" s="84"/>
      <c r="AQ50" s="84"/>
      <c r="AR50" s="84">
        <v>40</v>
      </c>
      <c r="AS50" s="84"/>
      <c r="AT50" s="84"/>
      <c r="AU50" s="84"/>
      <c r="AV50" s="84"/>
      <c r="AW50" s="84"/>
      <c r="AX50" s="85"/>
    </row>
    <row r="51" spans="1:58" s="74" customFormat="1" ht="18" customHeight="1">
      <c r="A51" s="84" t="s">
        <v>182</v>
      </c>
      <c r="B51" s="75" t="s">
        <v>268</v>
      </c>
      <c r="C51" s="75" t="s">
        <v>236</v>
      </c>
      <c r="D51" s="75" t="s">
        <v>266</v>
      </c>
      <c r="E51" s="81" t="s">
        <v>267</v>
      </c>
      <c r="F51" s="74" t="s">
        <v>199</v>
      </c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84"/>
      <c r="AB51" s="84"/>
      <c r="AC51" s="84">
        <v>40</v>
      </c>
      <c r="AD51" s="84">
        <v>40</v>
      </c>
      <c r="AE51" s="84">
        <v>40</v>
      </c>
      <c r="AF51" s="84">
        <v>40</v>
      </c>
      <c r="AG51" s="84">
        <v>40</v>
      </c>
      <c r="AH51" s="84">
        <v>40</v>
      </c>
      <c r="AI51" s="84">
        <v>40</v>
      </c>
      <c r="AJ51" s="84">
        <v>40</v>
      </c>
      <c r="AK51" s="84">
        <v>40</v>
      </c>
      <c r="AL51" s="84">
        <v>40</v>
      </c>
      <c r="AM51" s="84">
        <v>40</v>
      </c>
      <c r="AN51" s="85">
        <v>40</v>
      </c>
      <c r="AO51" s="74">
        <v>40</v>
      </c>
      <c r="AP51" s="84">
        <v>40</v>
      </c>
      <c r="AQ51" s="84">
        <v>40</v>
      </c>
      <c r="AR51" s="84"/>
      <c r="AS51" s="84">
        <v>40</v>
      </c>
      <c r="AT51" s="84">
        <v>40</v>
      </c>
      <c r="AU51" s="84">
        <v>40</v>
      </c>
      <c r="AV51" s="84"/>
      <c r="AW51" s="84"/>
      <c r="AX51" s="85"/>
    </row>
    <row r="52" spans="1:58" s="74" customFormat="1" ht="18" customHeight="1">
      <c r="A52" s="84" t="s">
        <v>354</v>
      </c>
      <c r="B52" s="75" t="s">
        <v>355</v>
      </c>
      <c r="C52" s="75" t="s">
        <v>356</v>
      </c>
      <c r="D52" s="75" t="s">
        <v>357</v>
      </c>
      <c r="E52" s="81" t="s">
        <v>293</v>
      </c>
      <c r="F52" s="74" t="s">
        <v>199</v>
      </c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5"/>
      <c r="AP52" s="84"/>
      <c r="AQ52" s="84"/>
      <c r="AR52" s="84"/>
      <c r="AS52" s="84"/>
      <c r="AT52" s="84"/>
      <c r="AU52" s="84"/>
      <c r="AV52" s="84">
        <v>20</v>
      </c>
      <c r="AW52" s="84"/>
      <c r="AX52" s="84"/>
    </row>
    <row r="53" spans="1:58" s="74" customFormat="1" ht="18" customHeight="1">
      <c r="A53" s="84" t="s">
        <v>182</v>
      </c>
      <c r="B53" s="75" t="s">
        <v>268</v>
      </c>
      <c r="C53" s="75" t="s">
        <v>236</v>
      </c>
      <c r="D53" s="75" t="s">
        <v>266</v>
      </c>
      <c r="E53" s="81" t="s">
        <v>285</v>
      </c>
      <c r="F53" s="74" t="s">
        <v>199</v>
      </c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5"/>
      <c r="AP53" s="84"/>
      <c r="AQ53" s="84"/>
      <c r="AR53" s="84"/>
      <c r="AS53" s="84"/>
      <c r="AT53" s="84"/>
      <c r="AU53" s="84"/>
      <c r="AV53" s="84">
        <v>20</v>
      </c>
      <c r="AW53" s="84">
        <v>40</v>
      </c>
      <c r="AX53" s="84">
        <v>40</v>
      </c>
      <c r="AZ53" s="74">
        <v>40</v>
      </c>
      <c r="BA53" s="74">
        <v>40</v>
      </c>
    </row>
    <row r="54" spans="1:58" s="74" customFormat="1" ht="18" customHeight="1">
      <c r="A54" s="84" t="s">
        <v>182</v>
      </c>
      <c r="B54" s="75" t="s">
        <v>269</v>
      </c>
      <c r="C54" s="75" t="s">
        <v>236</v>
      </c>
      <c r="D54" s="75" t="s">
        <v>266</v>
      </c>
      <c r="E54" s="81" t="s">
        <v>267</v>
      </c>
      <c r="F54" s="74" t="s">
        <v>203</v>
      </c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>
        <v>40</v>
      </c>
      <c r="U54" s="78">
        <v>40</v>
      </c>
      <c r="V54" s="78">
        <v>40</v>
      </c>
      <c r="W54" s="78">
        <v>40</v>
      </c>
      <c r="X54" s="78">
        <v>40</v>
      </c>
      <c r="Y54" s="78">
        <v>40</v>
      </c>
      <c r="Z54" s="78">
        <v>40</v>
      </c>
      <c r="AA54" s="84">
        <v>24</v>
      </c>
      <c r="AB54" s="84">
        <v>32</v>
      </c>
      <c r="AC54" s="84">
        <v>40</v>
      </c>
      <c r="AD54" s="84">
        <v>40</v>
      </c>
      <c r="AE54" s="84">
        <v>40</v>
      </c>
      <c r="AF54" s="84">
        <v>40</v>
      </c>
      <c r="AG54" s="84">
        <v>40</v>
      </c>
      <c r="AH54" s="84">
        <v>40</v>
      </c>
      <c r="AI54" s="84">
        <v>40</v>
      </c>
      <c r="AJ54" s="84">
        <v>40</v>
      </c>
      <c r="AK54" s="84">
        <v>40</v>
      </c>
      <c r="AL54" s="84">
        <v>40</v>
      </c>
      <c r="AM54" s="84">
        <v>40</v>
      </c>
      <c r="AN54" s="85">
        <v>40</v>
      </c>
      <c r="AO54" s="74">
        <v>40</v>
      </c>
      <c r="AP54" s="84">
        <v>40</v>
      </c>
      <c r="AQ54" s="84">
        <v>40</v>
      </c>
      <c r="AR54" s="84">
        <v>40</v>
      </c>
      <c r="AS54" s="84">
        <v>40</v>
      </c>
      <c r="AT54" s="84">
        <v>40</v>
      </c>
      <c r="AU54" s="84">
        <v>40</v>
      </c>
      <c r="AV54" s="84">
        <v>40</v>
      </c>
      <c r="AW54" s="84">
        <v>40</v>
      </c>
      <c r="AX54" s="85">
        <v>40</v>
      </c>
      <c r="AY54" s="74">
        <v>40</v>
      </c>
      <c r="AZ54" s="74">
        <v>40</v>
      </c>
      <c r="BA54" s="74">
        <v>40</v>
      </c>
      <c r="BB54" s="74">
        <v>40</v>
      </c>
      <c r="BC54" s="74">
        <v>40</v>
      </c>
      <c r="BD54" s="74">
        <v>40</v>
      </c>
      <c r="BE54" s="74">
        <v>40</v>
      </c>
      <c r="BF54" s="74">
        <v>40</v>
      </c>
    </row>
    <row r="55" spans="1:58" s="74" customFormat="1" ht="18" customHeight="1">
      <c r="A55" s="84" t="s">
        <v>182</v>
      </c>
      <c r="B55" s="75" t="s">
        <v>270</v>
      </c>
      <c r="C55" s="75" t="s">
        <v>236</v>
      </c>
      <c r="D55" s="87" t="s">
        <v>271</v>
      </c>
      <c r="E55" s="88" t="s">
        <v>272</v>
      </c>
      <c r="F55" s="74" t="s">
        <v>594</v>
      </c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84"/>
      <c r="AB55" s="84"/>
      <c r="AC55" s="84"/>
      <c r="AD55" s="84"/>
      <c r="AE55" s="84"/>
      <c r="AF55" s="84">
        <v>40</v>
      </c>
      <c r="AG55" s="84"/>
      <c r="AH55" s="84"/>
      <c r="AI55" s="84"/>
      <c r="AJ55" s="84"/>
      <c r="AK55" s="84"/>
      <c r="AL55" s="84"/>
      <c r="AM55" s="84"/>
      <c r="AN55" s="85"/>
      <c r="AO55" s="74">
        <v>40</v>
      </c>
      <c r="AP55" s="84">
        <v>40</v>
      </c>
      <c r="AQ55" s="84"/>
      <c r="AR55" s="84">
        <v>40</v>
      </c>
      <c r="AS55" s="84"/>
      <c r="AT55" s="84"/>
      <c r="AU55" s="84"/>
      <c r="AV55" s="84"/>
      <c r="AW55" s="84"/>
      <c r="AX55" s="85"/>
    </row>
    <row r="56" spans="1:58" s="74" customFormat="1" ht="18" customHeight="1">
      <c r="A56" s="84" t="s">
        <v>182</v>
      </c>
      <c r="B56" s="75" t="s">
        <v>270</v>
      </c>
      <c r="C56" s="75" t="s">
        <v>236</v>
      </c>
      <c r="D56" s="87" t="s">
        <v>338</v>
      </c>
      <c r="E56" s="89" t="s">
        <v>499</v>
      </c>
      <c r="F56" s="74" t="s">
        <v>527</v>
      </c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84"/>
      <c r="AB56" s="84"/>
      <c r="AC56" s="84"/>
      <c r="AD56" s="84"/>
      <c r="AE56" s="84"/>
      <c r="AF56" s="84"/>
      <c r="AG56" s="84"/>
      <c r="AH56" s="84"/>
      <c r="AI56" s="84"/>
      <c r="AJ56" s="84">
        <v>40</v>
      </c>
      <c r="AK56" s="84">
        <v>40</v>
      </c>
      <c r="AL56" s="84">
        <v>40</v>
      </c>
      <c r="AM56" s="84">
        <v>40</v>
      </c>
      <c r="AN56" s="85">
        <v>40</v>
      </c>
      <c r="AP56" s="84"/>
      <c r="AQ56" s="84"/>
      <c r="AR56" s="84"/>
      <c r="AS56" s="84"/>
      <c r="AT56" s="84"/>
      <c r="AU56" s="84"/>
      <c r="AV56" s="84"/>
      <c r="AW56" s="84"/>
      <c r="AX56" s="85"/>
    </row>
    <row r="57" spans="1:58" s="74" customFormat="1" ht="18" customHeight="1">
      <c r="A57" s="84" t="s">
        <v>182</v>
      </c>
      <c r="B57" s="75" t="s">
        <v>270</v>
      </c>
      <c r="C57" s="75" t="s">
        <v>236</v>
      </c>
      <c r="D57" s="75" t="s">
        <v>238</v>
      </c>
      <c r="E57" s="81" t="s">
        <v>212</v>
      </c>
      <c r="F57" s="74" t="s">
        <v>527</v>
      </c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>
        <v>40</v>
      </c>
      <c r="U57" s="78">
        <v>40</v>
      </c>
      <c r="V57" s="78">
        <v>40</v>
      </c>
      <c r="W57" s="78">
        <v>40</v>
      </c>
      <c r="X57" s="78">
        <v>40</v>
      </c>
      <c r="Y57" s="78">
        <v>40</v>
      </c>
      <c r="Z57" s="78">
        <v>40</v>
      </c>
      <c r="AA57" s="84">
        <v>24</v>
      </c>
      <c r="AB57" s="84">
        <v>32</v>
      </c>
      <c r="AC57" s="84">
        <v>40</v>
      </c>
      <c r="AD57" s="84">
        <v>40</v>
      </c>
      <c r="AE57" s="84">
        <v>40</v>
      </c>
      <c r="AF57" s="84"/>
      <c r="AG57" s="84">
        <v>40</v>
      </c>
      <c r="AH57" s="84">
        <v>40</v>
      </c>
      <c r="AI57" s="84">
        <v>40</v>
      </c>
      <c r="AJ57" s="84"/>
      <c r="AK57" s="84"/>
      <c r="AL57" s="84"/>
      <c r="AM57" s="84"/>
      <c r="AN57" s="85"/>
      <c r="AO57" s="74">
        <v>40</v>
      </c>
      <c r="AP57" s="84"/>
      <c r="AQ57" s="84">
        <v>40</v>
      </c>
      <c r="AR57" s="84"/>
      <c r="AS57" s="84">
        <v>40</v>
      </c>
      <c r="AT57" s="84">
        <v>40</v>
      </c>
      <c r="AU57" s="84">
        <v>40</v>
      </c>
      <c r="AV57" s="84">
        <v>40</v>
      </c>
      <c r="AW57" s="84">
        <v>40</v>
      </c>
      <c r="AX57" s="85">
        <v>40</v>
      </c>
      <c r="AY57" s="74">
        <v>40</v>
      </c>
      <c r="AZ57" s="74">
        <v>40</v>
      </c>
      <c r="BA57" s="74">
        <v>40</v>
      </c>
      <c r="BB57" s="74">
        <v>40</v>
      </c>
    </row>
    <row r="58" spans="1:58" s="74" customFormat="1" ht="18" customHeight="1">
      <c r="A58" s="84" t="s">
        <v>182</v>
      </c>
      <c r="B58" s="75" t="s">
        <v>273</v>
      </c>
      <c r="C58" s="75" t="s">
        <v>236</v>
      </c>
      <c r="D58" s="75" t="s">
        <v>244</v>
      </c>
      <c r="E58" s="81" t="s">
        <v>245</v>
      </c>
      <c r="F58" s="74" t="s">
        <v>527</v>
      </c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>
        <v>40</v>
      </c>
      <c r="Y58" s="78">
        <v>40</v>
      </c>
      <c r="Z58" s="78">
        <v>40</v>
      </c>
      <c r="AA58" s="84">
        <v>24</v>
      </c>
      <c r="AB58" s="84">
        <v>32</v>
      </c>
      <c r="AC58" s="84">
        <v>40</v>
      </c>
      <c r="AD58" s="84">
        <v>40</v>
      </c>
      <c r="AE58" s="84">
        <v>40</v>
      </c>
      <c r="AF58" s="84">
        <v>40</v>
      </c>
      <c r="AG58" s="84">
        <v>40</v>
      </c>
      <c r="AH58" s="84">
        <v>40</v>
      </c>
      <c r="AI58" s="84">
        <v>40</v>
      </c>
      <c r="AJ58" s="84"/>
      <c r="AK58" s="84"/>
      <c r="AL58" s="84"/>
      <c r="AM58" s="84"/>
      <c r="AN58" s="85"/>
      <c r="AO58" s="74">
        <v>40</v>
      </c>
      <c r="AP58" s="84">
        <v>40</v>
      </c>
      <c r="AQ58" s="84">
        <v>40</v>
      </c>
      <c r="AR58" s="84">
        <v>40</v>
      </c>
      <c r="AS58" s="84">
        <v>40</v>
      </c>
      <c r="AT58" s="84">
        <v>40</v>
      </c>
      <c r="AU58" s="84">
        <v>40</v>
      </c>
      <c r="AV58" s="84"/>
      <c r="AW58" s="84">
        <v>40</v>
      </c>
      <c r="AX58" s="85"/>
      <c r="AY58" s="74">
        <v>30</v>
      </c>
      <c r="AZ58" s="74">
        <v>40</v>
      </c>
      <c r="BA58" s="74">
        <v>10</v>
      </c>
    </row>
    <row r="59" spans="1:58" s="74" customFormat="1" ht="18" customHeight="1">
      <c r="A59" s="84" t="s">
        <v>182</v>
      </c>
      <c r="B59" s="84" t="s">
        <v>273</v>
      </c>
      <c r="C59" s="84" t="s">
        <v>236</v>
      </c>
      <c r="D59" s="84"/>
      <c r="E59" s="84" t="s">
        <v>451</v>
      </c>
      <c r="F59" s="74" t="s">
        <v>527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5"/>
      <c r="AP59" s="84"/>
      <c r="AQ59" s="84"/>
      <c r="AR59" s="84"/>
      <c r="AS59" s="84"/>
      <c r="AT59" s="84"/>
      <c r="AU59" s="84"/>
      <c r="AV59" s="84">
        <v>40</v>
      </c>
      <c r="AW59" s="84"/>
      <c r="AX59" s="85"/>
    </row>
    <row r="60" spans="1:58" s="74" customFormat="1" ht="18" customHeight="1">
      <c r="A60" s="84" t="s">
        <v>182</v>
      </c>
      <c r="B60" s="75" t="s">
        <v>273</v>
      </c>
      <c r="C60" s="75" t="s">
        <v>236</v>
      </c>
      <c r="D60" s="75" t="s">
        <v>238</v>
      </c>
      <c r="E60" s="81" t="s">
        <v>212</v>
      </c>
      <c r="F60" s="74" t="s">
        <v>527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>
        <v>40</v>
      </c>
      <c r="U60" s="78">
        <v>40</v>
      </c>
      <c r="V60" s="78">
        <v>40</v>
      </c>
      <c r="W60" s="78"/>
      <c r="X60" s="78"/>
      <c r="Y60" s="78"/>
      <c r="Z60" s="78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5"/>
      <c r="AP60" s="84"/>
      <c r="AQ60" s="84"/>
      <c r="AR60" s="84">
        <v>40</v>
      </c>
      <c r="AS60" s="84"/>
      <c r="AT60" s="84"/>
      <c r="AU60" s="84"/>
      <c r="AV60" s="84"/>
      <c r="AW60" s="84"/>
      <c r="AX60" s="85"/>
      <c r="AY60" s="74">
        <v>10</v>
      </c>
    </row>
    <row r="61" spans="1:58" s="74" customFormat="1" ht="18" customHeight="1">
      <c r="A61" s="84" t="s">
        <v>477</v>
      </c>
      <c r="B61" s="84" t="s">
        <v>478</v>
      </c>
      <c r="C61" s="84" t="s">
        <v>479</v>
      </c>
      <c r="D61" s="84"/>
      <c r="E61" s="84" t="s">
        <v>503</v>
      </c>
      <c r="F61" s="74" t="s">
        <v>527</v>
      </c>
      <c r="G61" s="84"/>
      <c r="H61" s="85">
        <v>24</v>
      </c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5"/>
      <c r="AP61" s="84"/>
      <c r="AQ61" s="84"/>
      <c r="AR61" s="84"/>
      <c r="AS61" s="84"/>
      <c r="AT61" s="84"/>
      <c r="AU61" s="84"/>
      <c r="AV61" s="84"/>
      <c r="AW61" s="84"/>
      <c r="AX61" s="85">
        <v>24</v>
      </c>
      <c r="BA61" s="74">
        <v>30</v>
      </c>
    </row>
    <row r="62" spans="1:58" s="74" customFormat="1" ht="18" customHeight="1">
      <c r="A62" s="84" t="s">
        <v>182</v>
      </c>
      <c r="B62" s="75" t="s">
        <v>336</v>
      </c>
      <c r="C62" s="75" t="s">
        <v>236</v>
      </c>
      <c r="D62" s="75" t="s">
        <v>244</v>
      </c>
      <c r="E62" s="81" t="s">
        <v>245</v>
      </c>
      <c r="F62" s="74" t="s">
        <v>306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>
        <v>40</v>
      </c>
      <c r="Z62" s="78">
        <v>40</v>
      </c>
      <c r="AA62" s="84">
        <v>24</v>
      </c>
      <c r="AB62" s="84">
        <v>32</v>
      </c>
      <c r="AC62" s="84">
        <v>40</v>
      </c>
      <c r="AD62" s="84">
        <v>40</v>
      </c>
      <c r="AE62" s="84">
        <v>40</v>
      </c>
      <c r="AF62" s="84">
        <v>40</v>
      </c>
      <c r="AG62" s="84">
        <v>40</v>
      </c>
      <c r="AH62" s="84">
        <v>40</v>
      </c>
      <c r="AI62" s="84">
        <v>40</v>
      </c>
      <c r="AJ62" s="84"/>
      <c r="AK62" s="84"/>
      <c r="AL62" s="84"/>
      <c r="AM62" s="84"/>
      <c r="AN62" s="85"/>
      <c r="AP62" s="84">
        <v>40</v>
      </c>
      <c r="AQ62" s="84">
        <v>40</v>
      </c>
      <c r="AR62" s="84"/>
      <c r="AS62" s="84">
        <v>40</v>
      </c>
      <c r="AT62" s="84"/>
      <c r="AU62" s="84"/>
      <c r="AV62" s="84"/>
      <c r="AW62" s="84"/>
      <c r="AX62" s="85"/>
    </row>
    <row r="63" spans="1:58" s="74" customFormat="1" ht="18" customHeight="1">
      <c r="A63" s="84" t="s">
        <v>182</v>
      </c>
      <c r="B63" s="84" t="s">
        <v>336</v>
      </c>
      <c r="C63" s="84" t="s">
        <v>236</v>
      </c>
      <c r="D63" s="84"/>
      <c r="E63" s="84" t="s">
        <v>508</v>
      </c>
      <c r="F63" s="74" t="s">
        <v>306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5"/>
      <c r="AP63" s="84"/>
      <c r="AQ63" s="84"/>
      <c r="AR63" s="84"/>
      <c r="AS63" s="84"/>
      <c r="AT63" s="84"/>
      <c r="AU63" s="84"/>
      <c r="AV63" s="84">
        <v>40</v>
      </c>
      <c r="AW63" s="84">
        <v>40</v>
      </c>
      <c r="AX63" s="85"/>
    </row>
    <row r="64" spans="1:58" s="74" customFormat="1" ht="18" customHeight="1">
      <c r="A64" s="84" t="s">
        <v>486</v>
      </c>
      <c r="B64" s="84" t="s">
        <v>487</v>
      </c>
      <c r="C64" s="75" t="s">
        <v>488</v>
      </c>
      <c r="D64" s="87" t="s">
        <v>489</v>
      </c>
      <c r="E64" s="88" t="s">
        <v>490</v>
      </c>
      <c r="F64" s="74" t="s">
        <v>306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5"/>
      <c r="AP64" s="84"/>
      <c r="AQ64" s="84"/>
      <c r="AR64" s="84"/>
      <c r="AS64" s="84"/>
      <c r="AT64" s="84"/>
      <c r="AU64" s="84"/>
      <c r="AV64" s="84"/>
      <c r="AW64" s="84"/>
      <c r="AX64" s="85">
        <v>8</v>
      </c>
      <c r="AY64" s="74">
        <v>8</v>
      </c>
      <c r="AZ64" s="74">
        <v>8</v>
      </c>
    </row>
    <row r="65" spans="1:52" s="74" customFormat="1" ht="18" customHeight="1">
      <c r="A65" s="84" t="s">
        <v>491</v>
      </c>
      <c r="B65" s="84" t="s">
        <v>492</v>
      </c>
      <c r="C65" s="75" t="s">
        <v>479</v>
      </c>
      <c r="D65" s="90"/>
      <c r="E65" s="90" t="s">
        <v>480</v>
      </c>
      <c r="F65" s="74" t="s">
        <v>306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5"/>
      <c r="AP65" s="84"/>
      <c r="AQ65" s="84"/>
      <c r="AR65" s="84"/>
      <c r="AS65" s="84"/>
      <c r="AT65" s="84"/>
      <c r="AU65" s="84"/>
      <c r="AV65" s="84"/>
      <c r="AW65" s="84"/>
      <c r="AX65" s="85">
        <v>16</v>
      </c>
      <c r="AY65" s="74">
        <v>32</v>
      </c>
      <c r="AZ65" s="74">
        <v>32</v>
      </c>
    </row>
    <row r="66" spans="1:52" s="74" customFormat="1" ht="18" customHeight="1">
      <c r="A66" s="84" t="s">
        <v>182</v>
      </c>
      <c r="B66" s="75" t="s">
        <v>274</v>
      </c>
      <c r="C66" s="75" t="s">
        <v>236</v>
      </c>
      <c r="D66" s="87" t="s">
        <v>222</v>
      </c>
      <c r="E66" s="89" t="s">
        <v>500</v>
      </c>
      <c r="F66" s="74" t="s">
        <v>306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84"/>
      <c r="AB66" s="84"/>
      <c r="AC66" s="84"/>
      <c r="AD66" s="84"/>
      <c r="AE66" s="84"/>
      <c r="AF66" s="84"/>
      <c r="AG66" s="84"/>
      <c r="AH66" s="84"/>
      <c r="AI66" s="84"/>
      <c r="AJ66" s="84">
        <v>40</v>
      </c>
      <c r="AK66" s="84">
        <v>40</v>
      </c>
      <c r="AL66" s="84">
        <v>40</v>
      </c>
      <c r="AM66" s="84">
        <v>40</v>
      </c>
      <c r="AN66" s="85">
        <v>40</v>
      </c>
      <c r="AP66" s="84"/>
      <c r="AQ66" s="84"/>
      <c r="AR66" s="84">
        <v>40</v>
      </c>
      <c r="AS66" s="84"/>
      <c r="AT66" s="84"/>
      <c r="AU66" s="84"/>
      <c r="AV66" s="84"/>
      <c r="AW66" s="84"/>
      <c r="AX66" s="85"/>
    </row>
    <row r="67" spans="1:52" s="74" customFormat="1" ht="18" customHeight="1">
      <c r="A67" s="84" t="s">
        <v>182</v>
      </c>
      <c r="B67" s="75" t="s">
        <v>274</v>
      </c>
      <c r="C67" s="75" t="s">
        <v>236</v>
      </c>
      <c r="D67" s="75" t="s">
        <v>244</v>
      </c>
      <c r="E67" s="81" t="s">
        <v>245</v>
      </c>
      <c r="F67" s="74" t="s">
        <v>306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84"/>
      <c r="AB67" s="84"/>
      <c r="AC67" s="84"/>
      <c r="AD67" s="84"/>
      <c r="AE67" s="84"/>
      <c r="AF67" s="84"/>
      <c r="AG67" s="84">
        <v>40</v>
      </c>
      <c r="AH67" s="84">
        <v>40</v>
      </c>
      <c r="AI67" s="84">
        <v>40</v>
      </c>
      <c r="AJ67" s="84"/>
      <c r="AK67" s="84"/>
      <c r="AL67" s="84"/>
      <c r="AM67" s="84"/>
      <c r="AN67" s="85"/>
      <c r="AP67" s="84">
        <v>40</v>
      </c>
      <c r="AQ67" s="84">
        <v>40</v>
      </c>
      <c r="AR67" s="84"/>
      <c r="AS67" s="84">
        <v>40</v>
      </c>
      <c r="AT67" s="84"/>
      <c r="AU67" s="84"/>
      <c r="AV67" s="84"/>
      <c r="AW67" s="84"/>
      <c r="AX67" s="85"/>
    </row>
    <row r="68" spans="1:52" s="74" customFormat="1" ht="18" customHeight="1">
      <c r="A68" s="84" t="s">
        <v>347</v>
      </c>
      <c r="B68" s="84" t="s">
        <v>348</v>
      </c>
      <c r="C68" s="84" t="s">
        <v>349</v>
      </c>
      <c r="D68" s="84"/>
      <c r="E68" s="84" t="s">
        <v>272</v>
      </c>
      <c r="F68" s="74" t="s">
        <v>306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5"/>
      <c r="AP68" s="84"/>
      <c r="AQ68" s="84"/>
      <c r="AR68" s="84"/>
      <c r="AS68" s="84"/>
      <c r="AT68" s="84"/>
      <c r="AU68" s="84"/>
      <c r="AV68" s="84">
        <v>40</v>
      </c>
      <c r="AW68" s="84">
        <v>40</v>
      </c>
      <c r="AX68" s="85"/>
    </row>
    <row r="69" spans="1:52" s="74" customFormat="1" ht="18" customHeight="1">
      <c r="A69" s="84" t="s">
        <v>182</v>
      </c>
      <c r="B69" s="75" t="s">
        <v>274</v>
      </c>
      <c r="C69" s="75" t="s">
        <v>236</v>
      </c>
      <c r="D69" s="87" t="s">
        <v>271</v>
      </c>
      <c r="E69" s="88" t="s">
        <v>272</v>
      </c>
      <c r="F69" s="74" t="s">
        <v>306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84"/>
      <c r="AB69" s="84"/>
      <c r="AC69" s="84"/>
      <c r="AD69" s="84"/>
      <c r="AE69" s="84">
        <v>40</v>
      </c>
      <c r="AF69" s="84">
        <v>40</v>
      </c>
      <c r="AG69" s="84"/>
      <c r="AH69" s="84"/>
      <c r="AI69" s="84"/>
      <c r="AJ69" s="84"/>
      <c r="AK69" s="84"/>
      <c r="AL69" s="84"/>
      <c r="AM69" s="84"/>
      <c r="AN69" s="85"/>
      <c r="AP69" s="84"/>
      <c r="AQ69" s="84"/>
      <c r="AR69" s="84">
        <v>40</v>
      </c>
      <c r="AS69" s="84"/>
      <c r="AT69" s="84">
        <v>40</v>
      </c>
      <c r="AU69" s="84">
        <v>40</v>
      </c>
      <c r="AV69" s="84"/>
      <c r="AW69" s="84"/>
      <c r="AX69" s="85">
        <v>8</v>
      </c>
      <c r="AY69" s="74">
        <v>8</v>
      </c>
    </row>
    <row r="70" spans="1:52" s="74" customFormat="1" ht="18" customHeight="1">
      <c r="A70" s="84" t="s">
        <v>182</v>
      </c>
      <c r="B70" s="75" t="s">
        <v>274</v>
      </c>
      <c r="C70" s="75" t="s">
        <v>236</v>
      </c>
      <c r="D70" s="75" t="s">
        <v>238</v>
      </c>
      <c r="E70" s="81" t="s">
        <v>212</v>
      </c>
      <c r="F70" s="74" t="s">
        <v>306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>
        <v>40</v>
      </c>
      <c r="U70" s="78">
        <v>40</v>
      </c>
      <c r="V70" s="78">
        <v>40</v>
      </c>
      <c r="W70" s="78">
        <v>40</v>
      </c>
      <c r="X70" s="78">
        <v>40</v>
      </c>
      <c r="Y70" s="78">
        <v>40</v>
      </c>
      <c r="Z70" s="78">
        <v>40</v>
      </c>
      <c r="AA70" s="84">
        <v>24</v>
      </c>
      <c r="AB70" s="84">
        <v>32</v>
      </c>
      <c r="AC70" s="84">
        <v>40</v>
      </c>
      <c r="AD70" s="84">
        <v>40</v>
      </c>
      <c r="AE70" s="84"/>
      <c r="AF70" s="84"/>
      <c r="AG70" s="84"/>
      <c r="AH70" s="84"/>
      <c r="AI70" s="84"/>
      <c r="AJ70" s="84"/>
      <c r="AK70" s="84"/>
      <c r="AL70" s="84"/>
      <c r="AM70" s="84"/>
      <c r="AN70" s="85"/>
      <c r="AP70" s="84">
        <v>40</v>
      </c>
      <c r="AQ70" s="84"/>
      <c r="AR70" s="84"/>
      <c r="AS70" s="84"/>
      <c r="AT70" s="84"/>
      <c r="AU70" s="84"/>
      <c r="AV70" s="84"/>
      <c r="AW70" s="84"/>
      <c r="AX70" s="85"/>
    </row>
    <row r="71" spans="1:52" s="74" customFormat="1" ht="18" customHeight="1">
      <c r="A71" s="84" t="s">
        <v>182</v>
      </c>
      <c r="B71" s="75" t="s">
        <v>274</v>
      </c>
      <c r="C71" s="75" t="s">
        <v>236</v>
      </c>
      <c r="D71" s="75"/>
      <c r="E71" s="81" t="s">
        <v>504</v>
      </c>
      <c r="F71" s="74" t="s">
        <v>306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5"/>
      <c r="AP71" s="84"/>
      <c r="AQ71" s="84"/>
      <c r="AR71" s="84"/>
      <c r="AS71" s="84"/>
      <c r="AT71" s="84"/>
      <c r="AU71" s="84"/>
      <c r="AV71" s="84"/>
      <c r="AW71" s="84"/>
      <c r="AX71" s="85">
        <v>16</v>
      </c>
      <c r="AY71" s="74">
        <v>32</v>
      </c>
      <c r="AZ71" s="74">
        <v>40</v>
      </c>
    </row>
    <row r="72" spans="1:52" s="74" customFormat="1" ht="18" customHeight="1">
      <c r="A72" s="84" t="s">
        <v>182</v>
      </c>
      <c r="B72" s="75" t="s">
        <v>275</v>
      </c>
      <c r="C72" s="75" t="s">
        <v>236</v>
      </c>
      <c r="D72" s="75" t="s">
        <v>266</v>
      </c>
      <c r="E72" s="81" t="s">
        <v>267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84"/>
      <c r="AB72" s="84"/>
      <c r="AC72" s="84"/>
      <c r="AD72" s="84"/>
      <c r="AE72" s="84"/>
      <c r="AF72" s="84">
        <v>40</v>
      </c>
      <c r="AG72" s="84">
        <v>40</v>
      </c>
      <c r="AH72" s="84">
        <v>40</v>
      </c>
      <c r="AI72" s="84">
        <v>40</v>
      </c>
      <c r="AJ72" s="84">
        <v>40</v>
      </c>
      <c r="AK72" s="84"/>
      <c r="AL72" s="84"/>
      <c r="AM72" s="84"/>
      <c r="AN72" s="85"/>
      <c r="AO72" s="74">
        <v>40</v>
      </c>
      <c r="AP72" s="84"/>
      <c r="AQ72" s="84">
        <v>40</v>
      </c>
      <c r="AR72" s="84"/>
      <c r="AS72" s="84">
        <v>40</v>
      </c>
      <c r="AT72" s="84">
        <v>40</v>
      </c>
      <c r="AU72" s="84"/>
      <c r="AV72" s="84"/>
      <c r="AW72" s="84"/>
      <c r="AX72" s="85"/>
    </row>
    <row r="73" spans="1:52" s="74" customFormat="1" ht="18" customHeight="1">
      <c r="A73" s="84" t="s">
        <v>182</v>
      </c>
      <c r="B73" s="75" t="s">
        <v>275</v>
      </c>
      <c r="C73" s="75" t="s">
        <v>236</v>
      </c>
      <c r="D73" s="75" t="s">
        <v>339</v>
      </c>
      <c r="E73" s="81" t="s">
        <v>248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5"/>
      <c r="AP73" s="84"/>
      <c r="AQ73" s="84"/>
      <c r="AR73" s="84">
        <v>40</v>
      </c>
      <c r="AS73" s="84"/>
      <c r="AT73" s="84"/>
      <c r="AU73" s="84"/>
      <c r="AV73" s="84"/>
      <c r="AW73" s="84"/>
      <c r="AX73" s="85"/>
    </row>
    <row r="74" spans="1:52" s="74" customFormat="1" ht="18" customHeight="1">
      <c r="A74" s="84" t="s">
        <v>182</v>
      </c>
      <c r="B74" s="75" t="s">
        <v>275</v>
      </c>
      <c r="C74" s="75" t="s">
        <v>236</v>
      </c>
      <c r="D74" s="75" t="s">
        <v>276</v>
      </c>
      <c r="E74" s="81" t="s">
        <v>277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5"/>
      <c r="AP74" s="84"/>
      <c r="AQ74" s="84"/>
      <c r="AR74" s="84"/>
      <c r="AS74" s="84"/>
      <c r="AT74" s="84"/>
      <c r="AU74" s="84"/>
      <c r="AV74" s="84"/>
      <c r="AW74" s="84"/>
      <c r="AX74" s="85"/>
    </row>
    <row r="75" spans="1:52" s="74" customFormat="1" ht="18" customHeight="1">
      <c r="A75" s="84" t="s">
        <v>182</v>
      </c>
      <c r="B75" s="75" t="s">
        <v>275</v>
      </c>
      <c r="C75" s="75" t="s">
        <v>236</v>
      </c>
      <c r="D75" s="75" t="s">
        <v>244</v>
      </c>
      <c r="E75" s="81" t="s">
        <v>245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5"/>
      <c r="AP75" s="84"/>
      <c r="AQ75" s="84"/>
      <c r="AR75" s="84"/>
      <c r="AS75" s="84"/>
      <c r="AT75" s="84"/>
      <c r="AU75" s="84"/>
      <c r="AV75" s="84"/>
      <c r="AW75" s="84"/>
      <c r="AX75" s="85"/>
    </row>
    <row r="76" spans="1:52" s="74" customFormat="1" ht="18" customHeight="1">
      <c r="A76" s="84" t="s">
        <v>182</v>
      </c>
      <c r="B76" s="75" t="s">
        <v>275</v>
      </c>
      <c r="C76" s="75" t="s">
        <v>236</v>
      </c>
      <c r="D76" s="75" t="s">
        <v>237</v>
      </c>
      <c r="E76" s="81" t="s">
        <v>182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5"/>
      <c r="AO76" s="74">
        <v>40</v>
      </c>
      <c r="AP76" s="84"/>
      <c r="AQ76" s="84"/>
      <c r="AR76" s="84"/>
      <c r="AS76" s="84"/>
      <c r="AT76" s="84"/>
      <c r="AU76" s="84"/>
      <c r="AV76" s="84"/>
      <c r="AW76" s="84"/>
      <c r="AX76" s="85"/>
    </row>
    <row r="77" spans="1:52" s="74" customFormat="1" ht="18" customHeight="1">
      <c r="A77" s="84" t="s">
        <v>182</v>
      </c>
      <c r="B77" s="75" t="s">
        <v>275</v>
      </c>
      <c r="C77" s="75" t="s">
        <v>236</v>
      </c>
      <c r="D77" s="75" t="s">
        <v>505</v>
      </c>
      <c r="E77" s="81" t="s">
        <v>507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84"/>
      <c r="AB77" s="84"/>
      <c r="AC77" s="84">
        <v>40</v>
      </c>
      <c r="AD77" s="84">
        <v>40</v>
      </c>
      <c r="AE77" s="84">
        <v>40</v>
      </c>
      <c r="AF77" s="84"/>
      <c r="AG77" s="84"/>
      <c r="AH77" s="84"/>
      <c r="AI77" s="84"/>
      <c r="AJ77" s="84"/>
      <c r="AK77" s="84"/>
      <c r="AL77" s="84"/>
      <c r="AM77" s="84"/>
      <c r="AN77" s="85"/>
      <c r="AP77" s="84"/>
      <c r="AQ77" s="84"/>
      <c r="AR77" s="84"/>
      <c r="AS77" s="84"/>
      <c r="AT77" s="84"/>
      <c r="AU77" s="84"/>
      <c r="AV77" s="84"/>
      <c r="AW77" s="84"/>
      <c r="AX77" s="85"/>
    </row>
    <row r="78" spans="1:52" s="74" customFormat="1" ht="18" customHeight="1">
      <c r="A78" s="84" t="s">
        <v>182</v>
      </c>
      <c r="B78" s="75" t="s">
        <v>275</v>
      </c>
      <c r="C78" s="75" t="s">
        <v>236</v>
      </c>
      <c r="D78" s="75" t="s">
        <v>278</v>
      </c>
      <c r="E78" s="81" t="s">
        <v>279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>
        <v>40</v>
      </c>
      <c r="U78" s="78">
        <v>40</v>
      </c>
      <c r="V78" s="78"/>
      <c r="W78" s="78"/>
      <c r="X78" s="78"/>
      <c r="Y78" s="78"/>
      <c r="Z78" s="78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5"/>
      <c r="AO78" s="74">
        <v>0</v>
      </c>
      <c r="AP78" s="84"/>
      <c r="AQ78" s="84"/>
      <c r="AR78" s="84"/>
      <c r="AS78" s="84"/>
      <c r="AT78" s="84"/>
      <c r="AU78" s="84"/>
      <c r="AV78" s="84"/>
      <c r="AW78" s="84"/>
      <c r="AX78" s="85"/>
    </row>
    <row r="79" spans="1:52" s="74" customFormat="1" ht="18" customHeight="1">
      <c r="A79" s="84" t="s">
        <v>182</v>
      </c>
      <c r="B79" s="75" t="s">
        <v>275</v>
      </c>
      <c r="C79" s="75" t="s">
        <v>236</v>
      </c>
      <c r="D79" s="75" t="s">
        <v>280</v>
      </c>
      <c r="E79" s="81" t="s">
        <v>281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>
        <v>40</v>
      </c>
      <c r="W79" s="78">
        <v>40</v>
      </c>
      <c r="X79" s="78">
        <v>40</v>
      </c>
      <c r="Y79" s="78">
        <v>40</v>
      </c>
      <c r="Z79" s="78">
        <v>40</v>
      </c>
      <c r="AA79" s="84">
        <v>24</v>
      </c>
      <c r="AB79" s="84">
        <v>32</v>
      </c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5"/>
      <c r="AO79" s="74">
        <v>10</v>
      </c>
      <c r="AP79" s="84"/>
      <c r="AQ79" s="84"/>
      <c r="AR79" s="84"/>
      <c r="AS79" s="84"/>
      <c r="AT79" s="84"/>
      <c r="AU79" s="84"/>
      <c r="AV79" s="84"/>
      <c r="AW79" s="84"/>
      <c r="AX79" s="85"/>
    </row>
    <row r="80" spans="1:52" s="74" customFormat="1" ht="18" customHeight="1">
      <c r="A80" s="84" t="s">
        <v>182</v>
      </c>
      <c r="B80" s="75" t="s">
        <v>275</v>
      </c>
      <c r="C80" s="75" t="s">
        <v>236</v>
      </c>
      <c r="D80" s="75" t="s">
        <v>238</v>
      </c>
      <c r="E80" s="81" t="s">
        <v>212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5"/>
      <c r="AP80" s="84">
        <v>40</v>
      </c>
      <c r="AQ80" s="84"/>
      <c r="AR80" s="84"/>
      <c r="AS80" s="84"/>
      <c r="AT80" s="84"/>
      <c r="AU80" s="84"/>
      <c r="AV80" s="84"/>
      <c r="AW80" s="84"/>
      <c r="AX80" s="85"/>
    </row>
    <row r="81" spans="1:53" s="74" customFormat="1" ht="18" customHeight="1">
      <c r="A81" s="84" t="s">
        <v>182</v>
      </c>
      <c r="B81" s="75" t="s">
        <v>282</v>
      </c>
      <c r="C81" s="75" t="s">
        <v>236</v>
      </c>
      <c r="D81" s="75" t="s">
        <v>244</v>
      </c>
      <c r="E81" s="81" t="s">
        <v>245</v>
      </c>
      <c r="F81" s="74" t="s">
        <v>199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>
        <v>40</v>
      </c>
      <c r="V81" s="78">
        <v>40</v>
      </c>
      <c r="W81" s="78">
        <v>40</v>
      </c>
      <c r="X81" s="78">
        <v>40</v>
      </c>
      <c r="Y81" s="78">
        <v>40</v>
      </c>
      <c r="Z81" s="78">
        <v>40</v>
      </c>
      <c r="AA81" s="84">
        <v>24</v>
      </c>
      <c r="AB81" s="84">
        <v>32</v>
      </c>
      <c r="AC81" s="84">
        <v>40</v>
      </c>
      <c r="AD81" s="84">
        <v>40</v>
      </c>
      <c r="AE81" s="84">
        <v>40</v>
      </c>
      <c r="AF81" s="84">
        <v>40</v>
      </c>
      <c r="AG81" s="84">
        <v>40</v>
      </c>
      <c r="AH81" s="84">
        <v>40</v>
      </c>
      <c r="AI81" s="84">
        <v>40</v>
      </c>
      <c r="AJ81" s="84"/>
      <c r="AK81" s="84"/>
      <c r="AL81" s="84"/>
      <c r="AM81" s="84"/>
      <c r="AN81" s="85"/>
      <c r="AP81" s="84"/>
      <c r="AQ81" s="84">
        <v>40</v>
      </c>
      <c r="AR81" s="84"/>
      <c r="AS81" s="84">
        <v>40</v>
      </c>
      <c r="AT81" s="84">
        <v>40</v>
      </c>
      <c r="AU81" s="84">
        <v>40</v>
      </c>
      <c r="AV81" s="84">
        <v>40</v>
      </c>
      <c r="AW81" s="84"/>
      <c r="AX81" s="85"/>
    </row>
    <row r="82" spans="1:53" s="74" customFormat="1" ht="18" customHeight="1">
      <c r="A82" s="84" t="s">
        <v>584</v>
      </c>
      <c r="B82" s="75" t="s">
        <v>585</v>
      </c>
      <c r="C82" s="75" t="s">
        <v>586</v>
      </c>
      <c r="D82" s="75" t="s">
        <v>587</v>
      </c>
      <c r="E82" s="81" t="s">
        <v>588</v>
      </c>
      <c r="F82" s="74" t="s">
        <v>199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5"/>
      <c r="AP82" s="84"/>
      <c r="AQ82" s="84"/>
      <c r="AR82" s="84"/>
      <c r="AS82" s="84"/>
      <c r="AT82" s="84"/>
      <c r="AU82" s="84"/>
      <c r="AV82" s="84"/>
      <c r="AW82" s="84"/>
      <c r="AX82" s="85"/>
      <c r="AZ82" s="74">
        <v>40</v>
      </c>
      <c r="BA82" s="74">
        <v>40</v>
      </c>
    </row>
    <row r="83" spans="1:53" s="74" customFormat="1" ht="18" customHeight="1">
      <c r="A83" s="84" t="s">
        <v>456</v>
      </c>
      <c r="B83" s="75" t="s">
        <v>457</v>
      </c>
      <c r="C83" s="75" t="s">
        <v>458</v>
      </c>
      <c r="D83" s="75" t="s">
        <v>459</v>
      </c>
      <c r="E83" s="81" t="s">
        <v>460</v>
      </c>
      <c r="F83" s="74" t="s">
        <v>199</v>
      </c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5"/>
      <c r="AP83" s="84"/>
      <c r="AQ83" s="84"/>
      <c r="AR83" s="84"/>
      <c r="AS83" s="84"/>
      <c r="AT83" s="84"/>
      <c r="AU83" s="84"/>
      <c r="AV83" s="84"/>
      <c r="AW83" s="84">
        <v>40</v>
      </c>
      <c r="AX83" s="85">
        <v>40</v>
      </c>
    </row>
    <row r="84" spans="1:53" s="74" customFormat="1" ht="18" customHeight="1">
      <c r="A84" s="84" t="s">
        <v>182</v>
      </c>
      <c r="B84" s="75" t="s">
        <v>529</v>
      </c>
      <c r="C84" s="75" t="s">
        <v>236</v>
      </c>
      <c r="D84" s="75" t="s">
        <v>238</v>
      </c>
      <c r="E84" s="81" t="s">
        <v>212</v>
      </c>
      <c r="F84" s="74" t="s">
        <v>199</v>
      </c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 t="s">
        <v>173</v>
      </c>
      <c r="U84" s="78" t="s">
        <v>173</v>
      </c>
      <c r="V84" s="78"/>
      <c r="W84" s="78"/>
      <c r="X84" s="78"/>
      <c r="Y84" s="78"/>
      <c r="Z84" s="78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5"/>
      <c r="AP84" s="84">
        <v>30</v>
      </c>
      <c r="AQ84" s="84"/>
      <c r="AR84" s="84">
        <v>40</v>
      </c>
      <c r="AS84" s="84"/>
      <c r="AT84" s="84"/>
      <c r="AU84" s="84"/>
      <c r="AV84" s="84"/>
      <c r="AW84" s="84"/>
      <c r="AX84" s="85"/>
    </row>
    <row r="85" spans="1:53" s="74" customFormat="1" ht="18" customHeight="1">
      <c r="A85" s="84" t="s">
        <v>182</v>
      </c>
      <c r="B85" s="75" t="s">
        <v>283</v>
      </c>
      <c r="C85" s="75" t="s">
        <v>236</v>
      </c>
      <c r="D85" s="75" t="s">
        <v>250</v>
      </c>
      <c r="E85" s="81" t="s">
        <v>251</v>
      </c>
      <c r="F85" s="74" t="s">
        <v>199</v>
      </c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84"/>
      <c r="AB85" s="84"/>
      <c r="AC85" s="84"/>
      <c r="AD85" s="84"/>
      <c r="AE85" s="84">
        <v>30</v>
      </c>
      <c r="AF85" s="84">
        <v>30</v>
      </c>
      <c r="AG85" s="84">
        <v>40</v>
      </c>
      <c r="AH85" s="84">
        <v>40</v>
      </c>
      <c r="AI85" s="84">
        <v>40</v>
      </c>
      <c r="AJ85" s="84"/>
      <c r="AK85" s="84"/>
      <c r="AL85" s="84"/>
      <c r="AM85" s="84"/>
      <c r="AN85" s="85"/>
      <c r="AP85" s="84"/>
      <c r="AQ85" s="84">
        <v>40</v>
      </c>
      <c r="AR85" s="84"/>
      <c r="AS85" s="84">
        <v>40</v>
      </c>
      <c r="AT85" s="84">
        <v>40</v>
      </c>
      <c r="AU85" s="84">
        <v>40</v>
      </c>
      <c r="AV85" s="84">
        <v>20</v>
      </c>
      <c r="AW85" s="84"/>
      <c r="AX85" s="85"/>
    </row>
    <row r="86" spans="1:53" s="74" customFormat="1" ht="18" customHeight="1">
      <c r="A86" s="84" t="s">
        <v>358</v>
      </c>
      <c r="B86" s="75" t="s">
        <v>359</v>
      </c>
      <c r="C86" s="75" t="s">
        <v>356</v>
      </c>
      <c r="D86" s="75" t="s">
        <v>360</v>
      </c>
      <c r="E86" s="81" t="s">
        <v>285</v>
      </c>
      <c r="F86" s="74" t="s">
        <v>199</v>
      </c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5"/>
      <c r="AP86" s="84"/>
      <c r="AQ86" s="84"/>
      <c r="AR86" s="84"/>
      <c r="AS86" s="84"/>
      <c r="AT86" s="84"/>
      <c r="AU86" s="84"/>
      <c r="AV86" s="84">
        <v>20</v>
      </c>
      <c r="AW86" s="84">
        <v>40</v>
      </c>
      <c r="AX86" s="84">
        <v>40</v>
      </c>
      <c r="AZ86" s="74">
        <v>40</v>
      </c>
      <c r="BA86" s="74">
        <v>40</v>
      </c>
    </row>
    <row r="87" spans="1:53" s="74" customFormat="1" ht="18" customHeight="1">
      <c r="A87" s="84" t="s">
        <v>182</v>
      </c>
      <c r="B87" s="75" t="s">
        <v>283</v>
      </c>
      <c r="C87" s="75" t="s">
        <v>236</v>
      </c>
      <c r="D87" s="75" t="s">
        <v>237</v>
      </c>
      <c r="E87" s="81" t="s">
        <v>182</v>
      </c>
      <c r="F87" s="74" t="s">
        <v>199</v>
      </c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84"/>
      <c r="AB87" s="84"/>
      <c r="AC87" s="84">
        <v>30</v>
      </c>
      <c r="AD87" s="84">
        <v>30</v>
      </c>
      <c r="AE87" s="84"/>
      <c r="AF87" s="84"/>
      <c r="AG87" s="84"/>
      <c r="AH87" s="84"/>
      <c r="AI87" s="84"/>
      <c r="AJ87" s="84"/>
      <c r="AK87" s="84"/>
      <c r="AL87" s="84"/>
      <c r="AM87" s="84"/>
      <c r="AN87" s="85"/>
      <c r="AP87" s="84">
        <v>10</v>
      </c>
      <c r="AQ87" s="84"/>
      <c r="AR87" s="84">
        <v>40</v>
      </c>
      <c r="AS87" s="84"/>
      <c r="AT87" s="84"/>
      <c r="AU87" s="84"/>
      <c r="AV87" s="84"/>
      <c r="AW87" s="84"/>
      <c r="AX87" s="85"/>
    </row>
    <row r="88" spans="1:53" s="74" customFormat="1" ht="18" customHeight="1">
      <c r="A88" s="84" t="s">
        <v>182</v>
      </c>
      <c r="B88" s="75" t="s">
        <v>283</v>
      </c>
      <c r="C88" s="75" t="s">
        <v>236</v>
      </c>
      <c r="D88" s="75" t="s">
        <v>284</v>
      </c>
      <c r="E88" s="81" t="s">
        <v>285</v>
      </c>
      <c r="F88" s="74" t="s">
        <v>199</v>
      </c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84"/>
      <c r="AB88" s="84"/>
      <c r="AC88" s="84">
        <v>10</v>
      </c>
      <c r="AD88" s="84">
        <v>10</v>
      </c>
      <c r="AE88" s="84">
        <v>10</v>
      </c>
      <c r="AF88" s="84">
        <v>10</v>
      </c>
      <c r="AG88" s="84"/>
      <c r="AH88" s="84"/>
      <c r="AI88" s="84"/>
      <c r="AJ88" s="84"/>
      <c r="AK88" s="84"/>
      <c r="AL88" s="84"/>
      <c r="AM88" s="84"/>
      <c r="AN88" s="85"/>
      <c r="AP88" s="84"/>
      <c r="AQ88" s="84"/>
      <c r="AR88" s="84"/>
      <c r="AS88" s="84"/>
      <c r="AT88" s="84"/>
      <c r="AU88" s="84"/>
      <c r="AV88" s="84"/>
      <c r="AW88" s="84"/>
      <c r="AX88" s="85"/>
    </row>
    <row r="89" spans="1:53" s="74" customFormat="1" ht="18" customHeight="1">
      <c r="A89" s="84" t="s">
        <v>182</v>
      </c>
      <c r="B89" s="75" t="s">
        <v>283</v>
      </c>
      <c r="C89" s="75" t="s">
        <v>236</v>
      </c>
      <c r="D89" s="75" t="s">
        <v>280</v>
      </c>
      <c r="E89" s="81" t="s">
        <v>281</v>
      </c>
      <c r="F89" s="74" t="s">
        <v>199</v>
      </c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>
        <v>40</v>
      </c>
      <c r="W89" s="78">
        <v>40</v>
      </c>
      <c r="X89" s="78">
        <v>40</v>
      </c>
      <c r="Y89" s="78">
        <v>40</v>
      </c>
      <c r="Z89" s="78">
        <v>40</v>
      </c>
      <c r="AA89" s="84">
        <v>24</v>
      </c>
      <c r="AB89" s="84">
        <v>32</v>
      </c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5"/>
      <c r="AP89" s="84">
        <v>40</v>
      </c>
      <c r="AQ89" s="84"/>
      <c r="AR89" s="84"/>
      <c r="AS89" s="84"/>
      <c r="AT89" s="84"/>
      <c r="AU89" s="84"/>
      <c r="AV89" s="84"/>
      <c r="AW89" s="84"/>
      <c r="AX89" s="85"/>
    </row>
    <row r="90" spans="1:53" s="74" customFormat="1" ht="18" customHeight="1">
      <c r="A90" s="84" t="s">
        <v>182</v>
      </c>
      <c r="B90" s="75" t="s">
        <v>286</v>
      </c>
      <c r="C90" s="75" t="s">
        <v>236</v>
      </c>
      <c r="D90" s="75" t="s">
        <v>253</v>
      </c>
      <c r="E90" s="81" t="s">
        <v>254</v>
      </c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84"/>
      <c r="AB90" s="84"/>
      <c r="AC90" s="84"/>
      <c r="AD90" s="84"/>
      <c r="AE90" s="84"/>
      <c r="AF90" s="84"/>
      <c r="AG90" s="84">
        <v>20</v>
      </c>
      <c r="AH90" s="84">
        <v>20</v>
      </c>
      <c r="AI90" s="84"/>
      <c r="AJ90" s="84"/>
      <c r="AK90" s="84"/>
      <c r="AL90" s="84"/>
      <c r="AM90" s="84"/>
      <c r="AN90" s="85"/>
      <c r="AP90" s="84">
        <v>40</v>
      </c>
      <c r="AQ90" s="84">
        <v>20</v>
      </c>
      <c r="AR90" s="84"/>
      <c r="AS90" s="84"/>
      <c r="AT90" s="84"/>
      <c r="AU90" s="84"/>
      <c r="AV90" s="84">
        <v>20</v>
      </c>
      <c r="AW90" s="84"/>
      <c r="AX90" s="85"/>
    </row>
    <row r="91" spans="1:53" s="74" customFormat="1" ht="18" customHeight="1">
      <c r="A91" s="84" t="s">
        <v>182</v>
      </c>
      <c r="B91" s="75" t="s">
        <v>286</v>
      </c>
      <c r="C91" s="75" t="s">
        <v>236</v>
      </c>
      <c r="D91" s="75" t="s">
        <v>250</v>
      </c>
      <c r="E91" s="81" t="s">
        <v>251</v>
      </c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84"/>
      <c r="AB91" s="84"/>
      <c r="AC91" s="84"/>
      <c r="AD91" s="84"/>
      <c r="AE91" s="84"/>
      <c r="AF91" s="84">
        <v>40</v>
      </c>
      <c r="AG91" s="84">
        <v>20</v>
      </c>
      <c r="AH91" s="84">
        <v>20</v>
      </c>
      <c r="AI91" s="84">
        <v>40</v>
      </c>
      <c r="AJ91" s="84"/>
      <c r="AK91" s="84"/>
      <c r="AL91" s="84"/>
      <c r="AM91" s="84"/>
      <c r="AN91" s="85"/>
      <c r="AP91" s="84"/>
      <c r="AQ91" s="84">
        <v>20</v>
      </c>
      <c r="AR91" s="84">
        <v>20</v>
      </c>
      <c r="AS91" s="84">
        <v>40</v>
      </c>
      <c r="AT91" s="84">
        <v>40</v>
      </c>
      <c r="AU91" s="84"/>
      <c r="AV91" s="84"/>
      <c r="AW91" s="84"/>
      <c r="AX91" s="85"/>
    </row>
    <row r="92" spans="1:53" s="74" customFormat="1" ht="18" customHeight="1">
      <c r="A92" s="84" t="s">
        <v>182</v>
      </c>
      <c r="B92" s="75" t="s">
        <v>287</v>
      </c>
      <c r="C92" s="75" t="s">
        <v>236</v>
      </c>
      <c r="D92" s="75" t="s">
        <v>266</v>
      </c>
      <c r="E92" s="81" t="s">
        <v>267</v>
      </c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5"/>
      <c r="AP92" s="84"/>
      <c r="AQ92" s="84"/>
      <c r="AR92" s="84"/>
      <c r="AS92" s="84"/>
      <c r="AT92" s="84">
        <v>20</v>
      </c>
      <c r="AU92" s="84"/>
      <c r="AV92" s="84"/>
      <c r="AW92" s="84"/>
      <c r="AX92" s="85"/>
    </row>
    <row r="93" spans="1:53" s="74" customFormat="1" ht="18" customHeight="1">
      <c r="A93" s="84" t="s">
        <v>182</v>
      </c>
      <c r="B93" s="75" t="s">
        <v>287</v>
      </c>
      <c r="C93" s="75" t="s">
        <v>236</v>
      </c>
      <c r="D93" s="75" t="s">
        <v>194</v>
      </c>
      <c r="E93" s="81" t="s">
        <v>263</v>
      </c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>
        <v>8</v>
      </c>
      <c r="U93" s="78">
        <v>8</v>
      </c>
      <c r="V93" s="78">
        <v>8</v>
      </c>
      <c r="W93" s="78"/>
      <c r="X93" s="78"/>
      <c r="Y93" s="78"/>
      <c r="Z93" s="78"/>
      <c r="AA93" s="84"/>
      <c r="AB93" s="84"/>
      <c r="AC93" s="84"/>
      <c r="AD93" s="84"/>
      <c r="AE93" s="84"/>
      <c r="AF93" s="84">
        <v>40</v>
      </c>
      <c r="AG93" s="84">
        <v>40</v>
      </c>
      <c r="AH93" s="84">
        <v>20</v>
      </c>
      <c r="AI93" s="84"/>
      <c r="AJ93" s="84"/>
      <c r="AK93" s="84"/>
      <c r="AL93" s="84"/>
      <c r="AM93" s="84"/>
      <c r="AN93" s="85"/>
      <c r="AP93" s="84"/>
      <c r="AQ93" s="84">
        <v>40</v>
      </c>
      <c r="AR93" s="84">
        <v>20</v>
      </c>
      <c r="AS93" s="84"/>
      <c r="AT93" s="84"/>
      <c r="AU93" s="84"/>
      <c r="AV93" s="84"/>
      <c r="AW93" s="84"/>
      <c r="AX93" s="85"/>
    </row>
    <row r="94" spans="1:53" s="74" customFormat="1" ht="18" customHeight="1">
      <c r="A94" s="84" t="s">
        <v>182</v>
      </c>
      <c r="B94" s="75" t="s">
        <v>287</v>
      </c>
      <c r="C94" s="75" t="s">
        <v>236</v>
      </c>
      <c r="D94" s="75" t="s">
        <v>249</v>
      </c>
      <c r="E94" s="81" t="s">
        <v>233</v>
      </c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>
        <v>20</v>
      </c>
      <c r="U94" s="78">
        <v>32</v>
      </c>
      <c r="V94" s="78">
        <v>32</v>
      </c>
      <c r="W94" s="78">
        <v>16</v>
      </c>
      <c r="X94" s="78">
        <v>16</v>
      </c>
      <c r="Y94" s="78">
        <v>16</v>
      </c>
      <c r="Z94" s="78">
        <v>16</v>
      </c>
      <c r="AA94" s="84">
        <v>8</v>
      </c>
      <c r="AB94" s="84">
        <v>8</v>
      </c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5"/>
      <c r="AP94" s="84"/>
      <c r="AQ94" s="84"/>
      <c r="AR94" s="84">
        <v>20</v>
      </c>
      <c r="AS94" s="84"/>
      <c r="AT94" s="84"/>
      <c r="AU94" s="84"/>
      <c r="AV94" s="84"/>
      <c r="AW94" s="84"/>
      <c r="AX94" s="85"/>
    </row>
    <row r="95" spans="1:53" s="74" customFormat="1" ht="18" customHeight="1">
      <c r="A95" s="84" t="s">
        <v>182</v>
      </c>
      <c r="B95" s="75" t="s">
        <v>287</v>
      </c>
      <c r="C95" s="75" t="s">
        <v>236</v>
      </c>
      <c r="D95" s="75" t="s">
        <v>238</v>
      </c>
      <c r="E95" s="81" t="s">
        <v>212</v>
      </c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>
        <v>8</v>
      </c>
      <c r="AA95" s="84">
        <v>8</v>
      </c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5"/>
      <c r="AP95" s="84"/>
      <c r="AQ95" s="84"/>
      <c r="AR95" s="84"/>
      <c r="AS95" s="84"/>
      <c r="AT95" s="84"/>
      <c r="AU95" s="84"/>
      <c r="AV95" s="84"/>
      <c r="AW95" s="84"/>
      <c r="AX95" s="85"/>
    </row>
    <row r="96" spans="1:53" s="74" customFormat="1" ht="18" customHeight="1">
      <c r="A96" s="84" t="s">
        <v>182</v>
      </c>
      <c r="B96" s="75" t="s">
        <v>287</v>
      </c>
      <c r="C96" s="75" t="s">
        <v>236</v>
      </c>
      <c r="D96" s="75" t="s">
        <v>247</v>
      </c>
      <c r="E96" s="81" t="s">
        <v>248</v>
      </c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5"/>
      <c r="AO96" s="74">
        <v>40</v>
      </c>
      <c r="AP96" s="84"/>
      <c r="AQ96" s="84"/>
      <c r="AR96" s="84"/>
      <c r="AS96" s="84"/>
      <c r="AT96" s="84"/>
      <c r="AU96" s="84"/>
      <c r="AV96" s="84"/>
      <c r="AW96" s="84"/>
      <c r="AX96" s="85"/>
    </row>
    <row r="97" spans="1:58" s="74" customFormat="1" ht="18" customHeight="1">
      <c r="A97" s="84" t="s">
        <v>182</v>
      </c>
      <c r="B97" s="75" t="s">
        <v>287</v>
      </c>
      <c r="C97" s="75" t="s">
        <v>236</v>
      </c>
      <c r="D97" s="75" t="s">
        <v>253</v>
      </c>
      <c r="E97" s="81" t="s">
        <v>254</v>
      </c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84"/>
      <c r="AB97" s="84"/>
      <c r="AC97" s="84">
        <v>16</v>
      </c>
      <c r="AD97" s="84">
        <v>16</v>
      </c>
      <c r="AE97" s="84">
        <v>16</v>
      </c>
      <c r="AF97" s="84"/>
      <c r="AG97" s="84"/>
      <c r="AH97" s="84"/>
      <c r="AI97" s="84"/>
      <c r="AJ97" s="84"/>
      <c r="AK97" s="84"/>
      <c r="AL97" s="84"/>
      <c r="AM97" s="84"/>
      <c r="AN97" s="85"/>
      <c r="AP97" s="84"/>
      <c r="AQ97" s="84"/>
      <c r="AR97" s="84"/>
      <c r="AS97" s="84"/>
      <c r="AT97" s="84"/>
      <c r="AU97" s="84"/>
      <c r="AV97" s="84"/>
      <c r="AW97" s="84"/>
      <c r="AX97" s="85"/>
    </row>
    <row r="98" spans="1:58" s="74" customFormat="1" ht="21.75" customHeight="1">
      <c r="A98" s="84" t="s">
        <v>182</v>
      </c>
      <c r="B98" s="75" t="s">
        <v>287</v>
      </c>
      <c r="C98" s="75" t="s">
        <v>236</v>
      </c>
      <c r="D98" s="75" t="s">
        <v>496</v>
      </c>
      <c r="E98" s="89" t="s">
        <v>498</v>
      </c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5"/>
      <c r="AP98" s="84"/>
      <c r="AQ98" s="84"/>
      <c r="AR98" s="84"/>
      <c r="AS98" s="84"/>
      <c r="AT98" s="84"/>
      <c r="AU98" s="84"/>
      <c r="AV98" s="84"/>
      <c r="AW98" s="84"/>
      <c r="AX98" s="85"/>
    </row>
    <row r="99" spans="1:58" s="74" customFormat="1" ht="21.75" customHeight="1">
      <c r="A99" s="84" t="s">
        <v>182</v>
      </c>
      <c r="B99" s="75" t="s">
        <v>287</v>
      </c>
      <c r="C99" s="75" t="s">
        <v>236</v>
      </c>
      <c r="D99" s="75" t="s">
        <v>250</v>
      </c>
      <c r="E99" s="81" t="s">
        <v>251</v>
      </c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84"/>
      <c r="AB99" s="84"/>
      <c r="AC99" s="84">
        <v>16</v>
      </c>
      <c r="AD99" s="84">
        <v>16</v>
      </c>
      <c r="AE99" s="84">
        <v>16</v>
      </c>
      <c r="AF99" s="84"/>
      <c r="AG99" s="84"/>
      <c r="AH99" s="84"/>
      <c r="AI99" s="84"/>
      <c r="AJ99" s="84"/>
      <c r="AK99" s="84"/>
      <c r="AL99" s="84"/>
      <c r="AM99" s="84"/>
      <c r="AN99" s="85"/>
      <c r="AP99" s="84"/>
      <c r="AQ99" s="84"/>
      <c r="AR99" s="84"/>
      <c r="AS99" s="84"/>
      <c r="AT99" s="84"/>
      <c r="AU99" s="84"/>
      <c r="AV99" s="84"/>
      <c r="AW99" s="84"/>
      <c r="AX99" s="85"/>
    </row>
    <row r="100" spans="1:58" s="74" customFormat="1" ht="21.75" customHeight="1">
      <c r="A100" s="84" t="s">
        <v>182</v>
      </c>
      <c r="B100" s="75" t="s">
        <v>287</v>
      </c>
      <c r="C100" s="75" t="s">
        <v>236</v>
      </c>
      <c r="D100" s="75" t="s">
        <v>244</v>
      </c>
      <c r="E100" s="81" t="s">
        <v>245</v>
      </c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>
        <v>16</v>
      </c>
      <c r="X100" s="78">
        <v>16</v>
      </c>
      <c r="Y100" s="78">
        <v>16</v>
      </c>
      <c r="Z100" s="78">
        <v>16</v>
      </c>
      <c r="AA100" s="84">
        <v>8</v>
      </c>
      <c r="AB100" s="84">
        <v>24</v>
      </c>
      <c r="AC100" s="84">
        <v>8</v>
      </c>
      <c r="AD100" s="84">
        <v>8</v>
      </c>
      <c r="AE100" s="84">
        <v>8</v>
      </c>
      <c r="AF100" s="84"/>
      <c r="AG100" s="84"/>
      <c r="AH100" s="84">
        <v>20</v>
      </c>
      <c r="AI100" s="84">
        <v>40</v>
      </c>
      <c r="AJ100" s="84"/>
      <c r="AK100" s="84"/>
      <c r="AL100" s="84"/>
      <c r="AM100" s="84"/>
      <c r="AN100" s="85"/>
      <c r="AP100" s="84">
        <v>8</v>
      </c>
      <c r="AQ100" s="84"/>
      <c r="AR100" s="84"/>
      <c r="AS100" s="84">
        <v>40</v>
      </c>
      <c r="AT100" s="84">
        <v>10</v>
      </c>
      <c r="AU100" s="84"/>
      <c r="AV100" s="84"/>
      <c r="AW100" s="84"/>
      <c r="AX100" s="85"/>
    </row>
    <row r="101" spans="1:58" s="74" customFormat="1" ht="21.75" customHeight="1">
      <c r="A101" s="84" t="s">
        <v>182</v>
      </c>
      <c r="B101" s="75" t="s">
        <v>287</v>
      </c>
      <c r="C101" s="75" t="s">
        <v>236</v>
      </c>
      <c r="D101" s="87" t="s">
        <v>271</v>
      </c>
      <c r="E101" s="88" t="s">
        <v>272</v>
      </c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5"/>
      <c r="AP101" s="84"/>
      <c r="AQ101" s="84"/>
      <c r="AR101" s="84"/>
      <c r="AS101" s="84"/>
      <c r="AT101" s="84">
        <v>10</v>
      </c>
      <c r="AU101" s="84"/>
      <c r="AV101" s="84"/>
      <c r="AW101" s="84"/>
      <c r="AX101" s="85"/>
    </row>
    <row r="102" spans="1:58" s="74" customFormat="1" ht="18" customHeight="1">
      <c r="A102" s="84" t="s">
        <v>182</v>
      </c>
      <c r="B102" s="75" t="s">
        <v>287</v>
      </c>
      <c r="C102" s="75" t="s">
        <v>236</v>
      </c>
      <c r="D102" s="75" t="s">
        <v>289</v>
      </c>
      <c r="E102" s="81" t="s">
        <v>290</v>
      </c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>
        <v>18</v>
      </c>
      <c r="U102" s="78"/>
      <c r="V102" s="78"/>
      <c r="W102" s="78">
        <v>8</v>
      </c>
      <c r="X102" s="78">
        <v>8</v>
      </c>
      <c r="Y102" s="78">
        <v>8</v>
      </c>
      <c r="Z102" s="78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5"/>
      <c r="AP102" s="84">
        <v>16</v>
      </c>
      <c r="AQ102" s="84"/>
      <c r="AR102" s="84">
        <v>20</v>
      </c>
      <c r="AS102" s="84"/>
      <c r="AT102" s="84"/>
      <c r="AU102" s="84"/>
      <c r="AV102" s="84"/>
      <c r="AW102" s="84"/>
      <c r="AX102" s="85"/>
    </row>
    <row r="103" spans="1:58" s="74" customFormat="1" ht="18" customHeight="1">
      <c r="A103" s="84" t="s">
        <v>182</v>
      </c>
      <c r="B103" s="75" t="s">
        <v>291</v>
      </c>
      <c r="C103" s="75" t="s">
        <v>236</v>
      </c>
      <c r="D103" s="75" t="s">
        <v>289</v>
      </c>
      <c r="E103" s="81" t="s">
        <v>290</v>
      </c>
      <c r="F103" s="74" t="s">
        <v>199</v>
      </c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84"/>
      <c r="AB103" s="84"/>
      <c r="AC103" s="84">
        <v>16</v>
      </c>
      <c r="AD103" s="84">
        <v>16</v>
      </c>
      <c r="AE103" s="84">
        <v>8</v>
      </c>
      <c r="AF103" s="84">
        <v>8</v>
      </c>
      <c r="AG103" s="84">
        <v>8</v>
      </c>
      <c r="AH103" s="84">
        <v>8</v>
      </c>
      <c r="AI103" s="84">
        <v>8</v>
      </c>
      <c r="AJ103" s="84">
        <v>8</v>
      </c>
      <c r="AK103" s="84">
        <v>8</v>
      </c>
      <c r="AL103" s="84"/>
      <c r="AM103" s="84"/>
      <c r="AN103" s="85"/>
      <c r="AO103" s="74">
        <v>16</v>
      </c>
      <c r="AP103" s="84">
        <v>16</v>
      </c>
      <c r="AQ103" s="84">
        <v>8</v>
      </c>
      <c r="AR103" s="84"/>
      <c r="AS103" s="84">
        <v>8</v>
      </c>
      <c r="AT103" s="84">
        <v>8</v>
      </c>
      <c r="AU103" s="84">
        <v>8</v>
      </c>
      <c r="AV103" s="84"/>
      <c r="AW103" s="84"/>
      <c r="AX103" s="85"/>
    </row>
    <row r="104" spans="1:58" s="74" customFormat="1" ht="18" customHeight="1">
      <c r="A104" s="84" t="s">
        <v>182</v>
      </c>
      <c r="B104" s="75" t="s">
        <v>291</v>
      </c>
      <c r="C104" s="75" t="s">
        <v>236</v>
      </c>
      <c r="D104" s="75" t="s">
        <v>292</v>
      </c>
      <c r="E104" s="81" t="s">
        <v>293</v>
      </c>
      <c r="F104" s="74" t="s">
        <v>199</v>
      </c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84"/>
      <c r="AB104" s="84"/>
      <c r="AC104" s="84">
        <v>16</v>
      </c>
      <c r="AD104" s="84">
        <v>16</v>
      </c>
      <c r="AE104" s="84">
        <v>16</v>
      </c>
      <c r="AF104" s="84">
        <v>16</v>
      </c>
      <c r="AG104" s="84">
        <v>16</v>
      </c>
      <c r="AH104" s="84">
        <v>16</v>
      </c>
      <c r="AI104" s="84">
        <v>16</v>
      </c>
      <c r="AJ104" s="84">
        <v>16</v>
      </c>
      <c r="AK104" s="84">
        <v>16</v>
      </c>
      <c r="AL104" s="84"/>
      <c r="AM104" s="84"/>
      <c r="AN104" s="85"/>
      <c r="AP104" s="84"/>
      <c r="AQ104" s="84">
        <v>16</v>
      </c>
      <c r="AR104" s="84">
        <v>8</v>
      </c>
      <c r="AS104" s="84">
        <v>16</v>
      </c>
      <c r="AT104" s="84">
        <v>16</v>
      </c>
      <c r="AU104" s="84">
        <v>16</v>
      </c>
      <c r="AV104" s="84">
        <v>24</v>
      </c>
      <c r="AW104" s="84">
        <v>40</v>
      </c>
      <c r="AX104" s="84">
        <v>40</v>
      </c>
      <c r="AZ104" s="74">
        <v>20</v>
      </c>
      <c r="BA104" s="74">
        <v>20</v>
      </c>
    </row>
    <row r="105" spans="1:58" s="74" customFormat="1" ht="18" customHeight="1">
      <c r="A105" s="84" t="s">
        <v>182</v>
      </c>
      <c r="B105" s="75" t="s">
        <v>291</v>
      </c>
      <c r="C105" s="75" t="s">
        <v>236</v>
      </c>
      <c r="D105" s="76" t="s">
        <v>294</v>
      </c>
      <c r="E105" s="91" t="s">
        <v>295</v>
      </c>
      <c r="F105" s="74" t="s">
        <v>199</v>
      </c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84"/>
      <c r="AB105" s="84"/>
      <c r="AC105" s="84"/>
      <c r="AD105" s="84"/>
      <c r="AE105" s="84">
        <v>16</v>
      </c>
      <c r="AF105" s="84">
        <v>16</v>
      </c>
      <c r="AG105" s="84">
        <v>16</v>
      </c>
      <c r="AH105" s="84">
        <v>16</v>
      </c>
      <c r="AI105" s="84">
        <v>16</v>
      </c>
      <c r="AJ105" s="84">
        <v>16</v>
      </c>
      <c r="AK105" s="84">
        <v>16</v>
      </c>
      <c r="AL105" s="84"/>
      <c r="AM105" s="84"/>
      <c r="AN105" s="85"/>
      <c r="AO105" s="74">
        <v>16</v>
      </c>
      <c r="AP105" s="84"/>
      <c r="AQ105" s="84">
        <v>16</v>
      </c>
      <c r="AR105" s="84">
        <v>16</v>
      </c>
      <c r="AS105" s="84">
        <v>16</v>
      </c>
      <c r="AT105" s="84">
        <v>16</v>
      </c>
      <c r="AU105" s="84">
        <v>16</v>
      </c>
      <c r="AV105" s="84">
        <v>16</v>
      </c>
      <c r="AW105" s="84"/>
      <c r="AX105" s="85"/>
      <c r="AZ105" s="74">
        <v>20</v>
      </c>
      <c r="BA105" s="74">
        <v>20</v>
      </c>
    </row>
    <row r="106" spans="1:58" s="74" customFormat="1" ht="18" customHeight="1">
      <c r="A106" s="84" t="s">
        <v>182</v>
      </c>
      <c r="B106" s="75" t="s">
        <v>291</v>
      </c>
      <c r="C106" s="75" t="s">
        <v>236</v>
      </c>
      <c r="D106" s="75" t="s">
        <v>237</v>
      </c>
      <c r="E106" s="81" t="s">
        <v>182</v>
      </c>
      <c r="F106" s="74" t="s">
        <v>199</v>
      </c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5"/>
      <c r="AO106" s="74">
        <v>8</v>
      </c>
      <c r="AP106" s="84"/>
      <c r="AQ106" s="84"/>
      <c r="AR106" s="84">
        <v>16</v>
      </c>
      <c r="AS106" s="84"/>
      <c r="AT106" s="84"/>
      <c r="AU106" s="84"/>
      <c r="AV106" s="84"/>
      <c r="AW106" s="84"/>
      <c r="AX106" s="85"/>
    </row>
    <row r="107" spans="1:58" s="74" customFormat="1" ht="18" customHeight="1">
      <c r="A107" s="84" t="s">
        <v>182</v>
      </c>
      <c r="B107" s="75" t="s">
        <v>291</v>
      </c>
      <c r="C107" s="75" t="s">
        <v>236</v>
      </c>
      <c r="D107" s="75" t="s">
        <v>239</v>
      </c>
      <c r="E107" s="81" t="s">
        <v>240</v>
      </c>
      <c r="F107" s="74" t="s">
        <v>199</v>
      </c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>
        <v>20</v>
      </c>
      <c r="U107" s="78">
        <v>20</v>
      </c>
      <c r="V107" s="78">
        <v>20</v>
      </c>
      <c r="W107" s="78">
        <v>20</v>
      </c>
      <c r="X107" s="78">
        <v>20</v>
      </c>
      <c r="Y107" s="78">
        <v>20</v>
      </c>
      <c r="Z107" s="78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5"/>
      <c r="AP107" s="84">
        <v>40</v>
      </c>
      <c r="AQ107" s="84"/>
      <c r="AR107" s="84"/>
      <c r="AS107" s="84"/>
      <c r="AT107" s="84"/>
      <c r="AU107" s="84"/>
      <c r="AV107" s="84"/>
      <c r="AW107" s="84"/>
      <c r="AX107" s="85"/>
    </row>
    <row r="108" spans="1:58" s="74" customFormat="1" ht="18" customHeight="1">
      <c r="A108" s="84" t="s">
        <v>182</v>
      </c>
      <c r="B108" s="75" t="s">
        <v>291</v>
      </c>
      <c r="C108" s="75" t="s">
        <v>236</v>
      </c>
      <c r="D108" s="75" t="s">
        <v>260</v>
      </c>
      <c r="E108" s="81" t="s">
        <v>261</v>
      </c>
      <c r="F108" s="74" t="s">
        <v>199</v>
      </c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>
        <v>20</v>
      </c>
      <c r="U108" s="78">
        <v>20</v>
      </c>
      <c r="V108" s="78">
        <v>20</v>
      </c>
      <c r="W108" s="78">
        <v>20</v>
      </c>
      <c r="X108" s="78">
        <v>20</v>
      </c>
      <c r="Y108" s="78">
        <v>20</v>
      </c>
      <c r="Z108" s="78"/>
      <c r="AA108" s="84"/>
      <c r="AB108" s="84"/>
      <c r="AC108" s="84">
        <v>8</v>
      </c>
      <c r="AD108" s="84">
        <v>8</v>
      </c>
      <c r="AE108" s="84"/>
      <c r="AF108" s="84"/>
      <c r="AG108" s="84"/>
      <c r="AH108" s="84"/>
      <c r="AI108" s="84"/>
      <c r="AJ108" s="84"/>
      <c r="AK108" s="84"/>
      <c r="AL108" s="84"/>
      <c r="AM108" s="84"/>
      <c r="AN108" s="85"/>
      <c r="AO108" s="74">
        <v>16</v>
      </c>
      <c r="AP108" s="84"/>
      <c r="AQ108" s="84"/>
      <c r="AR108" s="84"/>
      <c r="AS108" s="84"/>
      <c r="AT108" s="84"/>
      <c r="AU108" s="84"/>
      <c r="AV108" s="84"/>
      <c r="AW108" s="84"/>
      <c r="AX108" s="85"/>
    </row>
    <row r="109" spans="1:58" s="74" customFormat="1" ht="18" customHeight="1">
      <c r="A109" s="84" t="s">
        <v>182</v>
      </c>
      <c r="B109" s="75" t="s">
        <v>296</v>
      </c>
      <c r="C109" s="75" t="s">
        <v>236</v>
      </c>
      <c r="D109" s="75" t="s">
        <v>266</v>
      </c>
      <c r="E109" s="81" t="s">
        <v>267</v>
      </c>
      <c r="F109" s="74" t="s">
        <v>203</v>
      </c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>
        <v>40</v>
      </c>
      <c r="U109" s="78">
        <v>40</v>
      </c>
      <c r="V109" s="78">
        <v>40</v>
      </c>
      <c r="W109" s="78">
        <v>40</v>
      </c>
      <c r="X109" s="78">
        <v>40</v>
      </c>
      <c r="Y109" s="78">
        <v>40</v>
      </c>
      <c r="Z109" s="78">
        <v>40</v>
      </c>
      <c r="AA109" s="84">
        <v>24</v>
      </c>
      <c r="AB109" s="84">
        <v>32</v>
      </c>
      <c r="AC109" s="84">
        <v>40</v>
      </c>
      <c r="AD109" s="84">
        <v>40</v>
      </c>
      <c r="AE109" s="84">
        <v>40</v>
      </c>
      <c r="AF109" s="84">
        <v>40</v>
      </c>
      <c r="AG109" s="84">
        <v>40</v>
      </c>
      <c r="AH109" s="84">
        <v>40</v>
      </c>
      <c r="AI109" s="84">
        <v>40</v>
      </c>
      <c r="AJ109" s="84">
        <v>40</v>
      </c>
      <c r="AK109" s="84">
        <v>40</v>
      </c>
      <c r="AL109" s="84">
        <v>40</v>
      </c>
      <c r="AM109" s="84">
        <v>40</v>
      </c>
      <c r="AN109" s="85">
        <v>40</v>
      </c>
      <c r="AO109" s="74">
        <v>16</v>
      </c>
      <c r="AP109" s="84"/>
      <c r="AQ109" s="84">
        <v>40</v>
      </c>
      <c r="AR109" s="84"/>
      <c r="AS109" s="84">
        <v>40</v>
      </c>
      <c r="AT109" s="84">
        <v>40</v>
      </c>
      <c r="AU109" s="84">
        <v>40</v>
      </c>
      <c r="AV109" s="84">
        <v>40</v>
      </c>
      <c r="AW109" s="84">
        <v>40</v>
      </c>
      <c r="AX109" s="85">
        <v>40</v>
      </c>
      <c r="AY109" s="74">
        <v>40</v>
      </c>
      <c r="AZ109" s="74">
        <v>40</v>
      </c>
      <c r="BA109" s="74">
        <v>40</v>
      </c>
      <c r="BB109" s="74">
        <v>40</v>
      </c>
      <c r="BC109" s="74">
        <v>40</v>
      </c>
      <c r="BD109" s="74">
        <v>40</v>
      </c>
      <c r="BE109" s="74">
        <v>40</v>
      </c>
      <c r="BF109" s="74">
        <v>40</v>
      </c>
    </row>
    <row r="110" spans="1:58" s="74" customFormat="1" ht="18" customHeight="1">
      <c r="A110" s="84" t="s">
        <v>182</v>
      </c>
      <c r="B110" s="75" t="s">
        <v>296</v>
      </c>
      <c r="C110" s="75" t="s">
        <v>236</v>
      </c>
      <c r="D110" s="75" t="s">
        <v>210</v>
      </c>
      <c r="E110" s="81" t="s">
        <v>211</v>
      </c>
      <c r="F110" s="74" t="s">
        <v>203</v>
      </c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5"/>
      <c r="AP110" s="84"/>
      <c r="AQ110" s="84"/>
      <c r="AR110" s="84">
        <v>40</v>
      </c>
      <c r="AS110" s="84"/>
      <c r="AT110" s="84"/>
      <c r="AU110" s="84"/>
      <c r="AV110" s="84"/>
      <c r="AW110" s="84"/>
      <c r="AX110" s="85"/>
    </row>
    <row r="111" spans="1:58" s="74" customFormat="1" ht="18" customHeight="1">
      <c r="A111" s="84" t="s">
        <v>182</v>
      </c>
      <c r="B111" s="75" t="s">
        <v>296</v>
      </c>
      <c r="C111" s="75" t="s">
        <v>236</v>
      </c>
      <c r="D111" s="75" t="s">
        <v>343</v>
      </c>
      <c r="E111" s="81" t="s">
        <v>297</v>
      </c>
      <c r="F111" s="74" t="s">
        <v>203</v>
      </c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5"/>
      <c r="AP111" s="84">
        <v>40</v>
      </c>
      <c r="AQ111" s="84"/>
      <c r="AR111" s="84"/>
      <c r="AS111" s="84"/>
      <c r="AT111" s="84"/>
      <c r="AU111" s="84"/>
      <c r="AV111" s="84"/>
      <c r="AW111" s="84"/>
      <c r="AX111" s="85"/>
    </row>
    <row r="112" spans="1:58" s="74" customFormat="1" ht="18" customHeight="1">
      <c r="A112" s="84" t="s">
        <v>182</v>
      </c>
      <c r="B112" s="75" t="s">
        <v>296</v>
      </c>
      <c r="C112" s="75" t="s">
        <v>236</v>
      </c>
      <c r="D112" s="75" t="s">
        <v>342</v>
      </c>
      <c r="E112" s="81" t="s">
        <v>298</v>
      </c>
      <c r="F112" s="74" t="s">
        <v>203</v>
      </c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5"/>
      <c r="AO112" s="74">
        <v>8</v>
      </c>
      <c r="AP112" s="84"/>
      <c r="AQ112" s="84"/>
      <c r="AR112" s="84"/>
      <c r="AS112" s="84"/>
      <c r="AT112" s="84"/>
      <c r="AU112" s="84"/>
      <c r="AV112" s="84"/>
      <c r="AW112" s="84"/>
      <c r="AX112" s="85"/>
    </row>
    <row r="113" spans="1:54" s="74" customFormat="1" ht="18" customHeight="1">
      <c r="A113" s="84" t="s">
        <v>182</v>
      </c>
      <c r="B113" s="75" t="s">
        <v>299</v>
      </c>
      <c r="C113" s="75" t="s">
        <v>236</v>
      </c>
      <c r="D113" s="75" t="s">
        <v>210</v>
      </c>
      <c r="E113" s="81" t="s">
        <v>211</v>
      </c>
      <c r="F113" s="74" t="s">
        <v>527</v>
      </c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5"/>
      <c r="AP113" s="84"/>
      <c r="AQ113" s="84"/>
      <c r="AR113" s="84"/>
      <c r="AS113" s="84"/>
      <c r="AT113" s="84">
        <v>20</v>
      </c>
      <c r="AU113" s="84"/>
      <c r="AV113" s="84"/>
      <c r="AW113" s="84">
        <v>20</v>
      </c>
      <c r="AX113" s="85"/>
    </row>
    <row r="114" spans="1:54" s="74" customFormat="1" ht="18" customHeight="1">
      <c r="A114" s="84" t="s">
        <v>182</v>
      </c>
      <c r="B114" s="75" t="s">
        <v>299</v>
      </c>
      <c r="C114" s="75" t="s">
        <v>236</v>
      </c>
      <c r="D114" s="75" t="s">
        <v>249</v>
      </c>
      <c r="E114" s="81" t="s">
        <v>233</v>
      </c>
      <c r="F114" s="74" t="s">
        <v>527</v>
      </c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84"/>
      <c r="AB114" s="84"/>
      <c r="AC114" s="84">
        <v>40</v>
      </c>
      <c r="AD114" s="84">
        <v>40</v>
      </c>
      <c r="AE114" s="84">
        <v>40</v>
      </c>
      <c r="AF114" s="84">
        <v>40</v>
      </c>
      <c r="AG114" s="84">
        <v>40</v>
      </c>
      <c r="AH114" s="84">
        <v>40</v>
      </c>
      <c r="AI114" s="84">
        <v>40</v>
      </c>
      <c r="AJ114" s="84">
        <v>40</v>
      </c>
      <c r="AK114" s="84">
        <v>40</v>
      </c>
      <c r="AL114" s="84"/>
      <c r="AM114" s="84"/>
      <c r="AN114" s="85"/>
      <c r="AP114" s="84"/>
      <c r="AQ114" s="84">
        <v>40</v>
      </c>
      <c r="AR114" s="84"/>
      <c r="AS114" s="84">
        <v>40</v>
      </c>
      <c r="AT114" s="84">
        <v>20</v>
      </c>
      <c r="AU114" s="84">
        <v>40</v>
      </c>
      <c r="AV114" s="84">
        <v>30</v>
      </c>
      <c r="AW114" s="84">
        <v>20</v>
      </c>
      <c r="AX114" s="85"/>
      <c r="AY114" s="74">
        <v>4</v>
      </c>
      <c r="BA114" s="74">
        <v>20</v>
      </c>
      <c r="BB114" s="74">
        <v>20</v>
      </c>
    </row>
    <row r="115" spans="1:54" s="74" customFormat="1" ht="18" customHeight="1">
      <c r="A115" s="84" t="s">
        <v>530</v>
      </c>
      <c r="B115" s="75" t="s">
        <v>531</v>
      </c>
      <c r="C115" s="75" t="s">
        <v>532</v>
      </c>
      <c r="D115" s="75" t="s">
        <v>533</v>
      </c>
      <c r="E115" s="81" t="s">
        <v>534</v>
      </c>
      <c r="F115" s="74" t="s">
        <v>527</v>
      </c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5"/>
      <c r="AP115" s="84"/>
      <c r="AQ115" s="84"/>
      <c r="AR115" s="84"/>
      <c r="AS115" s="84"/>
      <c r="AT115" s="84"/>
      <c r="AU115" s="84"/>
      <c r="AV115" s="84"/>
      <c r="AW115" s="84"/>
      <c r="AX115" s="85"/>
      <c r="AY115" s="74">
        <v>20</v>
      </c>
      <c r="AZ115" s="74">
        <v>20</v>
      </c>
      <c r="BA115" s="74">
        <v>20</v>
      </c>
    </row>
    <row r="116" spans="1:54" s="74" customFormat="1" ht="18" customHeight="1">
      <c r="A116" s="84" t="s">
        <v>312</v>
      </c>
      <c r="B116" s="75" t="s">
        <v>482</v>
      </c>
      <c r="C116" s="75" t="s">
        <v>349</v>
      </c>
      <c r="D116" s="75" t="s">
        <v>242</v>
      </c>
      <c r="E116" s="81" t="s">
        <v>472</v>
      </c>
      <c r="F116" s="74" t="s">
        <v>527</v>
      </c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5"/>
      <c r="AP116" s="84"/>
      <c r="AQ116" s="84"/>
      <c r="AR116" s="84"/>
      <c r="AS116" s="84"/>
      <c r="AT116" s="84"/>
      <c r="AU116" s="84"/>
      <c r="AV116" s="84"/>
      <c r="AW116" s="84"/>
      <c r="AX116" s="85"/>
      <c r="AZ116" s="86">
        <v>10</v>
      </c>
      <c r="BA116" s="86">
        <v>20</v>
      </c>
      <c r="BB116" s="86">
        <v>20</v>
      </c>
    </row>
    <row r="117" spans="1:54" s="74" customFormat="1" ht="18" customHeight="1">
      <c r="A117" s="84" t="s">
        <v>481</v>
      </c>
      <c r="B117" s="75" t="s">
        <v>482</v>
      </c>
      <c r="C117" s="75" t="s">
        <v>479</v>
      </c>
      <c r="D117" s="75"/>
      <c r="E117" s="81" t="s">
        <v>483</v>
      </c>
      <c r="F117" s="74" t="s">
        <v>527</v>
      </c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5"/>
      <c r="AP117" s="84"/>
      <c r="AQ117" s="84"/>
      <c r="AR117" s="84"/>
      <c r="AS117" s="84"/>
      <c r="AT117" s="84"/>
      <c r="AU117" s="84"/>
      <c r="AV117" s="84"/>
      <c r="AW117" s="84"/>
      <c r="AX117" s="85">
        <v>24</v>
      </c>
      <c r="AZ117" s="74">
        <v>14</v>
      </c>
    </row>
    <row r="118" spans="1:54" s="74" customFormat="1" ht="18" customHeight="1">
      <c r="A118" s="84" t="s">
        <v>182</v>
      </c>
      <c r="B118" s="75" t="s">
        <v>300</v>
      </c>
      <c r="C118" s="75" t="s">
        <v>236</v>
      </c>
      <c r="D118" s="75" t="s">
        <v>266</v>
      </c>
      <c r="E118" s="81" t="s">
        <v>267</v>
      </c>
      <c r="F118" s="74" t="s">
        <v>528</v>
      </c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5"/>
      <c r="AP118" s="84"/>
      <c r="AQ118" s="84"/>
      <c r="AR118" s="84">
        <v>40</v>
      </c>
      <c r="AS118" s="84"/>
      <c r="AT118" s="84"/>
      <c r="AU118" s="84"/>
      <c r="AV118" s="84"/>
      <c r="AW118" s="84"/>
      <c r="AX118" s="85"/>
    </row>
    <row r="119" spans="1:54" s="74" customFormat="1" ht="18" customHeight="1">
      <c r="A119" s="84" t="s">
        <v>182</v>
      </c>
      <c r="B119" s="75" t="s">
        <v>300</v>
      </c>
      <c r="C119" s="75" t="s">
        <v>236</v>
      </c>
      <c r="D119" s="75" t="s">
        <v>238</v>
      </c>
      <c r="E119" s="81" t="s">
        <v>212</v>
      </c>
      <c r="F119" s="74" t="s">
        <v>528</v>
      </c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>
        <v>40</v>
      </c>
      <c r="U119" s="78">
        <v>40</v>
      </c>
      <c r="V119" s="78">
        <v>40</v>
      </c>
      <c r="W119" s="78">
        <v>40</v>
      </c>
      <c r="X119" s="78">
        <v>40</v>
      </c>
      <c r="Y119" s="78">
        <v>40</v>
      </c>
      <c r="Z119" s="78">
        <v>40</v>
      </c>
      <c r="AA119" s="84">
        <v>24</v>
      </c>
      <c r="AB119" s="84">
        <v>32</v>
      </c>
      <c r="AC119" s="84">
        <v>40</v>
      </c>
      <c r="AD119" s="84">
        <v>40</v>
      </c>
      <c r="AE119" s="84">
        <v>40</v>
      </c>
      <c r="AF119" s="84">
        <v>40</v>
      </c>
      <c r="AG119" s="84"/>
      <c r="AH119" s="84">
        <v>40</v>
      </c>
      <c r="AI119" s="84">
        <v>40</v>
      </c>
      <c r="AJ119" s="84"/>
      <c r="AK119" s="84"/>
      <c r="AL119" s="84"/>
      <c r="AM119" s="84"/>
      <c r="AN119" s="85"/>
      <c r="AO119" s="74">
        <v>40</v>
      </c>
      <c r="AP119" s="84">
        <v>40</v>
      </c>
      <c r="AQ119" s="84"/>
      <c r="AR119" s="84"/>
      <c r="AS119" s="84">
        <v>40</v>
      </c>
      <c r="AT119" s="84">
        <v>40</v>
      </c>
      <c r="AU119" s="84">
        <v>40</v>
      </c>
      <c r="AV119" s="84">
        <v>40</v>
      </c>
      <c r="AW119" s="84">
        <v>40</v>
      </c>
      <c r="AX119" s="84">
        <v>40</v>
      </c>
    </row>
    <row r="120" spans="1:54" s="74" customFormat="1" ht="18" customHeight="1">
      <c r="A120" s="84" t="s">
        <v>182</v>
      </c>
      <c r="B120" s="75" t="s">
        <v>300</v>
      </c>
      <c r="C120" s="75" t="s">
        <v>236</v>
      </c>
      <c r="D120" s="75" t="s">
        <v>288</v>
      </c>
      <c r="E120" s="89" t="s">
        <v>499</v>
      </c>
      <c r="F120" s="74" t="s">
        <v>528</v>
      </c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84"/>
      <c r="AB120" s="84"/>
      <c r="AC120" s="84"/>
      <c r="AD120" s="84"/>
      <c r="AE120" s="84"/>
      <c r="AF120" s="84"/>
      <c r="AG120" s="84">
        <v>40</v>
      </c>
      <c r="AH120" s="84"/>
      <c r="AI120" s="84"/>
      <c r="AJ120" s="84">
        <v>40</v>
      </c>
      <c r="AK120" s="84">
        <v>40</v>
      </c>
      <c r="AL120" s="84">
        <v>40</v>
      </c>
      <c r="AM120" s="84"/>
      <c r="AN120" s="85"/>
      <c r="AP120" s="84"/>
      <c r="AQ120" s="84"/>
      <c r="AR120" s="84">
        <v>40</v>
      </c>
      <c r="AS120" s="84"/>
      <c r="AT120" s="84"/>
      <c r="AU120" s="84"/>
      <c r="AV120" s="84"/>
      <c r="AW120" s="84"/>
      <c r="AX120" s="85"/>
    </row>
    <row r="121" spans="1:54" s="74" customFormat="1" ht="18" customHeight="1">
      <c r="A121" s="84" t="s">
        <v>182</v>
      </c>
      <c r="B121" s="75" t="s">
        <v>301</v>
      </c>
      <c r="C121" s="75" t="s">
        <v>236</v>
      </c>
      <c r="D121" s="75" t="s">
        <v>266</v>
      </c>
      <c r="E121" s="81" t="s">
        <v>267</v>
      </c>
      <c r="F121" s="74" t="s">
        <v>527</v>
      </c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5"/>
      <c r="AP121" s="84"/>
      <c r="AQ121" s="84"/>
      <c r="AR121" s="84"/>
      <c r="AS121" s="84"/>
      <c r="AT121" s="84"/>
      <c r="AU121" s="84"/>
      <c r="AV121" s="84"/>
      <c r="AW121" s="84"/>
      <c r="AX121" s="85"/>
    </row>
    <row r="122" spans="1:54" s="74" customFormat="1" ht="18" customHeight="1">
      <c r="A122" s="84" t="s">
        <v>182</v>
      </c>
      <c r="B122" s="75" t="s">
        <v>301</v>
      </c>
      <c r="C122" s="75" t="s">
        <v>236</v>
      </c>
      <c r="D122" s="75" t="s">
        <v>289</v>
      </c>
      <c r="E122" s="81" t="s">
        <v>290</v>
      </c>
      <c r="F122" s="74" t="s">
        <v>527</v>
      </c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5"/>
      <c r="AP122" s="84"/>
      <c r="AQ122" s="84"/>
      <c r="AR122" s="84"/>
      <c r="AS122" s="84"/>
      <c r="AT122" s="84"/>
      <c r="AU122" s="84"/>
      <c r="AV122" s="84"/>
      <c r="AW122" s="84"/>
      <c r="AX122" s="85"/>
    </row>
    <row r="123" spans="1:54" s="74" customFormat="1" ht="18" customHeight="1">
      <c r="A123" s="84" t="s">
        <v>182</v>
      </c>
      <c r="B123" s="75" t="s">
        <v>301</v>
      </c>
      <c r="C123" s="75" t="s">
        <v>236</v>
      </c>
      <c r="D123" s="75" t="s">
        <v>292</v>
      </c>
      <c r="E123" s="81" t="s">
        <v>293</v>
      </c>
      <c r="F123" s="74" t="s">
        <v>527</v>
      </c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>
        <v>16</v>
      </c>
      <c r="U123" s="78">
        <v>16</v>
      </c>
      <c r="V123" s="78">
        <v>16</v>
      </c>
      <c r="W123" s="78"/>
      <c r="X123" s="78"/>
      <c r="Y123" s="78"/>
      <c r="Z123" s="78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5"/>
      <c r="AO123" s="74">
        <v>40</v>
      </c>
      <c r="AP123" s="84"/>
      <c r="AQ123" s="84"/>
      <c r="AR123" s="84"/>
      <c r="AS123" s="84"/>
      <c r="AT123" s="84"/>
      <c r="AU123" s="84"/>
      <c r="AV123" s="84"/>
      <c r="AW123" s="84"/>
      <c r="AX123" s="85"/>
      <c r="AY123" s="74">
        <v>20</v>
      </c>
      <c r="AZ123" s="74">
        <v>20</v>
      </c>
      <c r="BA123" s="74">
        <v>20</v>
      </c>
      <c r="BB123" s="74">
        <v>20</v>
      </c>
    </row>
    <row r="124" spans="1:54" s="74" customFormat="1" ht="18" customHeight="1">
      <c r="A124" s="84" t="s">
        <v>182</v>
      </c>
      <c r="B124" s="75" t="s">
        <v>301</v>
      </c>
      <c r="C124" s="75" t="s">
        <v>236</v>
      </c>
      <c r="D124" s="75" t="s">
        <v>253</v>
      </c>
      <c r="E124" s="81" t="s">
        <v>254</v>
      </c>
      <c r="F124" s="74" t="s">
        <v>527</v>
      </c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84"/>
      <c r="AB124" s="84"/>
      <c r="AC124" s="84">
        <v>40</v>
      </c>
      <c r="AD124" s="84">
        <v>40</v>
      </c>
      <c r="AE124" s="84">
        <v>40</v>
      </c>
      <c r="AF124" s="84">
        <v>40</v>
      </c>
      <c r="AG124" s="84">
        <v>40</v>
      </c>
      <c r="AH124" s="84"/>
      <c r="AI124" s="84">
        <v>40</v>
      </c>
      <c r="AJ124" s="84">
        <v>40</v>
      </c>
      <c r="AK124" s="84">
        <v>40</v>
      </c>
      <c r="AL124" s="84"/>
      <c r="AM124" s="84"/>
      <c r="AN124" s="85"/>
      <c r="AP124" s="84">
        <v>40</v>
      </c>
      <c r="AQ124" s="84">
        <v>40</v>
      </c>
      <c r="AR124" s="84"/>
      <c r="AS124" s="84">
        <v>40</v>
      </c>
      <c r="AT124" s="84">
        <v>40</v>
      </c>
      <c r="AU124" s="84">
        <v>40</v>
      </c>
      <c r="AV124" s="84">
        <v>40</v>
      </c>
      <c r="AW124" s="84">
        <v>40</v>
      </c>
      <c r="AX124" s="84">
        <v>12</v>
      </c>
      <c r="AY124" s="74">
        <v>20</v>
      </c>
      <c r="AZ124" s="74">
        <v>20</v>
      </c>
      <c r="BA124" s="74">
        <v>20</v>
      </c>
      <c r="BB124" s="74">
        <v>20</v>
      </c>
    </row>
    <row r="125" spans="1:54" s="74" customFormat="1" ht="18" customHeight="1">
      <c r="A125" s="84" t="s">
        <v>182</v>
      </c>
      <c r="B125" s="75" t="s">
        <v>301</v>
      </c>
      <c r="C125" s="75" t="s">
        <v>236</v>
      </c>
      <c r="D125" s="75" t="s">
        <v>237</v>
      </c>
      <c r="E125" s="81" t="s">
        <v>182</v>
      </c>
      <c r="F125" s="74" t="s">
        <v>527</v>
      </c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>
        <v>24</v>
      </c>
      <c r="U125" s="78">
        <v>24</v>
      </c>
      <c r="V125" s="78">
        <v>24</v>
      </c>
      <c r="W125" s="78">
        <v>40</v>
      </c>
      <c r="X125" s="78">
        <v>40</v>
      </c>
      <c r="Y125" s="78">
        <v>40</v>
      </c>
      <c r="Z125" s="78">
        <v>40</v>
      </c>
      <c r="AA125" s="84">
        <v>24</v>
      </c>
      <c r="AB125" s="84">
        <v>32</v>
      </c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5"/>
      <c r="AO125" s="74">
        <v>40</v>
      </c>
      <c r="AP125" s="84"/>
      <c r="AQ125" s="84"/>
      <c r="AR125" s="84"/>
      <c r="AS125" s="84"/>
      <c r="AT125" s="84"/>
      <c r="AU125" s="84"/>
      <c r="AV125" s="84"/>
      <c r="AW125" s="84"/>
      <c r="AX125" s="85"/>
    </row>
    <row r="126" spans="1:54" s="74" customFormat="1" ht="18" customHeight="1">
      <c r="A126" s="84" t="s">
        <v>484</v>
      </c>
      <c r="B126" s="75" t="s">
        <v>485</v>
      </c>
      <c r="C126" s="75" t="s">
        <v>479</v>
      </c>
      <c r="D126" s="75"/>
      <c r="E126" s="81" t="s">
        <v>483</v>
      </c>
      <c r="F126" s="74" t="s">
        <v>527</v>
      </c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5"/>
      <c r="AP126" s="84"/>
      <c r="AQ126" s="84"/>
      <c r="AR126" s="84"/>
      <c r="AS126" s="84"/>
      <c r="AT126" s="84"/>
      <c r="AU126" s="84"/>
      <c r="AV126" s="84"/>
      <c r="AW126" s="84"/>
      <c r="AX126" s="85">
        <v>12</v>
      </c>
    </row>
    <row r="127" spans="1:54" s="74" customFormat="1" ht="18" customHeight="1">
      <c r="A127" s="84" t="s">
        <v>182</v>
      </c>
      <c r="B127" s="75" t="s">
        <v>302</v>
      </c>
      <c r="C127" s="75" t="s">
        <v>236</v>
      </c>
      <c r="D127" s="75" t="s">
        <v>253</v>
      </c>
      <c r="E127" s="81" t="s">
        <v>254</v>
      </c>
      <c r="F127" s="74" t="s">
        <v>306</v>
      </c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84"/>
      <c r="AB127" s="84"/>
      <c r="AC127" s="84">
        <v>20</v>
      </c>
      <c r="AD127" s="84">
        <v>20</v>
      </c>
      <c r="AE127" s="84">
        <v>20</v>
      </c>
      <c r="AF127" s="84">
        <v>20</v>
      </c>
      <c r="AG127" s="84">
        <v>20</v>
      </c>
      <c r="AH127" s="84"/>
      <c r="AI127" s="84"/>
      <c r="AJ127" s="84">
        <v>40</v>
      </c>
      <c r="AK127" s="84">
        <v>40</v>
      </c>
      <c r="AL127" s="84">
        <v>40</v>
      </c>
      <c r="AM127" s="84"/>
      <c r="AN127" s="85"/>
      <c r="AP127" s="84">
        <v>20</v>
      </c>
      <c r="AQ127" s="84">
        <v>20</v>
      </c>
      <c r="AR127" s="84"/>
      <c r="AS127" s="84"/>
      <c r="AT127" s="84">
        <v>20</v>
      </c>
      <c r="AU127" s="84">
        <v>40</v>
      </c>
      <c r="AV127" s="84">
        <v>40</v>
      </c>
      <c r="AW127" s="84"/>
      <c r="AX127" s="85"/>
      <c r="AZ127" s="74">
        <v>16</v>
      </c>
    </row>
    <row r="128" spans="1:54" s="74" customFormat="1" ht="18" customHeight="1">
      <c r="A128" s="84" t="s">
        <v>182</v>
      </c>
      <c r="B128" s="75" t="s">
        <v>302</v>
      </c>
      <c r="C128" s="75" t="s">
        <v>236</v>
      </c>
      <c r="D128" s="75" t="s">
        <v>244</v>
      </c>
      <c r="E128" s="81" t="s">
        <v>245</v>
      </c>
      <c r="F128" s="74" t="s">
        <v>306</v>
      </c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>
        <v>40</v>
      </c>
      <c r="U128" s="78">
        <v>40</v>
      </c>
      <c r="V128" s="78">
        <v>40</v>
      </c>
      <c r="W128" s="78">
        <v>40</v>
      </c>
      <c r="X128" s="78">
        <v>40</v>
      </c>
      <c r="Y128" s="78">
        <v>40</v>
      </c>
      <c r="Z128" s="78">
        <v>40</v>
      </c>
      <c r="AA128" s="84">
        <v>24</v>
      </c>
      <c r="AB128" s="84">
        <v>32</v>
      </c>
      <c r="AC128" s="84">
        <v>20</v>
      </c>
      <c r="AD128" s="84">
        <v>20</v>
      </c>
      <c r="AE128" s="84">
        <v>20</v>
      </c>
      <c r="AF128" s="84">
        <v>20</v>
      </c>
      <c r="AG128" s="84">
        <v>20</v>
      </c>
      <c r="AH128" s="84">
        <v>40</v>
      </c>
      <c r="AI128" s="84">
        <v>40</v>
      </c>
      <c r="AJ128" s="84"/>
      <c r="AK128" s="84"/>
      <c r="AL128" s="84"/>
      <c r="AM128" s="84"/>
      <c r="AN128" s="85"/>
      <c r="AP128" s="84">
        <v>20</v>
      </c>
      <c r="AQ128" s="84">
        <v>20</v>
      </c>
      <c r="AR128" s="84">
        <v>40</v>
      </c>
      <c r="AS128" s="84">
        <v>40</v>
      </c>
      <c r="AT128" s="84">
        <v>20</v>
      </c>
      <c r="AU128" s="84"/>
      <c r="AV128" s="84">
        <v>20</v>
      </c>
      <c r="AW128" s="84"/>
      <c r="AX128" s="85"/>
    </row>
    <row r="129" spans="1:58" ht="15" customHeight="1">
      <c r="A129" s="84" t="s">
        <v>182</v>
      </c>
      <c r="B129" s="84" t="s">
        <v>302</v>
      </c>
      <c r="C129" s="84" t="s">
        <v>236</v>
      </c>
      <c r="D129" s="84" t="s">
        <v>210</v>
      </c>
      <c r="E129" s="84" t="s">
        <v>211</v>
      </c>
      <c r="F129" s="74" t="s">
        <v>306</v>
      </c>
      <c r="AV129" s="65">
        <v>20</v>
      </c>
      <c r="AW129" s="65">
        <v>40</v>
      </c>
      <c r="AY129" s="65">
        <v>16</v>
      </c>
    </row>
    <row r="130" spans="1:58" ht="15" customHeight="1">
      <c r="A130" s="84" t="s">
        <v>39</v>
      </c>
      <c r="B130" s="84" t="s">
        <v>170</v>
      </c>
      <c r="C130" s="84" t="s">
        <v>122</v>
      </c>
      <c r="D130" s="84" t="s">
        <v>535</v>
      </c>
      <c r="E130" s="84" t="s">
        <v>216</v>
      </c>
      <c r="F130" s="74" t="s">
        <v>306</v>
      </c>
      <c r="AX130" s="94"/>
      <c r="AY130" s="65">
        <v>24</v>
      </c>
      <c r="AZ130" s="65">
        <v>24</v>
      </c>
    </row>
    <row r="131" spans="1:58" s="74" customFormat="1" ht="18" customHeight="1">
      <c r="A131" s="84" t="s">
        <v>372</v>
      </c>
      <c r="B131" s="75" t="s">
        <v>376</v>
      </c>
      <c r="C131" s="75" t="s">
        <v>374</v>
      </c>
      <c r="D131" s="75" t="s">
        <v>58</v>
      </c>
      <c r="E131" s="75" t="s">
        <v>46</v>
      </c>
      <c r="F131" s="74" t="s">
        <v>596</v>
      </c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78"/>
      <c r="U131" s="95"/>
      <c r="V131" s="95"/>
      <c r="W131" s="95"/>
      <c r="X131" s="95"/>
      <c r="Y131" s="95"/>
      <c r="AI131" s="78"/>
      <c r="AK131" s="79"/>
      <c r="AL131" s="79"/>
      <c r="AN131" s="74">
        <v>8</v>
      </c>
      <c r="AO131" s="74">
        <v>8</v>
      </c>
      <c r="AP131" s="84"/>
      <c r="AQ131" s="84"/>
      <c r="AR131" s="84"/>
      <c r="AS131" s="84"/>
      <c r="AT131" s="84"/>
      <c r="AU131" s="84"/>
      <c r="AV131" s="84"/>
      <c r="AW131" s="84"/>
      <c r="AX131" s="85"/>
    </row>
    <row r="132" spans="1:58" s="74" customFormat="1" ht="18" customHeight="1">
      <c r="A132" s="84" t="s">
        <v>372</v>
      </c>
      <c r="B132" s="75" t="s">
        <v>376</v>
      </c>
      <c r="C132" s="75" t="s">
        <v>374</v>
      </c>
      <c r="D132" s="96" t="s">
        <v>377</v>
      </c>
      <c r="E132" s="75" t="s">
        <v>209</v>
      </c>
      <c r="F132" s="74" t="s">
        <v>596</v>
      </c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78"/>
      <c r="U132" s="95"/>
      <c r="V132" s="95"/>
      <c r="W132" s="95"/>
      <c r="X132" s="95"/>
      <c r="Y132" s="95"/>
      <c r="AI132" s="78"/>
      <c r="AK132" s="79"/>
      <c r="AL132" s="79">
        <v>24</v>
      </c>
      <c r="AP132" s="84"/>
      <c r="AQ132" s="84"/>
      <c r="AR132" s="84"/>
      <c r="AS132" s="84"/>
      <c r="AT132" s="84"/>
      <c r="AU132" s="84"/>
      <c r="AV132" s="84"/>
      <c r="AW132" s="84"/>
      <c r="AX132" s="85"/>
    </row>
    <row r="133" spans="1:58" s="74" customFormat="1" ht="18" customHeight="1">
      <c r="A133" s="84" t="s">
        <v>372</v>
      </c>
      <c r="B133" s="75" t="s">
        <v>376</v>
      </c>
      <c r="C133" s="75" t="s">
        <v>374</v>
      </c>
      <c r="D133" s="75" t="s">
        <v>44</v>
      </c>
      <c r="E133" s="75" t="s">
        <v>43</v>
      </c>
      <c r="F133" s="74" t="s">
        <v>596</v>
      </c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78"/>
      <c r="U133" s="95"/>
      <c r="V133" s="95"/>
      <c r="W133" s="95"/>
      <c r="X133" s="95"/>
      <c r="Y133" s="95"/>
      <c r="AI133" s="78"/>
      <c r="AK133" s="79"/>
      <c r="AL133" s="79">
        <v>24</v>
      </c>
      <c r="AP133" s="84"/>
      <c r="AQ133" s="84"/>
      <c r="AR133" s="84"/>
      <c r="AS133" s="84"/>
      <c r="AT133" s="84"/>
      <c r="AU133" s="84"/>
      <c r="AV133" s="84"/>
      <c r="AW133" s="84"/>
      <c r="AX133" s="85"/>
    </row>
    <row r="134" spans="1:58" s="74" customFormat="1" ht="18" customHeight="1">
      <c r="A134" s="84" t="s">
        <v>372</v>
      </c>
      <c r="B134" s="75" t="s">
        <v>376</v>
      </c>
      <c r="C134" s="75" t="s">
        <v>374</v>
      </c>
      <c r="D134" s="96" t="s">
        <v>378</v>
      </c>
      <c r="E134" s="75" t="s">
        <v>45</v>
      </c>
      <c r="F134" s="74" t="s">
        <v>596</v>
      </c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78"/>
      <c r="U134" s="95"/>
      <c r="V134" s="95"/>
      <c r="W134" s="95"/>
      <c r="X134" s="95"/>
      <c r="Y134" s="95"/>
      <c r="AI134" s="78"/>
      <c r="AK134" s="79"/>
      <c r="AL134" s="79">
        <v>10</v>
      </c>
      <c r="AP134" s="84"/>
      <c r="AQ134" s="84"/>
      <c r="AR134" s="84"/>
      <c r="AS134" s="84"/>
      <c r="AT134" s="84"/>
      <c r="AU134" s="84"/>
      <c r="AV134" s="84"/>
      <c r="AW134" s="84"/>
      <c r="AX134" s="85"/>
    </row>
    <row r="135" spans="1:58" s="74" customFormat="1" ht="18" customHeight="1">
      <c r="A135" s="84" t="s">
        <v>372</v>
      </c>
      <c r="B135" s="75" t="s">
        <v>376</v>
      </c>
      <c r="C135" s="75" t="s">
        <v>374</v>
      </c>
      <c r="D135" s="97" t="s">
        <v>379</v>
      </c>
      <c r="E135" s="97" t="s">
        <v>57</v>
      </c>
      <c r="F135" s="74" t="s">
        <v>596</v>
      </c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78"/>
      <c r="U135" s="95"/>
      <c r="V135" s="95"/>
      <c r="W135" s="95"/>
      <c r="X135" s="95"/>
      <c r="Y135" s="95"/>
      <c r="AI135" s="78"/>
      <c r="AK135" s="79"/>
      <c r="AL135" s="79">
        <v>14</v>
      </c>
      <c r="AP135" s="84">
        <v>40</v>
      </c>
      <c r="AQ135" s="84">
        <v>40</v>
      </c>
      <c r="AR135" s="84">
        <v>40</v>
      </c>
      <c r="AS135" s="84">
        <v>40</v>
      </c>
      <c r="AT135" s="84">
        <v>40</v>
      </c>
      <c r="AU135" s="84">
        <v>40</v>
      </c>
      <c r="AV135" s="84">
        <v>24</v>
      </c>
      <c r="AW135" s="84">
        <v>40</v>
      </c>
      <c r="AX135" s="85">
        <v>40</v>
      </c>
      <c r="AY135" s="74">
        <v>32</v>
      </c>
      <c r="AZ135" s="74">
        <v>40</v>
      </c>
      <c r="BA135" s="74">
        <v>40</v>
      </c>
      <c r="BB135" s="74">
        <v>40</v>
      </c>
      <c r="BC135" s="74">
        <v>40</v>
      </c>
      <c r="BD135" s="74">
        <v>40</v>
      </c>
      <c r="BE135" s="74">
        <v>40</v>
      </c>
      <c r="BF135" s="74">
        <v>40</v>
      </c>
    </row>
    <row r="136" spans="1:58" s="74" customFormat="1" ht="18" customHeight="1">
      <c r="A136" s="84" t="s">
        <v>372</v>
      </c>
      <c r="B136" s="75" t="s">
        <v>376</v>
      </c>
      <c r="C136" s="75" t="s">
        <v>374</v>
      </c>
      <c r="D136" s="97" t="s">
        <v>380</v>
      </c>
      <c r="E136" s="97" t="s">
        <v>209</v>
      </c>
      <c r="F136" s="74" t="s">
        <v>596</v>
      </c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78"/>
      <c r="U136" s="95"/>
      <c r="V136" s="95"/>
      <c r="W136" s="95"/>
      <c r="X136" s="95"/>
      <c r="Y136" s="95"/>
      <c r="AI136" s="78"/>
      <c r="AK136" s="79"/>
      <c r="AL136" s="79">
        <v>12</v>
      </c>
      <c r="AN136" s="74">
        <v>32</v>
      </c>
      <c r="AO136" s="74">
        <v>40</v>
      </c>
      <c r="AP136" s="84"/>
      <c r="AQ136" s="84"/>
      <c r="AR136" s="84"/>
      <c r="AS136" s="84"/>
      <c r="AT136" s="84"/>
      <c r="AU136" s="84"/>
      <c r="AV136" s="84">
        <v>16</v>
      </c>
      <c r="AW136" s="84"/>
      <c r="AX136" s="85"/>
    </row>
    <row r="137" spans="1:58" s="74" customFormat="1" ht="18" customHeight="1">
      <c r="A137" s="84" t="s">
        <v>372</v>
      </c>
      <c r="B137" s="75" t="s">
        <v>376</v>
      </c>
      <c r="C137" s="75" t="s">
        <v>374</v>
      </c>
      <c r="D137" s="97" t="s">
        <v>180</v>
      </c>
      <c r="E137" s="97" t="s">
        <v>234</v>
      </c>
      <c r="F137" s="74" t="s">
        <v>596</v>
      </c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78"/>
      <c r="U137" s="95"/>
      <c r="V137" s="95"/>
      <c r="W137" s="95"/>
      <c r="X137" s="95"/>
      <c r="Y137" s="95"/>
      <c r="AI137" s="78"/>
      <c r="AK137" s="79"/>
      <c r="AL137" s="79">
        <v>12</v>
      </c>
      <c r="AN137" s="74">
        <v>8</v>
      </c>
      <c r="AP137" s="84"/>
      <c r="AQ137" s="84"/>
      <c r="AR137" s="84"/>
      <c r="AS137" s="84"/>
      <c r="AT137" s="84"/>
      <c r="AU137" s="84"/>
      <c r="AV137" s="84"/>
      <c r="AW137" s="84"/>
      <c r="AX137" s="85"/>
      <c r="AY137" s="74">
        <v>16</v>
      </c>
    </row>
    <row r="138" spans="1:58" s="74" customFormat="1" ht="18" customHeight="1">
      <c r="A138" s="84" t="s">
        <v>372</v>
      </c>
      <c r="B138" s="75" t="s">
        <v>376</v>
      </c>
      <c r="C138" s="75" t="s">
        <v>374</v>
      </c>
      <c r="D138" s="75" t="s">
        <v>381</v>
      </c>
      <c r="E138" s="97" t="s">
        <v>211</v>
      </c>
      <c r="F138" s="74" t="s">
        <v>596</v>
      </c>
      <c r="G138" s="79"/>
      <c r="H138" s="79"/>
      <c r="I138" s="79">
        <v>40</v>
      </c>
      <c r="J138" s="79">
        <v>40</v>
      </c>
      <c r="K138" s="79">
        <v>40</v>
      </c>
      <c r="L138" s="79">
        <v>40</v>
      </c>
      <c r="M138" s="79">
        <v>40</v>
      </c>
      <c r="N138" s="79">
        <v>40</v>
      </c>
      <c r="O138" s="79">
        <v>40</v>
      </c>
      <c r="P138" s="79">
        <v>40</v>
      </c>
      <c r="Q138" s="79">
        <v>40</v>
      </c>
      <c r="R138" s="79">
        <v>40</v>
      </c>
      <c r="S138" s="79">
        <v>40</v>
      </c>
      <c r="T138" s="79">
        <v>40</v>
      </c>
      <c r="U138" s="79">
        <v>32</v>
      </c>
      <c r="V138" s="79">
        <v>40</v>
      </c>
      <c r="W138" s="79">
        <v>30</v>
      </c>
      <c r="X138" s="79"/>
      <c r="Y138" s="79"/>
      <c r="AF138" s="79"/>
      <c r="AG138" s="79"/>
      <c r="AH138" s="79"/>
      <c r="AI138" s="79"/>
      <c r="AK138" s="79"/>
      <c r="AL138" s="79"/>
      <c r="AP138" s="84"/>
      <c r="AQ138" s="84"/>
      <c r="AR138" s="84"/>
      <c r="AS138" s="84"/>
      <c r="AT138" s="84"/>
      <c r="AU138" s="84"/>
      <c r="AV138" s="84"/>
      <c r="AW138" s="84"/>
      <c r="AX138" s="85"/>
    </row>
    <row r="139" spans="1:58" s="74" customFormat="1" ht="18" customHeight="1">
      <c r="A139" s="84" t="s">
        <v>372</v>
      </c>
      <c r="B139" s="75" t="s">
        <v>376</v>
      </c>
      <c r="C139" s="75" t="s">
        <v>374</v>
      </c>
      <c r="D139" s="75" t="s">
        <v>382</v>
      </c>
      <c r="E139" s="97" t="s">
        <v>213</v>
      </c>
      <c r="F139" s="74" t="s">
        <v>596</v>
      </c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>
        <v>10</v>
      </c>
      <c r="X139" s="79"/>
      <c r="Y139" s="79"/>
      <c r="AA139" s="74" t="s">
        <v>383</v>
      </c>
      <c r="AB139" s="74">
        <v>20</v>
      </c>
      <c r="AF139" s="79"/>
      <c r="AG139" s="79"/>
      <c r="AH139" s="79"/>
      <c r="AI139" s="79"/>
      <c r="AK139" s="79"/>
      <c r="AL139" s="79"/>
      <c r="AP139" s="84"/>
      <c r="AQ139" s="84"/>
      <c r="AR139" s="84"/>
      <c r="AS139" s="84"/>
      <c r="AT139" s="84"/>
      <c r="AU139" s="84"/>
      <c r="AV139" s="84"/>
      <c r="AW139" s="84"/>
      <c r="AX139" s="85"/>
    </row>
    <row r="140" spans="1:58" s="74" customFormat="1" ht="18" customHeight="1">
      <c r="A140" s="84" t="s">
        <v>372</v>
      </c>
      <c r="B140" s="75" t="s">
        <v>376</v>
      </c>
      <c r="C140" s="75" t="s">
        <v>374</v>
      </c>
      <c r="D140" s="75" t="s">
        <v>56</v>
      </c>
      <c r="E140" s="98" t="s">
        <v>212</v>
      </c>
      <c r="F140" s="74" t="s">
        <v>596</v>
      </c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>
        <v>40</v>
      </c>
      <c r="Y140" s="78">
        <v>40</v>
      </c>
      <c r="AF140" s="78"/>
      <c r="AG140" s="78"/>
      <c r="AH140" s="78"/>
      <c r="AI140" s="78"/>
      <c r="AK140" s="79"/>
      <c r="AL140" s="79"/>
      <c r="AP140" s="84"/>
      <c r="AQ140" s="84"/>
      <c r="AR140" s="84"/>
      <c r="AS140" s="84"/>
      <c r="AT140" s="84"/>
      <c r="AU140" s="84"/>
      <c r="AV140" s="84"/>
      <c r="AW140" s="84"/>
      <c r="AX140" s="85"/>
    </row>
    <row r="141" spans="1:58" s="74" customFormat="1" ht="18" customHeight="1">
      <c r="A141" s="84" t="s">
        <v>372</v>
      </c>
      <c r="B141" s="75" t="s">
        <v>384</v>
      </c>
      <c r="C141" s="75" t="s">
        <v>374</v>
      </c>
      <c r="D141" s="75" t="s">
        <v>385</v>
      </c>
      <c r="E141" s="75" t="s">
        <v>495</v>
      </c>
      <c r="F141" s="74" t="s">
        <v>596</v>
      </c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AF141" s="78"/>
      <c r="AG141" s="78"/>
      <c r="AH141" s="78"/>
      <c r="AI141" s="78"/>
      <c r="AK141" s="79"/>
      <c r="AL141" s="79"/>
      <c r="AP141" s="84"/>
      <c r="AQ141" s="84">
        <v>40</v>
      </c>
      <c r="AR141" s="84"/>
      <c r="AS141" s="84"/>
      <c r="AT141" s="84"/>
      <c r="AU141" s="84"/>
      <c r="AV141" s="84"/>
      <c r="AW141" s="84"/>
      <c r="AX141" s="85"/>
    </row>
    <row r="142" spans="1:58" s="74" customFormat="1" ht="18" customHeight="1">
      <c r="A142" s="84" t="s">
        <v>372</v>
      </c>
      <c r="B142" s="75" t="s">
        <v>384</v>
      </c>
      <c r="C142" s="75" t="s">
        <v>374</v>
      </c>
      <c r="D142" s="97" t="s">
        <v>379</v>
      </c>
      <c r="E142" s="97" t="s">
        <v>231</v>
      </c>
      <c r="F142" s="74" t="s">
        <v>596</v>
      </c>
      <c r="G142" s="78">
        <v>8</v>
      </c>
      <c r="H142" s="78"/>
      <c r="I142" s="78">
        <v>40</v>
      </c>
      <c r="J142" s="78"/>
      <c r="K142" s="78"/>
      <c r="L142" s="78"/>
      <c r="M142" s="78">
        <v>40</v>
      </c>
      <c r="N142" s="78">
        <v>40</v>
      </c>
      <c r="O142" s="78">
        <v>40</v>
      </c>
      <c r="P142" s="78">
        <v>40</v>
      </c>
      <c r="Q142" s="78">
        <v>40</v>
      </c>
      <c r="R142" s="78"/>
      <c r="S142" s="78"/>
      <c r="T142" s="78"/>
      <c r="U142" s="78"/>
      <c r="V142" s="78"/>
      <c r="W142" s="78"/>
      <c r="X142" s="78"/>
      <c r="Y142" s="78"/>
      <c r="Z142" s="74">
        <v>40</v>
      </c>
      <c r="AA142" s="74">
        <v>40</v>
      </c>
      <c r="AF142" s="78"/>
      <c r="AG142" s="78"/>
      <c r="AH142" s="78"/>
      <c r="AI142" s="78"/>
      <c r="AK142" s="79"/>
      <c r="AL142" s="79"/>
      <c r="AP142" s="84"/>
      <c r="AQ142" s="84"/>
      <c r="AR142" s="84">
        <v>40</v>
      </c>
      <c r="AS142" s="84">
        <v>40</v>
      </c>
      <c r="AT142" s="84">
        <v>40</v>
      </c>
      <c r="AU142" s="84">
        <v>40</v>
      </c>
      <c r="AV142" s="84">
        <v>40</v>
      </c>
      <c r="AW142" s="84">
        <v>40</v>
      </c>
      <c r="AX142" s="85">
        <v>40</v>
      </c>
      <c r="AY142" s="74">
        <v>32</v>
      </c>
      <c r="AZ142" s="74">
        <v>40</v>
      </c>
      <c r="BA142" s="74">
        <v>40</v>
      </c>
      <c r="BB142" s="74">
        <v>40</v>
      </c>
      <c r="BC142" s="74">
        <v>40</v>
      </c>
      <c r="BD142" s="74">
        <v>40</v>
      </c>
      <c r="BE142" s="74">
        <v>40</v>
      </c>
      <c r="BF142" s="74">
        <v>40</v>
      </c>
    </row>
    <row r="143" spans="1:58" s="74" customFormat="1" ht="18" customHeight="1">
      <c r="A143" s="84" t="s">
        <v>372</v>
      </c>
      <c r="B143" s="75" t="s">
        <v>384</v>
      </c>
      <c r="C143" s="75" t="s">
        <v>374</v>
      </c>
      <c r="D143" s="96" t="s">
        <v>377</v>
      </c>
      <c r="E143" s="75" t="s">
        <v>209</v>
      </c>
      <c r="F143" s="74" t="s">
        <v>596</v>
      </c>
      <c r="G143" s="78"/>
      <c r="H143" s="78">
        <v>20</v>
      </c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AF143" s="78">
        <v>40</v>
      </c>
      <c r="AG143" s="78">
        <v>40</v>
      </c>
      <c r="AH143" s="78"/>
      <c r="AI143" s="78"/>
      <c r="AK143" s="79"/>
      <c r="AL143" s="79"/>
      <c r="AP143" s="84">
        <v>40</v>
      </c>
      <c r="AQ143" s="84">
        <v>40</v>
      </c>
      <c r="AR143" s="84"/>
      <c r="AS143" s="84"/>
      <c r="AT143" s="84"/>
      <c r="AU143" s="84"/>
      <c r="AV143" s="84"/>
      <c r="AW143" s="84"/>
      <c r="AX143" s="85"/>
    </row>
    <row r="144" spans="1:58" s="74" customFormat="1" ht="18" customHeight="1">
      <c r="A144" s="84" t="s">
        <v>372</v>
      </c>
      <c r="B144" s="75" t="s">
        <v>384</v>
      </c>
      <c r="C144" s="75" t="s">
        <v>374</v>
      </c>
      <c r="D144" s="96" t="s">
        <v>130</v>
      </c>
      <c r="E144" s="75" t="s">
        <v>213</v>
      </c>
      <c r="F144" s="74" t="s">
        <v>596</v>
      </c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AF144" s="78"/>
      <c r="AG144" s="78"/>
      <c r="AH144" s="78"/>
      <c r="AI144" s="78"/>
      <c r="AK144" s="79"/>
      <c r="AL144" s="79"/>
      <c r="AN144" s="74">
        <v>32</v>
      </c>
      <c r="AO144" s="74">
        <v>40</v>
      </c>
      <c r="AP144" s="84"/>
      <c r="AQ144" s="84"/>
      <c r="AR144" s="84"/>
      <c r="AS144" s="84"/>
      <c r="AT144" s="84"/>
      <c r="AU144" s="84"/>
      <c r="AV144" s="84"/>
      <c r="AW144" s="84"/>
      <c r="AX144" s="85"/>
    </row>
    <row r="145" spans="1:77" s="74" customFormat="1" ht="18" customHeight="1">
      <c r="A145" s="84" t="s">
        <v>372</v>
      </c>
      <c r="B145" s="75" t="s">
        <v>384</v>
      </c>
      <c r="C145" s="75" t="s">
        <v>374</v>
      </c>
      <c r="D145" s="76" t="s">
        <v>381</v>
      </c>
      <c r="E145" s="77" t="s">
        <v>211</v>
      </c>
      <c r="F145" s="74" t="s">
        <v>596</v>
      </c>
      <c r="G145" s="78">
        <v>32</v>
      </c>
      <c r="H145" s="78">
        <v>20</v>
      </c>
      <c r="I145" s="78">
        <v>40</v>
      </c>
      <c r="J145" s="78">
        <v>40</v>
      </c>
      <c r="K145" s="78">
        <v>40</v>
      </c>
      <c r="L145" s="78">
        <v>40</v>
      </c>
      <c r="M145" s="78"/>
      <c r="N145" s="78"/>
      <c r="O145" s="78"/>
      <c r="P145" s="78"/>
      <c r="Q145" s="78"/>
      <c r="R145" s="78"/>
      <c r="S145" s="78"/>
      <c r="T145" s="78"/>
      <c r="U145" s="78">
        <v>32</v>
      </c>
      <c r="V145" s="78">
        <v>40</v>
      </c>
      <c r="W145" s="78">
        <v>40</v>
      </c>
      <c r="X145" s="78"/>
      <c r="Y145" s="78"/>
      <c r="AC145" s="74">
        <v>40</v>
      </c>
      <c r="AD145" s="74">
        <v>40</v>
      </c>
      <c r="AE145" s="74">
        <v>40</v>
      </c>
      <c r="AF145" s="78"/>
      <c r="AG145" s="78"/>
      <c r="AH145" s="78"/>
      <c r="AI145" s="78">
        <v>32</v>
      </c>
      <c r="AK145" s="79"/>
      <c r="AL145" s="79"/>
      <c r="AP145" s="84"/>
      <c r="AQ145" s="84"/>
      <c r="AR145" s="84"/>
      <c r="AS145" s="84"/>
      <c r="AT145" s="84"/>
      <c r="AU145" s="84"/>
      <c r="AV145" s="84"/>
      <c r="AW145" s="84"/>
      <c r="AX145" s="85"/>
    </row>
    <row r="146" spans="1:77" s="74" customFormat="1" ht="18" customHeight="1">
      <c r="A146" s="84" t="s">
        <v>536</v>
      </c>
      <c r="B146" s="75" t="s">
        <v>537</v>
      </c>
      <c r="C146" s="75" t="s">
        <v>538</v>
      </c>
      <c r="D146" s="97" t="s">
        <v>180</v>
      </c>
      <c r="E146" s="97" t="s">
        <v>539</v>
      </c>
      <c r="F146" s="74" t="s">
        <v>596</v>
      </c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AF146" s="78"/>
      <c r="AG146" s="78"/>
      <c r="AH146" s="78"/>
      <c r="AI146" s="78"/>
      <c r="AK146" s="79"/>
      <c r="AL146" s="79"/>
      <c r="AP146" s="84"/>
      <c r="AQ146" s="84"/>
      <c r="AR146" s="84"/>
      <c r="AS146" s="84"/>
      <c r="AT146" s="84"/>
      <c r="AU146" s="84"/>
      <c r="AV146" s="84"/>
      <c r="AW146" s="84"/>
      <c r="AX146" s="85"/>
      <c r="AY146" s="74">
        <v>16</v>
      </c>
    </row>
    <row r="147" spans="1:77" s="74" customFormat="1" ht="18" customHeight="1">
      <c r="A147" s="84" t="s">
        <v>372</v>
      </c>
      <c r="B147" s="75" t="s">
        <v>599</v>
      </c>
      <c r="C147" s="75" t="s">
        <v>374</v>
      </c>
      <c r="D147" s="76" t="s">
        <v>55</v>
      </c>
      <c r="E147" s="77" t="s">
        <v>231</v>
      </c>
      <c r="F147" s="74" t="s">
        <v>596</v>
      </c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AF147" s="78"/>
      <c r="AG147" s="78"/>
      <c r="AH147" s="78"/>
      <c r="AI147" s="78"/>
      <c r="AK147" s="79"/>
      <c r="AL147" s="79"/>
      <c r="AP147" s="84"/>
      <c r="AQ147" s="84"/>
      <c r="AR147" s="84">
        <v>40</v>
      </c>
      <c r="AS147" s="84">
        <v>40</v>
      </c>
      <c r="AT147" s="84">
        <v>40</v>
      </c>
      <c r="AU147" s="84">
        <v>40</v>
      </c>
      <c r="AV147" s="84">
        <v>40</v>
      </c>
      <c r="AW147" s="84">
        <v>40</v>
      </c>
      <c r="AX147" s="85">
        <v>40</v>
      </c>
      <c r="AY147" s="74">
        <v>48</v>
      </c>
      <c r="AZ147" s="74">
        <v>40</v>
      </c>
      <c r="BA147" s="74">
        <v>40</v>
      </c>
      <c r="BB147" s="74">
        <v>40</v>
      </c>
      <c r="BC147" s="74">
        <v>40</v>
      </c>
      <c r="BD147" s="74">
        <v>40</v>
      </c>
      <c r="BE147" s="74">
        <v>40</v>
      </c>
      <c r="BF147" s="74">
        <v>40</v>
      </c>
    </row>
    <row r="148" spans="1:77" s="74" customFormat="1" ht="18" customHeight="1">
      <c r="A148" s="84" t="s">
        <v>387</v>
      </c>
      <c r="B148" s="75" t="s">
        <v>388</v>
      </c>
      <c r="C148" s="75" t="s">
        <v>389</v>
      </c>
      <c r="D148" s="75" t="s">
        <v>56</v>
      </c>
      <c r="E148" s="98" t="s">
        <v>212</v>
      </c>
      <c r="F148" s="74" t="s">
        <v>596</v>
      </c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AF148" s="78"/>
      <c r="AG148" s="78"/>
      <c r="AH148" s="78"/>
      <c r="AI148" s="78"/>
      <c r="AK148" s="79"/>
      <c r="AL148" s="79"/>
      <c r="AP148" s="84"/>
      <c r="AQ148" s="84">
        <v>40</v>
      </c>
      <c r="AR148" s="84"/>
      <c r="AS148" s="84"/>
      <c r="AT148" s="84"/>
      <c r="AU148" s="84"/>
      <c r="AV148" s="84"/>
      <c r="AW148" s="84"/>
      <c r="AX148" s="85"/>
    </row>
    <row r="149" spans="1:77" s="74" customFormat="1" ht="18" customHeight="1">
      <c r="A149" s="84" t="s">
        <v>387</v>
      </c>
      <c r="B149" s="75" t="s">
        <v>388</v>
      </c>
      <c r="C149" s="75" t="s">
        <v>389</v>
      </c>
      <c r="D149" s="75" t="s">
        <v>390</v>
      </c>
      <c r="E149" s="98" t="s">
        <v>193</v>
      </c>
      <c r="F149" s="74" t="s">
        <v>596</v>
      </c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AF149" s="78"/>
      <c r="AG149" s="78"/>
      <c r="AH149" s="78"/>
      <c r="AI149" s="78"/>
      <c r="AK149" s="79"/>
      <c r="AL149" s="79"/>
      <c r="AN149" s="74">
        <v>40</v>
      </c>
      <c r="AO149" s="74" t="s">
        <v>391</v>
      </c>
      <c r="AP149" s="84"/>
      <c r="AQ149" s="84"/>
      <c r="AR149" s="84"/>
      <c r="AS149" s="84"/>
      <c r="AT149" s="84"/>
      <c r="AU149" s="84"/>
      <c r="AV149" s="84"/>
      <c r="AW149" s="84"/>
      <c r="AX149" s="85"/>
    </row>
    <row r="150" spans="1:77" s="74" customFormat="1" ht="18" customHeight="1">
      <c r="A150" s="84" t="s">
        <v>387</v>
      </c>
      <c r="B150" s="75" t="s">
        <v>388</v>
      </c>
      <c r="C150" s="75" t="s">
        <v>389</v>
      </c>
      <c r="D150" s="96" t="s">
        <v>392</v>
      </c>
      <c r="E150" s="75" t="s">
        <v>209</v>
      </c>
      <c r="F150" s="74" t="s">
        <v>596</v>
      </c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AF150" s="78"/>
      <c r="AG150" s="78"/>
      <c r="AH150" s="78"/>
      <c r="AI150" s="78"/>
      <c r="AK150" s="79"/>
      <c r="AL150" s="79">
        <v>40</v>
      </c>
      <c r="AM150" s="74">
        <v>24</v>
      </c>
      <c r="AP150" s="84">
        <v>40</v>
      </c>
      <c r="AQ150" s="84"/>
      <c r="AR150" s="84"/>
      <c r="AS150" s="84"/>
      <c r="AT150" s="84"/>
      <c r="AU150" s="84"/>
      <c r="AV150" s="84"/>
      <c r="AW150" s="84"/>
      <c r="AX150" s="85"/>
    </row>
    <row r="151" spans="1:77" s="100" customFormat="1" ht="14.25">
      <c r="A151" s="84" t="s">
        <v>387</v>
      </c>
      <c r="B151" s="75" t="s">
        <v>393</v>
      </c>
      <c r="C151" s="75" t="s">
        <v>394</v>
      </c>
      <c r="D151" s="76" t="s">
        <v>82</v>
      </c>
      <c r="E151" s="77" t="s">
        <v>187</v>
      </c>
      <c r="F151" s="74" t="s">
        <v>596</v>
      </c>
      <c r="G151" s="84"/>
      <c r="H151" s="84"/>
      <c r="I151" s="84"/>
      <c r="J151" s="84"/>
      <c r="K151" s="84"/>
      <c r="L151" s="78"/>
      <c r="M151" s="78"/>
      <c r="N151" s="78"/>
      <c r="O151" s="78"/>
      <c r="P151" s="78"/>
      <c r="Q151" s="78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>
        <v>40</v>
      </c>
      <c r="AH151" s="84">
        <v>40</v>
      </c>
      <c r="AI151" s="84">
        <v>40</v>
      </c>
      <c r="AJ151" s="84">
        <v>40</v>
      </c>
      <c r="AK151" s="84">
        <v>40</v>
      </c>
      <c r="AL151" s="84"/>
      <c r="AM151" s="84"/>
      <c r="AN151" s="85"/>
      <c r="AO151" s="99"/>
      <c r="AP151" s="99"/>
      <c r="AQ151" s="99"/>
      <c r="AR151" s="99"/>
      <c r="AS151" s="84"/>
      <c r="AT151" s="84"/>
      <c r="AU151" s="84"/>
      <c r="AV151" s="84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</row>
    <row r="152" spans="1:77" s="74" customFormat="1" ht="18" customHeight="1">
      <c r="A152" s="84" t="s">
        <v>372</v>
      </c>
      <c r="B152" s="75" t="s">
        <v>395</v>
      </c>
      <c r="C152" s="75" t="s">
        <v>394</v>
      </c>
      <c r="D152" s="76" t="s">
        <v>56</v>
      </c>
      <c r="E152" s="76" t="s">
        <v>212</v>
      </c>
      <c r="F152" s="74" t="s">
        <v>596</v>
      </c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AF152" s="78"/>
      <c r="AG152" s="78"/>
      <c r="AH152" s="78"/>
      <c r="AI152" s="78"/>
      <c r="AK152" s="79"/>
      <c r="AL152" s="79"/>
      <c r="AP152" s="84"/>
      <c r="AQ152" s="84"/>
      <c r="AR152" s="84"/>
      <c r="AS152" s="84"/>
      <c r="AT152" s="84"/>
      <c r="AU152" s="84"/>
      <c r="AV152" s="84"/>
      <c r="AW152" s="84"/>
      <c r="AX152" s="85"/>
    </row>
    <row r="153" spans="1:77" s="74" customFormat="1" ht="18" customHeight="1">
      <c r="A153" s="84" t="s">
        <v>372</v>
      </c>
      <c r="B153" s="75" t="s">
        <v>395</v>
      </c>
      <c r="C153" s="75" t="s">
        <v>374</v>
      </c>
      <c r="D153" s="96" t="s">
        <v>130</v>
      </c>
      <c r="E153" s="75" t="s">
        <v>213</v>
      </c>
      <c r="F153" s="74" t="s">
        <v>596</v>
      </c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AF153" s="78"/>
      <c r="AG153" s="78"/>
      <c r="AH153" s="78"/>
      <c r="AI153" s="78"/>
      <c r="AK153" s="79"/>
      <c r="AL153" s="79"/>
      <c r="AP153" s="84"/>
      <c r="AQ153" s="84"/>
      <c r="AR153" s="84"/>
      <c r="AS153" s="84"/>
      <c r="AT153" s="84"/>
      <c r="AU153" s="84"/>
      <c r="AV153" s="84"/>
      <c r="AW153" s="84"/>
      <c r="AX153" s="85"/>
    </row>
    <row r="154" spans="1:77" s="74" customFormat="1" ht="18" customHeight="1">
      <c r="A154" s="84" t="s">
        <v>372</v>
      </c>
      <c r="B154" s="75" t="s">
        <v>395</v>
      </c>
      <c r="C154" s="75" t="s">
        <v>394</v>
      </c>
      <c r="D154" s="76" t="s">
        <v>375</v>
      </c>
      <c r="E154" s="77" t="s">
        <v>193</v>
      </c>
      <c r="F154" s="74" t="s">
        <v>596</v>
      </c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AF154" s="78"/>
      <c r="AG154" s="78"/>
      <c r="AH154" s="78"/>
      <c r="AI154" s="78"/>
      <c r="AK154" s="79"/>
      <c r="AL154" s="79"/>
      <c r="AP154" s="84"/>
      <c r="AQ154" s="84"/>
      <c r="AR154" s="84"/>
      <c r="AS154" s="84"/>
      <c r="AT154" s="84"/>
      <c r="AU154" s="84"/>
      <c r="AV154" s="84"/>
      <c r="AW154" s="84"/>
      <c r="AX154" s="85"/>
    </row>
    <row r="155" spans="1:77" s="74" customFormat="1" ht="18" customHeight="1">
      <c r="A155" s="84" t="s">
        <v>372</v>
      </c>
      <c r="B155" s="75" t="s">
        <v>395</v>
      </c>
      <c r="C155" s="75" t="s">
        <v>394</v>
      </c>
      <c r="D155" s="76" t="s">
        <v>379</v>
      </c>
      <c r="E155" s="77" t="s">
        <v>231</v>
      </c>
      <c r="F155" s="74" t="s">
        <v>596</v>
      </c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AF155" s="78"/>
      <c r="AG155" s="78"/>
      <c r="AH155" s="78"/>
      <c r="AI155" s="78"/>
      <c r="AK155" s="79"/>
      <c r="AL155" s="79"/>
      <c r="AP155" s="84"/>
      <c r="AQ155" s="84"/>
      <c r="AR155" s="84"/>
      <c r="AS155" s="84">
        <v>40</v>
      </c>
      <c r="AT155" s="84">
        <v>40</v>
      </c>
      <c r="AU155" s="84">
        <v>40</v>
      </c>
      <c r="AV155" s="84">
        <v>40</v>
      </c>
      <c r="AW155" s="84">
        <v>40</v>
      </c>
      <c r="AX155" s="85">
        <v>40</v>
      </c>
      <c r="AY155" s="74">
        <v>48</v>
      </c>
      <c r="AZ155" s="74">
        <v>40</v>
      </c>
      <c r="BA155" s="74">
        <v>40</v>
      </c>
      <c r="BB155" s="74">
        <v>40</v>
      </c>
      <c r="BC155" s="74">
        <v>40</v>
      </c>
      <c r="BD155" s="74">
        <v>40</v>
      </c>
      <c r="BE155" s="74">
        <v>40</v>
      </c>
      <c r="BF155" s="74">
        <v>40</v>
      </c>
    </row>
    <row r="156" spans="1:77" s="74" customFormat="1" ht="18" customHeight="1">
      <c r="A156" s="84" t="s">
        <v>372</v>
      </c>
      <c r="B156" s="75" t="s">
        <v>396</v>
      </c>
      <c r="C156" s="75" t="s">
        <v>394</v>
      </c>
      <c r="D156" s="76" t="s">
        <v>55</v>
      </c>
      <c r="E156" s="77" t="s">
        <v>231</v>
      </c>
      <c r="F156" s="74" t="s">
        <v>596</v>
      </c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AF156" s="78"/>
      <c r="AG156" s="78"/>
      <c r="AH156" s="78"/>
      <c r="AI156" s="78"/>
      <c r="AK156" s="79"/>
      <c r="AL156" s="79"/>
      <c r="AP156" s="84"/>
      <c r="AQ156" s="84"/>
      <c r="AR156" s="84"/>
      <c r="AS156" s="84"/>
      <c r="AT156" s="84"/>
      <c r="AU156" s="84"/>
      <c r="AV156" s="84">
        <v>40</v>
      </c>
      <c r="AW156" s="84">
        <v>40</v>
      </c>
      <c r="AX156" s="85">
        <v>40</v>
      </c>
      <c r="AY156" s="74">
        <v>48</v>
      </c>
      <c r="AZ156" s="74">
        <v>40</v>
      </c>
      <c r="BA156" s="74">
        <v>30</v>
      </c>
      <c r="BB156" s="74">
        <v>40</v>
      </c>
      <c r="BC156" s="74">
        <v>40</v>
      </c>
      <c r="BD156" s="74">
        <v>40</v>
      </c>
      <c r="BE156" s="74">
        <v>40</v>
      </c>
      <c r="BF156" s="74">
        <v>40</v>
      </c>
    </row>
    <row r="157" spans="1:77" s="74" customFormat="1" ht="18" customHeight="1">
      <c r="A157" s="84" t="s">
        <v>372</v>
      </c>
      <c r="B157" s="75" t="s">
        <v>396</v>
      </c>
      <c r="C157" s="75" t="s">
        <v>394</v>
      </c>
      <c r="D157" s="76" t="s">
        <v>375</v>
      </c>
      <c r="E157" s="77" t="s">
        <v>193</v>
      </c>
      <c r="F157" s="74" t="s">
        <v>596</v>
      </c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AF157" s="78"/>
      <c r="AG157" s="78"/>
      <c r="AH157" s="78"/>
      <c r="AI157" s="78"/>
      <c r="AK157" s="79"/>
      <c r="AL157" s="79"/>
      <c r="AP157" s="84">
        <v>40</v>
      </c>
      <c r="AQ157" s="84">
        <v>40</v>
      </c>
      <c r="AR157" s="84">
        <v>40</v>
      </c>
      <c r="AS157" s="84"/>
      <c r="AT157" s="84"/>
      <c r="AU157" s="84"/>
      <c r="AV157" s="84"/>
      <c r="AW157" s="84"/>
      <c r="AX157" s="85"/>
      <c r="BA157" s="74">
        <v>10</v>
      </c>
    </row>
    <row r="158" spans="1:77" s="74" customFormat="1" ht="18" customHeight="1">
      <c r="A158" s="84" t="s">
        <v>372</v>
      </c>
      <c r="B158" s="75" t="s">
        <v>397</v>
      </c>
      <c r="C158" s="75" t="s">
        <v>394</v>
      </c>
      <c r="D158" s="97" t="s">
        <v>379</v>
      </c>
      <c r="E158" s="97" t="s">
        <v>231</v>
      </c>
      <c r="F158" s="74" t="s">
        <v>596</v>
      </c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AF158" s="78"/>
      <c r="AG158" s="78"/>
      <c r="AH158" s="78"/>
      <c r="AI158" s="78"/>
      <c r="AK158" s="79"/>
      <c r="AL158" s="79"/>
      <c r="AO158" s="74">
        <v>40</v>
      </c>
      <c r="AP158" s="84"/>
      <c r="AQ158" s="84"/>
      <c r="AR158" s="84">
        <v>40</v>
      </c>
      <c r="AS158" s="84">
        <v>40</v>
      </c>
      <c r="AT158" s="84">
        <v>40</v>
      </c>
      <c r="AU158" s="84">
        <v>40</v>
      </c>
      <c r="AV158" s="84">
        <v>40</v>
      </c>
      <c r="AW158" s="84">
        <v>40</v>
      </c>
      <c r="AX158" s="85">
        <v>40</v>
      </c>
      <c r="AY158" s="74">
        <v>48</v>
      </c>
      <c r="AZ158" s="74">
        <v>40</v>
      </c>
      <c r="BA158" s="74">
        <v>40</v>
      </c>
      <c r="BB158" s="74">
        <v>40</v>
      </c>
      <c r="BC158" s="74">
        <v>40</v>
      </c>
      <c r="BD158" s="74">
        <v>40</v>
      </c>
      <c r="BE158" s="74">
        <v>40</v>
      </c>
      <c r="BF158" s="74">
        <v>40</v>
      </c>
    </row>
    <row r="159" spans="1:77" s="74" customFormat="1" ht="18" customHeight="1">
      <c r="A159" s="74" t="s">
        <v>372</v>
      </c>
      <c r="B159" s="75" t="s">
        <v>398</v>
      </c>
      <c r="C159" s="75" t="s">
        <v>399</v>
      </c>
      <c r="D159" s="75" t="s">
        <v>400</v>
      </c>
      <c r="E159" s="75" t="s">
        <v>39</v>
      </c>
      <c r="F159" s="74" t="s">
        <v>596</v>
      </c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AF159" s="78"/>
      <c r="AG159" s="78"/>
      <c r="AH159" s="78"/>
      <c r="AI159" s="78"/>
      <c r="AK159" s="79"/>
      <c r="AL159" s="79"/>
      <c r="AN159" s="74">
        <v>0</v>
      </c>
      <c r="AO159" s="74">
        <v>20</v>
      </c>
      <c r="AP159" s="84">
        <v>0</v>
      </c>
      <c r="AQ159" s="84">
        <v>0</v>
      </c>
      <c r="AR159" s="84">
        <v>0</v>
      </c>
      <c r="AS159" s="84">
        <v>0</v>
      </c>
      <c r="AT159" s="84">
        <v>0</v>
      </c>
      <c r="AU159" s="84"/>
      <c r="AV159" s="74">
        <v>20</v>
      </c>
      <c r="AW159" s="74">
        <v>20</v>
      </c>
      <c r="AX159" s="74">
        <v>20</v>
      </c>
      <c r="AY159" s="74">
        <v>40</v>
      </c>
      <c r="AZ159" s="74">
        <v>40</v>
      </c>
      <c r="BA159" s="74">
        <v>40</v>
      </c>
      <c r="BB159" s="74">
        <v>40</v>
      </c>
      <c r="BC159" s="74">
        <v>40</v>
      </c>
      <c r="BD159" s="74">
        <v>40</v>
      </c>
      <c r="BE159" s="74">
        <v>40</v>
      </c>
      <c r="BF159" s="74">
        <v>40</v>
      </c>
    </row>
    <row r="160" spans="1:77" s="74" customFormat="1" ht="18" customHeight="1">
      <c r="A160" s="74" t="s">
        <v>372</v>
      </c>
      <c r="B160" s="75" t="s">
        <v>398</v>
      </c>
      <c r="C160" s="75" t="s">
        <v>399</v>
      </c>
      <c r="D160" s="75" t="s">
        <v>401</v>
      </c>
      <c r="E160" s="97" t="s">
        <v>57</v>
      </c>
      <c r="F160" s="74" t="s">
        <v>596</v>
      </c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AF160" s="78"/>
      <c r="AG160" s="78"/>
      <c r="AH160" s="78"/>
      <c r="AI160" s="78"/>
      <c r="AK160" s="79"/>
      <c r="AL160" s="79"/>
      <c r="AN160" s="74">
        <v>20</v>
      </c>
      <c r="AO160" s="74">
        <v>20</v>
      </c>
      <c r="AP160" s="84">
        <v>20</v>
      </c>
      <c r="AQ160" s="84">
        <v>20</v>
      </c>
      <c r="AR160" s="84">
        <v>20</v>
      </c>
      <c r="AS160" s="84">
        <v>20</v>
      </c>
      <c r="AT160" s="84">
        <v>20</v>
      </c>
      <c r="AU160" s="84">
        <v>20</v>
      </c>
      <c r="AV160" s="74">
        <v>20</v>
      </c>
      <c r="AW160" s="74">
        <v>20</v>
      </c>
      <c r="AX160" s="74">
        <v>20</v>
      </c>
      <c r="AY160" s="74">
        <v>8</v>
      </c>
    </row>
    <row r="161" spans="1:58" s="74" customFormat="1" ht="18" customHeight="1">
      <c r="A161" s="74" t="s">
        <v>372</v>
      </c>
      <c r="B161" s="75" t="s">
        <v>402</v>
      </c>
      <c r="C161" s="75" t="s">
        <v>403</v>
      </c>
      <c r="D161" s="96" t="s">
        <v>404</v>
      </c>
      <c r="E161" s="75" t="s">
        <v>50</v>
      </c>
      <c r="F161" s="74" t="s">
        <v>596</v>
      </c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AF161" s="78"/>
      <c r="AG161" s="78"/>
      <c r="AH161" s="78"/>
      <c r="AI161" s="78"/>
      <c r="AK161" s="79"/>
      <c r="AL161" s="79"/>
      <c r="AN161" s="74">
        <v>0</v>
      </c>
      <c r="AO161" s="74">
        <v>40</v>
      </c>
      <c r="AP161" s="84">
        <v>0</v>
      </c>
      <c r="AQ161" s="84">
        <v>0</v>
      </c>
      <c r="AR161" s="84">
        <v>0</v>
      </c>
      <c r="AS161" s="84">
        <v>0</v>
      </c>
      <c r="AT161" s="84">
        <v>0</v>
      </c>
      <c r="AU161" s="84"/>
      <c r="AV161" s="74">
        <v>40</v>
      </c>
      <c r="AW161" s="74">
        <v>40</v>
      </c>
      <c r="AX161" s="80">
        <v>40</v>
      </c>
      <c r="AY161" s="74">
        <v>24</v>
      </c>
      <c r="AZ161" s="74">
        <v>20</v>
      </c>
      <c r="BA161" s="74">
        <v>20</v>
      </c>
      <c r="BB161" s="74">
        <v>20</v>
      </c>
      <c r="BC161" s="74">
        <v>20</v>
      </c>
      <c r="BD161" s="74">
        <v>20</v>
      </c>
      <c r="BE161" s="74">
        <v>20</v>
      </c>
      <c r="BF161" s="74">
        <v>20</v>
      </c>
    </row>
    <row r="162" spans="1:58" s="74" customFormat="1" ht="18" customHeight="1">
      <c r="A162" s="74" t="s">
        <v>540</v>
      </c>
      <c r="B162" s="75" t="s">
        <v>541</v>
      </c>
      <c r="C162" s="75" t="s">
        <v>542</v>
      </c>
      <c r="D162" s="75" t="s">
        <v>543</v>
      </c>
      <c r="E162" s="97" t="s">
        <v>57</v>
      </c>
      <c r="F162" s="74" t="s">
        <v>596</v>
      </c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AF162" s="78"/>
      <c r="AG162" s="78"/>
      <c r="AH162" s="78"/>
      <c r="AI162" s="78"/>
      <c r="AK162" s="79"/>
      <c r="AL162" s="79"/>
      <c r="AP162" s="84"/>
      <c r="AQ162" s="84"/>
      <c r="AR162" s="84"/>
      <c r="AS162" s="84"/>
      <c r="AT162" s="84"/>
      <c r="AU162" s="84"/>
      <c r="AX162" s="80"/>
      <c r="AY162" s="74">
        <v>24</v>
      </c>
      <c r="AZ162" s="74">
        <v>20</v>
      </c>
      <c r="BA162" s="74">
        <v>20</v>
      </c>
      <c r="BB162" s="74">
        <v>20</v>
      </c>
      <c r="BC162" s="74">
        <v>20</v>
      </c>
      <c r="BD162" s="74">
        <v>20</v>
      </c>
      <c r="BE162" s="74">
        <v>20</v>
      </c>
      <c r="BF162" s="74">
        <v>20</v>
      </c>
    </row>
    <row r="163" spans="1:58" s="74" customFormat="1" ht="18" customHeight="1">
      <c r="A163" s="74" t="s">
        <v>536</v>
      </c>
      <c r="B163" s="75" t="s">
        <v>544</v>
      </c>
      <c r="C163" s="75" t="s">
        <v>545</v>
      </c>
      <c r="D163" s="96" t="s">
        <v>546</v>
      </c>
      <c r="E163" s="75" t="s">
        <v>547</v>
      </c>
      <c r="F163" s="74" t="s">
        <v>596</v>
      </c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AF163" s="78"/>
      <c r="AG163" s="78"/>
      <c r="AH163" s="78"/>
      <c r="AI163" s="78"/>
      <c r="AK163" s="79"/>
      <c r="AL163" s="79"/>
      <c r="AP163" s="84"/>
      <c r="AQ163" s="84"/>
      <c r="AR163" s="84"/>
      <c r="AS163" s="84"/>
      <c r="AT163" s="84"/>
      <c r="AU163" s="84"/>
      <c r="AX163" s="80"/>
      <c r="AY163" s="74">
        <v>48</v>
      </c>
      <c r="AZ163" s="74">
        <v>40</v>
      </c>
      <c r="BA163" s="54">
        <v>20</v>
      </c>
      <c r="BB163" s="54">
        <v>20</v>
      </c>
      <c r="BC163" s="54">
        <v>20</v>
      </c>
      <c r="BD163" s="54">
        <v>20</v>
      </c>
      <c r="BE163" s="54">
        <v>20</v>
      </c>
      <c r="BF163" s="54">
        <v>20</v>
      </c>
    </row>
    <row r="164" spans="1:58" s="74" customFormat="1" ht="18" customHeight="1">
      <c r="A164" s="54" t="s">
        <v>600</v>
      </c>
      <c r="B164" s="103" t="s">
        <v>601</v>
      </c>
      <c r="C164" s="103" t="s">
        <v>602</v>
      </c>
      <c r="D164" s="103" t="s">
        <v>603</v>
      </c>
      <c r="E164" s="104" t="s">
        <v>57</v>
      </c>
      <c r="F164" s="54" t="s">
        <v>604</v>
      </c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AF164" s="78"/>
      <c r="AG164" s="78"/>
      <c r="AH164" s="78"/>
      <c r="AI164" s="78"/>
      <c r="AK164" s="79"/>
      <c r="AL164" s="79"/>
      <c r="AP164" s="84"/>
      <c r="AQ164" s="84"/>
      <c r="AR164" s="84"/>
      <c r="AS164" s="84"/>
      <c r="AT164" s="84"/>
      <c r="AU164" s="84"/>
      <c r="AX164" s="80"/>
      <c r="BA164" s="54">
        <v>20</v>
      </c>
      <c r="BB164" s="54">
        <v>20</v>
      </c>
      <c r="BC164" s="54">
        <v>20</v>
      </c>
      <c r="BD164" s="54">
        <v>20</v>
      </c>
      <c r="BE164" s="54">
        <v>20</v>
      </c>
      <c r="BF164" s="54">
        <v>20</v>
      </c>
    </row>
    <row r="165" spans="1:58" s="74" customFormat="1" ht="18" customHeight="1">
      <c r="A165" s="74" t="s">
        <v>405</v>
      </c>
      <c r="B165" s="75" t="s">
        <v>406</v>
      </c>
      <c r="C165" s="75" t="s">
        <v>407</v>
      </c>
      <c r="D165" s="84" t="s">
        <v>404</v>
      </c>
      <c r="E165" s="75" t="s">
        <v>39</v>
      </c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AF165" s="78"/>
      <c r="AG165" s="78"/>
      <c r="AH165" s="78"/>
      <c r="AI165" s="78"/>
      <c r="AK165" s="79"/>
      <c r="AL165" s="79"/>
      <c r="AP165" s="84"/>
      <c r="AQ165" s="84"/>
      <c r="AR165" s="84"/>
      <c r="AS165" s="84"/>
      <c r="AT165" s="84"/>
      <c r="AU165" s="84"/>
      <c r="AX165" s="80"/>
    </row>
    <row r="166" spans="1:58" s="74" customFormat="1" ht="18" customHeight="1">
      <c r="A166" s="74" t="s">
        <v>405</v>
      </c>
      <c r="B166" s="75" t="s">
        <v>406</v>
      </c>
      <c r="C166" s="75" t="s">
        <v>407</v>
      </c>
      <c r="D166" s="96" t="s">
        <v>408</v>
      </c>
      <c r="E166" s="75" t="s">
        <v>209</v>
      </c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AF166" s="78"/>
      <c r="AG166" s="78"/>
      <c r="AH166" s="78"/>
      <c r="AI166" s="78"/>
      <c r="AK166" s="79"/>
      <c r="AL166" s="79"/>
      <c r="AP166" s="84">
        <v>40</v>
      </c>
      <c r="AQ166" s="84">
        <v>40</v>
      </c>
      <c r="AR166" s="84">
        <v>40</v>
      </c>
      <c r="AS166" s="84"/>
      <c r="AT166" s="84"/>
      <c r="AU166" s="84"/>
      <c r="AV166" s="74">
        <v>40</v>
      </c>
      <c r="AX166" s="80"/>
    </row>
    <row r="167" spans="1:58" s="74" customFormat="1" ht="18" customHeight="1">
      <c r="A167" s="74" t="s">
        <v>405</v>
      </c>
      <c r="B167" s="75" t="s">
        <v>406</v>
      </c>
      <c r="C167" s="75" t="s">
        <v>407</v>
      </c>
      <c r="D167" s="97" t="s">
        <v>409</v>
      </c>
      <c r="E167" s="97" t="s">
        <v>309</v>
      </c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AF167" s="78"/>
      <c r="AG167" s="78"/>
      <c r="AH167" s="78"/>
      <c r="AI167" s="78"/>
      <c r="AK167" s="79"/>
      <c r="AL167" s="79"/>
      <c r="AP167" s="84"/>
      <c r="AQ167" s="84"/>
      <c r="AR167" s="84"/>
      <c r="AS167" s="84"/>
      <c r="AT167" s="84"/>
      <c r="AU167" s="84">
        <v>40</v>
      </c>
      <c r="AV167" s="84"/>
      <c r="AW167" s="74">
        <v>40</v>
      </c>
      <c r="AX167" s="80"/>
    </row>
    <row r="168" spans="1:58" s="74" customFormat="1" ht="18" customHeight="1">
      <c r="A168" s="74" t="s">
        <v>405</v>
      </c>
      <c r="B168" s="75" t="s">
        <v>406</v>
      </c>
      <c r="C168" s="75" t="s">
        <v>407</v>
      </c>
      <c r="D168" s="98" t="s">
        <v>410</v>
      </c>
      <c r="E168" s="75" t="s">
        <v>493</v>
      </c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AF168" s="78"/>
      <c r="AG168" s="78"/>
      <c r="AH168" s="78"/>
      <c r="AI168" s="78"/>
      <c r="AK168" s="79"/>
      <c r="AL168" s="79"/>
      <c r="AP168" s="84"/>
      <c r="AQ168" s="84"/>
      <c r="AR168" s="84"/>
      <c r="AS168" s="84"/>
      <c r="AT168" s="84"/>
      <c r="AU168" s="84"/>
      <c r="AX168" s="80"/>
    </row>
    <row r="169" spans="1:58" s="74" customFormat="1" ht="18" customHeight="1">
      <c r="A169" s="74" t="s">
        <v>372</v>
      </c>
      <c r="B169" s="75" t="s">
        <v>411</v>
      </c>
      <c r="C169" s="75" t="s">
        <v>412</v>
      </c>
      <c r="D169" s="76" t="s">
        <v>381</v>
      </c>
      <c r="E169" s="77" t="s">
        <v>211</v>
      </c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AF169" s="78"/>
      <c r="AG169" s="78"/>
      <c r="AH169" s="78"/>
      <c r="AI169" s="78"/>
      <c r="AK169" s="79"/>
      <c r="AL169" s="79"/>
      <c r="AP169" s="84"/>
      <c r="AQ169" s="84"/>
      <c r="AR169" s="84"/>
      <c r="AS169" s="84"/>
      <c r="AT169" s="84"/>
      <c r="AU169" s="84"/>
      <c r="AX169" s="80"/>
    </row>
    <row r="170" spans="1:58" s="74" customFormat="1" ht="18" customHeight="1">
      <c r="A170" s="74" t="s">
        <v>372</v>
      </c>
      <c r="B170" s="75" t="s">
        <v>411</v>
      </c>
      <c r="C170" s="75" t="s">
        <v>412</v>
      </c>
      <c r="D170" s="75" t="s">
        <v>56</v>
      </c>
      <c r="E170" s="98" t="s">
        <v>212</v>
      </c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AF170" s="78"/>
      <c r="AG170" s="78"/>
      <c r="AH170" s="78"/>
      <c r="AI170" s="78"/>
      <c r="AK170" s="79"/>
      <c r="AL170" s="79"/>
      <c r="AP170" s="84"/>
      <c r="AQ170" s="84"/>
      <c r="AR170" s="84"/>
      <c r="AS170" s="84"/>
      <c r="AT170" s="84"/>
      <c r="AU170" s="84"/>
      <c r="AX170" s="80"/>
    </row>
    <row r="171" spans="1:58" s="74" customFormat="1" ht="18" customHeight="1">
      <c r="A171" s="74" t="s">
        <v>372</v>
      </c>
      <c r="B171" s="75" t="s">
        <v>411</v>
      </c>
      <c r="C171" s="75" t="s">
        <v>412</v>
      </c>
      <c r="D171" s="75" t="s">
        <v>382</v>
      </c>
      <c r="E171" s="98" t="s">
        <v>213</v>
      </c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AF171" s="78"/>
      <c r="AG171" s="78"/>
      <c r="AH171" s="78"/>
      <c r="AI171" s="78"/>
      <c r="AK171" s="79"/>
      <c r="AL171" s="79"/>
      <c r="AP171" s="84"/>
      <c r="AQ171" s="84"/>
      <c r="AR171" s="84"/>
      <c r="AS171" s="84"/>
      <c r="AT171" s="84"/>
      <c r="AU171" s="84"/>
      <c r="AX171" s="80"/>
    </row>
    <row r="172" spans="1:58" s="74" customFormat="1" ht="18" customHeight="1">
      <c r="A172" s="74" t="s">
        <v>372</v>
      </c>
      <c r="B172" s="75" t="s">
        <v>411</v>
      </c>
      <c r="C172" s="75" t="s">
        <v>412</v>
      </c>
      <c r="D172" s="75" t="s">
        <v>375</v>
      </c>
      <c r="E172" s="98" t="s">
        <v>193</v>
      </c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AF172" s="78"/>
      <c r="AG172" s="78"/>
      <c r="AH172" s="78"/>
      <c r="AI172" s="78"/>
      <c r="AK172" s="79"/>
      <c r="AL172" s="79"/>
      <c r="AN172" s="74">
        <v>40</v>
      </c>
      <c r="AO172" s="74">
        <v>40</v>
      </c>
      <c r="AP172" s="84"/>
      <c r="AQ172" s="84"/>
      <c r="AR172" s="84"/>
      <c r="AS172" s="84">
        <v>40</v>
      </c>
      <c r="AT172" s="84">
        <v>40</v>
      </c>
      <c r="AU172" s="84"/>
      <c r="AX172" s="80"/>
    </row>
    <row r="173" spans="1:58" s="74" customFormat="1" ht="18" customHeight="1">
      <c r="A173" s="74" t="s">
        <v>372</v>
      </c>
      <c r="B173" s="75" t="s">
        <v>411</v>
      </c>
      <c r="C173" s="75" t="s">
        <v>412</v>
      </c>
      <c r="D173" s="96" t="s">
        <v>378</v>
      </c>
      <c r="E173" s="75" t="s">
        <v>45</v>
      </c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AF173" s="78"/>
      <c r="AG173" s="78"/>
      <c r="AH173" s="78"/>
      <c r="AI173" s="78"/>
      <c r="AK173" s="79"/>
      <c r="AL173" s="79"/>
      <c r="AP173" s="84"/>
      <c r="AQ173" s="84"/>
      <c r="AR173" s="84"/>
      <c r="AS173" s="84"/>
      <c r="AT173" s="84"/>
      <c r="AU173" s="84"/>
      <c r="AX173" s="80"/>
    </row>
    <row r="174" spans="1:58" s="74" customFormat="1" ht="18" customHeight="1">
      <c r="A174" s="74" t="s">
        <v>413</v>
      </c>
      <c r="B174" s="75" t="s">
        <v>414</v>
      </c>
      <c r="C174" s="75" t="s">
        <v>415</v>
      </c>
      <c r="D174" s="75" t="s">
        <v>416</v>
      </c>
      <c r="E174" s="81" t="s">
        <v>57</v>
      </c>
      <c r="F174" s="74" t="s">
        <v>597</v>
      </c>
      <c r="G174" s="79">
        <v>40</v>
      </c>
      <c r="H174" s="79">
        <v>40</v>
      </c>
      <c r="I174" s="79">
        <v>40</v>
      </c>
      <c r="J174" s="79">
        <v>12</v>
      </c>
      <c r="K174" s="79">
        <v>20</v>
      </c>
      <c r="L174" s="79">
        <v>40</v>
      </c>
      <c r="M174" s="79">
        <v>40</v>
      </c>
      <c r="N174" s="79">
        <v>40</v>
      </c>
      <c r="O174" s="79">
        <v>40</v>
      </c>
      <c r="P174" s="79">
        <v>40</v>
      </c>
      <c r="Q174" s="79">
        <v>40</v>
      </c>
      <c r="R174" s="79">
        <v>40</v>
      </c>
      <c r="S174" s="79">
        <v>40</v>
      </c>
      <c r="T174" s="79">
        <v>40</v>
      </c>
      <c r="U174" s="79">
        <v>40</v>
      </c>
      <c r="V174" s="79">
        <v>40</v>
      </c>
      <c r="W174" s="79">
        <v>40</v>
      </c>
      <c r="X174" s="79">
        <v>40</v>
      </c>
      <c r="Y174" s="79"/>
      <c r="Z174" s="79"/>
      <c r="AA174" s="74">
        <v>16</v>
      </c>
      <c r="AD174" s="74">
        <v>40</v>
      </c>
      <c r="AE174" s="74">
        <v>40</v>
      </c>
      <c r="AF174" s="74">
        <v>40</v>
      </c>
      <c r="AG174" s="74">
        <v>40</v>
      </c>
      <c r="AH174" s="74">
        <v>40</v>
      </c>
      <c r="AI174" s="74">
        <v>40</v>
      </c>
      <c r="AJ174" s="74">
        <v>40</v>
      </c>
      <c r="AK174" s="101">
        <v>40</v>
      </c>
      <c r="AL174" s="101">
        <v>40</v>
      </c>
      <c r="AM174" s="101">
        <v>40</v>
      </c>
      <c r="AN174" s="101">
        <v>40</v>
      </c>
      <c r="AO174" s="101">
        <v>40</v>
      </c>
      <c r="AP174" s="101">
        <v>40</v>
      </c>
      <c r="AV174" s="101">
        <v>40</v>
      </c>
      <c r="AW174" s="101">
        <v>40</v>
      </c>
      <c r="AX174" s="101">
        <v>40</v>
      </c>
      <c r="AY174" s="74">
        <v>40</v>
      </c>
      <c r="AZ174" s="74">
        <v>40</v>
      </c>
      <c r="BA174" s="74">
        <v>40</v>
      </c>
      <c r="BB174" s="74">
        <v>40</v>
      </c>
      <c r="BC174" s="74">
        <v>40</v>
      </c>
      <c r="BD174" s="74">
        <v>40</v>
      </c>
    </row>
    <row r="175" spans="1:58" s="74" customFormat="1" ht="18" customHeight="1">
      <c r="A175" s="74" t="s">
        <v>417</v>
      </c>
      <c r="B175" s="75" t="s">
        <v>418</v>
      </c>
      <c r="C175" s="75" t="s">
        <v>419</v>
      </c>
      <c r="D175" s="75" t="s">
        <v>420</v>
      </c>
      <c r="E175" s="75" t="s">
        <v>39</v>
      </c>
      <c r="F175" s="74" t="s">
        <v>597</v>
      </c>
      <c r="G175" s="79"/>
      <c r="H175" s="79"/>
      <c r="I175" s="79"/>
      <c r="J175" s="79">
        <v>20</v>
      </c>
      <c r="K175" s="79">
        <v>20</v>
      </c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K175" s="101"/>
      <c r="AL175" s="101"/>
      <c r="AM175" s="101"/>
      <c r="AN175" s="101"/>
      <c r="AO175" s="101"/>
      <c r="AP175" s="101"/>
      <c r="AV175" s="101"/>
      <c r="AW175" s="101"/>
      <c r="AX175" s="101"/>
    </row>
    <row r="176" spans="1:58" s="74" customFormat="1" ht="18" customHeight="1">
      <c r="A176" s="74" t="s">
        <v>417</v>
      </c>
      <c r="B176" s="75" t="s">
        <v>421</v>
      </c>
      <c r="C176" s="75" t="s">
        <v>422</v>
      </c>
      <c r="D176" s="75" t="s">
        <v>423</v>
      </c>
      <c r="E176" s="81" t="s">
        <v>57</v>
      </c>
      <c r="F176" s="74" t="s">
        <v>597</v>
      </c>
      <c r="G176" s="79">
        <v>40</v>
      </c>
      <c r="H176" s="79">
        <v>40</v>
      </c>
      <c r="I176" s="79">
        <v>40</v>
      </c>
      <c r="J176" s="79">
        <f>32-4</f>
        <v>28</v>
      </c>
      <c r="K176" s="79"/>
      <c r="L176" s="79"/>
      <c r="M176" s="79">
        <v>16</v>
      </c>
      <c r="N176" s="79">
        <v>40</v>
      </c>
      <c r="O176" s="79">
        <v>40</v>
      </c>
      <c r="P176" s="79">
        <v>40</v>
      </c>
      <c r="Q176" s="79">
        <v>40</v>
      </c>
      <c r="R176" s="79">
        <v>40</v>
      </c>
      <c r="S176" s="79">
        <v>40</v>
      </c>
      <c r="T176" s="79">
        <v>40</v>
      </c>
      <c r="U176" s="79">
        <v>40</v>
      </c>
      <c r="V176" s="79">
        <v>40</v>
      </c>
      <c r="W176" s="79">
        <v>40</v>
      </c>
      <c r="X176" s="79">
        <v>40</v>
      </c>
      <c r="Y176" s="79"/>
      <c r="Z176" s="79"/>
      <c r="AA176" s="74">
        <v>16</v>
      </c>
      <c r="AF176" s="74">
        <v>40</v>
      </c>
      <c r="AG176" s="74">
        <v>40</v>
      </c>
      <c r="AH176" s="74">
        <v>40</v>
      </c>
      <c r="AI176" s="74">
        <v>40</v>
      </c>
      <c r="AJ176" s="74">
        <v>40</v>
      </c>
      <c r="AK176" s="101">
        <v>40</v>
      </c>
      <c r="AL176" s="101">
        <v>40</v>
      </c>
      <c r="AM176" s="101">
        <v>40</v>
      </c>
      <c r="AN176" s="101">
        <v>40</v>
      </c>
      <c r="AO176" s="101">
        <v>40</v>
      </c>
      <c r="AP176" s="101">
        <v>40</v>
      </c>
      <c r="AV176" s="101">
        <v>40</v>
      </c>
      <c r="AW176" s="101">
        <v>40</v>
      </c>
      <c r="AX176" s="101">
        <v>40</v>
      </c>
      <c r="AY176" s="74">
        <v>40</v>
      </c>
      <c r="AZ176" s="74">
        <v>40</v>
      </c>
      <c r="BA176" s="74">
        <v>40</v>
      </c>
      <c r="BB176" s="74">
        <v>40</v>
      </c>
      <c r="BC176" s="74">
        <v>40</v>
      </c>
      <c r="BD176" s="74">
        <v>40</v>
      </c>
    </row>
    <row r="177" spans="1:56" s="74" customFormat="1" ht="18" customHeight="1">
      <c r="A177" s="74" t="s">
        <v>424</v>
      </c>
      <c r="B177" s="75" t="s">
        <v>421</v>
      </c>
      <c r="C177" s="75" t="s">
        <v>422</v>
      </c>
      <c r="D177" s="75" t="s">
        <v>425</v>
      </c>
      <c r="E177" s="81" t="s">
        <v>39</v>
      </c>
      <c r="F177" s="74" t="s">
        <v>597</v>
      </c>
      <c r="G177" s="79"/>
      <c r="H177" s="79"/>
      <c r="I177" s="79"/>
      <c r="J177" s="79">
        <v>4</v>
      </c>
      <c r="K177" s="79">
        <v>4</v>
      </c>
      <c r="L177" s="79"/>
      <c r="M177" s="79">
        <v>4</v>
      </c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K177" s="101"/>
      <c r="AL177" s="101"/>
      <c r="AM177" s="101"/>
      <c r="AN177" s="101"/>
      <c r="AO177" s="101"/>
      <c r="AP177" s="101"/>
      <c r="AV177" s="101"/>
      <c r="AW177" s="101"/>
      <c r="AX177" s="101"/>
    </row>
    <row r="178" spans="1:56" s="74" customFormat="1" ht="18" customHeight="1">
      <c r="A178" s="74" t="s">
        <v>424</v>
      </c>
      <c r="B178" s="75" t="s">
        <v>421</v>
      </c>
      <c r="C178" s="75" t="s">
        <v>422</v>
      </c>
      <c r="D178" s="75" t="s">
        <v>426</v>
      </c>
      <c r="E178" s="81" t="s">
        <v>427</v>
      </c>
      <c r="F178" s="74" t="s">
        <v>597</v>
      </c>
      <c r="G178" s="79"/>
      <c r="H178" s="79"/>
      <c r="I178" s="79"/>
      <c r="J178" s="79"/>
      <c r="K178" s="79">
        <v>18</v>
      </c>
      <c r="L178" s="79">
        <v>40</v>
      </c>
      <c r="M178" s="79">
        <v>20</v>
      </c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K178" s="101"/>
      <c r="AL178" s="101"/>
      <c r="AM178" s="101"/>
      <c r="AN178" s="101"/>
      <c r="AO178" s="101"/>
      <c r="AP178" s="101"/>
      <c r="AV178" s="101"/>
      <c r="AW178" s="101"/>
      <c r="AX178" s="101"/>
    </row>
    <row r="179" spans="1:56" s="74" customFormat="1" ht="18" customHeight="1">
      <c r="A179" s="74" t="s">
        <v>424</v>
      </c>
      <c r="B179" s="75" t="s">
        <v>421</v>
      </c>
      <c r="C179" s="75" t="s">
        <v>422</v>
      </c>
      <c r="D179" s="75" t="s">
        <v>446</v>
      </c>
      <c r="E179" s="81" t="s">
        <v>447</v>
      </c>
      <c r="F179" s="74" t="s">
        <v>597</v>
      </c>
      <c r="G179" s="79"/>
      <c r="H179" s="79"/>
      <c r="I179" s="79"/>
      <c r="J179" s="79"/>
      <c r="K179" s="79">
        <v>18</v>
      </c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K179" s="101"/>
      <c r="AL179" s="101"/>
      <c r="AM179" s="101"/>
      <c r="AN179" s="101"/>
      <c r="AO179" s="101"/>
      <c r="AP179" s="101"/>
      <c r="AV179" s="101"/>
      <c r="AW179" s="101"/>
      <c r="AX179" s="101"/>
    </row>
    <row r="180" spans="1:56" s="74" customFormat="1" ht="18" customHeight="1">
      <c r="A180" s="74" t="s">
        <v>428</v>
      </c>
      <c r="B180" s="75" t="s">
        <v>429</v>
      </c>
      <c r="C180" s="75" t="s">
        <v>430</v>
      </c>
      <c r="D180" s="75" t="s">
        <v>452</v>
      </c>
      <c r="E180" s="81" t="s">
        <v>267</v>
      </c>
      <c r="F180" s="74" t="s">
        <v>597</v>
      </c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K180" s="101"/>
      <c r="AL180" s="101"/>
      <c r="AM180" s="101"/>
      <c r="AN180" s="101"/>
      <c r="AO180" s="101"/>
      <c r="AP180" s="101"/>
      <c r="AV180" s="101"/>
      <c r="AW180" s="101"/>
      <c r="AX180" s="101"/>
    </row>
    <row r="181" spans="1:56" s="74" customFormat="1" ht="14.25">
      <c r="A181" s="74" t="s">
        <v>428</v>
      </c>
      <c r="B181" s="75" t="s">
        <v>429</v>
      </c>
      <c r="C181" s="75" t="s">
        <v>431</v>
      </c>
      <c r="D181" s="76" t="s">
        <v>181</v>
      </c>
      <c r="E181" s="77" t="s">
        <v>432</v>
      </c>
      <c r="F181" s="74" t="s">
        <v>597</v>
      </c>
      <c r="L181" s="79"/>
      <c r="M181" s="79"/>
      <c r="N181" s="79"/>
      <c r="O181" s="79"/>
      <c r="P181" s="79"/>
      <c r="Q181" s="79"/>
      <c r="AD181" s="74">
        <v>40</v>
      </c>
      <c r="AE181" s="74">
        <v>40</v>
      </c>
      <c r="AK181" s="101"/>
      <c r="AL181" s="101"/>
      <c r="AM181" s="101"/>
      <c r="AN181" s="101"/>
      <c r="AO181" s="101"/>
      <c r="AP181" s="101"/>
      <c r="AV181" s="101"/>
      <c r="AW181" s="101"/>
      <c r="AX181" s="101"/>
    </row>
    <row r="182" spans="1:56" s="74" customFormat="1" ht="18" customHeight="1">
      <c r="A182" s="74" t="s">
        <v>428</v>
      </c>
      <c r="B182" s="75" t="s">
        <v>433</v>
      </c>
      <c r="C182" s="75" t="s">
        <v>431</v>
      </c>
      <c r="D182" s="84" t="s">
        <v>434</v>
      </c>
      <c r="E182" s="75" t="s">
        <v>435</v>
      </c>
      <c r="F182" s="74" t="s">
        <v>597</v>
      </c>
      <c r="G182" s="79">
        <v>8</v>
      </c>
      <c r="H182" s="79"/>
      <c r="I182" s="79"/>
      <c r="J182" s="79"/>
      <c r="K182" s="79"/>
      <c r="L182" s="79"/>
      <c r="M182" s="79">
        <v>4</v>
      </c>
      <c r="N182" s="79">
        <v>40</v>
      </c>
      <c r="O182" s="79">
        <v>40</v>
      </c>
      <c r="P182" s="79">
        <v>40</v>
      </c>
      <c r="Q182" s="79">
        <v>40</v>
      </c>
      <c r="R182" s="79">
        <v>40</v>
      </c>
      <c r="S182" s="79">
        <v>40</v>
      </c>
      <c r="T182" s="79"/>
      <c r="U182" s="79"/>
      <c r="V182" s="79"/>
      <c r="W182" s="79"/>
      <c r="X182" s="79"/>
      <c r="Y182" s="79"/>
      <c r="Z182" s="79"/>
      <c r="AA182" s="74">
        <v>16</v>
      </c>
      <c r="AD182" s="74">
        <v>40</v>
      </c>
      <c r="AE182" s="74">
        <v>40</v>
      </c>
      <c r="AF182" s="74">
        <v>40</v>
      </c>
      <c r="AG182" s="74">
        <v>40</v>
      </c>
      <c r="AH182" s="74">
        <v>40</v>
      </c>
      <c r="AI182" s="74">
        <v>40</v>
      </c>
      <c r="AJ182" s="74">
        <v>40</v>
      </c>
      <c r="AK182" s="101">
        <v>40</v>
      </c>
      <c r="AL182" s="101">
        <v>40</v>
      </c>
      <c r="AM182" s="101">
        <v>40</v>
      </c>
      <c r="AN182" s="101">
        <v>40</v>
      </c>
      <c r="AO182" s="101">
        <v>40</v>
      </c>
      <c r="AP182" s="101">
        <v>40</v>
      </c>
      <c r="AV182" s="101">
        <v>40</v>
      </c>
      <c r="AW182" s="101">
        <v>40</v>
      </c>
      <c r="AX182" s="101">
        <v>40</v>
      </c>
      <c r="AY182" s="74">
        <v>40</v>
      </c>
      <c r="AZ182" s="74">
        <v>40</v>
      </c>
      <c r="BA182" s="74">
        <v>40</v>
      </c>
      <c r="BB182" s="74">
        <v>40</v>
      </c>
      <c r="BC182" s="74">
        <v>40</v>
      </c>
      <c r="BD182" s="74">
        <v>40</v>
      </c>
    </row>
    <row r="183" spans="1:56" s="74" customFormat="1" ht="18" customHeight="1">
      <c r="A183" s="74" t="s">
        <v>428</v>
      </c>
      <c r="B183" s="75" t="s">
        <v>436</v>
      </c>
      <c r="C183" s="75" t="s">
        <v>430</v>
      </c>
      <c r="D183" s="75" t="s">
        <v>437</v>
      </c>
      <c r="E183" s="81" t="s">
        <v>428</v>
      </c>
      <c r="F183" s="74" t="s">
        <v>597</v>
      </c>
      <c r="G183" s="79"/>
      <c r="H183" s="79"/>
      <c r="I183" s="79"/>
      <c r="J183" s="79"/>
      <c r="K183" s="79"/>
      <c r="L183" s="79"/>
      <c r="M183" s="79">
        <v>2</v>
      </c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K183" s="101"/>
      <c r="AL183" s="101"/>
      <c r="AM183" s="101"/>
      <c r="AN183" s="101"/>
      <c r="AO183" s="101"/>
      <c r="AP183" s="101"/>
      <c r="AV183" s="101"/>
      <c r="AW183" s="101"/>
      <c r="AX183" s="101"/>
    </row>
    <row r="184" spans="1:56" s="74" customFormat="1" ht="18" customHeight="1">
      <c r="A184" s="74" t="s">
        <v>428</v>
      </c>
      <c r="B184" s="75" t="s">
        <v>436</v>
      </c>
      <c r="C184" s="75" t="s">
        <v>430</v>
      </c>
      <c r="D184" s="75" t="s">
        <v>438</v>
      </c>
      <c r="E184" s="81" t="s">
        <v>435</v>
      </c>
      <c r="F184" s="74" t="s">
        <v>597</v>
      </c>
      <c r="G184" s="79">
        <v>40</v>
      </c>
      <c r="H184" s="79">
        <v>40</v>
      </c>
      <c r="I184" s="79">
        <v>40</v>
      </c>
      <c r="J184" s="79">
        <v>32</v>
      </c>
      <c r="K184" s="79">
        <v>40</v>
      </c>
      <c r="L184" s="79">
        <v>40</v>
      </c>
      <c r="M184" s="79">
        <v>38</v>
      </c>
      <c r="N184" s="79">
        <v>40</v>
      </c>
      <c r="O184" s="79">
        <v>40</v>
      </c>
      <c r="P184" s="79">
        <v>40</v>
      </c>
      <c r="Q184" s="79">
        <v>40</v>
      </c>
      <c r="R184" s="79">
        <v>40</v>
      </c>
      <c r="S184" s="79">
        <v>40</v>
      </c>
      <c r="T184" s="79"/>
      <c r="U184" s="79"/>
      <c r="V184" s="79"/>
      <c r="W184" s="79"/>
      <c r="X184" s="79"/>
      <c r="Y184" s="79"/>
      <c r="Z184" s="79"/>
      <c r="AA184" s="74">
        <v>16</v>
      </c>
      <c r="AH184" s="74">
        <v>40</v>
      </c>
      <c r="AI184" s="74">
        <v>40</v>
      </c>
      <c r="AJ184" s="74">
        <v>40</v>
      </c>
      <c r="AK184" s="101">
        <v>40</v>
      </c>
      <c r="AL184" s="101">
        <v>40</v>
      </c>
      <c r="AM184" s="101">
        <v>40</v>
      </c>
      <c r="AN184" s="101">
        <v>40</v>
      </c>
      <c r="AO184" s="101">
        <v>40</v>
      </c>
      <c r="AP184" s="101">
        <v>40</v>
      </c>
      <c r="AV184" s="101">
        <v>40</v>
      </c>
      <c r="AW184" s="101">
        <v>40</v>
      </c>
      <c r="AX184" s="101">
        <v>40</v>
      </c>
      <c r="AY184" s="74">
        <v>40</v>
      </c>
      <c r="AZ184" s="74">
        <v>40</v>
      </c>
      <c r="BA184" s="74">
        <v>40</v>
      </c>
      <c r="BB184" s="74">
        <v>40</v>
      </c>
      <c r="BC184" s="74">
        <v>40</v>
      </c>
      <c r="BD184" s="74">
        <v>40</v>
      </c>
    </row>
    <row r="185" spans="1:56" s="74" customFormat="1" ht="14.25">
      <c r="A185" s="74" t="s">
        <v>428</v>
      </c>
      <c r="B185" s="75" t="s">
        <v>436</v>
      </c>
      <c r="C185" s="75" t="s">
        <v>431</v>
      </c>
      <c r="D185" s="76" t="s">
        <v>181</v>
      </c>
      <c r="E185" s="77" t="s">
        <v>432</v>
      </c>
      <c r="F185" s="74" t="s">
        <v>597</v>
      </c>
      <c r="L185" s="79"/>
      <c r="M185" s="79"/>
      <c r="N185" s="79"/>
      <c r="O185" s="79"/>
      <c r="P185" s="79"/>
      <c r="Q185" s="79"/>
      <c r="AD185" s="74">
        <v>40</v>
      </c>
      <c r="AE185" s="74">
        <v>40</v>
      </c>
      <c r="AF185" s="74">
        <v>40</v>
      </c>
      <c r="AG185" s="74">
        <v>40</v>
      </c>
      <c r="AK185" s="101"/>
      <c r="AL185" s="101"/>
      <c r="AM185" s="101"/>
      <c r="AN185" s="101"/>
      <c r="AO185" s="101"/>
      <c r="AP185" s="101"/>
      <c r="AV185" s="101"/>
      <c r="AW185" s="101"/>
      <c r="AX185" s="101"/>
    </row>
    <row r="186" spans="1:56" s="74" customFormat="1" ht="18" customHeight="1">
      <c r="A186" s="74" t="s">
        <v>428</v>
      </c>
      <c r="B186" s="75" t="s">
        <v>439</v>
      </c>
      <c r="C186" s="75" t="s">
        <v>431</v>
      </c>
      <c r="D186" s="84" t="s">
        <v>434</v>
      </c>
      <c r="E186" s="75" t="s">
        <v>440</v>
      </c>
      <c r="F186" s="74" t="s">
        <v>597</v>
      </c>
      <c r="G186" s="79">
        <v>20</v>
      </c>
      <c r="H186" s="79">
        <v>20</v>
      </c>
      <c r="I186" s="79"/>
      <c r="J186" s="79"/>
      <c r="K186" s="79"/>
      <c r="L186" s="79"/>
      <c r="M186" s="79">
        <v>4</v>
      </c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K186" s="101"/>
      <c r="AL186" s="101"/>
      <c r="AM186" s="101"/>
      <c r="AN186" s="101"/>
      <c r="AO186" s="101"/>
      <c r="AP186" s="101"/>
      <c r="AV186" s="101"/>
      <c r="AW186" s="101"/>
      <c r="AX186" s="101"/>
    </row>
    <row r="187" spans="1:56" s="74" customFormat="1" ht="18" customHeight="1">
      <c r="A187" s="74" t="s">
        <v>428</v>
      </c>
      <c r="B187" s="75" t="s">
        <v>439</v>
      </c>
      <c r="C187" s="75" t="s">
        <v>431</v>
      </c>
      <c r="D187" s="84" t="s">
        <v>434</v>
      </c>
      <c r="E187" s="75" t="s">
        <v>435</v>
      </c>
      <c r="F187" s="74" t="s">
        <v>597</v>
      </c>
      <c r="G187" s="79">
        <v>20</v>
      </c>
      <c r="H187" s="79">
        <v>20</v>
      </c>
      <c r="I187" s="79">
        <v>40</v>
      </c>
      <c r="J187" s="79">
        <v>32</v>
      </c>
      <c r="K187" s="79">
        <v>40</v>
      </c>
      <c r="L187" s="79">
        <v>40</v>
      </c>
      <c r="M187" s="79">
        <v>36</v>
      </c>
      <c r="N187" s="79">
        <v>40</v>
      </c>
      <c r="O187" s="79">
        <v>40</v>
      </c>
      <c r="P187" s="79">
        <v>40</v>
      </c>
      <c r="Q187" s="79">
        <v>40</v>
      </c>
      <c r="R187" s="79">
        <v>40</v>
      </c>
      <c r="S187" s="79">
        <v>40</v>
      </c>
      <c r="T187" s="79">
        <v>40</v>
      </c>
      <c r="U187" s="79">
        <v>40</v>
      </c>
      <c r="V187" s="79"/>
      <c r="W187" s="79"/>
      <c r="X187" s="79"/>
      <c r="Y187" s="79"/>
      <c r="Z187" s="79"/>
      <c r="AA187" s="74">
        <v>16</v>
      </c>
      <c r="AD187" s="74">
        <v>40</v>
      </c>
      <c r="AE187" s="74">
        <v>40</v>
      </c>
      <c r="AF187" s="74">
        <v>40</v>
      </c>
      <c r="AG187" s="74">
        <v>40</v>
      </c>
      <c r="AK187" s="101">
        <v>40</v>
      </c>
      <c r="AL187" s="101">
        <v>40</v>
      </c>
      <c r="AM187" s="101">
        <v>40</v>
      </c>
      <c r="AN187" s="101">
        <v>40</v>
      </c>
      <c r="AO187" s="101">
        <v>40</v>
      </c>
      <c r="AP187" s="101">
        <v>40</v>
      </c>
      <c r="AV187" s="101">
        <v>40</v>
      </c>
      <c r="AW187" s="101">
        <v>40</v>
      </c>
      <c r="AX187" s="101">
        <v>40</v>
      </c>
      <c r="AY187" s="74">
        <v>40</v>
      </c>
      <c r="AZ187" s="74">
        <v>40</v>
      </c>
      <c r="BA187" s="74">
        <v>40</v>
      </c>
      <c r="BB187" s="74">
        <v>40</v>
      </c>
      <c r="BC187" s="74">
        <v>40</v>
      </c>
      <c r="BD187" s="74">
        <v>40</v>
      </c>
    </row>
    <row r="188" spans="1:56" s="74" customFormat="1" ht="14.25">
      <c r="A188" s="74" t="s">
        <v>428</v>
      </c>
      <c r="B188" s="75" t="s">
        <v>441</v>
      </c>
      <c r="C188" s="75" t="s">
        <v>442</v>
      </c>
      <c r="D188" s="76" t="s">
        <v>426</v>
      </c>
      <c r="E188" s="77" t="s">
        <v>233</v>
      </c>
      <c r="F188" s="74" t="s">
        <v>597</v>
      </c>
      <c r="L188" s="79"/>
      <c r="M188" s="79"/>
      <c r="N188" s="79"/>
      <c r="O188" s="79"/>
      <c r="P188" s="79"/>
      <c r="Q188" s="79"/>
      <c r="R188" s="74">
        <v>30</v>
      </c>
      <c r="S188" s="74">
        <v>30</v>
      </c>
      <c r="T188" s="74">
        <v>30</v>
      </c>
      <c r="U188" s="74">
        <v>30</v>
      </c>
      <c r="V188" s="74">
        <v>30</v>
      </c>
      <c r="W188" s="74">
        <v>30</v>
      </c>
      <c r="X188" s="74">
        <v>32</v>
      </c>
      <c r="Y188" s="74">
        <v>10</v>
      </c>
      <c r="AD188" s="74">
        <v>40</v>
      </c>
      <c r="AK188" s="101"/>
      <c r="AL188" s="101"/>
      <c r="AM188" s="101"/>
      <c r="AN188" s="101"/>
      <c r="AO188" s="101"/>
      <c r="AP188" s="101"/>
      <c r="AV188" s="101"/>
      <c r="AW188" s="101"/>
      <c r="AX188" s="101"/>
    </row>
    <row r="189" spans="1:56" s="74" customFormat="1" ht="18" customHeight="1">
      <c r="A189" s="74" t="s">
        <v>428</v>
      </c>
      <c r="B189" s="75" t="s">
        <v>443</v>
      </c>
      <c r="C189" s="75" t="s">
        <v>430</v>
      </c>
      <c r="D189" s="75" t="s">
        <v>437</v>
      </c>
      <c r="E189" s="81" t="s">
        <v>428</v>
      </c>
      <c r="F189" s="74" t="s">
        <v>597</v>
      </c>
      <c r="G189" s="79"/>
      <c r="H189" s="79"/>
      <c r="I189" s="79"/>
      <c r="J189" s="79"/>
      <c r="K189" s="79"/>
      <c r="L189" s="79"/>
      <c r="M189" s="79">
        <v>2</v>
      </c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K189" s="101"/>
      <c r="AL189" s="101"/>
      <c r="AM189" s="101"/>
      <c r="AN189" s="101"/>
      <c r="AO189" s="101"/>
      <c r="AP189" s="101"/>
      <c r="AV189" s="101"/>
      <c r="AW189" s="101"/>
      <c r="AX189" s="101"/>
    </row>
    <row r="190" spans="1:56" s="74" customFormat="1" ht="18" customHeight="1">
      <c r="A190" s="74" t="s">
        <v>428</v>
      </c>
      <c r="B190" s="75" t="s">
        <v>443</v>
      </c>
      <c r="C190" s="75" t="s">
        <v>430</v>
      </c>
      <c r="D190" s="75" t="s">
        <v>438</v>
      </c>
      <c r="E190" s="81" t="s">
        <v>435</v>
      </c>
      <c r="F190" s="74" t="s">
        <v>597</v>
      </c>
      <c r="G190" s="79">
        <v>40</v>
      </c>
      <c r="H190" s="79">
        <v>40</v>
      </c>
      <c r="I190" s="79">
        <v>40</v>
      </c>
      <c r="J190" s="79">
        <v>32</v>
      </c>
      <c r="K190" s="79">
        <v>40</v>
      </c>
      <c r="L190" s="79">
        <v>40</v>
      </c>
      <c r="M190" s="79">
        <v>38</v>
      </c>
      <c r="N190" s="79">
        <v>40</v>
      </c>
      <c r="O190" s="79">
        <v>40</v>
      </c>
      <c r="P190" s="79">
        <v>40</v>
      </c>
      <c r="Q190" s="79">
        <v>40</v>
      </c>
      <c r="R190" s="79">
        <v>40</v>
      </c>
      <c r="S190" s="79">
        <v>40</v>
      </c>
      <c r="T190" s="79"/>
      <c r="U190" s="79"/>
      <c r="V190" s="79"/>
      <c r="W190" s="79"/>
      <c r="X190" s="79"/>
      <c r="Y190" s="79"/>
      <c r="Z190" s="79"/>
      <c r="AA190" s="74">
        <v>16</v>
      </c>
      <c r="AE190" s="74">
        <v>40</v>
      </c>
      <c r="AF190" s="74">
        <v>40</v>
      </c>
      <c r="AG190" s="74">
        <v>40</v>
      </c>
      <c r="AH190" s="74">
        <v>40</v>
      </c>
      <c r="AI190" s="74">
        <v>40</v>
      </c>
      <c r="AJ190" s="74">
        <v>40</v>
      </c>
      <c r="AK190" s="101">
        <v>40</v>
      </c>
      <c r="AL190" s="101">
        <v>40</v>
      </c>
      <c r="AM190" s="101">
        <v>40</v>
      </c>
      <c r="AN190" s="101">
        <v>40</v>
      </c>
      <c r="AO190" s="101">
        <v>40</v>
      </c>
      <c r="AP190" s="101">
        <v>40</v>
      </c>
      <c r="AV190" s="101">
        <v>40</v>
      </c>
      <c r="AW190" s="101">
        <v>40</v>
      </c>
      <c r="AX190" s="101">
        <v>40</v>
      </c>
      <c r="AY190" s="74">
        <v>40</v>
      </c>
      <c r="AZ190" s="74">
        <v>40</v>
      </c>
      <c r="BA190" s="74">
        <v>40</v>
      </c>
      <c r="BB190" s="74">
        <v>40</v>
      </c>
      <c r="BC190" s="74">
        <v>40</v>
      </c>
      <c r="BD190" s="74">
        <v>40</v>
      </c>
    </row>
    <row r="191" spans="1:56" s="74" customFormat="1" ht="18" customHeight="1">
      <c r="A191" s="74" t="s">
        <v>548</v>
      </c>
      <c r="B191" s="75" t="s">
        <v>549</v>
      </c>
      <c r="C191" s="75" t="s">
        <v>550</v>
      </c>
      <c r="D191" s="75" t="s">
        <v>551</v>
      </c>
      <c r="E191" s="81" t="s">
        <v>552</v>
      </c>
      <c r="F191" s="74" t="s">
        <v>597</v>
      </c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K191" s="101"/>
      <c r="AL191" s="101"/>
      <c r="AM191" s="101"/>
      <c r="AN191" s="101"/>
      <c r="AO191" s="101"/>
      <c r="AP191" s="101"/>
      <c r="AV191" s="101"/>
      <c r="AW191" s="101"/>
      <c r="AX191" s="101"/>
      <c r="AY191" s="74">
        <v>40</v>
      </c>
      <c r="AZ191" s="74">
        <v>40</v>
      </c>
      <c r="BA191" s="74">
        <v>40</v>
      </c>
      <c r="BB191" s="74">
        <v>40</v>
      </c>
      <c r="BC191" s="74">
        <v>40</v>
      </c>
      <c r="BD191" s="74">
        <v>40</v>
      </c>
    </row>
    <row r="192" spans="1:56" s="74" customFormat="1" ht="18" customHeight="1">
      <c r="A192" s="74" t="s">
        <v>553</v>
      </c>
      <c r="B192" s="75" t="s">
        <v>554</v>
      </c>
      <c r="C192" s="75" t="s">
        <v>555</v>
      </c>
      <c r="D192" s="75" t="s">
        <v>556</v>
      </c>
      <c r="E192" s="81" t="s">
        <v>557</v>
      </c>
      <c r="F192" s="74" t="s">
        <v>597</v>
      </c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K192" s="101"/>
      <c r="AL192" s="101"/>
      <c r="AM192" s="101"/>
      <c r="AN192" s="101"/>
      <c r="AO192" s="101"/>
      <c r="AP192" s="101"/>
      <c r="AV192" s="101"/>
      <c r="AW192" s="101"/>
      <c r="AX192" s="101"/>
      <c r="AY192" s="74">
        <v>40</v>
      </c>
      <c r="AZ192" s="74">
        <v>40</v>
      </c>
      <c r="BA192" s="74">
        <v>40</v>
      </c>
      <c r="BB192" s="74">
        <v>40</v>
      </c>
      <c r="BC192" s="74">
        <v>40</v>
      </c>
      <c r="BD192" s="74">
        <v>40</v>
      </c>
    </row>
    <row r="193" spans="1:16346" s="84" customFormat="1" ht="18" customHeight="1">
      <c r="A193" s="74" t="s">
        <v>315</v>
      </c>
      <c r="B193" s="75" t="s">
        <v>316</v>
      </c>
      <c r="C193" s="75" t="s">
        <v>317</v>
      </c>
      <c r="D193" s="75" t="s">
        <v>318</v>
      </c>
      <c r="E193" s="81" t="s">
        <v>57</v>
      </c>
      <c r="F193" s="74" t="s">
        <v>598</v>
      </c>
      <c r="G193" s="74">
        <v>40</v>
      </c>
      <c r="H193" s="74">
        <v>40</v>
      </c>
      <c r="I193" s="74">
        <v>40</v>
      </c>
      <c r="J193" s="74">
        <v>40</v>
      </c>
      <c r="K193" s="74">
        <v>40</v>
      </c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>
        <v>40</v>
      </c>
      <c r="AU193" s="74">
        <v>40</v>
      </c>
      <c r="AV193" s="74">
        <v>40</v>
      </c>
      <c r="AW193" s="74">
        <v>40</v>
      </c>
      <c r="AX193" s="74">
        <v>40</v>
      </c>
      <c r="AY193" s="74">
        <v>40</v>
      </c>
      <c r="AZ193" s="74">
        <v>40</v>
      </c>
      <c r="BA193" s="74">
        <v>40</v>
      </c>
      <c r="BB193" s="74">
        <v>40</v>
      </c>
      <c r="BC193" s="74">
        <v>40</v>
      </c>
      <c r="BD193" s="74">
        <v>40</v>
      </c>
      <c r="BE193" s="74">
        <v>40</v>
      </c>
      <c r="BF193" s="74">
        <v>40</v>
      </c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  <c r="DS193" s="74"/>
      <c r="DT193" s="74"/>
      <c r="DU193" s="74"/>
      <c r="DV193" s="74"/>
      <c r="DW193" s="74"/>
      <c r="DX193" s="74"/>
      <c r="DY193" s="74"/>
      <c r="DZ193" s="74"/>
      <c r="EA193" s="74"/>
      <c r="EB193" s="74"/>
      <c r="EC193" s="74"/>
      <c r="ED193" s="74"/>
      <c r="EE193" s="74"/>
      <c r="EF193" s="74"/>
      <c r="EG193" s="74"/>
      <c r="EH193" s="74"/>
      <c r="EI193" s="74"/>
      <c r="EJ193" s="74"/>
      <c r="EK193" s="74"/>
      <c r="EL193" s="74"/>
      <c r="EM193" s="74"/>
      <c r="EN193" s="74"/>
      <c r="EO193" s="74"/>
      <c r="EP193" s="74"/>
      <c r="EQ193" s="74"/>
      <c r="ER193" s="74"/>
      <c r="ES193" s="74"/>
      <c r="ET193" s="74"/>
      <c r="EU193" s="74"/>
      <c r="EV193" s="74"/>
      <c r="EW193" s="74"/>
      <c r="EX193" s="74"/>
      <c r="EY193" s="74"/>
      <c r="EZ193" s="74"/>
      <c r="FA193" s="74"/>
      <c r="FB193" s="74"/>
      <c r="FC193" s="74"/>
      <c r="FD193" s="74"/>
      <c r="FE193" s="74"/>
      <c r="FF193" s="74"/>
      <c r="FG193" s="74"/>
      <c r="FH193" s="74"/>
      <c r="FI193" s="74"/>
      <c r="FJ193" s="74"/>
      <c r="FK193" s="74"/>
      <c r="FL193" s="74"/>
      <c r="FM193" s="74"/>
      <c r="FN193" s="74"/>
      <c r="FO193" s="74"/>
      <c r="FP193" s="74"/>
      <c r="FQ193" s="74"/>
      <c r="FR193" s="74"/>
      <c r="FS193" s="74"/>
      <c r="FT193" s="74"/>
      <c r="FU193" s="74"/>
      <c r="FV193" s="74"/>
      <c r="FW193" s="74"/>
      <c r="FX193" s="74"/>
      <c r="FY193" s="74"/>
      <c r="FZ193" s="74"/>
      <c r="GA193" s="74"/>
      <c r="GB193" s="74"/>
      <c r="GC193" s="74"/>
      <c r="GD193" s="74"/>
      <c r="GE193" s="74"/>
      <c r="GF193" s="74"/>
      <c r="GG193" s="74"/>
      <c r="GH193" s="74"/>
      <c r="GI193" s="74"/>
      <c r="GJ193" s="74"/>
      <c r="GK193" s="74"/>
      <c r="GL193" s="74"/>
      <c r="GM193" s="74"/>
      <c r="GN193" s="74"/>
      <c r="GO193" s="74"/>
      <c r="GP193" s="74"/>
      <c r="GQ193" s="74"/>
      <c r="GR193" s="74"/>
      <c r="GS193" s="74"/>
      <c r="GT193" s="74"/>
      <c r="GU193" s="74"/>
      <c r="GV193" s="74"/>
      <c r="GW193" s="74"/>
      <c r="GX193" s="74"/>
      <c r="GY193" s="74"/>
      <c r="GZ193" s="74"/>
      <c r="HA193" s="74"/>
      <c r="HB193" s="74"/>
      <c r="HC193" s="74"/>
      <c r="HD193" s="74"/>
      <c r="HE193" s="74"/>
      <c r="HF193" s="74"/>
      <c r="HG193" s="74"/>
      <c r="HH193" s="74"/>
      <c r="HI193" s="74"/>
      <c r="HJ193" s="74"/>
      <c r="HK193" s="74"/>
      <c r="HL193" s="74"/>
      <c r="HM193" s="74"/>
      <c r="HN193" s="74"/>
      <c r="HO193" s="74"/>
      <c r="HP193" s="74"/>
      <c r="HQ193" s="74"/>
      <c r="HR193" s="74"/>
      <c r="HS193" s="74"/>
      <c r="HT193" s="74"/>
      <c r="HU193" s="74"/>
      <c r="HV193" s="74"/>
      <c r="HW193" s="74"/>
      <c r="HX193" s="74"/>
      <c r="HY193" s="74"/>
      <c r="HZ193" s="74"/>
      <c r="IA193" s="74"/>
      <c r="IB193" s="74"/>
      <c r="IC193" s="74"/>
      <c r="ID193" s="74"/>
      <c r="IE193" s="74"/>
      <c r="IF193" s="74"/>
      <c r="IG193" s="74"/>
      <c r="IH193" s="74"/>
      <c r="II193" s="74"/>
      <c r="IJ193" s="74"/>
      <c r="IK193" s="74"/>
      <c r="IL193" s="74"/>
      <c r="IM193" s="74"/>
      <c r="IN193" s="74"/>
      <c r="IO193" s="74"/>
      <c r="IP193" s="74"/>
      <c r="IQ193" s="74"/>
      <c r="IR193" s="74"/>
      <c r="IS193" s="74"/>
      <c r="IT193" s="74"/>
      <c r="IU193" s="74"/>
      <c r="IV193" s="74"/>
      <c r="IW193" s="74"/>
      <c r="IX193" s="74"/>
      <c r="IY193" s="74"/>
      <c r="IZ193" s="74"/>
      <c r="JA193" s="74"/>
      <c r="JB193" s="74"/>
      <c r="JC193" s="74"/>
      <c r="JD193" s="74"/>
      <c r="JE193" s="74"/>
      <c r="JF193" s="74"/>
      <c r="JG193" s="74"/>
      <c r="JH193" s="74"/>
      <c r="JI193" s="74"/>
      <c r="JJ193" s="74"/>
      <c r="JK193" s="74"/>
      <c r="JL193" s="74"/>
      <c r="JM193" s="74"/>
      <c r="JN193" s="74"/>
      <c r="JO193" s="74"/>
      <c r="JP193" s="74"/>
      <c r="JQ193" s="74"/>
      <c r="JR193" s="74"/>
      <c r="JS193" s="74"/>
      <c r="JT193" s="74"/>
      <c r="JU193" s="74"/>
      <c r="JV193" s="74"/>
      <c r="JW193" s="74"/>
      <c r="JX193" s="74"/>
      <c r="JY193" s="74"/>
      <c r="JZ193" s="74"/>
      <c r="KA193" s="74"/>
      <c r="KB193" s="74"/>
      <c r="KC193" s="74"/>
      <c r="KD193" s="74"/>
      <c r="KE193" s="74"/>
      <c r="KF193" s="74"/>
      <c r="KG193" s="74"/>
      <c r="KH193" s="74"/>
      <c r="KI193" s="74"/>
      <c r="KJ193" s="74"/>
      <c r="KK193" s="74"/>
      <c r="KL193" s="74"/>
      <c r="KM193" s="74"/>
      <c r="KN193" s="74"/>
      <c r="KO193" s="74"/>
      <c r="KP193" s="74"/>
      <c r="KQ193" s="74"/>
      <c r="KR193" s="74"/>
      <c r="KS193" s="74"/>
      <c r="KT193" s="74"/>
      <c r="KU193" s="74"/>
      <c r="KV193" s="74"/>
      <c r="KW193" s="74"/>
      <c r="KX193" s="74"/>
      <c r="KY193" s="74"/>
      <c r="KZ193" s="74"/>
      <c r="LA193" s="74"/>
      <c r="LB193" s="74"/>
      <c r="LC193" s="74"/>
      <c r="LD193" s="74"/>
      <c r="LE193" s="74"/>
      <c r="LF193" s="74"/>
      <c r="LG193" s="74"/>
      <c r="LH193" s="74"/>
      <c r="LI193" s="74"/>
      <c r="LJ193" s="74"/>
      <c r="LK193" s="74"/>
      <c r="LL193" s="74"/>
      <c r="LM193" s="74"/>
      <c r="LN193" s="74"/>
      <c r="LO193" s="74"/>
      <c r="LP193" s="74"/>
      <c r="LQ193" s="74"/>
      <c r="LR193" s="74"/>
      <c r="LS193" s="74"/>
      <c r="LT193" s="74"/>
      <c r="LU193" s="74"/>
      <c r="LV193" s="74"/>
      <c r="LW193" s="74"/>
      <c r="LX193" s="74"/>
      <c r="LY193" s="74"/>
      <c r="LZ193" s="74"/>
      <c r="MA193" s="74"/>
      <c r="MB193" s="74"/>
      <c r="MC193" s="74"/>
      <c r="MD193" s="74"/>
      <c r="ME193" s="74"/>
      <c r="MF193" s="74"/>
      <c r="MG193" s="74"/>
      <c r="MH193" s="74"/>
      <c r="MI193" s="74"/>
      <c r="MJ193" s="74"/>
      <c r="MK193" s="74"/>
      <c r="ML193" s="74"/>
      <c r="MM193" s="74"/>
      <c r="MN193" s="74"/>
      <c r="MO193" s="74"/>
      <c r="MP193" s="74"/>
      <c r="MQ193" s="74"/>
      <c r="MR193" s="74"/>
      <c r="MS193" s="74"/>
      <c r="MT193" s="74"/>
      <c r="MU193" s="74"/>
      <c r="MV193" s="74"/>
      <c r="MW193" s="74"/>
      <c r="MX193" s="74"/>
      <c r="MY193" s="74"/>
      <c r="MZ193" s="74"/>
      <c r="NA193" s="74"/>
      <c r="NB193" s="74"/>
      <c r="NC193" s="74"/>
      <c r="ND193" s="74"/>
      <c r="NE193" s="74"/>
      <c r="NF193" s="74"/>
      <c r="NG193" s="74"/>
      <c r="NH193" s="74"/>
      <c r="NI193" s="74"/>
      <c r="NJ193" s="74"/>
      <c r="NK193" s="74"/>
      <c r="NL193" s="74"/>
      <c r="NM193" s="74"/>
      <c r="NN193" s="74"/>
      <c r="NO193" s="74"/>
      <c r="NP193" s="74"/>
      <c r="NQ193" s="74"/>
      <c r="NR193" s="74"/>
      <c r="NS193" s="74"/>
      <c r="NT193" s="74"/>
      <c r="NU193" s="74"/>
      <c r="NV193" s="74"/>
      <c r="NW193" s="74"/>
      <c r="NX193" s="74"/>
      <c r="NY193" s="74"/>
      <c r="NZ193" s="74"/>
      <c r="OA193" s="74"/>
      <c r="OB193" s="74"/>
      <c r="OC193" s="74"/>
      <c r="OD193" s="74"/>
      <c r="OE193" s="74"/>
      <c r="OF193" s="74"/>
      <c r="OG193" s="74"/>
      <c r="OH193" s="74"/>
      <c r="OI193" s="74"/>
      <c r="OJ193" s="74"/>
      <c r="OK193" s="74"/>
      <c r="OL193" s="74"/>
      <c r="OM193" s="74"/>
      <c r="ON193" s="74"/>
      <c r="OO193" s="74"/>
      <c r="OP193" s="74"/>
      <c r="OQ193" s="74"/>
      <c r="OR193" s="74"/>
      <c r="OS193" s="74"/>
      <c r="OT193" s="74"/>
      <c r="OU193" s="74"/>
      <c r="OV193" s="74"/>
      <c r="OW193" s="74"/>
      <c r="OX193" s="74"/>
      <c r="OY193" s="74"/>
      <c r="OZ193" s="74"/>
      <c r="PA193" s="74"/>
      <c r="PB193" s="74"/>
      <c r="PC193" s="74"/>
      <c r="PD193" s="74"/>
      <c r="PE193" s="74"/>
      <c r="PF193" s="74"/>
      <c r="PG193" s="74"/>
      <c r="PH193" s="74"/>
      <c r="PI193" s="74"/>
      <c r="PJ193" s="74"/>
      <c r="PK193" s="74"/>
      <c r="PL193" s="74"/>
      <c r="PM193" s="74"/>
      <c r="PN193" s="74"/>
      <c r="PO193" s="74"/>
      <c r="PP193" s="74"/>
      <c r="PQ193" s="74"/>
      <c r="PR193" s="74"/>
      <c r="PS193" s="74"/>
      <c r="PT193" s="74"/>
      <c r="PU193" s="74"/>
      <c r="PV193" s="74"/>
      <c r="PW193" s="74"/>
      <c r="PX193" s="74"/>
      <c r="PY193" s="74"/>
      <c r="PZ193" s="74"/>
      <c r="QA193" s="74"/>
      <c r="QB193" s="74"/>
      <c r="QC193" s="74"/>
      <c r="QD193" s="74"/>
      <c r="QE193" s="74"/>
      <c r="QF193" s="74"/>
      <c r="QG193" s="74"/>
      <c r="QH193" s="74"/>
      <c r="QI193" s="74"/>
      <c r="QJ193" s="74"/>
      <c r="QK193" s="74"/>
      <c r="QL193" s="74"/>
      <c r="QM193" s="74"/>
      <c r="QN193" s="74"/>
      <c r="QO193" s="74"/>
      <c r="QP193" s="74"/>
      <c r="QQ193" s="74"/>
      <c r="QR193" s="74"/>
      <c r="QS193" s="74"/>
      <c r="QT193" s="74"/>
      <c r="QU193" s="74"/>
      <c r="QV193" s="74"/>
      <c r="QW193" s="74"/>
      <c r="QX193" s="74"/>
      <c r="QY193" s="74"/>
      <c r="QZ193" s="74"/>
      <c r="RA193" s="74"/>
      <c r="RB193" s="74"/>
      <c r="RC193" s="74"/>
      <c r="RD193" s="74"/>
      <c r="RE193" s="74"/>
      <c r="RF193" s="74"/>
      <c r="RG193" s="74"/>
      <c r="RH193" s="74"/>
      <c r="RI193" s="74"/>
      <c r="RJ193" s="74"/>
      <c r="RK193" s="74"/>
      <c r="RL193" s="74"/>
      <c r="RM193" s="74"/>
      <c r="RN193" s="74"/>
      <c r="RO193" s="74"/>
      <c r="RP193" s="74"/>
      <c r="RQ193" s="74"/>
      <c r="RR193" s="74"/>
      <c r="RS193" s="74"/>
      <c r="RT193" s="74"/>
      <c r="RU193" s="74"/>
      <c r="RV193" s="74"/>
      <c r="RW193" s="74"/>
      <c r="RX193" s="74"/>
      <c r="RY193" s="74"/>
      <c r="RZ193" s="74"/>
      <c r="SA193" s="74"/>
      <c r="SB193" s="74"/>
      <c r="SC193" s="74"/>
      <c r="SD193" s="74"/>
      <c r="SE193" s="74"/>
      <c r="SF193" s="74"/>
      <c r="SG193" s="74"/>
      <c r="SH193" s="74"/>
      <c r="SI193" s="74"/>
      <c r="SJ193" s="74"/>
      <c r="SK193" s="74"/>
      <c r="SL193" s="74"/>
      <c r="SM193" s="74"/>
      <c r="SN193" s="74"/>
      <c r="SO193" s="74"/>
      <c r="SP193" s="74"/>
      <c r="SQ193" s="74"/>
      <c r="SR193" s="74"/>
      <c r="SS193" s="74"/>
      <c r="ST193" s="74"/>
      <c r="SU193" s="74"/>
      <c r="SV193" s="74"/>
      <c r="SW193" s="74"/>
      <c r="SX193" s="74"/>
      <c r="SY193" s="74"/>
      <c r="SZ193" s="74"/>
      <c r="TA193" s="74"/>
      <c r="TB193" s="74"/>
      <c r="TC193" s="74"/>
      <c r="TD193" s="74"/>
      <c r="TE193" s="74"/>
      <c r="TF193" s="74"/>
      <c r="TG193" s="74"/>
      <c r="TH193" s="74"/>
      <c r="TI193" s="74"/>
      <c r="TJ193" s="74"/>
      <c r="TK193" s="74"/>
      <c r="TL193" s="74"/>
      <c r="TM193" s="74"/>
      <c r="TN193" s="74"/>
      <c r="TO193" s="74"/>
      <c r="TP193" s="74"/>
      <c r="TQ193" s="74"/>
      <c r="TR193" s="74"/>
      <c r="TS193" s="74"/>
      <c r="TT193" s="74"/>
      <c r="TU193" s="74"/>
      <c r="TV193" s="74"/>
      <c r="TW193" s="74"/>
      <c r="TX193" s="74"/>
      <c r="TY193" s="74"/>
      <c r="TZ193" s="74"/>
      <c r="UA193" s="74"/>
      <c r="UB193" s="74"/>
      <c r="UC193" s="74"/>
      <c r="UD193" s="74"/>
      <c r="UE193" s="74"/>
      <c r="UF193" s="74"/>
      <c r="UG193" s="74"/>
      <c r="UH193" s="74"/>
      <c r="UI193" s="74"/>
      <c r="UJ193" s="74"/>
      <c r="UK193" s="74"/>
      <c r="UL193" s="74"/>
      <c r="UM193" s="74"/>
      <c r="UN193" s="74"/>
      <c r="UO193" s="74"/>
      <c r="UP193" s="74"/>
      <c r="UQ193" s="74"/>
      <c r="UR193" s="74"/>
      <c r="US193" s="74"/>
      <c r="UT193" s="74"/>
      <c r="UU193" s="74"/>
      <c r="UV193" s="74"/>
      <c r="UW193" s="74"/>
      <c r="UX193" s="74"/>
      <c r="UY193" s="74"/>
      <c r="UZ193" s="74"/>
      <c r="VA193" s="74"/>
      <c r="VB193" s="74"/>
      <c r="VC193" s="74"/>
      <c r="VD193" s="74"/>
      <c r="VE193" s="74"/>
      <c r="VF193" s="74"/>
      <c r="VG193" s="74"/>
      <c r="VH193" s="74"/>
      <c r="VI193" s="74"/>
      <c r="VJ193" s="74"/>
      <c r="VK193" s="74"/>
      <c r="VL193" s="74"/>
      <c r="VM193" s="74"/>
      <c r="VN193" s="74"/>
      <c r="VO193" s="74"/>
      <c r="VP193" s="74"/>
      <c r="VQ193" s="74"/>
      <c r="VR193" s="74"/>
      <c r="VS193" s="74"/>
      <c r="VT193" s="74"/>
      <c r="VU193" s="74"/>
      <c r="VV193" s="74"/>
      <c r="VW193" s="74"/>
      <c r="VX193" s="74"/>
      <c r="VY193" s="74"/>
      <c r="VZ193" s="74"/>
      <c r="WA193" s="74"/>
      <c r="WB193" s="74"/>
      <c r="WC193" s="74"/>
      <c r="WD193" s="74"/>
      <c r="WE193" s="74"/>
      <c r="WF193" s="74"/>
      <c r="WG193" s="74"/>
      <c r="WH193" s="74"/>
      <c r="WI193" s="74"/>
      <c r="WJ193" s="74"/>
      <c r="WK193" s="74"/>
      <c r="WL193" s="74"/>
      <c r="WM193" s="74"/>
      <c r="WN193" s="74"/>
      <c r="WO193" s="74"/>
      <c r="WP193" s="74"/>
      <c r="WQ193" s="74"/>
      <c r="WR193" s="74"/>
      <c r="WS193" s="74"/>
      <c r="WT193" s="74"/>
      <c r="WU193" s="74"/>
      <c r="WV193" s="74"/>
      <c r="WW193" s="74"/>
      <c r="WX193" s="74"/>
      <c r="WY193" s="74"/>
      <c r="WZ193" s="74"/>
      <c r="XA193" s="74"/>
      <c r="XB193" s="74"/>
      <c r="XC193" s="74"/>
      <c r="XD193" s="74"/>
      <c r="XE193" s="74"/>
      <c r="XF193" s="74"/>
      <c r="XG193" s="74"/>
      <c r="XH193" s="74"/>
      <c r="XI193" s="74"/>
      <c r="XJ193" s="74"/>
      <c r="XK193" s="74"/>
      <c r="XL193" s="74"/>
      <c r="XM193" s="74"/>
      <c r="XN193" s="74"/>
      <c r="XO193" s="74"/>
      <c r="XP193" s="74"/>
      <c r="XQ193" s="74"/>
      <c r="XR193" s="74"/>
      <c r="XS193" s="74"/>
      <c r="XT193" s="74"/>
      <c r="XU193" s="74"/>
      <c r="XV193" s="74"/>
      <c r="XW193" s="74"/>
      <c r="XX193" s="74"/>
      <c r="XY193" s="74"/>
      <c r="XZ193" s="74"/>
      <c r="YA193" s="74"/>
      <c r="YB193" s="74"/>
      <c r="YC193" s="74"/>
      <c r="YD193" s="74"/>
      <c r="YE193" s="74"/>
      <c r="YF193" s="74"/>
      <c r="YG193" s="74"/>
      <c r="YH193" s="74"/>
      <c r="YI193" s="74"/>
      <c r="YJ193" s="74"/>
      <c r="YK193" s="74"/>
      <c r="YL193" s="74"/>
      <c r="YM193" s="74"/>
      <c r="YN193" s="74"/>
      <c r="YO193" s="74"/>
      <c r="YP193" s="74"/>
      <c r="YQ193" s="74"/>
      <c r="YR193" s="74"/>
      <c r="YS193" s="74"/>
      <c r="YT193" s="74"/>
      <c r="YU193" s="74"/>
      <c r="YV193" s="74"/>
      <c r="YW193" s="74"/>
      <c r="YX193" s="74"/>
      <c r="YY193" s="74"/>
      <c r="YZ193" s="74"/>
      <c r="ZA193" s="74"/>
      <c r="ZB193" s="74"/>
      <c r="ZC193" s="74"/>
      <c r="ZD193" s="74"/>
      <c r="ZE193" s="74"/>
      <c r="ZF193" s="74"/>
      <c r="ZG193" s="74"/>
      <c r="ZH193" s="74"/>
      <c r="ZI193" s="74"/>
      <c r="ZJ193" s="74"/>
      <c r="ZK193" s="74"/>
      <c r="ZL193" s="74"/>
      <c r="ZM193" s="74"/>
      <c r="ZN193" s="74"/>
      <c r="ZO193" s="74"/>
      <c r="ZP193" s="74"/>
      <c r="ZQ193" s="74"/>
      <c r="ZR193" s="74"/>
      <c r="ZS193" s="74"/>
      <c r="ZT193" s="74"/>
      <c r="ZU193" s="74"/>
      <c r="ZV193" s="74"/>
      <c r="ZW193" s="74"/>
      <c r="ZX193" s="74"/>
      <c r="ZY193" s="74"/>
      <c r="ZZ193" s="74"/>
      <c r="AAA193" s="74"/>
      <c r="AAB193" s="74"/>
      <c r="AAC193" s="74"/>
      <c r="AAD193" s="74"/>
      <c r="AAE193" s="74"/>
      <c r="AAF193" s="74"/>
      <c r="AAG193" s="74"/>
      <c r="AAH193" s="74"/>
      <c r="AAI193" s="74"/>
      <c r="AAJ193" s="74"/>
      <c r="AAK193" s="74"/>
      <c r="AAL193" s="74"/>
      <c r="AAM193" s="74"/>
      <c r="AAN193" s="74"/>
      <c r="AAO193" s="74"/>
      <c r="AAP193" s="74"/>
      <c r="AAQ193" s="74"/>
      <c r="AAR193" s="74"/>
      <c r="AAS193" s="74"/>
      <c r="AAT193" s="74"/>
      <c r="AAU193" s="74"/>
      <c r="AAV193" s="74"/>
      <c r="AAW193" s="74"/>
      <c r="AAX193" s="74"/>
      <c r="AAY193" s="74"/>
      <c r="AAZ193" s="74"/>
      <c r="ABA193" s="74"/>
      <c r="ABB193" s="74"/>
      <c r="ABC193" s="74"/>
      <c r="ABD193" s="74"/>
      <c r="ABE193" s="74"/>
      <c r="ABF193" s="74"/>
      <c r="ABG193" s="74"/>
      <c r="ABH193" s="74"/>
      <c r="ABI193" s="74"/>
      <c r="ABJ193" s="74"/>
      <c r="ABK193" s="74"/>
      <c r="ABL193" s="74"/>
      <c r="ABM193" s="74"/>
      <c r="ABN193" s="74"/>
      <c r="ABO193" s="74"/>
      <c r="ABP193" s="74"/>
      <c r="ABQ193" s="74"/>
      <c r="ABR193" s="74"/>
      <c r="ABS193" s="74"/>
      <c r="ABT193" s="74"/>
      <c r="ABU193" s="74"/>
      <c r="ABV193" s="74"/>
      <c r="ABW193" s="74"/>
      <c r="ABX193" s="74"/>
      <c r="ABY193" s="74"/>
      <c r="ABZ193" s="74"/>
      <c r="ACA193" s="74"/>
      <c r="ACB193" s="74"/>
      <c r="ACC193" s="74"/>
      <c r="ACD193" s="74"/>
      <c r="ACE193" s="74"/>
      <c r="ACF193" s="74"/>
      <c r="ACG193" s="74"/>
      <c r="ACH193" s="74"/>
      <c r="ACI193" s="74"/>
      <c r="ACJ193" s="74"/>
      <c r="ACK193" s="74"/>
      <c r="ACL193" s="74"/>
      <c r="ACM193" s="74"/>
      <c r="ACN193" s="74"/>
      <c r="ACO193" s="74"/>
      <c r="ACP193" s="74"/>
      <c r="ACQ193" s="74"/>
      <c r="ACR193" s="74"/>
      <c r="ACS193" s="74"/>
      <c r="ACT193" s="74"/>
      <c r="ACU193" s="74"/>
      <c r="ACV193" s="74"/>
      <c r="ACW193" s="74"/>
      <c r="ACX193" s="74"/>
      <c r="ACY193" s="74"/>
      <c r="ACZ193" s="74"/>
      <c r="ADA193" s="74"/>
      <c r="ADB193" s="74"/>
      <c r="ADC193" s="74"/>
      <c r="ADD193" s="74"/>
      <c r="ADE193" s="74"/>
      <c r="ADF193" s="74"/>
      <c r="ADG193" s="74"/>
      <c r="ADH193" s="74"/>
      <c r="ADI193" s="74"/>
      <c r="ADJ193" s="74"/>
      <c r="ADK193" s="74"/>
      <c r="ADL193" s="74"/>
      <c r="ADM193" s="74"/>
      <c r="ADN193" s="74"/>
      <c r="ADO193" s="74"/>
      <c r="ADP193" s="74"/>
      <c r="ADQ193" s="74"/>
      <c r="ADR193" s="74"/>
      <c r="ADS193" s="74"/>
      <c r="ADT193" s="74"/>
      <c r="ADU193" s="74"/>
      <c r="ADV193" s="74"/>
      <c r="ADW193" s="74"/>
      <c r="ADX193" s="74"/>
      <c r="ADY193" s="74"/>
      <c r="ADZ193" s="74"/>
      <c r="AEA193" s="74"/>
      <c r="AEB193" s="74"/>
      <c r="AEC193" s="74"/>
      <c r="AED193" s="74"/>
      <c r="AEE193" s="74"/>
      <c r="AEF193" s="74"/>
      <c r="AEG193" s="74"/>
      <c r="AEH193" s="74"/>
      <c r="AEI193" s="74"/>
      <c r="AEJ193" s="74"/>
      <c r="AEK193" s="74"/>
      <c r="AEL193" s="74"/>
      <c r="AEM193" s="74"/>
      <c r="AEN193" s="74"/>
      <c r="AEO193" s="74"/>
      <c r="AEP193" s="74"/>
      <c r="AEQ193" s="74"/>
      <c r="AER193" s="74"/>
      <c r="AES193" s="74"/>
      <c r="AET193" s="74"/>
      <c r="AEU193" s="74"/>
      <c r="AEV193" s="74"/>
      <c r="AEW193" s="74"/>
      <c r="AEX193" s="74"/>
      <c r="AEY193" s="74"/>
      <c r="AEZ193" s="74"/>
      <c r="AFA193" s="74"/>
      <c r="AFB193" s="74"/>
      <c r="AFC193" s="74"/>
      <c r="AFD193" s="74"/>
      <c r="AFE193" s="74"/>
      <c r="AFF193" s="74"/>
      <c r="AFG193" s="74"/>
      <c r="AFH193" s="74"/>
      <c r="AFI193" s="74"/>
      <c r="AFJ193" s="74"/>
      <c r="AFK193" s="74"/>
      <c r="AFL193" s="74"/>
      <c r="AFM193" s="74"/>
      <c r="AFN193" s="74"/>
      <c r="AFO193" s="74"/>
      <c r="AFP193" s="74"/>
      <c r="AFQ193" s="74"/>
      <c r="AFR193" s="74"/>
      <c r="AFS193" s="74"/>
      <c r="AFT193" s="74"/>
      <c r="AFU193" s="74"/>
      <c r="AFV193" s="74"/>
      <c r="AFW193" s="74"/>
      <c r="AFX193" s="74"/>
      <c r="AFY193" s="74"/>
      <c r="AFZ193" s="74"/>
      <c r="AGA193" s="74"/>
      <c r="AGB193" s="74"/>
      <c r="AGC193" s="74"/>
      <c r="AGD193" s="74"/>
      <c r="AGE193" s="74"/>
      <c r="AGF193" s="74"/>
      <c r="AGG193" s="74"/>
      <c r="AGH193" s="74"/>
      <c r="AGI193" s="74"/>
      <c r="AGJ193" s="74"/>
      <c r="AGK193" s="74"/>
      <c r="AGL193" s="74"/>
      <c r="AGM193" s="74"/>
      <c r="AGN193" s="74"/>
      <c r="AGO193" s="74"/>
      <c r="AGP193" s="74"/>
      <c r="AGQ193" s="74"/>
      <c r="AGR193" s="74"/>
      <c r="AGS193" s="74"/>
      <c r="AGT193" s="74"/>
      <c r="AGU193" s="74"/>
      <c r="AGV193" s="74"/>
      <c r="AGW193" s="74"/>
      <c r="AGX193" s="74"/>
      <c r="AGY193" s="74"/>
      <c r="AGZ193" s="74"/>
      <c r="AHA193" s="74"/>
      <c r="AHB193" s="74"/>
      <c r="AHC193" s="74"/>
      <c r="AHD193" s="74"/>
      <c r="AHE193" s="74"/>
      <c r="AHF193" s="74"/>
      <c r="AHG193" s="74"/>
      <c r="AHH193" s="74"/>
      <c r="AHI193" s="74"/>
      <c r="AHJ193" s="74"/>
      <c r="AHK193" s="74"/>
      <c r="AHL193" s="74"/>
      <c r="AHM193" s="74"/>
      <c r="AHN193" s="74"/>
      <c r="AHO193" s="74"/>
      <c r="AHP193" s="74"/>
      <c r="AHQ193" s="74"/>
      <c r="AHR193" s="74"/>
      <c r="AHS193" s="74"/>
      <c r="AHT193" s="74"/>
      <c r="AHU193" s="74"/>
      <c r="AHV193" s="74"/>
      <c r="AHW193" s="74"/>
      <c r="AHX193" s="74"/>
      <c r="AHY193" s="74"/>
      <c r="AHZ193" s="74"/>
      <c r="AIA193" s="74"/>
      <c r="AIB193" s="74"/>
      <c r="AIC193" s="74"/>
      <c r="AID193" s="74"/>
      <c r="AIE193" s="74"/>
      <c r="AIF193" s="74"/>
      <c r="AIG193" s="74"/>
      <c r="AIH193" s="74"/>
      <c r="AII193" s="74"/>
      <c r="AIJ193" s="74"/>
      <c r="AIK193" s="74"/>
      <c r="AIL193" s="74"/>
      <c r="AIM193" s="74"/>
      <c r="AIN193" s="74"/>
      <c r="AIO193" s="74"/>
      <c r="AIP193" s="74"/>
      <c r="AIQ193" s="74"/>
      <c r="AIR193" s="74"/>
      <c r="AIS193" s="74"/>
      <c r="AIT193" s="74"/>
      <c r="AIU193" s="74"/>
      <c r="AIV193" s="74"/>
      <c r="AIW193" s="74"/>
      <c r="AIX193" s="74"/>
      <c r="AIY193" s="74"/>
      <c r="AIZ193" s="74"/>
      <c r="AJA193" s="74"/>
      <c r="AJB193" s="74"/>
      <c r="AJC193" s="74"/>
      <c r="AJD193" s="74"/>
      <c r="AJE193" s="74"/>
      <c r="AJF193" s="74"/>
      <c r="AJG193" s="74"/>
      <c r="AJH193" s="74"/>
      <c r="AJI193" s="74"/>
      <c r="AJJ193" s="74"/>
      <c r="AJK193" s="74"/>
      <c r="AJL193" s="74"/>
      <c r="AJM193" s="74"/>
      <c r="AJN193" s="74"/>
      <c r="AJO193" s="74"/>
      <c r="AJP193" s="74"/>
      <c r="AJQ193" s="74"/>
      <c r="AJR193" s="74"/>
      <c r="AJS193" s="74"/>
      <c r="AJT193" s="74"/>
      <c r="AJU193" s="74"/>
      <c r="AJV193" s="74"/>
      <c r="AJW193" s="74"/>
      <c r="AJX193" s="74"/>
      <c r="AJY193" s="74"/>
      <c r="AJZ193" s="74"/>
      <c r="AKA193" s="74"/>
      <c r="AKB193" s="74"/>
      <c r="AKC193" s="74"/>
      <c r="AKD193" s="74"/>
      <c r="AKE193" s="74"/>
      <c r="AKF193" s="74"/>
      <c r="AKG193" s="74"/>
      <c r="AKH193" s="74"/>
      <c r="AKI193" s="74"/>
      <c r="AKJ193" s="74"/>
      <c r="AKK193" s="74"/>
      <c r="AKL193" s="74"/>
      <c r="AKM193" s="74"/>
      <c r="AKN193" s="74"/>
      <c r="AKO193" s="74"/>
      <c r="AKP193" s="74"/>
      <c r="AKQ193" s="74"/>
      <c r="AKR193" s="74"/>
      <c r="AKS193" s="74"/>
      <c r="AKT193" s="74"/>
      <c r="AKU193" s="74"/>
      <c r="AKV193" s="74"/>
      <c r="AKW193" s="74"/>
      <c r="AKX193" s="74"/>
      <c r="AKY193" s="74"/>
      <c r="AKZ193" s="74"/>
      <c r="ALA193" s="74"/>
      <c r="ALB193" s="74"/>
      <c r="ALC193" s="74"/>
      <c r="ALD193" s="74"/>
      <c r="ALE193" s="74"/>
      <c r="ALF193" s="74"/>
      <c r="ALG193" s="74"/>
      <c r="ALH193" s="74"/>
      <c r="ALI193" s="74"/>
      <c r="ALJ193" s="74"/>
      <c r="ALK193" s="74"/>
      <c r="ALL193" s="74"/>
      <c r="ALM193" s="74"/>
      <c r="ALN193" s="74"/>
      <c r="ALO193" s="74"/>
      <c r="ALP193" s="74"/>
      <c r="ALQ193" s="74"/>
      <c r="ALR193" s="74"/>
      <c r="ALS193" s="74"/>
      <c r="ALT193" s="74"/>
      <c r="ALU193" s="74"/>
      <c r="ALV193" s="74"/>
      <c r="ALW193" s="74"/>
      <c r="ALX193" s="74"/>
      <c r="ALY193" s="74"/>
      <c r="ALZ193" s="74"/>
      <c r="AMA193" s="74"/>
      <c r="AMB193" s="74"/>
      <c r="AMC193" s="74"/>
      <c r="AMD193" s="74"/>
      <c r="AME193" s="74"/>
      <c r="AMF193" s="74"/>
      <c r="AMG193" s="74"/>
      <c r="AMH193" s="74"/>
      <c r="AMI193" s="74"/>
      <c r="AMJ193" s="74"/>
      <c r="AMK193" s="74"/>
      <c r="AML193" s="74"/>
      <c r="AMM193" s="74"/>
      <c r="AMN193" s="74"/>
      <c r="AMO193" s="74"/>
      <c r="AMP193" s="74"/>
      <c r="AMQ193" s="74"/>
      <c r="AMR193" s="74"/>
      <c r="AMS193" s="74"/>
      <c r="AMT193" s="74"/>
      <c r="AMU193" s="74"/>
      <c r="AMV193" s="74"/>
      <c r="AMW193" s="74"/>
      <c r="AMX193" s="74"/>
      <c r="AMY193" s="74"/>
      <c r="AMZ193" s="74"/>
      <c r="ANA193" s="74"/>
      <c r="ANB193" s="74"/>
      <c r="ANC193" s="74"/>
      <c r="AND193" s="74"/>
      <c r="ANE193" s="74"/>
      <c r="ANF193" s="74"/>
      <c r="ANG193" s="74"/>
      <c r="ANH193" s="74"/>
      <c r="ANI193" s="74"/>
      <c r="ANJ193" s="74"/>
      <c r="ANK193" s="74"/>
      <c r="ANL193" s="74"/>
      <c r="ANM193" s="74"/>
      <c r="ANN193" s="74"/>
      <c r="ANO193" s="74"/>
      <c r="ANP193" s="74"/>
      <c r="ANQ193" s="74"/>
      <c r="ANR193" s="74"/>
      <c r="ANS193" s="74"/>
      <c r="ANT193" s="74"/>
      <c r="ANU193" s="74"/>
      <c r="ANV193" s="74"/>
      <c r="ANW193" s="74"/>
      <c r="ANX193" s="74"/>
      <c r="ANY193" s="74"/>
      <c r="ANZ193" s="74"/>
      <c r="AOA193" s="74"/>
      <c r="AOB193" s="74"/>
      <c r="AOC193" s="74"/>
      <c r="AOD193" s="74"/>
      <c r="AOE193" s="74"/>
      <c r="AOF193" s="74"/>
      <c r="AOG193" s="74"/>
      <c r="AOH193" s="74"/>
      <c r="AOI193" s="74"/>
      <c r="AOJ193" s="74"/>
      <c r="AOK193" s="74"/>
      <c r="AOL193" s="74"/>
      <c r="AOM193" s="74"/>
      <c r="AON193" s="74"/>
      <c r="AOO193" s="74"/>
      <c r="AOP193" s="74"/>
      <c r="AOQ193" s="74"/>
      <c r="AOR193" s="74"/>
      <c r="AOS193" s="74"/>
      <c r="AOT193" s="74"/>
      <c r="AOU193" s="74"/>
      <c r="AOV193" s="74"/>
      <c r="AOW193" s="74"/>
      <c r="AOX193" s="74"/>
      <c r="AOY193" s="74"/>
      <c r="AOZ193" s="74"/>
      <c r="APA193" s="74"/>
      <c r="APB193" s="74"/>
      <c r="APC193" s="74"/>
      <c r="APD193" s="74"/>
      <c r="APE193" s="74"/>
      <c r="APF193" s="74"/>
      <c r="APG193" s="74"/>
      <c r="APH193" s="74"/>
      <c r="API193" s="74"/>
      <c r="APJ193" s="74"/>
      <c r="APK193" s="74"/>
      <c r="APL193" s="74"/>
      <c r="APM193" s="74"/>
      <c r="APN193" s="74"/>
      <c r="APO193" s="74"/>
      <c r="APP193" s="74"/>
      <c r="APQ193" s="74"/>
      <c r="APR193" s="74"/>
      <c r="APS193" s="74"/>
      <c r="APT193" s="74"/>
      <c r="APU193" s="74"/>
      <c r="APV193" s="74"/>
      <c r="APW193" s="74"/>
      <c r="APX193" s="74"/>
      <c r="APY193" s="74"/>
      <c r="APZ193" s="74"/>
      <c r="AQA193" s="74"/>
      <c r="AQB193" s="74"/>
      <c r="AQC193" s="74"/>
      <c r="AQD193" s="74"/>
      <c r="AQE193" s="74"/>
      <c r="AQF193" s="74"/>
      <c r="AQG193" s="74"/>
      <c r="AQH193" s="74"/>
      <c r="AQI193" s="74"/>
      <c r="AQJ193" s="74"/>
      <c r="AQK193" s="74"/>
      <c r="AQL193" s="74"/>
      <c r="AQM193" s="74"/>
      <c r="AQN193" s="74"/>
      <c r="AQO193" s="74"/>
      <c r="AQP193" s="74"/>
      <c r="AQQ193" s="74"/>
      <c r="AQR193" s="74"/>
      <c r="AQS193" s="74"/>
      <c r="AQT193" s="74"/>
      <c r="AQU193" s="74"/>
      <c r="AQV193" s="74"/>
      <c r="AQW193" s="74"/>
      <c r="AQX193" s="74"/>
      <c r="AQY193" s="74"/>
      <c r="AQZ193" s="74"/>
      <c r="ARA193" s="74"/>
      <c r="ARB193" s="74"/>
      <c r="ARC193" s="74"/>
      <c r="ARD193" s="74"/>
      <c r="ARE193" s="74"/>
      <c r="ARF193" s="74"/>
      <c r="ARG193" s="74"/>
      <c r="ARH193" s="74"/>
      <c r="ARI193" s="74"/>
      <c r="ARJ193" s="74"/>
      <c r="ARK193" s="74"/>
      <c r="ARL193" s="74"/>
      <c r="ARM193" s="74"/>
      <c r="ARN193" s="74"/>
      <c r="ARO193" s="74"/>
      <c r="ARP193" s="74"/>
      <c r="ARQ193" s="74"/>
      <c r="ARR193" s="74"/>
      <c r="ARS193" s="74"/>
      <c r="ART193" s="74"/>
      <c r="ARU193" s="74"/>
      <c r="ARV193" s="74"/>
      <c r="ARW193" s="74"/>
      <c r="ARX193" s="74"/>
      <c r="ARY193" s="74"/>
      <c r="ARZ193" s="74"/>
      <c r="ASA193" s="74"/>
      <c r="ASB193" s="74"/>
      <c r="ASC193" s="74"/>
      <c r="ASD193" s="74"/>
      <c r="ASE193" s="74"/>
      <c r="ASF193" s="74"/>
      <c r="ASG193" s="74"/>
      <c r="ASH193" s="74"/>
      <c r="ASI193" s="74"/>
      <c r="ASJ193" s="74"/>
      <c r="ASK193" s="74"/>
      <c r="ASL193" s="74"/>
      <c r="ASM193" s="74"/>
      <c r="ASN193" s="74"/>
      <c r="ASO193" s="74"/>
      <c r="ASP193" s="74"/>
      <c r="ASQ193" s="74"/>
      <c r="ASR193" s="74"/>
      <c r="ASS193" s="74"/>
      <c r="AST193" s="74"/>
      <c r="ASU193" s="74"/>
      <c r="ASV193" s="74"/>
      <c r="ASW193" s="74"/>
      <c r="ASX193" s="74"/>
      <c r="ASY193" s="74"/>
      <c r="ASZ193" s="74"/>
      <c r="ATA193" s="74"/>
      <c r="ATB193" s="74"/>
      <c r="ATC193" s="74"/>
      <c r="ATD193" s="74"/>
      <c r="ATE193" s="74"/>
      <c r="ATF193" s="74"/>
      <c r="ATG193" s="74"/>
      <c r="ATH193" s="74"/>
      <c r="ATI193" s="74"/>
      <c r="ATJ193" s="74"/>
      <c r="ATK193" s="74"/>
      <c r="ATL193" s="74"/>
      <c r="ATM193" s="74"/>
      <c r="ATN193" s="74"/>
      <c r="ATO193" s="74"/>
      <c r="ATP193" s="74"/>
      <c r="ATQ193" s="74"/>
      <c r="ATR193" s="74"/>
      <c r="ATS193" s="74"/>
      <c r="ATT193" s="74"/>
      <c r="ATU193" s="74"/>
      <c r="ATV193" s="74"/>
      <c r="ATW193" s="74"/>
      <c r="ATX193" s="74"/>
      <c r="ATY193" s="74"/>
      <c r="ATZ193" s="74"/>
      <c r="AUA193" s="74"/>
      <c r="AUB193" s="74"/>
      <c r="AUC193" s="74"/>
      <c r="AUD193" s="74"/>
      <c r="AUE193" s="74"/>
      <c r="AUF193" s="74"/>
      <c r="AUG193" s="74"/>
      <c r="AUH193" s="74"/>
      <c r="AUI193" s="74"/>
      <c r="AUJ193" s="74"/>
      <c r="AUK193" s="74"/>
      <c r="AUL193" s="74"/>
      <c r="AUM193" s="74"/>
      <c r="AUN193" s="74"/>
      <c r="AUO193" s="74"/>
      <c r="AUP193" s="74"/>
      <c r="AUQ193" s="74"/>
      <c r="AUR193" s="74"/>
      <c r="AUS193" s="74"/>
      <c r="AUT193" s="74"/>
      <c r="AUU193" s="74"/>
      <c r="AUV193" s="74"/>
      <c r="AUW193" s="74"/>
      <c r="AUX193" s="74"/>
      <c r="AUY193" s="74"/>
      <c r="AUZ193" s="74"/>
      <c r="AVA193" s="74"/>
      <c r="AVB193" s="74"/>
      <c r="AVC193" s="74"/>
      <c r="AVD193" s="74"/>
      <c r="AVE193" s="74"/>
      <c r="AVF193" s="74"/>
      <c r="AVG193" s="74"/>
      <c r="AVH193" s="74"/>
      <c r="AVI193" s="74"/>
      <c r="AVJ193" s="74"/>
      <c r="AVK193" s="74"/>
      <c r="AVL193" s="74"/>
      <c r="AVM193" s="74"/>
      <c r="AVN193" s="74"/>
      <c r="AVO193" s="74"/>
      <c r="AVP193" s="74"/>
      <c r="AVQ193" s="74"/>
      <c r="AVR193" s="74"/>
      <c r="AVS193" s="74"/>
      <c r="AVT193" s="74"/>
      <c r="AVU193" s="74"/>
      <c r="AVV193" s="74"/>
      <c r="AVW193" s="74"/>
      <c r="AVX193" s="74"/>
      <c r="AVY193" s="74"/>
      <c r="AVZ193" s="74"/>
      <c r="AWA193" s="74"/>
      <c r="AWB193" s="74"/>
      <c r="AWC193" s="74"/>
      <c r="AWD193" s="74"/>
      <c r="AWE193" s="74"/>
      <c r="AWF193" s="74"/>
      <c r="AWG193" s="74"/>
      <c r="AWH193" s="74"/>
      <c r="AWI193" s="74"/>
      <c r="AWJ193" s="74"/>
      <c r="AWK193" s="74"/>
      <c r="AWL193" s="74"/>
      <c r="AWM193" s="74"/>
      <c r="AWN193" s="74"/>
      <c r="AWO193" s="74"/>
      <c r="AWP193" s="74"/>
      <c r="AWQ193" s="74"/>
      <c r="AWR193" s="74"/>
      <c r="AWS193" s="74"/>
      <c r="AWT193" s="74"/>
      <c r="AWU193" s="74"/>
      <c r="AWV193" s="74"/>
      <c r="AWW193" s="74"/>
      <c r="AWX193" s="74"/>
      <c r="AWY193" s="74"/>
      <c r="AWZ193" s="74"/>
      <c r="AXA193" s="74"/>
      <c r="AXB193" s="74"/>
      <c r="AXC193" s="74"/>
      <c r="AXD193" s="74"/>
      <c r="AXE193" s="74"/>
      <c r="AXF193" s="74"/>
      <c r="AXG193" s="74"/>
      <c r="AXH193" s="74"/>
      <c r="AXI193" s="74"/>
      <c r="AXJ193" s="74"/>
      <c r="AXK193" s="74"/>
      <c r="AXL193" s="74"/>
      <c r="AXM193" s="74"/>
      <c r="AXN193" s="74"/>
      <c r="AXO193" s="74"/>
      <c r="AXP193" s="74"/>
      <c r="AXQ193" s="74"/>
      <c r="AXR193" s="74"/>
      <c r="AXS193" s="74"/>
      <c r="AXT193" s="74"/>
      <c r="AXU193" s="74"/>
      <c r="AXV193" s="74"/>
      <c r="AXW193" s="74"/>
      <c r="AXX193" s="74"/>
      <c r="AXY193" s="74"/>
      <c r="AXZ193" s="74"/>
      <c r="AYA193" s="74"/>
      <c r="AYB193" s="74"/>
      <c r="AYC193" s="74"/>
      <c r="AYD193" s="74"/>
      <c r="AYE193" s="74"/>
      <c r="AYF193" s="74"/>
      <c r="AYG193" s="74"/>
      <c r="AYH193" s="74"/>
      <c r="AYI193" s="74"/>
      <c r="AYJ193" s="74"/>
      <c r="AYK193" s="74"/>
      <c r="AYL193" s="74"/>
      <c r="AYM193" s="74"/>
      <c r="AYN193" s="74"/>
      <c r="AYO193" s="74"/>
      <c r="AYP193" s="74"/>
      <c r="AYQ193" s="74"/>
      <c r="AYR193" s="74"/>
      <c r="AYS193" s="74"/>
      <c r="AYT193" s="74"/>
      <c r="AYU193" s="74"/>
      <c r="AYV193" s="74"/>
      <c r="AYW193" s="74"/>
      <c r="AYX193" s="74"/>
      <c r="AYY193" s="74"/>
      <c r="AYZ193" s="74"/>
      <c r="AZA193" s="74"/>
      <c r="AZB193" s="74"/>
      <c r="AZC193" s="74"/>
      <c r="AZD193" s="74"/>
      <c r="AZE193" s="74"/>
      <c r="AZF193" s="74"/>
      <c r="AZG193" s="74"/>
      <c r="AZH193" s="74"/>
      <c r="AZI193" s="74"/>
      <c r="AZJ193" s="74"/>
      <c r="AZK193" s="74"/>
      <c r="AZL193" s="74"/>
      <c r="AZM193" s="74"/>
      <c r="AZN193" s="74"/>
      <c r="AZO193" s="74"/>
      <c r="AZP193" s="74"/>
      <c r="AZQ193" s="74"/>
      <c r="AZR193" s="74"/>
      <c r="AZS193" s="74"/>
      <c r="AZT193" s="74"/>
      <c r="AZU193" s="74"/>
      <c r="AZV193" s="74"/>
      <c r="AZW193" s="74"/>
      <c r="AZX193" s="74"/>
      <c r="AZY193" s="74"/>
      <c r="AZZ193" s="74"/>
      <c r="BAA193" s="74"/>
      <c r="BAB193" s="74"/>
      <c r="BAC193" s="74"/>
      <c r="BAD193" s="74"/>
      <c r="BAE193" s="74"/>
      <c r="BAF193" s="74"/>
      <c r="BAG193" s="74"/>
      <c r="BAH193" s="74"/>
      <c r="BAI193" s="74"/>
      <c r="BAJ193" s="74"/>
      <c r="BAK193" s="74"/>
      <c r="BAL193" s="74"/>
      <c r="BAM193" s="74"/>
      <c r="BAN193" s="74"/>
      <c r="BAO193" s="74"/>
      <c r="BAP193" s="74"/>
      <c r="BAQ193" s="74"/>
      <c r="BAR193" s="74"/>
      <c r="BAS193" s="74"/>
      <c r="BAT193" s="74"/>
      <c r="BAU193" s="74"/>
      <c r="BAV193" s="74"/>
      <c r="BAW193" s="74"/>
      <c r="BAX193" s="74"/>
      <c r="BAY193" s="74"/>
      <c r="BAZ193" s="74"/>
      <c r="BBA193" s="74"/>
      <c r="BBB193" s="74"/>
      <c r="BBC193" s="74"/>
      <c r="BBD193" s="74"/>
      <c r="BBE193" s="74"/>
      <c r="BBF193" s="74"/>
      <c r="BBG193" s="74"/>
      <c r="BBH193" s="74"/>
      <c r="BBI193" s="74"/>
      <c r="BBJ193" s="74"/>
      <c r="BBK193" s="74"/>
      <c r="BBL193" s="74"/>
      <c r="BBM193" s="74"/>
      <c r="BBN193" s="74"/>
      <c r="BBO193" s="74"/>
      <c r="BBP193" s="74"/>
      <c r="BBQ193" s="74"/>
      <c r="BBR193" s="74"/>
      <c r="BBS193" s="74"/>
      <c r="BBT193" s="74"/>
      <c r="BBU193" s="74"/>
      <c r="BBV193" s="74"/>
      <c r="BBW193" s="74"/>
      <c r="BBX193" s="74"/>
      <c r="BBY193" s="74"/>
      <c r="BBZ193" s="74"/>
      <c r="BCA193" s="74"/>
      <c r="BCB193" s="74"/>
      <c r="BCC193" s="74"/>
      <c r="BCD193" s="74"/>
      <c r="BCE193" s="74"/>
      <c r="BCF193" s="74"/>
      <c r="BCG193" s="74"/>
      <c r="BCH193" s="74"/>
      <c r="BCI193" s="74"/>
      <c r="BCJ193" s="74"/>
      <c r="BCK193" s="74"/>
      <c r="BCL193" s="74"/>
      <c r="BCM193" s="74"/>
      <c r="BCN193" s="74"/>
      <c r="BCO193" s="74"/>
      <c r="BCP193" s="74"/>
      <c r="BCQ193" s="74"/>
      <c r="BCR193" s="74"/>
      <c r="BCS193" s="74"/>
      <c r="BCT193" s="74"/>
      <c r="BCU193" s="74"/>
      <c r="BCV193" s="74"/>
      <c r="BCW193" s="74"/>
      <c r="BCX193" s="74"/>
      <c r="BCY193" s="74"/>
      <c r="BCZ193" s="74"/>
      <c r="BDA193" s="74"/>
      <c r="BDB193" s="74"/>
      <c r="BDC193" s="74"/>
      <c r="BDD193" s="74"/>
      <c r="BDE193" s="74"/>
      <c r="BDF193" s="74"/>
      <c r="BDG193" s="74"/>
      <c r="BDH193" s="74"/>
      <c r="BDI193" s="74"/>
      <c r="BDJ193" s="74"/>
      <c r="BDK193" s="74"/>
      <c r="BDL193" s="74"/>
      <c r="BDM193" s="74"/>
      <c r="BDN193" s="74"/>
      <c r="BDO193" s="74"/>
      <c r="BDP193" s="74"/>
      <c r="BDQ193" s="74"/>
      <c r="BDR193" s="74"/>
      <c r="BDS193" s="74"/>
      <c r="BDT193" s="74"/>
      <c r="BDU193" s="74"/>
      <c r="BDV193" s="74"/>
      <c r="BDW193" s="74"/>
      <c r="BDX193" s="74"/>
      <c r="BDY193" s="74"/>
      <c r="BDZ193" s="74"/>
      <c r="BEA193" s="74"/>
      <c r="BEB193" s="74"/>
      <c r="BEC193" s="74"/>
      <c r="BED193" s="74"/>
      <c r="BEE193" s="74"/>
      <c r="BEF193" s="74"/>
      <c r="BEG193" s="74"/>
      <c r="BEH193" s="74"/>
      <c r="BEI193" s="74"/>
      <c r="BEJ193" s="74"/>
      <c r="BEK193" s="74"/>
      <c r="BEL193" s="74"/>
      <c r="BEM193" s="74"/>
      <c r="BEN193" s="74"/>
      <c r="BEO193" s="74"/>
      <c r="BEP193" s="74"/>
      <c r="BEQ193" s="74"/>
      <c r="BER193" s="74"/>
      <c r="BES193" s="74"/>
      <c r="BET193" s="74"/>
      <c r="BEU193" s="74"/>
      <c r="BEV193" s="74"/>
      <c r="BEW193" s="74"/>
      <c r="BEX193" s="74"/>
      <c r="BEY193" s="74"/>
      <c r="BEZ193" s="74"/>
      <c r="BFA193" s="74"/>
      <c r="BFB193" s="74"/>
      <c r="BFC193" s="74"/>
      <c r="BFD193" s="74"/>
      <c r="BFE193" s="74"/>
      <c r="BFF193" s="74"/>
      <c r="BFG193" s="74"/>
      <c r="BFH193" s="74"/>
      <c r="BFI193" s="74"/>
      <c r="BFJ193" s="74"/>
      <c r="BFK193" s="74"/>
      <c r="BFL193" s="74"/>
      <c r="BFM193" s="74"/>
      <c r="BFN193" s="74"/>
      <c r="BFO193" s="74"/>
      <c r="BFP193" s="74"/>
      <c r="BFQ193" s="74"/>
      <c r="BFR193" s="74"/>
      <c r="BFS193" s="74"/>
      <c r="BFT193" s="74"/>
      <c r="BFU193" s="74"/>
      <c r="BFV193" s="74"/>
      <c r="BFW193" s="74"/>
      <c r="BFX193" s="74"/>
      <c r="BFY193" s="74"/>
      <c r="BFZ193" s="74"/>
      <c r="BGA193" s="74"/>
      <c r="BGB193" s="74"/>
      <c r="BGC193" s="74"/>
      <c r="BGD193" s="74"/>
      <c r="BGE193" s="74"/>
      <c r="BGF193" s="74"/>
      <c r="BGG193" s="74"/>
      <c r="BGH193" s="74"/>
      <c r="BGI193" s="74"/>
      <c r="BGJ193" s="74"/>
      <c r="BGK193" s="74"/>
      <c r="BGL193" s="74"/>
      <c r="BGM193" s="74"/>
      <c r="BGN193" s="74"/>
      <c r="BGO193" s="74"/>
      <c r="BGP193" s="74"/>
      <c r="BGQ193" s="74"/>
      <c r="BGR193" s="74"/>
      <c r="BGS193" s="74"/>
      <c r="BGT193" s="74"/>
      <c r="BGU193" s="74"/>
      <c r="BGV193" s="74"/>
      <c r="BGW193" s="74"/>
      <c r="BGX193" s="74"/>
      <c r="BGY193" s="74"/>
      <c r="BGZ193" s="74"/>
      <c r="BHA193" s="74"/>
      <c r="BHB193" s="74"/>
      <c r="BHC193" s="74"/>
      <c r="BHD193" s="74"/>
      <c r="BHE193" s="74"/>
      <c r="BHF193" s="74"/>
      <c r="BHG193" s="74"/>
      <c r="BHH193" s="74"/>
      <c r="BHI193" s="74"/>
      <c r="BHJ193" s="74"/>
      <c r="BHK193" s="74"/>
      <c r="BHL193" s="74"/>
      <c r="BHM193" s="74"/>
      <c r="BHN193" s="74"/>
      <c r="BHO193" s="74"/>
      <c r="BHP193" s="74"/>
      <c r="BHQ193" s="74"/>
      <c r="BHR193" s="74"/>
      <c r="BHS193" s="74"/>
      <c r="BHT193" s="74"/>
      <c r="BHU193" s="74"/>
      <c r="BHV193" s="74"/>
      <c r="BHW193" s="74"/>
      <c r="BHX193" s="74"/>
      <c r="BHY193" s="74"/>
      <c r="BHZ193" s="74"/>
      <c r="BIA193" s="74"/>
      <c r="BIB193" s="74"/>
      <c r="BIC193" s="74"/>
      <c r="BID193" s="74"/>
      <c r="BIE193" s="74"/>
      <c r="BIF193" s="74"/>
      <c r="BIG193" s="74"/>
      <c r="BIH193" s="74"/>
      <c r="BII193" s="74"/>
      <c r="BIJ193" s="74"/>
      <c r="BIK193" s="74"/>
      <c r="BIL193" s="74"/>
      <c r="BIM193" s="74"/>
      <c r="BIN193" s="74"/>
      <c r="BIO193" s="74"/>
      <c r="BIP193" s="74"/>
      <c r="BIQ193" s="74"/>
      <c r="BIR193" s="74"/>
      <c r="BIS193" s="74"/>
      <c r="BIT193" s="74"/>
      <c r="BIU193" s="74"/>
      <c r="BIV193" s="74"/>
      <c r="BIW193" s="74"/>
      <c r="BIX193" s="74"/>
      <c r="BIY193" s="74"/>
      <c r="BIZ193" s="74"/>
      <c r="BJA193" s="74"/>
      <c r="BJB193" s="74"/>
      <c r="BJC193" s="74"/>
      <c r="BJD193" s="74"/>
      <c r="BJE193" s="74"/>
      <c r="BJF193" s="74"/>
      <c r="BJG193" s="74"/>
      <c r="BJH193" s="74"/>
      <c r="BJI193" s="74"/>
      <c r="BJJ193" s="74"/>
      <c r="BJK193" s="74"/>
      <c r="BJL193" s="74"/>
      <c r="BJM193" s="74"/>
      <c r="BJN193" s="74"/>
      <c r="BJO193" s="74"/>
      <c r="BJP193" s="74"/>
      <c r="BJQ193" s="74"/>
      <c r="BJR193" s="74"/>
      <c r="BJS193" s="74"/>
      <c r="BJT193" s="74"/>
      <c r="BJU193" s="74"/>
      <c r="BJV193" s="74"/>
      <c r="BJW193" s="74"/>
      <c r="BJX193" s="74"/>
      <c r="BJY193" s="74"/>
      <c r="BJZ193" s="74"/>
      <c r="BKA193" s="74"/>
      <c r="BKB193" s="74"/>
      <c r="BKC193" s="74"/>
      <c r="BKD193" s="74"/>
      <c r="BKE193" s="74"/>
      <c r="BKF193" s="74"/>
      <c r="BKG193" s="74"/>
      <c r="BKH193" s="74"/>
      <c r="BKI193" s="74"/>
      <c r="BKJ193" s="74"/>
      <c r="BKK193" s="74"/>
      <c r="BKL193" s="74"/>
      <c r="BKM193" s="74"/>
      <c r="BKN193" s="74"/>
      <c r="BKO193" s="74"/>
      <c r="BKP193" s="74"/>
      <c r="BKQ193" s="74"/>
      <c r="BKR193" s="74"/>
      <c r="BKS193" s="74"/>
      <c r="BKT193" s="74"/>
      <c r="BKU193" s="74"/>
      <c r="BKV193" s="74"/>
      <c r="BKW193" s="74"/>
      <c r="BKX193" s="74"/>
      <c r="BKY193" s="74"/>
      <c r="BKZ193" s="74"/>
      <c r="BLA193" s="74"/>
      <c r="BLB193" s="74"/>
      <c r="BLC193" s="74"/>
      <c r="BLD193" s="74"/>
      <c r="BLE193" s="74"/>
      <c r="BLF193" s="74"/>
      <c r="BLG193" s="74"/>
      <c r="BLH193" s="74"/>
      <c r="BLI193" s="74"/>
      <c r="BLJ193" s="74"/>
      <c r="BLK193" s="74"/>
      <c r="BLL193" s="74"/>
      <c r="BLM193" s="74"/>
      <c r="BLN193" s="74"/>
      <c r="BLO193" s="74"/>
      <c r="BLP193" s="74"/>
      <c r="BLQ193" s="74"/>
      <c r="BLR193" s="74"/>
      <c r="BLS193" s="74"/>
      <c r="BLT193" s="74"/>
      <c r="BLU193" s="74"/>
      <c r="BLV193" s="74"/>
      <c r="BLW193" s="74"/>
      <c r="BLX193" s="74"/>
      <c r="BLY193" s="74"/>
      <c r="BLZ193" s="74"/>
      <c r="BMA193" s="74"/>
      <c r="BMB193" s="74"/>
      <c r="BMC193" s="74"/>
      <c r="BMD193" s="74"/>
      <c r="BME193" s="74"/>
      <c r="BMF193" s="74"/>
      <c r="BMG193" s="74"/>
      <c r="BMH193" s="74"/>
      <c r="BMI193" s="74"/>
      <c r="BMJ193" s="74"/>
      <c r="BMK193" s="74"/>
      <c r="BML193" s="74"/>
      <c r="BMM193" s="74"/>
      <c r="BMN193" s="74"/>
      <c r="BMO193" s="74"/>
      <c r="BMP193" s="74"/>
      <c r="BMQ193" s="74"/>
      <c r="BMR193" s="74"/>
      <c r="BMS193" s="74"/>
      <c r="BMT193" s="74"/>
      <c r="BMU193" s="74"/>
      <c r="BMV193" s="74"/>
      <c r="BMW193" s="74"/>
      <c r="BMX193" s="74"/>
      <c r="BMY193" s="74"/>
      <c r="BMZ193" s="74"/>
      <c r="BNA193" s="74"/>
      <c r="BNB193" s="74"/>
      <c r="BNC193" s="74"/>
      <c r="BND193" s="74"/>
      <c r="BNE193" s="74"/>
      <c r="BNF193" s="74"/>
      <c r="BNG193" s="74"/>
      <c r="BNH193" s="74"/>
      <c r="BNI193" s="74"/>
      <c r="BNJ193" s="74"/>
      <c r="BNK193" s="74"/>
      <c r="BNL193" s="74"/>
      <c r="BNM193" s="74"/>
      <c r="BNN193" s="74"/>
      <c r="BNO193" s="74"/>
      <c r="BNP193" s="74"/>
      <c r="BNQ193" s="74"/>
      <c r="BNR193" s="74"/>
      <c r="BNS193" s="74"/>
      <c r="BNT193" s="74"/>
      <c r="BNU193" s="74"/>
      <c r="BNV193" s="74"/>
      <c r="BNW193" s="74"/>
      <c r="BNX193" s="74"/>
      <c r="BNY193" s="74"/>
      <c r="BNZ193" s="74"/>
      <c r="BOA193" s="74"/>
      <c r="BOB193" s="74"/>
      <c r="BOC193" s="74"/>
      <c r="BOD193" s="74"/>
      <c r="BOE193" s="74"/>
      <c r="BOF193" s="74"/>
      <c r="BOG193" s="74"/>
      <c r="BOH193" s="74"/>
      <c r="BOI193" s="74"/>
      <c r="BOJ193" s="74"/>
      <c r="BOK193" s="74"/>
      <c r="BOL193" s="74"/>
      <c r="BOM193" s="74"/>
      <c r="BON193" s="74"/>
      <c r="BOO193" s="74"/>
      <c r="BOP193" s="74"/>
      <c r="BOQ193" s="74"/>
      <c r="BOR193" s="74"/>
      <c r="BOS193" s="74"/>
      <c r="BOT193" s="74"/>
      <c r="BOU193" s="74"/>
      <c r="BOV193" s="74"/>
      <c r="BOW193" s="74"/>
      <c r="BOX193" s="74"/>
      <c r="BOY193" s="74"/>
      <c r="BOZ193" s="74"/>
      <c r="BPA193" s="74"/>
      <c r="BPB193" s="74"/>
      <c r="BPC193" s="74"/>
      <c r="BPD193" s="74"/>
      <c r="BPE193" s="74"/>
      <c r="BPF193" s="74"/>
      <c r="BPG193" s="74"/>
      <c r="BPH193" s="74"/>
      <c r="BPI193" s="74"/>
      <c r="BPJ193" s="74"/>
      <c r="BPK193" s="74"/>
      <c r="BPL193" s="74"/>
      <c r="BPM193" s="74"/>
      <c r="BPN193" s="74"/>
      <c r="BPO193" s="74"/>
      <c r="BPP193" s="74"/>
      <c r="BPQ193" s="74"/>
      <c r="BPR193" s="74"/>
      <c r="BPS193" s="74"/>
      <c r="BPT193" s="74"/>
      <c r="BPU193" s="74"/>
      <c r="BPV193" s="74"/>
      <c r="BPW193" s="74"/>
      <c r="BPX193" s="74"/>
      <c r="BPY193" s="74"/>
      <c r="BPZ193" s="74"/>
      <c r="BQA193" s="74"/>
      <c r="BQB193" s="74"/>
      <c r="BQC193" s="74"/>
      <c r="BQD193" s="74"/>
      <c r="BQE193" s="74"/>
      <c r="BQF193" s="74"/>
      <c r="BQG193" s="74"/>
      <c r="BQH193" s="74"/>
      <c r="BQI193" s="74"/>
      <c r="BQJ193" s="74"/>
      <c r="BQK193" s="74"/>
      <c r="BQL193" s="74"/>
      <c r="BQM193" s="74"/>
      <c r="BQN193" s="74"/>
      <c r="BQO193" s="74"/>
      <c r="BQP193" s="74"/>
      <c r="BQQ193" s="74"/>
      <c r="BQR193" s="74"/>
      <c r="BQS193" s="74"/>
      <c r="BQT193" s="74"/>
      <c r="BQU193" s="74"/>
      <c r="BQV193" s="74"/>
      <c r="BQW193" s="74"/>
      <c r="BQX193" s="74"/>
      <c r="BQY193" s="74"/>
      <c r="BQZ193" s="74"/>
      <c r="BRA193" s="74"/>
      <c r="BRB193" s="74"/>
      <c r="BRC193" s="74"/>
      <c r="BRD193" s="74"/>
      <c r="BRE193" s="74"/>
      <c r="BRF193" s="74"/>
      <c r="BRG193" s="74"/>
      <c r="BRH193" s="74"/>
      <c r="BRI193" s="74"/>
      <c r="BRJ193" s="74"/>
      <c r="BRK193" s="74"/>
      <c r="BRL193" s="74"/>
      <c r="BRM193" s="74"/>
      <c r="BRN193" s="74"/>
      <c r="BRO193" s="74"/>
      <c r="BRP193" s="74"/>
      <c r="BRQ193" s="74"/>
      <c r="BRR193" s="74"/>
      <c r="BRS193" s="74"/>
      <c r="BRT193" s="74"/>
      <c r="BRU193" s="74"/>
      <c r="BRV193" s="74"/>
      <c r="BRW193" s="74"/>
      <c r="BRX193" s="74"/>
      <c r="BRY193" s="74"/>
      <c r="BRZ193" s="74"/>
      <c r="BSA193" s="74"/>
      <c r="BSB193" s="74"/>
      <c r="BSC193" s="74"/>
      <c r="BSD193" s="74"/>
      <c r="BSE193" s="74"/>
      <c r="BSF193" s="74"/>
      <c r="BSG193" s="74"/>
      <c r="BSH193" s="74"/>
      <c r="BSI193" s="74"/>
      <c r="BSJ193" s="74"/>
      <c r="BSK193" s="74"/>
      <c r="BSL193" s="74"/>
      <c r="BSM193" s="74"/>
      <c r="BSN193" s="74"/>
      <c r="BSO193" s="74"/>
      <c r="BSP193" s="74"/>
      <c r="BSQ193" s="74"/>
      <c r="BSR193" s="74"/>
      <c r="BSS193" s="74"/>
      <c r="BST193" s="74"/>
      <c r="BSU193" s="74"/>
      <c r="BSV193" s="74"/>
      <c r="BSW193" s="74"/>
      <c r="BSX193" s="74"/>
      <c r="BSY193" s="74"/>
      <c r="BSZ193" s="74"/>
      <c r="BTA193" s="74"/>
      <c r="BTB193" s="74"/>
      <c r="BTC193" s="74"/>
      <c r="BTD193" s="74"/>
      <c r="BTE193" s="74"/>
      <c r="BTF193" s="74"/>
      <c r="BTG193" s="74"/>
      <c r="BTH193" s="74"/>
      <c r="BTI193" s="74"/>
      <c r="BTJ193" s="74"/>
      <c r="BTK193" s="74"/>
      <c r="BTL193" s="74"/>
      <c r="BTM193" s="74"/>
      <c r="BTN193" s="74"/>
      <c r="BTO193" s="74"/>
      <c r="BTP193" s="74"/>
      <c r="BTQ193" s="74"/>
      <c r="BTR193" s="74"/>
      <c r="BTS193" s="74"/>
      <c r="BTT193" s="74"/>
      <c r="BTU193" s="74"/>
      <c r="BTV193" s="74"/>
      <c r="BTW193" s="74"/>
      <c r="BTX193" s="74"/>
      <c r="BTY193" s="74"/>
      <c r="BTZ193" s="74"/>
      <c r="BUA193" s="74"/>
      <c r="BUB193" s="74"/>
      <c r="BUC193" s="74"/>
      <c r="BUD193" s="74"/>
      <c r="BUE193" s="74"/>
      <c r="BUF193" s="74"/>
      <c r="BUG193" s="74"/>
      <c r="BUH193" s="74"/>
      <c r="BUI193" s="74"/>
      <c r="BUJ193" s="74"/>
      <c r="BUK193" s="74"/>
      <c r="BUL193" s="74"/>
      <c r="BUM193" s="74"/>
      <c r="BUN193" s="74"/>
      <c r="BUO193" s="74"/>
      <c r="BUP193" s="74"/>
      <c r="BUQ193" s="74"/>
      <c r="BUR193" s="74"/>
      <c r="BUS193" s="74"/>
      <c r="BUT193" s="74"/>
      <c r="BUU193" s="74"/>
      <c r="BUV193" s="74"/>
      <c r="BUW193" s="74"/>
      <c r="BUX193" s="74"/>
      <c r="BUY193" s="74"/>
      <c r="BUZ193" s="74"/>
      <c r="BVA193" s="74"/>
      <c r="BVB193" s="74"/>
      <c r="BVC193" s="74"/>
      <c r="BVD193" s="74"/>
      <c r="BVE193" s="74"/>
      <c r="BVF193" s="74"/>
      <c r="BVG193" s="74"/>
      <c r="BVH193" s="74"/>
      <c r="BVI193" s="74"/>
      <c r="BVJ193" s="74"/>
      <c r="BVK193" s="74"/>
      <c r="BVL193" s="74"/>
      <c r="BVM193" s="74"/>
      <c r="BVN193" s="74"/>
      <c r="BVO193" s="74"/>
      <c r="BVP193" s="74"/>
      <c r="BVQ193" s="74"/>
      <c r="BVR193" s="74"/>
      <c r="BVS193" s="74"/>
      <c r="BVT193" s="74"/>
      <c r="BVU193" s="74"/>
      <c r="BVV193" s="74"/>
      <c r="BVW193" s="74"/>
      <c r="BVX193" s="74"/>
      <c r="BVY193" s="74"/>
      <c r="BVZ193" s="74"/>
      <c r="BWA193" s="74"/>
      <c r="BWB193" s="74"/>
      <c r="BWC193" s="74"/>
      <c r="BWD193" s="74"/>
      <c r="BWE193" s="74"/>
      <c r="BWF193" s="74"/>
      <c r="BWG193" s="74"/>
      <c r="BWH193" s="74"/>
      <c r="BWI193" s="74"/>
      <c r="BWJ193" s="74"/>
      <c r="BWK193" s="74"/>
      <c r="BWL193" s="74"/>
      <c r="BWM193" s="74"/>
      <c r="BWN193" s="74"/>
      <c r="BWO193" s="74"/>
      <c r="BWP193" s="74"/>
      <c r="BWQ193" s="74"/>
      <c r="BWR193" s="74"/>
      <c r="BWS193" s="74"/>
      <c r="BWT193" s="74"/>
      <c r="BWU193" s="74"/>
      <c r="BWV193" s="74"/>
      <c r="BWW193" s="74"/>
      <c r="BWX193" s="74"/>
      <c r="BWY193" s="74"/>
      <c r="BWZ193" s="74"/>
      <c r="BXA193" s="74"/>
      <c r="BXB193" s="74"/>
      <c r="BXC193" s="74"/>
      <c r="BXD193" s="74"/>
      <c r="BXE193" s="74"/>
      <c r="BXF193" s="74"/>
      <c r="BXG193" s="74"/>
      <c r="BXH193" s="74"/>
      <c r="BXI193" s="74"/>
      <c r="BXJ193" s="74"/>
      <c r="BXK193" s="74"/>
      <c r="BXL193" s="74"/>
      <c r="BXM193" s="74"/>
      <c r="BXN193" s="74"/>
      <c r="BXO193" s="74"/>
      <c r="BXP193" s="74"/>
      <c r="BXQ193" s="74"/>
      <c r="BXR193" s="74"/>
      <c r="BXS193" s="74"/>
      <c r="BXT193" s="74"/>
      <c r="BXU193" s="74"/>
      <c r="BXV193" s="74"/>
      <c r="BXW193" s="74"/>
      <c r="BXX193" s="74"/>
      <c r="BXY193" s="74"/>
      <c r="BXZ193" s="74"/>
      <c r="BYA193" s="74"/>
      <c r="BYB193" s="74"/>
      <c r="BYC193" s="74"/>
      <c r="BYD193" s="74"/>
      <c r="BYE193" s="74"/>
      <c r="BYF193" s="74"/>
      <c r="BYG193" s="74"/>
      <c r="BYH193" s="74"/>
      <c r="BYI193" s="74"/>
      <c r="BYJ193" s="74"/>
      <c r="BYK193" s="74"/>
      <c r="BYL193" s="74"/>
      <c r="BYM193" s="74"/>
      <c r="BYN193" s="74"/>
      <c r="BYO193" s="74"/>
      <c r="BYP193" s="74"/>
      <c r="BYQ193" s="74"/>
      <c r="BYR193" s="74"/>
      <c r="BYS193" s="74"/>
      <c r="BYT193" s="74"/>
      <c r="BYU193" s="74"/>
      <c r="BYV193" s="74"/>
      <c r="BYW193" s="74"/>
      <c r="BYX193" s="74"/>
      <c r="BYY193" s="74"/>
      <c r="BYZ193" s="74"/>
      <c r="BZA193" s="74"/>
      <c r="BZB193" s="74"/>
      <c r="BZC193" s="74"/>
      <c r="BZD193" s="74"/>
      <c r="BZE193" s="74"/>
      <c r="BZF193" s="74"/>
      <c r="BZG193" s="74"/>
      <c r="BZH193" s="74"/>
      <c r="BZI193" s="74"/>
      <c r="BZJ193" s="74"/>
      <c r="BZK193" s="74"/>
      <c r="BZL193" s="74"/>
      <c r="BZM193" s="74"/>
      <c r="BZN193" s="74"/>
      <c r="BZO193" s="74"/>
      <c r="BZP193" s="74"/>
      <c r="BZQ193" s="74"/>
      <c r="BZR193" s="74"/>
      <c r="BZS193" s="74"/>
      <c r="BZT193" s="74"/>
      <c r="BZU193" s="74"/>
      <c r="BZV193" s="74"/>
      <c r="BZW193" s="74"/>
      <c r="BZX193" s="74"/>
      <c r="BZY193" s="74"/>
      <c r="BZZ193" s="74"/>
      <c r="CAA193" s="74"/>
      <c r="CAB193" s="74"/>
      <c r="CAC193" s="74"/>
      <c r="CAD193" s="74"/>
      <c r="CAE193" s="74"/>
      <c r="CAF193" s="74"/>
      <c r="CAG193" s="74"/>
      <c r="CAH193" s="74"/>
      <c r="CAI193" s="74"/>
      <c r="CAJ193" s="74"/>
      <c r="CAK193" s="74"/>
      <c r="CAL193" s="74"/>
      <c r="CAM193" s="74"/>
      <c r="CAN193" s="74"/>
      <c r="CAO193" s="74"/>
      <c r="CAP193" s="74"/>
      <c r="CAQ193" s="74"/>
      <c r="CAR193" s="74"/>
      <c r="CAS193" s="74"/>
      <c r="CAT193" s="74"/>
      <c r="CAU193" s="74"/>
      <c r="CAV193" s="74"/>
      <c r="CAW193" s="74"/>
      <c r="CAX193" s="74"/>
      <c r="CAY193" s="74"/>
      <c r="CAZ193" s="74"/>
      <c r="CBA193" s="74"/>
      <c r="CBB193" s="74"/>
      <c r="CBC193" s="74"/>
      <c r="CBD193" s="74"/>
      <c r="CBE193" s="74"/>
      <c r="CBF193" s="74"/>
      <c r="CBG193" s="74"/>
      <c r="CBH193" s="74"/>
      <c r="CBI193" s="74"/>
      <c r="CBJ193" s="74"/>
      <c r="CBK193" s="74"/>
      <c r="CBL193" s="74"/>
      <c r="CBM193" s="74"/>
      <c r="CBN193" s="74"/>
      <c r="CBO193" s="74"/>
      <c r="CBP193" s="74"/>
      <c r="CBQ193" s="74"/>
      <c r="CBR193" s="74"/>
      <c r="CBS193" s="74"/>
      <c r="CBT193" s="74"/>
      <c r="CBU193" s="74"/>
      <c r="CBV193" s="74"/>
      <c r="CBW193" s="74"/>
      <c r="CBX193" s="74"/>
      <c r="CBY193" s="74"/>
      <c r="CBZ193" s="74"/>
      <c r="CCA193" s="74"/>
      <c r="CCB193" s="74"/>
      <c r="CCC193" s="74"/>
      <c r="CCD193" s="74"/>
      <c r="CCE193" s="74"/>
      <c r="CCF193" s="74"/>
      <c r="CCG193" s="74"/>
      <c r="CCH193" s="74"/>
      <c r="CCI193" s="74"/>
      <c r="CCJ193" s="74"/>
      <c r="CCK193" s="74"/>
      <c r="CCL193" s="74"/>
      <c r="CCM193" s="74"/>
      <c r="CCN193" s="74"/>
      <c r="CCO193" s="74"/>
      <c r="CCP193" s="74"/>
      <c r="CCQ193" s="74"/>
      <c r="CCR193" s="74"/>
      <c r="CCS193" s="74"/>
      <c r="CCT193" s="74"/>
      <c r="CCU193" s="74"/>
      <c r="CCV193" s="74"/>
      <c r="CCW193" s="74"/>
      <c r="CCX193" s="74"/>
      <c r="CCY193" s="74"/>
      <c r="CCZ193" s="74"/>
      <c r="CDA193" s="74"/>
      <c r="CDB193" s="74"/>
      <c r="CDC193" s="74"/>
      <c r="CDD193" s="74"/>
      <c r="CDE193" s="74"/>
      <c r="CDF193" s="74"/>
      <c r="CDG193" s="74"/>
      <c r="CDH193" s="74"/>
      <c r="CDI193" s="74"/>
      <c r="CDJ193" s="74"/>
      <c r="CDK193" s="74"/>
      <c r="CDL193" s="74"/>
      <c r="CDM193" s="74"/>
      <c r="CDN193" s="74"/>
      <c r="CDO193" s="74"/>
      <c r="CDP193" s="74"/>
      <c r="CDQ193" s="74"/>
      <c r="CDR193" s="74"/>
      <c r="CDS193" s="74"/>
      <c r="CDT193" s="74"/>
      <c r="CDU193" s="74"/>
      <c r="CDV193" s="74"/>
      <c r="CDW193" s="74"/>
      <c r="CDX193" s="74"/>
      <c r="CDY193" s="74"/>
      <c r="CDZ193" s="74"/>
      <c r="CEA193" s="74"/>
      <c r="CEB193" s="74"/>
      <c r="CEC193" s="74"/>
      <c r="CED193" s="74"/>
      <c r="CEE193" s="74"/>
      <c r="CEF193" s="74"/>
      <c r="CEG193" s="74"/>
      <c r="CEH193" s="74"/>
      <c r="CEI193" s="74"/>
      <c r="CEJ193" s="74"/>
      <c r="CEK193" s="74"/>
      <c r="CEL193" s="74"/>
      <c r="CEM193" s="74"/>
      <c r="CEN193" s="74"/>
      <c r="CEO193" s="74"/>
      <c r="CEP193" s="74"/>
      <c r="CEQ193" s="74"/>
      <c r="CER193" s="74"/>
      <c r="CES193" s="74"/>
      <c r="CET193" s="74"/>
      <c r="CEU193" s="74"/>
      <c r="CEV193" s="74"/>
      <c r="CEW193" s="74"/>
      <c r="CEX193" s="74"/>
      <c r="CEY193" s="74"/>
      <c r="CEZ193" s="74"/>
      <c r="CFA193" s="74"/>
      <c r="CFB193" s="74"/>
      <c r="CFC193" s="74"/>
      <c r="CFD193" s="74"/>
      <c r="CFE193" s="74"/>
      <c r="CFF193" s="74"/>
      <c r="CFG193" s="74"/>
      <c r="CFH193" s="74"/>
      <c r="CFI193" s="74"/>
      <c r="CFJ193" s="74"/>
      <c r="CFK193" s="74"/>
      <c r="CFL193" s="74"/>
      <c r="CFM193" s="74"/>
      <c r="CFN193" s="74"/>
      <c r="CFO193" s="74"/>
      <c r="CFP193" s="74"/>
      <c r="CFQ193" s="74"/>
      <c r="CFR193" s="74"/>
      <c r="CFS193" s="74"/>
      <c r="CFT193" s="74"/>
      <c r="CFU193" s="74"/>
      <c r="CFV193" s="74"/>
      <c r="CFW193" s="74"/>
      <c r="CFX193" s="74"/>
      <c r="CFY193" s="74"/>
      <c r="CFZ193" s="74"/>
      <c r="CGA193" s="74"/>
      <c r="CGB193" s="74"/>
      <c r="CGC193" s="74"/>
      <c r="CGD193" s="74"/>
      <c r="CGE193" s="74"/>
      <c r="CGF193" s="74"/>
      <c r="CGG193" s="74"/>
      <c r="CGH193" s="74"/>
      <c r="CGI193" s="74"/>
      <c r="CGJ193" s="74"/>
      <c r="CGK193" s="74"/>
      <c r="CGL193" s="74"/>
      <c r="CGM193" s="74"/>
      <c r="CGN193" s="74"/>
      <c r="CGO193" s="74"/>
      <c r="CGP193" s="74"/>
      <c r="CGQ193" s="74"/>
      <c r="CGR193" s="74"/>
      <c r="CGS193" s="74"/>
      <c r="CGT193" s="74"/>
      <c r="CGU193" s="74"/>
      <c r="CGV193" s="74"/>
      <c r="CGW193" s="74"/>
      <c r="CGX193" s="74"/>
      <c r="CGY193" s="74"/>
      <c r="CGZ193" s="74"/>
      <c r="CHA193" s="74"/>
      <c r="CHB193" s="74"/>
      <c r="CHC193" s="74"/>
      <c r="CHD193" s="74"/>
      <c r="CHE193" s="74"/>
      <c r="CHF193" s="74"/>
      <c r="CHG193" s="74"/>
      <c r="CHH193" s="74"/>
      <c r="CHI193" s="74"/>
      <c r="CHJ193" s="74"/>
      <c r="CHK193" s="74"/>
      <c r="CHL193" s="74"/>
      <c r="CHM193" s="74"/>
      <c r="CHN193" s="74"/>
      <c r="CHO193" s="74"/>
      <c r="CHP193" s="74"/>
      <c r="CHQ193" s="74"/>
      <c r="CHR193" s="74"/>
      <c r="CHS193" s="74"/>
      <c r="CHT193" s="74"/>
      <c r="CHU193" s="74"/>
      <c r="CHV193" s="74"/>
      <c r="CHW193" s="74"/>
      <c r="CHX193" s="74"/>
      <c r="CHY193" s="74"/>
      <c r="CHZ193" s="74"/>
      <c r="CIA193" s="74"/>
      <c r="CIB193" s="74"/>
      <c r="CIC193" s="74"/>
      <c r="CID193" s="74"/>
      <c r="CIE193" s="74"/>
      <c r="CIF193" s="74"/>
      <c r="CIG193" s="74"/>
      <c r="CIH193" s="74"/>
      <c r="CII193" s="74"/>
      <c r="CIJ193" s="74"/>
      <c r="CIK193" s="74"/>
      <c r="CIL193" s="74"/>
      <c r="CIM193" s="74"/>
      <c r="CIN193" s="74"/>
      <c r="CIO193" s="74"/>
      <c r="CIP193" s="74"/>
      <c r="CIQ193" s="74"/>
      <c r="CIR193" s="74"/>
      <c r="CIS193" s="74"/>
      <c r="CIT193" s="74"/>
      <c r="CIU193" s="74"/>
      <c r="CIV193" s="74"/>
      <c r="CIW193" s="74"/>
      <c r="CIX193" s="74"/>
      <c r="CIY193" s="74"/>
      <c r="CIZ193" s="74"/>
      <c r="CJA193" s="74"/>
      <c r="CJB193" s="74"/>
      <c r="CJC193" s="74"/>
      <c r="CJD193" s="74"/>
      <c r="CJE193" s="74"/>
      <c r="CJF193" s="74"/>
      <c r="CJG193" s="74"/>
      <c r="CJH193" s="74"/>
      <c r="CJI193" s="74"/>
      <c r="CJJ193" s="74"/>
      <c r="CJK193" s="74"/>
      <c r="CJL193" s="74"/>
      <c r="CJM193" s="74"/>
      <c r="CJN193" s="74"/>
      <c r="CJO193" s="74"/>
      <c r="CJP193" s="74"/>
      <c r="CJQ193" s="74"/>
      <c r="CJR193" s="74"/>
      <c r="CJS193" s="74"/>
      <c r="CJT193" s="74"/>
      <c r="CJU193" s="74"/>
      <c r="CJV193" s="74"/>
      <c r="CJW193" s="74"/>
      <c r="CJX193" s="74"/>
      <c r="CJY193" s="74"/>
      <c r="CJZ193" s="74"/>
      <c r="CKA193" s="74"/>
      <c r="CKB193" s="74"/>
      <c r="CKC193" s="74"/>
      <c r="CKD193" s="74"/>
      <c r="CKE193" s="74"/>
      <c r="CKF193" s="74"/>
      <c r="CKG193" s="74"/>
      <c r="CKH193" s="74"/>
      <c r="CKI193" s="74"/>
      <c r="CKJ193" s="74"/>
      <c r="CKK193" s="74"/>
      <c r="CKL193" s="74"/>
      <c r="CKM193" s="74"/>
      <c r="CKN193" s="74"/>
      <c r="CKO193" s="74"/>
      <c r="CKP193" s="74"/>
      <c r="CKQ193" s="74"/>
      <c r="CKR193" s="74"/>
      <c r="CKS193" s="74"/>
      <c r="CKT193" s="74"/>
      <c r="CKU193" s="74"/>
      <c r="CKV193" s="74"/>
      <c r="CKW193" s="74"/>
      <c r="CKX193" s="74"/>
      <c r="CKY193" s="74"/>
      <c r="CKZ193" s="74"/>
      <c r="CLA193" s="74"/>
      <c r="CLB193" s="74"/>
      <c r="CLC193" s="74"/>
      <c r="CLD193" s="74"/>
      <c r="CLE193" s="74"/>
      <c r="CLF193" s="74"/>
      <c r="CLG193" s="74"/>
      <c r="CLH193" s="74"/>
      <c r="CLI193" s="74"/>
      <c r="CLJ193" s="74"/>
      <c r="CLK193" s="74"/>
      <c r="CLL193" s="74"/>
      <c r="CLM193" s="74"/>
      <c r="CLN193" s="74"/>
      <c r="CLO193" s="74"/>
      <c r="CLP193" s="74"/>
      <c r="CLQ193" s="74"/>
      <c r="CLR193" s="74"/>
      <c r="CLS193" s="74"/>
      <c r="CLT193" s="74"/>
      <c r="CLU193" s="74"/>
      <c r="CLV193" s="74"/>
      <c r="CLW193" s="74"/>
      <c r="CLX193" s="74"/>
      <c r="CLY193" s="74"/>
      <c r="CLZ193" s="74"/>
      <c r="CMA193" s="74"/>
      <c r="CMB193" s="74"/>
      <c r="CMC193" s="74"/>
      <c r="CMD193" s="74"/>
      <c r="CME193" s="74"/>
      <c r="CMF193" s="74"/>
      <c r="CMG193" s="74"/>
      <c r="CMH193" s="74"/>
      <c r="CMI193" s="74"/>
      <c r="CMJ193" s="74"/>
      <c r="CMK193" s="74"/>
      <c r="CML193" s="74"/>
      <c r="CMM193" s="74"/>
      <c r="CMN193" s="74"/>
      <c r="CMO193" s="74"/>
      <c r="CMP193" s="74"/>
      <c r="CMQ193" s="74"/>
      <c r="CMR193" s="74"/>
      <c r="CMS193" s="74"/>
      <c r="CMT193" s="74"/>
      <c r="CMU193" s="74"/>
      <c r="CMV193" s="74"/>
      <c r="CMW193" s="74"/>
      <c r="CMX193" s="74"/>
      <c r="CMY193" s="74"/>
      <c r="CMZ193" s="74"/>
      <c r="CNA193" s="74"/>
      <c r="CNB193" s="74"/>
      <c r="CNC193" s="74"/>
      <c r="CND193" s="74"/>
      <c r="CNE193" s="74"/>
      <c r="CNF193" s="74"/>
      <c r="CNG193" s="74"/>
      <c r="CNH193" s="74"/>
      <c r="CNI193" s="74"/>
      <c r="CNJ193" s="74"/>
      <c r="CNK193" s="74"/>
      <c r="CNL193" s="74"/>
      <c r="CNM193" s="74"/>
      <c r="CNN193" s="74"/>
      <c r="CNO193" s="74"/>
      <c r="CNP193" s="74"/>
      <c r="CNQ193" s="74"/>
      <c r="CNR193" s="74"/>
      <c r="CNS193" s="74"/>
      <c r="CNT193" s="74"/>
      <c r="CNU193" s="74"/>
      <c r="CNV193" s="74"/>
      <c r="CNW193" s="74"/>
      <c r="CNX193" s="74"/>
      <c r="CNY193" s="74"/>
      <c r="CNZ193" s="74"/>
      <c r="COA193" s="74"/>
      <c r="COB193" s="74"/>
      <c r="COC193" s="74"/>
      <c r="COD193" s="74"/>
      <c r="COE193" s="74"/>
      <c r="COF193" s="74"/>
      <c r="COG193" s="74"/>
      <c r="COH193" s="74"/>
      <c r="COI193" s="74"/>
      <c r="COJ193" s="74"/>
      <c r="COK193" s="74"/>
      <c r="COL193" s="74"/>
      <c r="COM193" s="74"/>
      <c r="CON193" s="74"/>
      <c r="COO193" s="74"/>
      <c r="COP193" s="74"/>
      <c r="COQ193" s="74"/>
      <c r="COR193" s="74"/>
      <c r="COS193" s="74"/>
      <c r="COT193" s="74"/>
      <c r="COU193" s="74"/>
      <c r="COV193" s="74"/>
      <c r="COW193" s="74"/>
      <c r="COX193" s="74"/>
      <c r="COY193" s="74"/>
      <c r="COZ193" s="74"/>
      <c r="CPA193" s="74"/>
      <c r="CPB193" s="74"/>
      <c r="CPC193" s="74"/>
      <c r="CPD193" s="74"/>
      <c r="CPE193" s="74"/>
      <c r="CPF193" s="74"/>
      <c r="CPG193" s="74"/>
      <c r="CPH193" s="74"/>
      <c r="CPI193" s="74"/>
      <c r="CPJ193" s="74"/>
      <c r="CPK193" s="74"/>
      <c r="CPL193" s="74"/>
      <c r="CPM193" s="74"/>
      <c r="CPN193" s="74"/>
      <c r="CPO193" s="74"/>
      <c r="CPP193" s="74"/>
      <c r="CPQ193" s="74"/>
      <c r="CPR193" s="74"/>
      <c r="CPS193" s="74"/>
      <c r="CPT193" s="74"/>
      <c r="CPU193" s="74"/>
      <c r="CPV193" s="74"/>
      <c r="CPW193" s="74"/>
      <c r="CPX193" s="74"/>
      <c r="CPY193" s="74"/>
      <c r="CPZ193" s="74"/>
      <c r="CQA193" s="74"/>
      <c r="CQB193" s="74"/>
      <c r="CQC193" s="74"/>
      <c r="CQD193" s="74"/>
      <c r="CQE193" s="74"/>
      <c r="CQF193" s="74"/>
      <c r="CQG193" s="74"/>
      <c r="CQH193" s="74"/>
      <c r="CQI193" s="74"/>
      <c r="CQJ193" s="74"/>
      <c r="CQK193" s="74"/>
      <c r="CQL193" s="74"/>
      <c r="CQM193" s="74"/>
      <c r="CQN193" s="74"/>
      <c r="CQO193" s="74"/>
      <c r="CQP193" s="74"/>
      <c r="CQQ193" s="74"/>
      <c r="CQR193" s="74"/>
      <c r="CQS193" s="74"/>
      <c r="CQT193" s="74"/>
      <c r="CQU193" s="74"/>
      <c r="CQV193" s="74"/>
      <c r="CQW193" s="74"/>
      <c r="CQX193" s="74"/>
      <c r="CQY193" s="74"/>
      <c r="CQZ193" s="74"/>
      <c r="CRA193" s="74"/>
      <c r="CRB193" s="74"/>
      <c r="CRC193" s="74"/>
      <c r="CRD193" s="74"/>
      <c r="CRE193" s="74"/>
      <c r="CRF193" s="74"/>
      <c r="CRG193" s="74"/>
      <c r="CRH193" s="74"/>
      <c r="CRI193" s="74"/>
      <c r="CRJ193" s="74"/>
      <c r="CRK193" s="74"/>
      <c r="CRL193" s="74"/>
      <c r="CRM193" s="74"/>
      <c r="CRN193" s="74"/>
      <c r="CRO193" s="74"/>
      <c r="CRP193" s="74"/>
      <c r="CRQ193" s="74"/>
      <c r="CRR193" s="74"/>
      <c r="CRS193" s="74"/>
      <c r="CRT193" s="74"/>
      <c r="CRU193" s="74"/>
      <c r="CRV193" s="74"/>
      <c r="CRW193" s="74"/>
      <c r="CRX193" s="74"/>
      <c r="CRY193" s="74"/>
      <c r="CRZ193" s="74"/>
      <c r="CSA193" s="74"/>
      <c r="CSB193" s="74"/>
      <c r="CSC193" s="74"/>
      <c r="CSD193" s="74"/>
      <c r="CSE193" s="74"/>
      <c r="CSF193" s="74"/>
      <c r="CSG193" s="74"/>
      <c r="CSH193" s="74"/>
      <c r="CSI193" s="74"/>
      <c r="CSJ193" s="74"/>
      <c r="CSK193" s="74"/>
      <c r="CSL193" s="74"/>
      <c r="CSM193" s="74"/>
      <c r="CSN193" s="74"/>
      <c r="CSO193" s="74"/>
      <c r="CSP193" s="74"/>
      <c r="CSQ193" s="74"/>
      <c r="CSR193" s="74"/>
      <c r="CSS193" s="74"/>
      <c r="CST193" s="74"/>
      <c r="CSU193" s="74"/>
      <c r="CSV193" s="74"/>
      <c r="CSW193" s="74"/>
      <c r="CSX193" s="74"/>
      <c r="CSY193" s="74"/>
      <c r="CSZ193" s="74"/>
      <c r="CTA193" s="74"/>
      <c r="CTB193" s="74"/>
      <c r="CTC193" s="74"/>
      <c r="CTD193" s="74"/>
      <c r="CTE193" s="74"/>
      <c r="CTF193" s="74"/>
      <c r="CTG193" s="74"/>
      <c r="CTH193" s="74"/>
      <c r="CTI193" s="74"/>
      <c r="CTJ193" s="74"/>
      <c r="CTK193" s="74"/>
      <c r="CTL193" s="74"/>
      <c r="CTM193" s="74"/>
      <c r="CTN193" s="74"/>
      <c r="CTO193" s="74"/>
      <c r="CTP193" s="74"/>
      <c r="CTQ193" s="74"/>
      <c r="CTR193" s="74"/>
      <c r="CTS193" s="74"/>
      <c r="CTT193" s="74"/>
      <c r="CTU193" s="74"/>
      <c r="CTV193" s="74"/>
      <c r="CTW193" s="74"/>
      <c r="CTX193" s="74"/>
      <c r="CTY193" s="74"/>
      <c r="CTZ193" s="74"/>
      <c r="CUA193" s="74"/>
      <c r="CUB193" s="74"/>
      <c r="CUC193" s="74"/>
      <c r="CUD193" s="74"/>
      <c r="CUE193" s="74"/>
      <c r="CUF193" s="74"/>
      <c r="CUG193" s="74"/>
      <c r="CUH193" s="74"/>
      <c r="CUI193" s="74"/>
      <c r="CUJ193" s="74"/>
      <c r="CUK193" s="74"/>
      <c r="CUL193" s="74"/>
      <c r="CUM193" s="74"/>
      <c r="CUN193" s="74"/>
      <c r="CUO193" s="74"/>
      <c r="CUP193" s="74"/>
      <c r="CUQ193" s="74"/>
      <c r="CUR193" s="74"/>
      <c r="CUS193" s="74"/>
      <c r="CUT193" s="74"/>
      <c r="CUU193" s="74"/>
      <c r="CUV193" s="74"/>
      <c r="CUW193" s="74"/>
      <c r="CUX193" s="74"/>
      <c r="CUY193" s="74"/>
      <c r="CUZ193" s="74"/>
      <c r="CVA193" s="74"/>
      <c r="CVB193" s="74"/>
      <c r="CVC193" s="74"/>
      <c r="CVD193" s="74"/>
      <c r="CVE193" s="74"/>
      <c r="CVF193" s="74"/>
      <c r="CVG193" s="74"/>
      <c r="CVH193" s="74"/>
      <c r="CVI193" s="74"/>
      <c r="CVJ193" s="74"/>
      <c r="CVK193" s="74"/>
      <c r="CVL193" s="74"/>
      <c r="CVM193" s="74"/>
      <c r="CVN193" s="74"/>
      <c r="CVO193" s="74"/>
      <c r="CVP193" s="74"/>
      <c r="CVQ193" s="74"/>
      <c r="CVR193" s="74"/>
      <c r="CVS193" s="74"/>
      <c r="CVT193" s="74"/>
      <c r="CVU193" s="74"/>
      <c r="CVV193" s="74"/>
      <c r="CVW193" s="74"/>
      <c r="CVX193" s="74"/>
      <c r="CVY193" s="74"/>
      <c r="CVZ193" s="74"/>
      <c r="CWA193" s="74"/>
      <c r="CWB193" s="74"/>
      <c r="CWC193" s="74"/>
      <c r="CWD193" s="74"/>
      <c r="CWE193" s="74"/>
      <c r="CWF193" s="74"/>
      <c r="CWG193" s="74"/>
      <c r="CWH193" s="74"/>
      <c r="CWI193" s="74"/>
      <c r="CWJ193" s="74"/>
      <c r="CWK193" s="74"/>
      <c r="CWL193" s="74"/>
      <c r="CWM193" s="74"/>
      <c r="CWN193" s="74"/>
      <c r="CWO193" s="74"/>
      <c r="CWP193" s="74"/>
      <c r="CWQ193" s="74"/>
      <c r="CWR193" s="74"/>
      <c r="CWS193" s="74"/>
      <c r="CWT193" s="74"/>
      <c r="CWU193" s="74"/>
      <c r="CWV193" s="74"/>
      <c r="CWW193" s="74"/>
      <c r="CWX193" s="74"/>
      <c r="CWY193" s="74"/>
      <c r="CWZ193" s="74"/>
      <c r="CXA193" s="74"/>
      <c r="CXB193" s="74"/>
      <c r="CXC193" s="74"/>
      <c r="CXD193" s="74"/>
      <c r="CXE193" s="74"/>
      <c r="CXF193" s="74"/>
      <c r="CXG193" s="74"/>
      <c r="CXH193" s="74"/>
      <c r="CXI193" s="74"/>
      <c r="CXJ193" s="74"/>
      <c r="CXK193" s="74"/>
      <c r="CXL193" s="74"/>
      <c r="CXM193" s="74"/>
      <c r="CXN193" s="74"/>
      <c r="CXO193" s="74"/>
      <c r="CXP193" s="74"/>
      <c r="CXQ193" s="74"/>
      <c r="CXR193" s="74"/>
      <c r="CXS193" s="74"/>
      <c r="CXT193" s="74"/>
      <c r="CXU193" s="74"/>
      <c r="CXV193" s="74"/>
      <c r="CXW193" s="74"/>
      <c r="CXX193" s="74"/>
      <c r="CXY193" s="74"/>
      <c r="CXZ193" s="74"/>
      <c r="CYA193" s="74"/>
      <c r="CYB193" s="74"/>
      <c r="CYC193" s="74"/>
      <c r="CYD193" s="74"/>
      <c r="CYE193" s="74"/>
      <c r="CYF193" s="74"/>
      <c r="CYG193" s="74"/>
      <c r="CYH193" s="74"/>
      <c r="CYI193" s="74"/>
      <c r="CYJ193" s="74"/>
      <c r="CYK193" s="74"/>
      <c r="CYL193" s="74"/>
      <c r="CYM193" s="74"/>
      <c r="CYN193" s="74"/>
      <c r="CYO193" s="74"/>
      <c r="CYP193" s="74"/>
      <c r="CYQ193" s="74"/>
      <c r="CYR193" s="74"/>
      <c r="CYS193" s="74"/>
      <c r="CYT193" s="74"/>
      <c r="CYU193" s="74"/>
      <c r="CYV193" s="74"/>
      <c r="CYW193" s="74"/>
      <c r="CYX193" s="74"/>
      <c r="CYY193" s="74"/>
      <c r="CYZ193" s="74"/>
      <c r="CZA193" s="74"/>
      <c r="CZB193" s="74"/>
      <c r="CZC193" s="74"/>
      <c r="CZD193" s="74"/>
      <c r="CZE193" s="74"/>
      <c r="CZF193" s="74"/>
      <c r="CZG193" s="74"/>
      <c r="CZH193" s="74"/>
      <c r="CZI193" s="74"/>
      <c r="CZJ193" s="74"/>
      <c r="CZK193" s="74"/>
      <c r="CZL193" s="74"/>
      <c r="CZM193" s="74"/>
      <c r="CZN193" s="74"/>
      <c r="CZO193" s="74"/>
      <c r="CZP193" s="74"/>
      <c r="CZQ193" s="74"/>
      <c r="CZR193" s="74"/>
      <c r="CZS193" s="74"/>
      <c r="CZT193" s="74"/>
      <c r="CZU193" s="74"/>
      <c r="CZV193" s="74"/>
      <c r="CZW193" s="74"/>
      <c r="CZX193" s="74"/>
      <c r="CZY193" s="74"/>
      <c r="CZZ193" s="74"/>
      <c r="DAA193" s="74"/>
      <c r="DAB193" s="74"/>
      <c r="DAC193" s="74"/>
      <c r="DAD193" s="74"/>
      <c r="DAE193" s="74"/>
      <c r="DAF193" s="74"/>
      <c r="DAG193" s="74"/>
      <c r="DAH193" s="74"/>
      <c r="DAI193" s="74"/>
      <c r="DAJ193" s="74"/>
      <c r="DAK193" s="74"/>
      <c r="DAL193" s="74"/>
      <c r="DAM193" s="74"/>
      <c r="DAN193" s="74"/>
      <c r="DAO193" s="74"/>
      <c r="DAP193" s="74"/>
      <c r="DAQ193" s="74"/>
      <c r="DAR193" s="74"/>
      <c r="DAS193" s="74"/>
      <c r="DAT193" s="74"/>
      <c r="DAU193" s="74"/>
      <c r="DAV193" s="74"/>
      <c r="DAW193" s="74"/>
      <c r="DAX193" s="74"/>
      <c r="DAY193" s="74"/>
      <c r="DAZ193" s="74"/>
      <c r="DBA193" s="74"/>
      <c r="DBB193" s="74"/>
      <c r="DBC193" s="74"/>
      <c r="DBD193" s="74"/>
      <c r="DBE193" s="74"/>
      <c r="DBF193" s="74"/>
      <c r="DBG193" s="74"/>
      <c r="DBH193" s="74"/>
      <c r="DBI193" s="74"/>
      <c r="DBJ193" s="74"/>
      <c r="DBK193" s="74"/>
      <c r="DBL193" s="74"/>
      <c r="DBM193" s="74"/>
      <c r="DBN193" s="74"/>
      <c r="DBO193" s="74"/>
      <c r="DBP193" s="74"/>
      <c r="DBQ193" s="74"/>
      <c r="DBR193" s="74"/>
      <c r="DBS193" s="74"/>
      <c r="DBT193" s="74"/>
      <c r="DBU193" s="74"/>
      <c r="DBV193" s="74"/>
      <c r="DBW193" s="74"/>
      <c r="DBX193" s="74"/>
      <c r="DBY193" s="74"/>
      <c r="DBZ193" s="74"/>
      <c r="DCA193" s="74"/>
      <c r="DCB193" s="74"/>
      <c r="DCC193" s="74"/>
      <c r="DCD193" s="74"/>
      <c r="DCE193" s="74"/>
      <c r="DCF193" s="74"/>
      <c r="DCG193" s="74"/>
      <c r="DCH193" s="74"/>
      <c r="DCI193" s="74"/>
      <c r="DCJ193" s="74"/>
      <c r="DCK193" s="74"/>
      <c r="DCL193" s="74"/>
      <c r="DCM193" s="74"/>
      <c r="DCN193" s="74"/>
      <c r="DCO193" s="74"/>
      <c r="DCP193" s="74"/>
      <c r="DCQ193" s="74"/>
      <c r="DCR193" s="74"/>
      <c r="DCS193" s="74"/>
      <c r="DCT193" s="74"/>
      <c r="DCU193" s="74"/>
      <c r="DCV193" s="74"/>
      <c r="DCW193" s="74"/>
      <c r="DCX193" s="74"/>
      <c r="DCY193" s="74"/>
      <c r="DCZ193" s="74"/>
      <c r="DDA193" s="74"/>
      <c r="DDB193" s="74"/>
      <c r="DDC193" s="74"/>
      <c r="DDD193" s="74"/>
      <c r="DDE193" s="74"/>
      <c r="DDF193" s="74"/>
      <c r="DDG193" s="74"/>
      <c r="DDH193" s="74"/>
      <c r="DDI193" s="74"/>
      <c r="DDJ193" s="74"/>
      <c r="DDK193" s="74"/>
      <c r="DDL193" s="74"/>
      <c r="DDM193" s="74"/>
      <c r="DDN193" s="74"/>
      <c r="DDO193" s="74"/>
      <c r="DDP193" s="74"/>
      <c r="DDQ193" s="74"/>
      <c r="DDR193" s="74"/>
      <c r="DDS193" s="74"/>
      <c r="DDT193" s="74"/>
      <c r="DDU193" s="74"/>
      <c r="DDV193" s="74"/>
      <c r="DDW193" s="74"/>
      <c r="DDX193" s="74"/>
      <c r="DDY193" s="74"/>
      <c r="DDZ193" s="74"/>
      <c r="DEA193" s="74"/>
      <c r="DEB193" s="74"/>
      <c r="DEC193" s="74"/>
      <c r="DED193" s="74"/>
      <c r="DEE193" s="74"/>
      <c r="DEF193" s="74"/>
      <c r="DEG193" s="74"/>
      <c r="DEH193" s="74"/>
      <c r="DEI193" s="74"/>
      <c r="DEJ193" s="74"/>
      <c r="DEK193" s="74"/>
      <c r="DEL193" s="74"/>
      <c r="DEM193" s="74"/>
      <c r="DEN193" s="74"/>
      <c r="DEO193" s="74"/>
      <c r="DEP193" s="74"/>
      <c r="DEQ193" s="74"/>
      <c r="DER193" s="74"/>
      <c r="DES193" s="74"/>
      <c r="DET193" s="74"/>
      <c r="DEU193" s="74"/>
      <c r="DEV193" s="74"/>
      <c r="DEW193" s="74"/>
      <c r="DEX193" s="74"/>
      <c r="DEY193" s="74"/>
      <c r="DEZ193" s="74"/>
      <c r="DFA193" s="74"/>
      <c r="DFB193" s="74"/>
      <c r="DFC193" s="74"/>
      <c r="DFD193" s="74"/>
      <c r="DFE193" s="74"/>
      <c r="DFF193" s="74"/>
      <c r="DFG193" s="74"/>
      <c r="DFH193" s="74"/>
      <c r="DFI193" s="74"/>
      <c r="DFJ193" s="74"/>
      <c r="DFK193" s="74"/>
      <c r="DFL193" s="74"/>
      <c r="DFM193" s="74"/>
      <c r="DFN193" s="74"/>
      <c r="DFO193" s="74"/>
      <c r="DFP193" s="74"/>
      <c r="DFQ193" s="74"/>
      <c r="DFR193" s="74"/>
      <c r="DFS193" s="74"/>
      <c r="DFT193" s="74"/>
      <c r="DFU193" s="74"/>
      <c r="DFV193" s="74"/>
      <c r="DFW193" s="74"/>
      <c r="DFX193" s="74"/>
      <c r="DFY193" s="74"/>
      <c r="DFZ193" s="74"/>
      <c r="DGA193" s="74"/>
      <c r="DGB193" s="74"/>
      <c r="DGC193" s="74"/>
      <c r="DGD193" s="74"/>
      <c r="DGE193" s="74"/>
      <c r="DGF193" s="74"/>
      <c r="DGG193" s="74"/>
      <c r="DGH193" s="74"/>
      <c r="DGI193" s="74"/>
      <c r="DGJ193" s="74"/>
      <c r="DGK193" s="74"/>
      <c r="DGL193" s="74"/>
      <c r="DGM193" s="74"/>
      <c r="DGN193" s="74"/>
      <c r="DGO193" s="74"/>
      <c r="DGP193" s="74"/>
      <c r="DGQ193" s="74"/>
      <c r="DGR193" s="74"/>
      <c r="DGS193" s="74"/>
      <c r="DGT193" s="74"/>
      <c r="DGU193" s="74"/>
      <c r="DGV193" s="74"/>
      <c r="DGW193" s="74"/>
      <c r="DGX193" s="74"/>
      <c r="DGY193" s="74"/>
      <c r="DGZ193" s="74"/>
      <c r="DHA193" s="74"/>
      <c r="DHB193" s="74"/>
      <c r="DHC193" s="74"/>
      <c r="DHD193" s="74"/>
      <c r="DHE193" s="74"/>
      <c r="DHF193" s="74"/>
      <c r="DHG193" s="74"/>
      <c r="DHH193" s="74"/>
      <c r="DHI193" s="74"/>
      <c r="DHJ193" s="74"/>
      <c r="DHK193" s="74"/>
      <c r="DHL193" s="74"/>
      <c r="DHM193" s="74"/>
      <c r="DHN193" s="74"/>
      <c r="DHO193" s="74"/>
      <c r="DHP193" s="74"/>
      <c r="DHQ193" s="74"/>
      <c r="DHR193" s="74"/>
      <c r="DHS193" s="74"/>
      <c r="DHT193" s="74"/>
      <c r="DHU193" s="74"/>
      <c r="DHV193" s="74"/>
      <c r="DHW193" s="74"/>
      <c r="DHX193" s="74"/>
      <c r="DHY193" s="74"/>
      <c r="DHZ193" s="74"/>
      <c r="DIA193" s="74"/>
      <c r="DIB193" s="74"/>
      <c r="DIC193" s="74"/>
      <c r="DID193" s="74"/>
      <c r="DIE193" s="74"/>
      <c r="DIF193" s="74"/>
      <c r="DIG193" s="74"/>
      <c r="DIH193" s="74"/>
      <c r="DII193" s="74"/>
      <c r="DIJ193" s="74"/>
      <c r="DIK193" s="74"/>
      <c r="DIL193" s="74"/>
      <c r="DIM193" s="74"/>
      <c r="DIN193" s="74"/>
      <c r="DIO193" s="74"/>
      <c r="DIP193" s="74"/>
      <c r="DIQ193" s="74"/>
      <c r="DIR193" s="74"/>
      <c r="DIS193" s="74"/>
      <c r="DIT193" s="74"/>
      <c r="DIU193" s="74"/>
      <c r="DIV193" s="74"/>
      <c r="DIW193" s="74"/>
      <c r="DIX193" s="74"/>
      <c r="DIY193" s="74"/>
      <c r="DIZ193" s="74"/>
      <c r="DJA193" s="74"/>
      <c r="DJB193" s="74"/>
      <c r="DJC193" s="74"/>
      <c r="DJD193" s="74"/>
      <c r="DJE193" s="74"/>
      <c r="DJF193" s="74"/>
      <c r="DJG193" s="74"/>
      <c r="DJH193" s="74"/>
      <c r="DJI193" s="74"/>
      <c r="DJJ193" s="74"/>
      <c r="DJK193" s="74"/>
      <c r="DJL193" s="74"/>
      <c r="DJM193" s="74"/>
      <c r="DJN193" s="74"/>
      <c r="DJO193" s="74"/>
      <c r="DJP193" s="74"/>
      <c r="DJQ193" s="74"/>
      <c r="DJR193" s="74"/>
      <c r="DJS193" s="74"/>
      <c r="DJT193" s="74"/>
      <c r="DJU193" s="74"/>
      <c r="DJV193" s="74"/>
      <c r="DJW193" s="74"/>
      <c r="DJX193" s="74"/>
      <c r="DJY193" s="74"/>
      <c r="DJZ193" s="74"/>
      <c r="DKA193" s="74"/>
      <c r="DKB193" s="74"/>
      <c r="DKC193" s="74"/>
      <c r="DKD193" s="74"/>
      <c r="DKE193" s="74"/>
      <c r="DKF193" s="74"/>
      <c r="DKG193" s="74"/>
      <c r="DKH193" s="74"/>
      <c r="DKI193" s="74"/>
      <c r="DKJ193" s="74"/>
      <c r="DKK193" s="74"/>
      <c r="DKL193" s="74"/>
      <c r="DKM193" s="74"/>
      <c r="DKN193" s="74"/>
      <c r="DKO193" s="74"/>
      <c r="DKP193" s="74"/>
      <c r="DKQ193" s="74"/>
      <c r="DKR193" s="74"/>
      <c r="DKS193" s="74"/>
      <c r="DKT193" s="74"/>
      <c r="DKU193" s="74"/>
      <c r="DKV193" s="74"/>
      <c r="DKW193" s="74"/>
      <c r="DKX193" s="74"/>
      <c r="DKY193" s="74"/>
      <c r="DKZ193" s="74"/>
      <c r="DLA193" s="74"/>
      <c r="DLB193" s="74"/>
      <c r="DLC193" s="74"/>
      <c r="DLD193" s="74"/>
      <c r="DLE193" s="74"/>
      <c r="DLF193" s="74"/>
      <c r="DLG193" s="74"/>
      <c r="DLH193" s="74"/>
      <c r="DLI193" s="74"/>
      <c r="DLJ193" s="74"/>
      <c r="DLK193" s="74"/>
      <c r="DLL193" s="74"/>
      <c r="DLM193" s="74"/>
      <c r="DLN193" s="74"/>
      <c r="DLO193" s="74"/>
      <c r="DLP193" s="74"/>
      <c r="DLQ193" s="74"/>
      <c r="DLR193" s="74"/>
      <c r="DLS193" s="74"/>
      <c r="DLT193" s="74"/>
      <c r="DLU193" s="74"/>
      <c r="DLV193" s="74"/>
      <c r="DLW193" s="74"/>
      <c r="DLX193" s="74"/>
      <c r="DLY193" s="74"/>
      <c r="DLZ193" s="74"/>
      <c r="DMA193" s="74"/>
      <c r="DMB193" s="74"/>
      <c r="DMC193" s="74"/>
      <c r="DMD193" s="74"/>
      <c r="DME193" s="74"/>
      <c r="DMF193" s="74"/>
      <c r="DMG193" s="74"/>
      <c r="DMH193" s="74"/>
      <c r="DMI193" s="74"/>
      <c r="DMJ193" s="74"/>
      <c r="DMK193" s="74"/>
      <c r="DML193" s="74"/>
      <c r="DMM193" s="74"/>
      <c r="DMN193" s="74"/>
      <c r="DMO193" s="74"/>
      <c r="DMP193" s="74"/>
      <c r="DMQ193" s="74"/>
      <c r="DMR193" s="74"/>
      <c r="DMS193" s="74"/>
      <c r="DMT193" s="74"/>
      <c r="DMU193" s="74"/>
      <c r="DMV193" s="74"/>
      <c r="DMW193" s="74"/>
      <c r="DMX193" s="74"/>
      <c r="DMY193" s="74"/>
      <c r="DMZ193" s="74"/>
      <c r="DNA193" s="74"/>
      <c r="DNB193" s="74"/>
      <c r="DNC193" s="74"/>
      <c r="DND193" s="74"/>
      <c r="DNE193" s="74"/>
      <c r="DNF193" s="74"/>
      <c r="DNG193" s="74"/>
      <c r="DNH193" s="74"/>
      <c r="DNI193" s="74"/>
      <c r="DNJ193" s="74"/>
      <c r="DNK193" s="74"/>
      <c r="DNL193" s="74"/>
      <c r="DNM193" s="74"/>
      <c r="DNN193" s="74"/>
      <c r="DNO193" s="74"/>
      <c r="DNP193" s="74"/>
      <c r="DNQ193" s="74"/>
      <c r="DNR193" s="74"/>
      <c r="DNS193" s="74"/>
      <c r="DNT193" s="74"/>
      <c r="DNU193" s="74"/>
      <c r="DNV193" s="74"/>
      <c r="DNW193" s="74"/>
      <c r="DNX193" s="74"/>
      <c r="DNY193" s="74"/>
      <c r="DNZ193" s="74"/>
      <c r="DOA193" s="74"/>
      <c r="DOB193" s="74"/>
      <c r="DOC193" s="74"/>
      <c r="DOD193" s="74"/>
      <c r="DOE193" s="74"/>
      <c r="DOF193" s="74"/>
      <c r="DOG193" s="74"/>
      <c r="DOH193" s="74"/>
      <c r="DOI193" s="74"/>
      <c r="DOJ193" s="74"/>
      <c r="DOK193" s="74"/>
      <c r="DOL193" s="74"/>
      <c r="DOM193" s="74"/>
      <c r="DON193" s="74"/>
      <c r="DOO193" s="74"/>
      <c r="DOP193" s="74"/>
      <c r="DOQ193" s="74"/>
      <c r="DOR193" s="74"/>
      <c r="DOS193" s="74"/>
      <c r="DOT193" s="74"/>
      <c r="DOU193" s="74"/>
      <c r="DOV193" s="74"/>
      <c r="DOW193" s="74"/>
      <c r="DOX193" s="74"/>
      <c r="DOY193" s="74"/>
      <c r="DOZ193" s="74"/>
      <c r="DPA193" s="74"/>
      <c r="DPB193" s="74"/>
      <c r="DPC193" s="74"/>
      <c r="DPD193" s="74"/>
      <c r="DPE193" s="74"/>
      <c r="DPF193" s="74"/>
      <c r="DPG193" s="74"/>
      <c r="DPH193" s="74"/>
      <c r="DPI193" s="74"/>
      <c r="DPJ193" s="74"/>
      <c r="DPK193" s="74"/>
      <c r="DPL193" s="74"/>
      <c r="DPM193" s="74"/>
      <c r="DPN193" s="74"/>
      <c r="DPO193" s="74"/>
      <c r="DPP193" s="74"/>
      <c r="DPQ193" s="74"/>
      <c r="DPR193" s="74"/>
      <c r="DPS193" s="74"/>
      <c r="DPT193" s="74"/>
      <c r="DPU193" s="74"/>
      <c r="DPV193" s="74"/>
      <c r="DPW193" s="74"/>
      <c r="DPX193" s="74"/>
      <c r="DPY193" s="74"/>
      <c r="DPZ193" s="74"/>
      <c r="DQA193" s="74"/>
      <c r="DQB193" s="74"/>
      <c r="DQC193" s="74"/>
      <c r="DQD193" s="74"/>
      <c r="DQE193" s="74"/>
      <c r="DQF193" s="74"/>
      <c r="DQG193" s="74"/>
      <c r="DQH193" s="74"/>
      <c r="DQI193" s="74"/>
      <c r="DQJ193" s="74"/>
      <c r="DQK193" s="74"/>
      <c r="DQL193" s="74"/>
      <c r="DQM193" s="74"/>
      <c r="DQN193" s="74"/>
      <c r="DQO193" s="74"/>
      <c r="DQP193" s="74"/>
      <c r="DQQ193" s="74"/>
      <c r="DQR193" s="74"/>
      <c r="DQS193" s="74"/>
      <c r="DQT193" s="74"/>
      <c r="DQU193" s="74"/>
      <c r="DQV193" s="74"/>
      <c r="DQW193" s="74"/>
      <c r="DQX193" s="74"/>
      <c r="DQY193" s="74"/>
      <c r="DQZ193" s="74"/>
      <c r="DRA193" s="74"/>
      <c r="DRB193" s="74"/>
      <c r="DRC193" s="74"/>
      <c r="DRD193" s="74"/>
      <c r="DRE193" s="74"/>
      <c r="DRF193" s="74"/>
      <c r="DRG193" s="74"/>
      <c r="DRH193" s="74"/>
      <c r="DRI193" s="74"/>
      <c r="DRJ193" s="74"/>
      <c r="DRK193" s="74"/>
      <c r="DRL193" s="74"/>
      <c r="DRM193" s="74"/>
      <c r="DRN193" s="74"/>
      <c r="DRO193" s="74"/>
      <c r="DRP193" s="74"/>
      <c r="DRQ193" s="74"/>
      <c r="DRR193" s="74"/>
      <c r="DRS193" s="74"/>
      <c r="DRT193" s="74"/>
      <c r="DRU193" s="74"/>
      <c r="DRV193" s="74"/>
      <c r="DRW193" s="74"/>
      <c r="DRX193" s="74"/>
      <c r="DRY193" s="74"/>
      <c r="DRZ193" s="74"/>
      <c r="DSA193" s="74"/>
      <c r="DSB193" s="74"/>
      <c r="DSC193" s="74"/>
      <c r="DSD193" s="74"/>
      <c r="DSE193" s="74"/>
      <c r="DSF193" s="74"/>
      <c r="DSG193" s="74"/>
      <c r="DSH193" s="74"/>
      <c r="DSI193" s="74"/>
      <c r="DSJ193" s="74"/>
      <c r="DSK193" s="74"/>
      <c r="DSL193" s="74"/>
      <c r="DSM193" s="74"/>
      <c r="DSN193" s="74"/>
      <c r="DSO193" s="74"/>
      <c r="DSP193" s="74"/>
      <c r="DSQ193" s="74"/>
      <c r="DSR193" s="74"/>
      <c r="DSS193" s="74"/>
      <c r="DST193" s="74"/>
      <c r="DSU193" s="74"/>
      <c r="DSV193" s="74"/>
      <c r="DSW193" s="74"/>
      <c r="DSX193" s="74"/>
      <c r="DSY193" s="74"/>
      <c r="DSZ193" s="74"/>
      <c r="DTA193" s="74"/>
      <c r="DTB193" s="74"/>
      <c r="DTC193" s="74"/>
      <c r="DTD193" s="74"/>
      <c r="DTE193" s="74"/>
      <c r="DTF193" s="74"/>
      <c r="DTG193" s="74"/>
      <c r="DTH193" s="74"/>
      <c r="DTI193" s="74"/>
      <c r="DTJ193" s="74"/>
      <c r="DTK193" s="74"/>
      <c r="DTL193" s="74"/>
      <c r="DTM193" s="74"/>
      <c r="DTN193" s="74"/>
      <c r="DTO193" s="74"/>
      <c r="DTP193" s="74"/>
      <c r="DTQ193" s="74"/>
      <c r="DTR193" s="74"/>
      <c r="DTS193" s="74"/>
      <c r="DTT193" s="74"/>
      <c r="DTU193" s="74"/>
      <c r="DTV193" s="74"/>
      <c r="DTW193" s="74"/>
      <c r="DTX193" s="74"/>
      <c r="DTY193" s="74"/>
      <c r="DTZ193" s="74"/>
      <c r="DUA193" s="74"/>
      <c r="DUB193" s="74"/>
      <c r="DUC193" s="74"/>
      <c r="DUD193" s="74"/>
      <c r="DUE193" s="74"/>
      <c r="DUF193" s="74"/>
      <c r="DUG193" s="74"/>
      <c r="DUH193" s="74"/>
      <c r="DUI193" s="74"/>
      <c r="DUJ193" s="74"/>
      <c r="DUK193" s="74"/>
      <c r="DUL193" s="74"/>
      <c r="DUM193" s="74"/>
      <c r="DUN193" s="74"/>
      <c r="DUO193" s="74"/>
      <c r="DUP193" s="74"/>
      <c r="DUQ193" s="74"/>
      <c r="DUR193" s="74"/>
      <c r="DUS193" s="74"/>
      <c r="DUT193" s="74"/>
      <c r="DUU193" s="74"/>
      <c r="DUV193" s="74"/>
      <c r="DUW193" s="74"/>
      <c r="DUX193" s="74"/>
      <c r="DUY193" s="74"/>
      <c r="DUZ193" s="74"/>
      <c r="DVA193" s="74"/>
      <c r="DVB193" s="74"/>
      <c r="DVC193" s="74"/>
      <c r="DVD193" s="74"/>
      <c r="DVE193" s="74"/>
      <c r="DVF193" s="74"/>
      <c r="DVG193" s="74"/>
      <c r="DVH193" s="74"/>
      <c r="DVI193" s="74"/>
      <c r="DVJ193" s="74"/>
      <c r="DVK193" s="74"/>
      <c r="DVL193" s="74"/>
      <c r="DVM193" s="74"/>
      <c r="DVN193" s="74"/>
      <c r="DVO193" s="74"/>
      <c r="DVP193" s="74"/>
      <c r="DVQ193" s="74"/>
      <c r="DVR193" s="74"/>
      <c r="DVS193" s="74"/>
      <c r="DVT193" s="74"/>
      <c r="DVU193" s="74"/>
      <c r="DVV193" s="74"/>
      <c r="DVW193" s="74"/>
      <c r="DVX193" s="74"/>
      <c r="DVY193" s="74"/>
      <c r="DVZ193" s="74"/>
      <c r="DWA193" s="74"/>
      <c r="DWB193" s="74"/>
      <c r="DWC193" s="74"/>
      <c r="DWD193" s="74"/>
      <c r="DWE193" s="74"/>
      <c r="DWF193" s="74"/>
      <c r="DWG193" s="74"/>
      <c r="DWH193" s="74"/>
      <c r="DWI193" s="74"/>
      <c r="DWJ193" s="74"/>
      <c r="DWK193" s="74"/>
      <c r="DWL193" s="74"/>
      <c r="DWM193" s="74"/>
      <c r="DWN193" s="74"/>
      <c r="DWO193" s="74"/>
      <c r="DWP193" s="74"/>
      <c r="DWQ193" s="74"/>
      <c r="DWR193" s="74"/>
      <c r="DWS193" s="74"/>
      <c r="DWT193" s="74"/>
      <c r="DWU193" s="74"/>
      <c r="DWV193" s="74"/>
      <c r="DWW193" s="74"/>
      <c r="DWX193" s="74"/>
      <c r="DWY193" s="74"/>
      <c r="DWZ193" s="74"/>
      <c r="DXA193" s="74"/>
      <c r="DXB193" s="74"/>
      <c r="DXC193" s="74"/>
      <c r="DXD193" s="74"/>
      <c r="DXE193" s="74"/>
      <c r="DXF193" s="74"/>
      <c r="DXG193" s="74"/>
      <c r="DXH193" s="74"/>
      <c r="DXI193" s="74"/>
      <c r="DXJ193" s="74"/>
      <c r="DXK193" s="74"/>
      <c r="DXL193" s="74"/>
      <c r="DXM193" s="74"/>
      <c r="DXN193" s="74"/>
      <c r="DXO193" s="74"/>
      <c r="DXP193" s="74"/>
      <c r="DXQ193" s="74"/>
      <c r="DXR193" s="74"/>
      <c r="DXS193" s="74"/>
      <c r="DXT193" s="74"/>
      <c r="DXU193" s="74"/>
      <c r="DXV193" s="74"/>
      <c r="DXW193" s="74"/>
      <c r="DXX193" s="74"/>
      <c r="DXY193" s="74"/>
      <c r="DXZ193" s="74"/>
      <c r="DYA193" s="74"/>
      <c r="DYB193" s="74"/>
      <c r="DYC193" s="74"/>
      <c r="DYD193" s="74"/>
      <c r="DYE193" s="74"/>
      <c r="DYF193" s="74"/>
      <c r="DYG193" s="74"/>
      <c r="DYH193" s="74"/>
      <c r="DYI193" s="74"/>
      <c r="DYJ193" s="74"/>
      <c r="DYK193" s="74"/>
      <c r="DYL193" s="74"/>
      <c r="DYM193" s="74"/>
      <c r="DYN193" s="74"/>
      <c r="DYO193" s="74"/>
      <c r="DYP193" s="74"/>
      <c r="DYQ193" s="74"/>
      <c r="DYR193" s="74"/>
      <c r="DYS193" s="74"/>
      <c r="DYT193" s="74"/>
      <c r="DYU193" s="74"/>
      <c r="DYV193" s="74"/>
      <c r="DYW193" s="74"/>
      <c r="DYX193" s="74"/>
      <c r="DYY193" s="74"/>
      <c r="DYZ193" s="74"/>
      <c r="DZA193" s="74"/>
      <c r="DZB193" s="74"/>
      <c r="DZC193" s="74"/>
      <c r="DZD193" s="74"/>
      <c r="DZE193" s="74"/>
      <c r="DZF193" s="74"/>
      <c r="DZG193" s="74"/>
      <c r="DZH193" s="74"/>
      <c r="DZI193" s="74"/>
      <c r="DZJ193" s="74"/>
      <c r="DZK193" s="74"/>
      <c r="DZL193" s="74"/>
      <c r="DZM193" s="74"/>
      <c r="DZN193" s="74"/>
      <c r="DZO193" s="74"/>
      <c r="DZP193" s="74"/>
      <c r="DZQ193" s="74"/>
      <c r="DZR193" s="74"/>
      <c r="DZS193" s="74"/>
      <c r="DZT193" s="74"/>
      <c r="DZU193" s="74"/>
      <c r="DZV193" s="74"/>
      <c r="DZW193" s="74"/>
      <c r="DZX193" s="74"/>
      <c r="DZY193" s="74"/>
      <c r="DZZ193" s="74"/>
      <c r="EAA193" s="74"/>
      <c r="EAB193" s="74"/>
      <c r="EAC193" s="74"/>
      <c r="EAD193" s="74"/>
      <c r="EAE193" s="74"/>
      <c r="EAF193" s="74"/>
      <c r="EAG193" s="74"/>
      <c r="EAH193" s="74"/>
      <c r="EAI193" s="74"/>
      <c r="EAJ193" s="74"/>
      <c r="EAK193" s="74"/>
      <c r="EAL193" s="74"/>
      <c r="EAM193" s="74"/>
      <c r="EAN193" s="74"/>
      <c r="EAO193" s="74"/>
      <c r="EAP193" s="74"/>
      <c r="EAQ193" s="74"/>
      <c r="EAR193" s="74"/>
      <c r="EAS193" s="74"/>
      <c r="EAT193" s="74"/>
      <c r="EAU193" s="74"/>
      <c r="EAV193" s="74"/>
      <c r="EAW193" s="74"/>
      <c r="EAX193" s="74"/>
      <c r="EAY193" s="74"/>
      <c r="EAZ193" s="74"/>
      <c r="EBA193" s="74"/>
      <c r="EBB193" s="74"/>
      <c r="EBC193" s="74"/>
      <c r="EBD193" s="74"/>
      <c r="EBE193" s="74"/>
      <c r="EBF193" s="74"/>
      <c r="EBG193" s="74"/>
      <c r="EBH193" s="74"/>
      <c r="EBI193" s="74"/>
      <c r="EBJ193" s="74"/>
      <c r="EBK193" s="74"/>
      <c r="EBL193" s="74"/>
      <c r="EBM193" s="74"/>
      <c r="EBN193" s="74"/>
      <c r="EBO193" s="74"/>
      <c r="EBP193" s="74"/>
      <c r="EBQ193" s="74"/>
      <c r="EBR193" s="74"/>
      <c r="EBS193" s="74"/>
      <c r="EBT193" s="74"/>
      <c r="EBU193" s="74"/>
      <c r="EBV193" s="74"/>
      <c r="EBW193" s="74"/>
      <c r="EBX193" s="74"/>
      <c r="EBY193" s="74"/>
      <c r="EBZ193" s="74"/>
      <c r="ECA193" s="74"/>
      <c r="ECB193" s="74"/>
      <c r="ECC193" s="74"/>
      <c r="ECD193" s="74"/>
      <c r="ECE193" s="74"/>
      <c r="ECF193" s="74"/>
      <c r="ECG193" s="74"/>
      <c r="ECH193" s="74"/>
      <c r="ECI193" s="74"/>
      <c r="ECJ193" s="74"/>
      <c r="ECK193" s="74"/>
      <c r="ECL193" s="74"/>
      <c r="ECM193" s="74"/>
      <c r="ECN193" s="74"/>
      <c r="ECO193" s="74"/>
      <c r="ECP193" s="74"/>
      <c r="ECQ193" s="74"/>
      <c r="ECR193" s="74"/>
      <c r="ECS193" s="74"/>
      <c r="ECT193" s="74"/>
      <c r="ECU193" s="74"/>
      <c r="ECV193" s="74"/>
      <c r="ECW193" s="74"/>
      <c r="ECX193" s="74"/>
      <c r="ECY193" s="74"/>
      <c r="ECZ193" s="74"/>
      <c r="EDA193" s="74"/>
      <c r="EDB193" s="74"/>
      <c r="EDC193" s="74"/>
      <c r="EDD193" s="74"/>
      <c r="EDE193" s="74"/>
      <c r="EDF193" s="74"/>
      <c r="EDG193" s="74"/>
      <c r="EDH193" s="74"/>
      <c r="EDI193" s="74"/>
      <c r="EDJ193" s="74"/>
      <c r="EDK193" s="74"/>
      <c r="EDL193" s="74"/>
      <c r="EDM193" s="74"/>
      <c r="EDN193" s="74"/>
      <c r="EDO193" s="74"/>
      <c r="EDP193" s="74"/>
      <c r="EDQ193" s="74"/>
      <c r="EDR193" s="74"/>
      <c r="EDS193" s="74"/>
      <c r="EDT193" s="74"/>
      <c r="EDU193" s="74"/>
      <c r="EDV193" s="74"/>
      <c r="EDW193" s="74"/>
      <c r="EDX193" s="74"/>
      <c r="EDY193" s="74"/>
      <c r="EDZ193" s="74"/>
      <c r="EEA193" s="74"/>
      <c r="EEB193" s="74"/>
      <c r="EEC193" s="74"/>
      <c r="EED193" s="74"/>
      <c r="EEE193" s="74"/>
      <c r="EEF193" s="74"/>
      <c r="EEG193" s="74"/>
      <c r="EEH193" s="74"/>
      <c r="EEI193" s="74"/>
      <c r="EEJ193" s="74"/>
      <c r="EEK193" s="74"/>
      <c r="EEL193" s="74"/>
      <c r="EEM193" s="74"/>
      <c r="EEN193" s="74"/>
      <c r="EEO193" s="74"/>
      <c r="EEP193" s="74"/>
      <c r="EEQ193" s="74"/>
      <c r="EER193" s="74"/>
      <c r="EES193" s="74"/>
      <c r="EET193" s="74"/>
      <c r="EEU193" s="74"/>
      <c r="EEV193" s="74"/>
      <c r="EEW193" s="74"/>
      <c r="EEX193" s="74"/>
      <c r="EEY193" s="74"/>
      <c r="EEZ193" s="74"/>
      <c r="EFA193" s="74"/>
      <c r="EFB193" s="74"/>
      <c r="EFC193" s="74"/>
      <c r="EFD193" s="74"/>
      <c r="EFE193" s="74"/>
      <c r="EFF193" s="74"/>
      <c r="EFG193" s="74"/>
      <c r="EFH193" s="74"/>
      <c r="EFI193" s="74"/>
      <c r="EFJ193" s="74"/>
      <c r="EFK193" s="74"/>
      <c r="EFL193" s="74"/>
      <c r="EFM193" s="74"/>
      <c r="EFN193" s="74"/>
      <c r="EFO193" s="74"/>
      <c r="EFP193" s="74"/>
      <c r="EFQ193" s="74"/>
      <c r="EFR193" s="74"/>
      <c r="EFS193" s="74"/>
      <c r="EFT193" s="74"/>
      <c r="EFU193" s="74"/>
      <c r="EFV193" s="74"/>
      <c r="EFW193" s="74"/>
      <c r="EFX193" s="74"/>
      <c r="EFY193" s="74"/>
      <c r="EFZ193" s="74"/>
      <c r="EGA193" s="74"/>
      <c r="EGB193" s="74"/>
      <c r="EGC193" s="74"/>
      <c r="EGD193" s="74"/>
      <c r="EGE193" s="74"/>
      <c r="EGF193" s="74"/>
      <c r="EGG193" s="74"/>
      <c r="EGH193" s="74"/>
      <c r="EGI193" s="74"/>
      <c r="EGJ193" s="74"/>
      <c r="EGK193" s="74"/>
      <c r="EGL193" s="74"/>
      <c r="EGM193" s="74"/>
      <c r="EGN193" s="74"/>
      <c r="EGO193" s="74"/>
      <c r="EGP193" s="74"/>
      <c r="EGQ193" s="74"/>
      <c r="EGR193" s="74"/>
      <c r="EGS193" s="74"/>
      <c r="EGT193" s="74"/>
      <c r="EGU193" s="74"/>
      <c r="EGV193" s="74"/>
      <c r="EGW193" s="74"/>
      <c r="EGX193" s="74"/>
      <c r="EGY193" s="74"/>
      <c r="EGZ193" s="74"/>
      <c r="EHA193" s="74"/>
      <c r="EHB193" s="74"/>
      <c r="EHC193" s="74"/>
      <c r="EHD193" s="74"/>
      <c r="EHE193" s="74"/>
      <c r="EHF193" s="74"/>
      <c r="EHG193" s="74"/>
      <c r="EHH193" s="74"/>
      <c r="EHI193" s="74"/>
      <c r="EHJ193" s="74"/>
      <c r="EHK193" s="74"/>
      <c r="EHL193" s="74"/>
      <c r="EHM193" s="74"/>
      <c r="EHN193" s="74"/>
      <c r="EHO193" s="74"/>
      <c r="EHP193" s="74"/>
      <c r="EHQ193" s="74"/>
      <c r="EHR193" s="74"/>
      <c r="EHS193" s="74"/>
      <c r="EHT193" s="74"/>
      <c r="EHU193" s="74"/>
      <c r="EHV193" s="74"/>
      <c r="EHW193" s="74"/>
      <c r="EHX193" s="74"/>
      <c r="EHY193" s="74"/>
      <c r="EHZ193" s="74"/>
      <c r="EIA193" s="74"/>
      <c r="EIB193" s="74"/>
      <c r="EIC193" s="74"/>
      <c r="EID193" s="74"/>
      <c r="EIE193" s="74"/>
      <c r="EIF193" s="74"/>
      <c r="EIG193" s="74"/>
      <c r="EIH193" s="74"/>
      <c r="EII193" s="74"/>
      <c r="EIJ193" s="74"/>
      <c r="EIK193" s="74"/>
      <c r="EIL193" s="74"/>
      <c r="EIM193" s="74"/>
      <c r="EIN193" s="74"/>
      <c r="EIO193" s="74"/>
      <c r="EIP193" s="74"/>
      <c r="EIQ193" s="74"/>
      <c r="EIR193" s="74"/>
      <c r="EIS193" s="74"/>
      <c r="EIT193" s="74"/>
      <c r="EIU193" s="74"/>
      <c r="EIV193" s="74"/>
      <c r="EIW193" s="74"/>
      <c r="EIX193" s="74"/>
      <c r="EIY193" s="74"/>
      <c r="EIZ193" s="74"/>
      <c r="EJA193" s="74"/>
      <c r="EJB193" s="74"/>
      <c r="EJC193" s="74"/>
      <c r="EJD193" s="74"/>
      <c r="EJE193" s="74"/>
      <c r="EJF193" s="74"/>
      <c r="EJG193" s="74"/>
      <c r="EJH193" s="74"/>
      <c r="EJI193" s="74"/>
      <c r="EJJ193" s="74"/>
      <c r="EJK193" s="74"/>
      <c r="EJL193" s="74"/>
      <c r="EJM193" s="74"/>
      <c r="EJN193" s="74"/>
      <c r="EJO193" s="74"/>
      <c r="EJP193" s="74"/>
      <c r="EJQ193" s="74"/>
      <c r="EJR193" s="74"/>
      <c r="EJS193" s="74"/>
      <c r="EJT193" s="74"/>
      <c r="EJU193" s="74"/>
      <c r="EJV193" s="74"/>
      <c r="EJW193" s="74"/>
      <c r="EJX193" s="74"/>
      <c r="EJY193" s="74"/>
      <c r="EJZ193" s="74"/>
      <c r="EKA193" s="74"/>
      <c r="EKB193" s="74"/>
      <c r="EKC193" s="74"/>
      <c r="EKD193" s="74"/>
      <c r="EKE193" s="74"/>
      <c r="EKF193" s="74"/>
      <c r="EKG193" s="74"/>
      <c r="EKH193" s="74"/>
      <c r="EKI193" s="74"/>
      <c r="EKJ193" s="74"/>
      <c r="EKK193" s="74"/>
      <c r="EKL193" s="74"/>
      <c r="EKM193" s="74"/>
      <c r="EKN193" s="74"/>
      <c r="EKO193" s="74"/>
      <c r="EKP193" s="74"/>
      <c r="EKQ193" s="74"/>
      <c r="EKR193" s="74"/>
      <c r="EKS193" s="74"/>
      <c r="EKT193" s="74"/>
      <c r="EKU193" s="74"/>
      <c r="EKV193" s="74"/>
      <c r="EKW193" s="74"/>
      <c r="EKX193" s="74"/>
      <c r="EKY193" s="74"/>
      <c r="EKZ193" s="74"/>
      <c r="ELA193" s="74"/>
      <c r="ELB193" s="74"/>
      <c r="ELC193" s="74"/>
      <c r="ELD193" s="74"/>
      <c r="ELE193" s="74"/>
      <c r="ELF193" s="74"/>
      <c r="ELG193" s="74"/>
      <c r="ELH193" s="74"/>
      <c r="ELI193" s="74"/>
      <c r="ELJ193" s="74"/>
      <c r="ELK193" s="74"/>
      <c r="ELL193" s="74"/>
      <c r="ELM193" s="74"/>
      <c r="ELN193" s="74"/>
      <c r="ELO193" s="74"/>
      <c r="ELP193" s="74"/>
      <c r="ELQ193" s="74"/>
      <c r="ELR193" s="74"/>
      <c r="ELS193" s="74"/>
      <c r="ELT193" s="74"/>
      <c r="ELU193" s="74"/>
      <c r="ELV193" s="74"/>
      <c r="ELW193" s="74"/>
      <c r="ELX193" s="74"/>
      <c r="ELY193" s="74"/>
      <c r="ELZ193" s="74"/>
      <c r="EMA193" s="74"/>
      <c r="EMB193" s="74"/>
      <c r="EMC193" s="74"/>
      <c r="EMD193" s="74"/>
      <c r="EME193" s="74"/>
      <c r="EMF193" s="74"/>
      <c r="EMG193" s="74"/>
      <c r="EMH193" s="74"/>
      <c r="EMI193" s="74"/>
      <c r="EMJ193" s="74"/>
      <c r="EMK193" s="74"/>
      <c r="EML193" s="74"/>
      <c r="EMM193" s="74"/>
      <c r="EMN193" s="74"/>
      <c r="EMO193" s="74"/>
      <c r="EMP193" s="74"/>
      <c r="EMQ193" s="74"/>
      <c r="EMR193" s="74"/>
      <c r="EMS193" s="74"/>
      <c r="EMT193" s="74"/>
      <c r="EMU193" s="74"/>
      <c r="EMV193" s="74"/>
      <c r="EMW193" s="74"/>
      <c r="EMX193" s="74"/>
      <c r="EMY193" s="74"/>
      <c r="EMZ193" s="74"/>
      <c r="ENA193" s="74"/>
      <c r="ENB193" s="74"/>
      <c r="ENC193" s="74"/>
      <c r="END193" s="74"/>
      <c r="ENE193" s="74"/>
      <c r="ENF193" s="74"/>
      <c r="ENG193" s="74"/>
      <c r="ENH193" s="74"/>
      <c r="ENI193" s="74"/>
      <c r="ENJ193" s="74"/>
      <c r="ENK193" s="74"/>
      <c r="ENL193" s="74"/>
      <c r="ENM193" s="74"/>
      <c r="ENN193" s="74"/>
      <c r="ENO193" s="74"/>
      <c r="ENP193" s="74"/>
      <c r="ENQ193" s="74"/>
      <c r="ENR193" s="74"/>
      <c r="ENS193" s="74"/>
      <c r="ENT193" s="74"/>
      <c r="ENU193" s="74"/>
      <c r="ENV193" s="74"/>
      <c r="ENW193" s="74"/>
      <c r="ENX193" s="74"/>
      <c r="ENY193" s="74"/>
      <c r="ENZ193" s="74"/>
      <c r="EOA193" s="74"/>
      <c r="EOB193" s="74"/>
      <c r="EOC193" s="74"/>
      <c r="EOD193" s="74"/>
      <c r="EOE193" s="74"/>
      <c r="EOF193" s="74"/>
      <c r="EOG193" s="74"/>
      <c r="EOH193" s="74"/>
      <c r="EOI193" s="74"/>
      <c r="EOJ193" s="74"/>
      <c r="EOK193" s="74"/>
      <c r="EOL193" s="74"/>
      <c r="EOM193" s="74"/>
      <c r="EON193" s="74"/>
      <c r="EOO193" s="74"/>
      <c r="EOP193" s="74"/>
      <c r="EOQ193" s="74"/>
      <c r="EOR193" s="74"/>
      <c r="EOS193" s="74"/>
      <c r="EOT193" s="74"/>
      <c r="EOU193" s="74"/>
      <c r="EOV193" s="74"/>
      <c r="EOW193" s="74"/>
      <c r="EOX193" s="74"/>
      <c r="EOY193" s="74"/>
      <c r="EOZ193" s="74"/>
      <c r="EPA193" s="74"/>
      <c r="EPB193" s="74"/>
      <c r="EPC193" s="74"/>
      <c r="EPD193" s="74"/>
      <c r="EPE193" s="74"/>
      <c r="EPF193" s="74"/>
      <c r="EPG193" s="74"/>
      <c r="EPH193" s="74"/>
      <c r="EPI193" s="74"/>
      <c r="EPJ193" s="74"/>
      <c r="EPK193" s="74"/>
      <c r="EPL193" s="74"/>
      <c r="EPM193" s="74"/>
      <c r="EPN193" s="74"/>
      <c r="EPO193" s="74"/>
      <c r="EPP193" s="74"/>
      <c r="EPQ193" s="74"/>
      <c r="EPR193" s="74"/>
      <c r="EPS193" s="74"/>
      <c r="EPT193" s="74"/>
      <c r="EPU193" s="74"/>
      <c r="EPV193" s="74"/>
      <c r="EPW193" s="74"/>
      <c r="EPX193" s="74"/>
      <c r="EPY193" s="74"/>
      <c r="EPZ193" s="74"/>
      <c r="EQA193" s="74"/>
      <c r="EQB193" s="74"/>
      <c r="EQC193" s="74"/>
      <c r="EQD193" s="74"/>
      <c r="EQE193" s="74"/>
      <c r="EQF193" s="74"/>
      <c r="EQG193" s="74"/>
      <c r="EQH193" s="74"/>
      <c r="EQI193" s="74"/>
      <c r="EQJ193" s="74"/>
      <c r="EQK193" s="74"/>
      <c r="EQL193" s="74"/>
      <c r="EQM193" s="74"/>
      <c r="EQN193" s="74"/>
      <c r="EQO193" s="74"/>
      <c r="EQP193" s="74"/>
      <c r="EQQ193" s="74"/>
      <c r="EQR193" s="74"/>
      <c r="EQS193" s="74"/>
      <c r="EQT193" s="74"/>
      <c r="EQU193" s="74"/>
      <c r="EQV193" s="74"/>
      <c r="EQW193" s="74"/>
      <c r="EQX193" s="74"/>
      <c r="EQY193" s="74"/>
      <c r="EQZ193" s="74"/>
      <c r="ERA193" s="74"/>
      <c r="ERB193" s="74"/>
      <c r="ERC193" s="74"/>
      <c r="ERD193" s="74"/>
      <c r="ERE193" s="74"/>
      <c r="ERF193" s="74"/>
      <c r="ERG193" s="74"/>
      <c r="ERH193" s="74"/>
      <c r="ERI193" s="74"/>
      <c r="ERJ193" s="74"/>
      <c r="ERK193" s="74"/>
      <c r="ERL193" s="74"/>
      <c r="ERM193" s="74"/>
      <c r="ERN193" s="74"/>
      <c r="ERO193" s="74"/>
      <c r="ERP193" s="74"/>
      <c r="ERQ193" s="74"/>
      <c r="ERR193" s="74"/>
      <c r="ERS193" s="74"/>
      <c r="ERT193" s="74"/>
      <c r="ERU193" s="74"/>
      <c r="ERV193" s="74"/>
      <c r="ERW193" s="74"/>
      <c r="ERX193" s="74"/>
      <c r="ERY193" s="74"/>
      <c r="ERZ193" s="74"/>
      <c r="ESA193" s="74"/>
      <c r="ESB193" s="74"/>
      <c r="ESC193" s="74"/>
      <c r="ESD193" s="74"/>
      <c r="ESE193" s="74"/>
      <c r="ESF193" s="74"/>
      <c r="ESG193" s="74"/>
      <c r="ESH193" s="74"/>
      <c r="ESI193" s="74"/>
      <c r="ESJ193" s="74"/>
      <c r="ESK193" s="74"/>
      <c r="ESL193" s="74"/>
      <c r="ESM193" s="74"/>
      <c r="ESN193" s="74"/>
      <c r="ESO193" s="74"/>
      <c r="ESP193" s="74"/>
      <c r="ESQ193" s="74"/>
      <c r="ESR193" s="74"/>
      <c r="ESS193" s="74"/>
      <c r="EST193" s="74"/>
      <c r="ESU193" s="74"/>
      <c r="ESV193" s="74"/>
      <c r="ESW193" s="74"/>
      <c r="ESX193" s="74"/>
      <c r="ESY193" s="74"/>
      <c r="ESZ193" s="74"/>
      <c r="ETA193" s="74"/>
      <c r="ETB193" s="74"/>
      <c r="ETC193" s="74"/>
      <c r="ETD193" s="74"/>
      <c r="ETE193" s="74"/>
      <c r="ETF193" s="74"/>
      <c r="ETG193" s="74"/>
      <c r="ETH193" s="74"/>
      <c r="ETI193" s="74"/>
      <c r="ETJ193" s="74"/>
      <c r="ETK193" s="74"/>
      <c r="ETL193" s="74"/>
      <c r="ETM193" s="74"/>
      <c r="ETN193" s="74"/>
      <c r="ETO193" s="74"/>
      <c r="ETP193" s="74"/>
      <c r="ETQ193" s="74"/>
      <c r="ETR193" s="74"/>
      <c r="ETS193" s="74"/>
      <c r="ETT193" s="74"/>
      <c r="ETU193" s="74"/>
      <c r="ETV193" s="74"/>
      <c r="ETW193" s="74"/>
      <c r="ETX193" s="74"/>
      <c r="ETY193" s="74"/>
      <c r="ETZ193" s="74"/>
      <c r="EUA193" s="74"/>
      <c r="EUB193" s="74"/>
      <c r="EUC193" s="74"/>
      <c r="EUD193" s="74"/>
      <c r="EUE193" s="74"/>
      <c r="EUF193" s="74"/>
      <c r="EUG193" s="74"/>
      <c r="EUH193" s="74"/>
      <c r="EUI193" s="74"/>
      <c r="EUJ193" s="74"/>
      <c r="EUK193" s="74"/>
      <c r="EUL193" s="74"/>
      <c r="EUM193" s="74"/>
      <c r="EUN193" s="74"/>
      <c r="EUO193" s="74"/>
      <c r="EUP193" s="74"/>
      <c r="EUQ193" s="74"/>
      <c r="EUR193" s="74"/>
      <c r="EUS193" s="74"/>
      <c r="EUT193" s="74"/>
      <c r="EUU193" s="74"/>
      <c r="EUV193" s="74"/>
      <c r="EUW193" s="74"/>
      <c r="EUX193" s="74"/>
      <c r="EUY193" s="74"/>
      <c r="EUZ193" s="74"/>
      <c r="EVA193" s="74"/>
      <c r="EVB193" s="74"/>
      <c r="EVC193" s="74"/>
      <c r="EVD193" s="74"/>
      <c r="EVE193" s="74"/>
      <c r="EVF193" s="74"/>
      <c r="EVG193" s="74"/>
      <c r="EVH193" s="74"/>
      <c r="EVI193" s="74"/>
      <c r="EVJ193" s="74"/>
      <c r="EVK193" s="74"/>
      <c r="EVL193" s="74"/>
      <c r="EVM193" s="74"/>
      <c r="EVN193" s="74"/>
      <c r="EVO193" s="74"/>
      <c r="EVP193" s="74"/>
      <c r="EVQ193" s="74"/>
      <c r="EVR193" s="74"/>
      <c r="EVS193" s="74"/>
      <c r="EVT193" s="74"/>
      <c r="EVU193" s="74"/>
      <c r="EVV193" s="74"/>
      <c r="EVW193" s="74"/>
      <c r="EVX193" s="74"/>
      <c r="EVY193" s="74"/>
      <c r="EVZ193" s="74"/>
      <c r="EWA193" s="74"/>
      <c r="EWB193" s="74"/>
      <c r="EWC193" s="74"/>
      <c r="EWD193" s="74"/>
      <c r="EWE193" s="74"/>
      <c r="EWF193" s="74"/>
      <c r="EWG193" s="74"/>
      <c r="EWH193" s="74"/>
      <c r="EWI193" s="74"/>
      <c r="EWJ193" s="74"/>
      <c r="EWK193" s="74"/>
      <c r="EWL193" s="74"/>
      <c r="EWM193" s="74"/>
      <c r="EWN193" s="74"/>
      <c r="EWO193" s="74"/>
      <c r="EWP193" s="74"/>
      <c r="EWQ193" s="74"/>
      <c r="EWR193" s="74"/>
      <c r="EWS193" s="74"/>
      <c r="EWT193" s="74"/>
      <c r="EWU193" s="74"/>
      <c r="EWV193" s="74"/>
      <c r="EWW193" s="74"/>
      <c r="EWX193" s="74"/>
      <c r="EWY193" s="74"/>
      <c r="EWZ193" s="74"/>
      <c r="EXA193" s="74"/>
      <c r="EXB193" s="74"/>
      <c r="EXC193" s="74"/>
      <c r="EXD193" s="74"/>
      <c r="EXE193" s="74"/>
      <c r="EXF193" s="74"/>
      <c r="EXG193" s="74"/>
      <c r="EXH193" s="74"/>
      <c r="EXI193" s="74"/>
      <c r="EXJ193" s="74"/>
      <c r="EXK193" s="74"/>
      <c r="EXL193" s="74"/>
      <c r="EXM193" s="74"/>
      <c r="EXN193" s="74"/>
      <c r="EXO193" s="74"/>
      <c r="EXP193" s="74"/>
      <c r="EXQ193" s="74"/>
      <c r="EXR193" s="74"/>
      <c r="EXS193" s="74"/>
      <c r="EXT193" s="74"/>
      <c r="EXU193" s="74"/>
      <c r="EXV193" s="74"/>
      <c r="EXW193" s="74"/>
      <c r="EXX193" s="74"/>
      <c r="EXY193" s="74"/>
      <c r="EXZ193" s="74"/>
      <c r="EYA193" s="74"/>
      <c r="EYB193" s="74"/>
      <c r="EYC193" s="74"/>
      <c r="EYD193" s="74"/>
      <c r="EYE193" s="74"/>
      <c r="EYF193" s="74"/>
      <c r="EYG193" s="74"/>
      <c r="EYH193" s="74"/>
      <c r="EYI193" s="74"/>
      <c r="EYJ193" s="74"/>
      <c r="EYK193" s="74"/>
      <c r="EYL193" s="74"/>
      <c r="EYM193" s="74"/>
      <c r="EYN193" s="74"/>
      <c r="EYO193" s="74"/>
      <c r="EYP193" s="74"/>
      <c r="EYQ193" s="74"/>
      <c r="EYR193" s="74"/>
      <c r="EYS193" s="74"/>
      <c r="EYT193" s="74"/>
      <c r="EYU193" s="74"/>
      <c r="EYV193" s="74"/>
      <c r="EYW193" s="74"/>
      <c r="EYX193" s="74"/>
      <c r="EYY193" s="74"/>
      <c r="EYZ193" s="74"/>
      <c r="EZA193" s="74"/>
      <c r="EZB193" s="74"/>
      <c r="EZC193" s="74"/>
      <c r="EZD193" s="74"/>
      <c r="EZE193" s="74"/>
      <c r="EZF193" s="74"/>
      <c r="EZG193" s="74"/>
      <c r="EZH193" s="74"/>
      <c r="EZI193" s="74"/>
      <c r="EZJ193" s="74"/>
      <c r="EZK193" s="74"/>
      <c r="EZL193" s="74"/>
      <c r="EZM193" s="74"/>
      <c r="EZN193" s="74"/>
      <c r="EZO193" s="74"/>
      <c r="EZP193" s="74"/>
      <c r="EZQ193" s="74"/>
      <c r="EZR193" s="74"/>
      <c r="EZS193" s="74"/>
      <c r="EZT193" s="74"/>
      <c r="EZU193" s="74"/>
      <c r="EZV193" s="74"/>
      <c r="EZW193" s="74"/>
      <c r="EZX193" s="74"/>
      <c r="EZY193" s="74"/>
      <c r="EZZ193" s="74"/>
      <c r="FAA193" s="74"/>
      <c r="FAB193" s="74"/>
      <c r="FAC193" s="74"/>
      <c r="FAD193" s="74"/>
      <c r="FAE193" s="74"/>
      <c r="FAF193" s="74"/>
      <c r="FAG193" s="74"/>
      <c r="FAH193" s="74"/>
      <c r="FAI193" s="74"/>
      <c r="FAJ193" s="74"/>
      <c r="FAK193" s="74"/>
      <c r="FAL193" s="74"/>
      <c r="FAM193" s="74"/>
      <c r="FAN193" s="74"/>
      <c r="FAO193" s="74"/>
      <c r="FAP193" s="74"/>
      <c r="FAQ193" s="74"/>
      <c r="FAR193" s="74"/>
      <c r="FAS193" s="74"/>
      <c r="FAT193" s="74"/>
      <c r="FAU193" s="74"/>
      <c r="FAV193" s="74"/>
      <c r="FAW193" s="74"/>
      <c r="FAX193" s="74"/>
      <c r="FAY193" s="74"/>
      <c r="FAZ193" s="74"/>
      <c r="FBA193" s="74"/>
      <c r="FBB193" s="74"/>
      <c r="FBC193" s="74"/>
      <c r="FBD193" s="74"/>
      <c r="FBE193" s="74"/>
      <c r="FBF193" s="74"/>
      <c r="FBG193" s="74"/>
      <c r="FBH193" s="74"/>
      <c r="FBI193" s="74"/>
      <c r="FBJ193" s="74"/>
      <c r="FBK193" s="74"/>
      <c r="FBL193" s="74"/>
      <c r="FBM193" s="74"/>
      <c r="FBN193" s="74"/>
      <c r="FBO193" s="74"/>
      <c r="FBP193" s="74"/>
      <c r="FBQ193" s="74"/>
      <c r="FBR193" s="74"/>
      <c r="FBS193" s="74"/>
      <c r="FBT193" s="74"/>
      <c r="FBU193" s="74"/>
      <c r="FBV193" s="74"/>
      <c r="FBW193" s="74"/>
      <c r="FBX193" s="74"/>
      <c r="FBY193" s="74"/>
      <c r="FBZ193" s="74"/>
      <c r="FCA193" s="74"/>
      <c r="FCB193" s="74"/>
      <c r="FCC193" s="74"/>
      <c r="FCD193" s="74"/>
      <c r="FCE193" s="74"/>
      <c r="FCF193" s="74"/>
      <c r="FCG193" s="74"/>
      <c r="FCH193" s="74"/>
      <c r="FCI193" s="74"/>
      <c r="FCJ193" s="74"/>
      <c r="FCK193" s="74"/>
      <c r="FCL193" s="74"/>
      <c r="FCM193" s="74"/>
      <c r="FCN193" s="74"/>
      <c r="FCO193" s="74"/>
      <c r="FCP193" s="74"/>
      <c r="FCQ193" s="74"/>
      <c r="FCR193" s="74"/>
      <c r="FCS193" s="74"/>
      <c r="FCT193" s="74"/>
      <c r="FCU193" s="74"/>
      <c r="FCV193" s="74"/>
      <c r="FCW193" s="74"/>
      <c r="FCX193" s="74"/>
      <c r="FCY193" s="74"/>
      <c r="FCZ193" s="74"/>
      <c r="FDA193" s="74"/>
      <c r="FDB193" s="74"/>
      <c r="FDC193" s="74"/>
      <c r="FDD193" s="74"/>
      <c r="FDE193" s="74"/>
      <c r="FDF193" s="74"/>
      <c r="FDG193" s="74"/>
      <c r="FDH193" s="74"/>
      <c r="FDI193" s="74"/>
      <c r="FDJ193" s="74"/>
      <c r="FDK193" s="74"/>
      <c r="FDL193" s="74"/>
      <c r="FDM193" s="74"/>
      <c r="FDN193" s="74"/>
      <c r="FDO193" s="74"/>
      <c r="FDP193" s="74"/>
      <c r="FDQ193" s="74"/>
      <c r="FDR193" s="74"/>
      <c r="FDS193" s="74"/>
      <c r="FDT193" s="74"/>
      <c r="FDU193" s="74"/>
      <c r="FDV193" s="74"/>
      <c r="FDW193" s="74"/>
      <c r="FDX193" s="74"/>
      <c r="FDY193" s="74"/>
      <c r="FDZ193" s="74"/>
      <c r="FEA193" s="74"/>
      <c r="FEB193" s="74"/>
      <c r="FEC193" s="74"/>
      <c r="FED193" s="74"/>
      <c r="FEE193" s="74"/>
      <c r="FEF193" s="74"/>
      <c r="FEG193" s="74"/>
      <c r="FEH193" s="74"/>
      <c r="FEI193" s="74"/>
      <c r="FEJ193" s="74"/>
      <c r="FEK193" s="74"/>
      <c r="FEL193" s="74"/>
      <c r="FEM193" s="74"/>
      <c r="FEN193" s="74"/>
      <c r="FEO193" s="74"/>
      <c r="FEP193" s="74"/>
      <c r="FEQ193" s="74"/>
      <c r="FER193" s="74"/>
      <c r="FES193" s="74"/>
      <c r="FET193" s="74"/>
      <c r="FEU193" s="74"/>
      <c r="FEV193" s="74"/>
      <c r="FEW193" s="74"/>
      <c r="FEX193" s="74"/>
      <c r="FEY193" s="74"/>
      <c r="FEZ193" s="74"/>
      <c r="FFA193" s="74"/>
      <c r="FFB193" s="74"/>
      <c r="FFC193" s="74"/>
      <c r="FFD193" s="74"/>
      <c r="FFE193" s="74"/>
      <c r="FFF193" s="74"/>
      <c r="FFG193" s="74"/>
      <c r="FFH193" s="74"/>
      <c r="FFI193" s="74"/>
      <c r="FFJ193" s="74"/>
      <c r="FFK193" s="74"/>
      <c r="FFL193" s="74"/>
      <c r="FFM193" s="74"/>
      <c r="FFN193" s="74"/>
      <c r="FFO193" s="74"/>
      <c r="FFP193" s="74"/>
      <c r="FFQ193" s="74"/>
      <c r="FFR193" s="74"/>
      <c r="FFS193" s="74"/>
      <c r="FFT193" s="74"/>
      <c r="FFU193" s="74"/>
      <c r="FFV193" s="74"/>
      <c r="FFW193" s="74"/>
      <c r="FFX193" s="74"/>
      <c r="FFY193" s="74"/>
      <c r="FFZ193" s="74"/>
      <c r="FGA193" s="74"/>
      <c r="FGB193" s="74"/>
      <c r="FGC193" s="74"/>
      <c r="FGD193" s="74"/>
      <c r="FGE193" s="74"/>
      <c r="FGF193" s="74"/>
      <c r="FGG193" s="74"/>
      <c r="FGH193" s="74"/>
      <c r="FGI193" s="74"/>
      <c r="FGJ193" s="74"/>
      <c r="FGK193" s="74"/>
      <c r="FGL193" s="74"/>
      <c r="FGM193" s="74"/>
      <c r="FGN193" s="74"/>
      <c r="FGO193" s="74"/>
      <c r="FGP193" s="74"/>
      <c r="FGQ193" s="74"/>
      <c r="FGR193" s="74"/>
      <c r="FGS193" s="74"/>
      <c r="FGT193" s="74"/>
      <c r="FGU193" s="74"/>
      <c r="FGV193" s="74"/>
      <c r="FGW193" s="74"/>
      <c r="FGX193" s="74"/>
      <c r="FGY193" s="74"/>
      <c r="FGZ193" s="74"/>
      <c r="FHA193" s="74"/>
      <c r="FHB193" s="74"/>
      <c r="FHC193" s="74"/>
      <c r="FHD193" s="74"/>
      <c r="FHE193" s="74"/>
      <c r="FHF193" s="74"/>
      <c r="FHG193" s="74"/>
      <c r="FHH193" s="74"/>
      <c r="FHI193" s="74"/>
      <c r="FHJ193" s="74"/>
      <c r="FHK193" s="74"/>
      <c r="FHL193" s="74"/>
      <c r="FHM193" s="74"/>
      <c r="FHN193" s="74"/>
      <c r="FHO193" s="74"/>
      <c r="FHP193" s="74"/>
      <c r="FHQ193" s="74"/>
      <c r="FHR193" s="74"/>
      <c r="FHS193" s="74"/>
      <c r="FHT193" s="74"/>
      <c r="FHU193" s="74"/>
      <c r="FHV193" s="74"/>
      <c r="FHW193" s="74"/>
      <c r="FHX193" s="74"/>
      <c r="FHY193" s="74"/>
      <c r="FHZ193" s="74"/>
      <c r="FIA193" s="74"/>
      <c r="FIB193" s="74"/>
      <c r="FIC193" s="74"/>
      <c r="FID193" s="74"/>
      <c r="FIE193" s="74"/>
      <c r="FIF193" s="74"/>
      <c r="FIG193" s="74"/>
      <c r="FIH193" s="74"/>
      <c r="FII193" s="74"/>
      <c r="FIJ193" s="74"/>
      <c r="FIK193" s="74"/>
      <c r="FIL193" s="74"/>
      <c r="FIM193" s="74"/>
      <c r="FIN193" s="74"/>
      <c r="FIO193" s="74"/>
      <c r="FIP193" s="74"/>
      <c r="FIQ193" s="74"/>
      <c r="FIR193" s="74"/>
      <c r="FIS193" s="74"/>
      <c r="FIT193" s="74"/>
      <c r="FIU193" s="74"/>
      <c r="FIV193" s="74"/>
      <c r="FIW193" s="74"/>
      <c r="FIX193" s="74"/>
      <c r="FIY193" s="74"/>
      <c r="FIZ193" s="74"/>
      <c r="FJA193" s="74"/>
      <c r="FJB193" s="74"/>
      <c r="FJC193" s="74"/>
      <c r="FJD193" s="74"/>
      <c r="FJE193" s="74"/>
      <c r="FJF193" s="74"/>
      <c r="FJG193" s="74"/>
      <c r="FJH193" s="74"/>
      <c r="FJI193" s="74"/>
      <c r="FJJ193" s="74"/>
      <c r="FJK193" s="74"/>
      <c r="FJL193" s="74"/>
      <c r="FJM193" s="74"/>
      <c r="FJN193" s="74"/>
      <c r="FJO193" s="74"/>
      <c r="FJP193" s="74"/>
      <c r="FJQ193" s="74"/>
      <c r="FJR193" s="74"/>
      <c r="FJS193" s="74"/>
      <c r="FJT193" s="74"/>
      <c r="FJU193" s="74"/>
      <c r="FJV193" s="74"/>
      <c r="FJW193" s="74"/>
      <c r="FJX193" s="74"/>
      <c r="FJY193" s="74"/>
      <c r="FJZ193" s="74"/>
      <c r="FKA193" s="74"/>
      <c r="FKB193" s="74"/>
      <c r="FKC193" s="74"/>
      <c r="FKD193" s="74"/>
      <c r="FKE193" s="74"/>
      <c r="FKF193" s="74"/>
      <c r="FKG193" s="74"/>
      <c r="FKH193" s="74"/>
      <c r="FKI193" s="74"/>
      <c r="FKJ193" s="74"/>
      <c r="FKK193" s="74"/>
      <c r="FKL193" s="74"/>
      <c r="FKM193" s="74"/>
      <c r="FKN193" s="74"/>
      <c r="FKO193" s="74"/>
      <c r="FKP193" s="74"/>
      <c r="FKQ193" s="74"/>
      <c r="FKR193" s="74"/>
      <c r="FKS193" s="74"/>
      <c r="FKT193" s="74"/>
      <c r="FKU193" s="74"/>
      <c r="FKV193" s="74"/>
      <c r="FKW193" s="74"/>
      <c r="FKX193" s="74"/>
      <c r="FKY193" s="74"/>
      <c r="FKZ193" s="74"/>
      <c r="FLA193" s="74"/>
      <c r="FLB193" s="74"/>
      <c r="FLC193" s="74"/>
      <c r="FLD193" s="74"/>
      <c r="FLE193" s="74"/>
      <c r="FLF193" s="74"/>
      <c r="FLG193" s="74"/>
      <c r="FLH193" s="74"/>
      <c r="FLI193" s="74"/>
      <c r="FLJ193" s="74"/>
      <c r="FLK193" s="74"/>
      <c r="FLL193" s="74"/>
      <c r="FLM193" s="74"/>
      <c r="FLN193" s="74"/>
      <c r="FLO193" s="74"/>
      <c r="FLP193" s="74"/>
      <c r="FLQ193" s="74"/>
      <c r="FLR193" s="74"/>
      <c r="FLS193" s="74"/>
      <c r="FLT193" s="74"/>
      <c r="FLU193" s="74"/>
      <c r="FLV193" s="74"/>
      <c r="FLW193" s="74"/>
      <c r="FLX193" s="74"/>
      <c r="FLY193" s="74"/>
      <c r="FLZ193" s="74"/>
      <c r="FMA193" s="74"/>
      <c r="FMB193" s="74"/>
      <c r="FMC193" s="74"/>
      <c r="FMD193" s="74"/>
      <c r="FME193" s="74"/>
      <c r="FMF193" s="74"/>
      <c r="FMG193" s="74"/>
      <c r="FMH193" s="74"/>
      <c r="FMI193" s="74"/>
      <c r="FMJ193" s="74"/>
      <c r="FMK193" s="74"/>
      <c r="FML193" s="74"/>
      <c r="FMM193" s="74"/>
      <c r="FMN193" s="74"/>
      <c r="FMO193" s="74"/>
      <c r="FMP193" s="74"/>
      <c r="FMQ193" s="74"/>
      <c r="FMR193" s="74"/>
      <c r="FMS193" s="74"/>
      <c r="FMT193" s="74"/>
      <c r="FMU193" s="74"/>
      <c r="FMV193" s="74"/>
      <c r="FMW193" s="74"/>
      <c r="FMX193" s="74"/>
      <c r="FMY193" s="74"/>
      <c r="FMZ193" s="74"/>
      <c r="FNA193" s="74"/>
      <c r="FNB193" s="74"/>
      <c r="FNC193" s="74"/>
      <c r="FND193" s="74"/>
      <c r="FNE193" s="74"/>
      <c r="FNF193" s="74"/>
      <c r="FNG193" s="74"/>
      <c r="FNH193" s="74"/>
      <c r="FNI193" s="74"/>
      <c r="FNJ193" s="74"/>
      <c r="FNK193" s="74"/>
      <c r="FNL193" s="74"/>
      <c r="FNM193" s="74"/>
      <c r="FNN193" s="74"/>
      <c r="FNO193" s="74"/>
      <c r="FNP193" s="74"/>
      <c r="FNQ193" s="74"/>
      <c r="FNR193" s="74"/>
      <c r="FNS193" s="74"/>
      <c r="FNT193" s="74"/>
      <c r="FNU193" s="74"/>
      <c r="FNV193" s="74"/>
      <c r="FNW193" s="74"/>
      <c r="FNX193" s="74"/>
      <c r="FNY193" s="74"/>
      <c r="FNZ193" s="74"/>
      <c r="FOA193" s="74"/>
      <c r="FOB193" s="74"/>
      <c r="FOC193" s="74"/>
      <c r="FOD193" s="74"/>
      <c r="FOE193" s="74"/>
      <c r="FOF193" s="74"/>
      <c r="FOG193" s="74"/>
      <c r="FOH193" s="74"/>
      <c r="FOI193" s="74"/>
      <c r="FOJ193" s="74"/>
      <c r="FOK193" s="74"/>
      <c r="FOL193" s="74"/>
      <c r="FOM193" s="74"/>
      <c r="FON193" s="74"/>
      <c r="FOO193" s="74"/>
      <c r="FOP193" s="74"/>
      <c r="FOQ193" s="74"/>
      <c r="FOR193" s="74"/>
      <c r="FOS193" s="74"/>
      <c r="FOT193" s="74"/>
      <c r="FOU193" s="74"/>
      <c r="FOV193" s="74"/>
      <c r="FOW193" s="74"/>
      <c r="FOX193" s="74"/>
      <c r="FOY193" s="74"/>
      <c r="FOZ193" s="74"/>
      <c r="FPA193" s="74"/>
      <c r="FPB193" s="74"/>
      <c r="FPC193" s="74"/>
      <c r="FPD193" s="74"/>
      <c r="FPE193" s="74"/>
      <c r="FPF193" s="74"/>
      <c r="FPG193" s="74"/>
      <c r="FPH193" s="74"/>
      <c r="FPI193" s="74"/>
      <c r="FPJ193" s="74"/>
      <c r="FPK193" s="74"/>
      <c r="FPL193" s="74"/>
      <c r="FPM193" s="74"/>
      <c r="FPN193" s="74"/>
      <c r="FPO193" s="74"/>
      <c r="FPP193" s="74"/>
      <c r="FPQ193" s="74"/>
      <c r="FPR193" s="74"/>
      <c r="FPS193" s="74"/>
      <c r="FPT193" s="74"/>
      <c r="FPU193" s="74"/>
      <c r="FPV193" s="74"/>
      <c r="FPW193" s="74"/>
      <c r="FPX193" s="74"/>
      <c r="FPY193" s="74"/>
      <c r="FPZ193" s="74"/>
      <c r="FQA193" s="74"/>
      <c r="FQB193" s="74"/>
      <c r="FQC193" s="74"/>
      <c r="FQD193" s="74"/>
      <c r="FQE193" s="74"/>
      <c r="FQF193" s="74"/>
      <c r="FQG193" s="74"/>
      <c r="FQH193" s="74"/>
      <c r="FQI193" s="74"/>
      <c r="FQJ193" s="74"/>
      <c r="FQK193" s="74"/>
      <c r="FQL193" s="74"/>
      <c r="FQM193" s="74"/>
      <c r="FQN193" s="74"/>
      <c r="FQO193" s="74"/>
      <c r="FQP193" s="74"/>
      <c r="FQQ193" s="74"/>
      <c r="FQR193" s="74"/>
      <c r="FQS193" s="74"/>
      <c r="FQT193" s="74"/>
      <c r="FQU193" s="74"/>
      <c r="FQV193" s="74"/>
      <c r="FQW193" s="74"/>
      <c r="FQX193" s="74"/>
      <c r="FQY193" s="74"/>
      <c r="FQZ193" s="74"/>
      <c r="FRA193" s="74"/>
      <c r="FRB193" s="74"/>
      <c r="FRC193" s="74"/>
      <c r="FRD193" s="74"/>
      <c r="FRE193" s="74"/>
      <c r="FRF193" s="74"/>
      <c r="FRG193" s="74"/>
      <c r="FRH193" s="74"/>
      <c r="FRI193" s="74"/>
      <c r="FRJ193" s="74"/>
      <c r="FRK193" s="74"/>
      <c r="FRL193" s="74"/>
      <c r="FRM193" s="74"/>
      <c r="FRN193" s="74"/>
      <c r="FRO193" s="74"/>
      <c r="FRP193" s="74"/>
      <c r="FRQ193" s="74"/>
      <c r="FRR193" s="74"/>
      <c r="FRS193" s="74"/>
      <c r="FRT193" s="74"/>
      <c r="FRU193" s="74"/>
      <c r="FRV193" s="74"/>
      <c r="FRW193" s="74"/>
      <c r="FRX193" s="74"/>
      <c r="FRY193" s="74"/>
      <c r="FRZ193" s="74"/>
      <c r="FSA193" s="74"/>
      <c r="FSB193" s="74"/>
      <c r="FSC193" s="74"/>
      <c r="FSD193" s="74"/>
      <c r="FSE193" s="74"/>
      <c r="FSF193" s="74"/>
      <c r="FSG193" s="74"/>
      <c r="FSH193" s="74"/>
      <c r="FSI193" s="74"/>
      <c r="FSJ193" s="74"/>
      <c r="FSK193" s="74"/>
      <c r="FSL193" s="74"/>
      <c r="FSM193" s="74"/>
      <c r="FSN193" s="74"/>
      <c r="FSO193" s="74"/>
      <c r="FSP193" s="74"/>
      <c r="FSQ193" s="74"/>
      <c r="FSR193" s="74"/>
      <c r="FSS193" s="74"/>
      <c r="FST193" s="74"/>
      <c r="FSU193" s="74"/>
      <c r="FSV193" s="74"/>
      <c r="FSW193" s="74"/>
      <c r="FSX193" s="74"/>
      <c r="FSY193" s="74"/>
      <c r="FSZ193" s="74"/>
      <c r="FTA193" s="74"/>
      <c r="FTB193" s="74"/>
      <c r="FTC193" s="74"/>
      <c r="FTD193" s="74"/>
      <c r="FTE193" s="74"/>
      <c r="FTF193" s="74"/>
      <c r="FTG193" s="74"/>
      <c r="FTH193" s="74"/>
      <c r="FTI193" s="74"/>
      <c r="FTJ193" s="74"/>
      <c r="FTK193" s="74"/>
      <c r="FTL193" s="74"/>
      <c r="FTM193" s="74"/>
      <c r="FTN193" s="74"/>
      <c r="FTO193" s="74"/>
      <c r="FTP193" s="74"/>
      <c r="FTQ193" s="74"/>
      <c r="FTR193" s="74"/>
      <c r="FTS193" s="74"/>
      <c r="FTT193" s="74"/>
      <c r="FTU193" s="74"/>
      <c r="FTV193" s="74"/>
      <c r="FTW193" s="74"/>
      <c r="FTX193" s="74"/>
      <c r="FTY193" s="74"/>
      <c r="FTZ193" s="74"/>
      <c r="FUA193" s="74"/>
      <c r="FUB193" s="74"/>
      <c r="FUC193" s="74"/>
      <c r="FUD193" s="74"/>
      <c r="FUE193" s="74"/>
      <c r="FUF193" s="74"/>
      <c r="FUG193" s="74"/>
      <c r="FUH193" s="74"/>
      <c r="FUI193" s="74"/>
      <c r="FUJ193" s="74"/>
      <c r="FUK193" s="74"/>
      <c r="FUL193" s="74"/>
      <c r="FUM193" s="74"/>
      <c r="FUN193" s="74"/>
      <c r="FUO193" s="74"/>
      <c r="FUP193" s="74"/>
      <c r="FUQ193" s="74"/>
      <c r="FUR193" s="74"/>
      <c r="FUS193" s="74"/>
      <c r="FUT193" s="74"/>
      <c r="FUU193" s="74"/>
      <c r="FUV193" s="74"/>
      <c r="FUW193" s="74"/>
      <c r="FUX193" s="74"/>
      <c r="FUY193" s="74"/>
      <c r="FUZ193" s="74"/>
      <c r="FVA193" s="74"/>
      <c r="FVB193" s="74"/>
      <c r="FVC193" s="74"/>
      <c r="FVD193" s="74"/>
      <c r="FVE193" s="74"/>
      <c r="FVF193" s="74"/>
      <c r="FVG193" s="74"/>
      <c r="FVH193" s="74"/>
      <c r="FVI193" s="74"/>
      <c r="FVJ193" s="74"/>
      <c r="FVK193" s="74"/>
      <c r="FVL193" s="74"/>
      <c r="FVM193" s="74"/>
      <c r="FVN193" s="74"/>
      <c r="FVO193" s="74"/>
      <c r="FVP193" s="74"/>
      <c r="FVQ193" s="74"/>
      <c r="FVR193" s="74"/>
      <c r="FVS193" s="74"/>
      <c r="FVT193" s="74"/>
      <c r="FVU193" s="74"/>
      <c r="FVV193" s="74"/>
      <c r="FVW193" s="74"/>
      <c r="FVX193" s="74"/>
      <c r="FVY193" s="74"/>
      <c r="FVZ193" s="74"/>
      <c r="FWA193" s="74"/>
      <c r="FWB193" s="74"/>
      <c r="FWC193" s="74"/>
      <c r="FWD193" s="74"/>
      <c r="FWE193" s="74"/>
      <c r="FWF193" s="74"/>
      <c r="FWG193" s="74"/>
      <c r="FWH193" s="74"/>
      <c r="FWI193" s="74"/>
      <c r="FWJ193" s="74"/>
      <c r="FWK193" s="74"/>
      <c r="FWL193" s="74"/>
      <c r="FWM193" s="74"/>
      <c r="FWN193" s="74"/>
      <c r="FWO193" s="74"/>
      <c r="FWP193" s="74"/>
      <c r="FWQ193" s="74"/>
      <c r="FWR193" s="74"/>
      <c r="FWS193" s="74"/>
      <c r="FWT193" s="74"/>
      <c r="FWU193" s="74"/>
      <c r="FWV193" s="74"/>
      <c r="FWW193" s="74"/>
      <c r="FWX193" s="74"/>
      <c r="FWY193" s="74"/>
      <c r="FWZ193" s="74"/>
      <c r="FXA193" s="74"/>
      <c r="FXB193" s="74"/>
      <c r="FXC193" s="74"/>
      <c r="FXD193" s="74"/>
      <c r="FXE193" s="74"/>
      <c r="FXF193" s="74"/>
      <c r="FXG193" s="74"/>
      <c r="FXH193" s="74"/>
      <c r="FXI193" s="74"/>
      <c r="FXJ193" s="74"/>
      <c r="FXK193" s="74"/>
      <c r="FXL193" s="74"/>
      <c r="FXM193" s="74"/>
      <c r="FXN193" s="74"/>
      <c r="FXO193" s="74"/>
      <c r="FXP193" s="74"/>
      <c r="FXQ193" s="74"/>
      <c r="FXR193" s="74"/>
      <c r="FXS193" s="74"/>
      <c r="FXT193" s="74"/>
      <c r="FXU193" s="74"/>
      <c r="FXV193" s="74"/>
      <c r="FXW193" s="74"/>
      <c r="FXX193" s="74"/>
      <c r="FXY193" s="74"/>
      <c r="FXZ193" s="74"/>
      <c r="FYA193" s="74"/>
      <c r="FYB193" s="74"/>
      <c r="FYC193" s="74"/>
      <c r="FYD193" s="74"/>
      <c r="FYE193" s="74"/>
      <c r="FYF193" s="74"/>
      <c r="FYG193" s="74"/>
      <c r="FYH193" s="74"/>
      <c r="FYI193" s="74"/>
      <c r="FYJ193" s="74"/>
      <c r="FYK193" s="74"/>
      <c r="FYL193" s="74"/>
      <c r="FYM193" s="74"/>
      <c r="FYN193" s="74"/>
      <c r="FYO193" s="74"/>
      <c r="FYP193" s="74"/>
      <c r="FYQ193" s="74"/>
      <c r="FYR193" s="74"/>
      <c r="FYS193" s="74"/>
      <c r="FYT193" s="74"/>
      <c r="FYU193" s="74"/>
      <c r="FYV193" s="74"/>
      <c r="FYW193" s="74"/>
      <c r="FYX193" s="74"/>
      <c r="FYY193" s="74"/>
      <c r="FYZ193" s="74"/>
      <c r="FZA193" s="74"/>
      <c r="FZB193" s="74"/>
      <c r="FZC193" s="74"/>
      <c r="FZD193" s="74"/>
      <c r="FZE193" s="74"/>
      <c r="FZF193" s="74"/>
      <c r="FZG193" s="74"/>
      <c r="FZH193" s="74"/>
      <c r="FZI193" s="74"/>
      <c r="FZJ193" s="74"/>
      <c r="FZK193" s="74"/>
      <c r="FZL193" s="74"/>
      <c r="FZM193" s="74"/>
      <c r="FZN193" s="74"/>
      <c r="FZO193" s="74"/>
      <c r="FZP193" s="74"/>
      <c r="FZQ193" s="74"/>
      <c r="FZR193" s="74"/>
      <c r="FZS193" s="74"/>
      <c r="FZT193" s="74"/>
      <c r="FZU193" s="74"/>
      <c r="FZV193" s="74"/>
      <c r="FZW193" s="74"/>
      <c r="FZX193" s="74"/>
      <c r="FZY193" s="74"/>
      <c r="FZZ193" s="74"/>
      <c r="GAA193" s="74"/>
      <c r="GAB193" s="74"/>
      <c r="GAC193" s="74"/>
      <c r="GAD193" s="74"/>
      <c r="GAE193" s="74"/>
      <c r="GAF193" s="74"/>
      <c r="GAG193" s="74"/>
      <c r="GAH193" s="74"/>
      <c r="GAI193" s="74"/>
      <c r="GAJ193" s="74"/>
      <c r="GAK193" s="74"/>
      <c r="GAL193" s="74"/>
      <c r="GAM193" s="74"/>
      <c r="GAN193" s="74"/>
      <c r="GAO193" s="74"/>
      <c r="GAP193" s="74"/>
      <c r="GAQ193" s="74"/>
      <c r="GAR193" s="74"/>
      <c r="GAS193" s="74"/>
      <c r="GAT193" s="74"/>
      <c r="GAU193" s="74"/>
      <c r="GAV193" s="74"/>
      <c r="GAW193" s="74"/>
      <c r="GAX193" s="74"/>
      <c r="GAY193" s="74"/>
      <c r="GAZ193" s="74"/>
      <c r="GBA193" s="74"/>
      <c r="GBB193" s="74"/>
      <c r="GBC193" s="74"/>
      <c r="GBD193" s="74"/>
      <c r="GBE193" s="74"/>
      <c r="GBF193" s="74"/>
      <c r="GBG193" s="74"/>
      <c r="GBH193" s="74"/>
      <c r="GBI193" s="74"/>
      <c r="GBJ193" s="74"/>
      <c r="GBK193" s="74"/>
      <c r="GBL193" s="74"/>
      <c r="GBM193" s="74"/>
      <c r="GBN193" s="74"/>
      <c r="GBO193" s="74"/>
      <c r="GBP193" s="74"/>
      <c r="GBQ193" s="74"/>
      <c r="GBR193" s="74"/>
      <c r="GBS193" s="74"/>
      <c r="GBT193" s="74"/>
      <c r="GBU193" s="74"/>
      <c r="GBV193" s="74"/>
      <c r="GBW193" s="74"/>
      <c r="GBX193" s="74"/>
      <c r="GBY193" s="74"/>
      <c r="GBZ193" s="74"/>
      <c r="GCA193" s="74"/>
      <c r="GCB193" s="74"/>
      <c r="GCC193" s="74"/>
      <c r="GCD193" s="74"/>
      <c r="GCE193" s="74"/>
      <c r="GCF193" s="74"/>
      <c r="GCG193" s="74"/>
      <c r="GCH193" s="74"/>
      <c r="GCI193" s="74"/>
      <c r="GCJ193" s="74"/>
      <c r="GCK193" s="74"/>
      <c r="GCL193" s="74"/>
      <c r="GCM193" s="74"/>
      <c r="GCN193" s="74"/>
      <c r="GCO193" s="74"/>
      <c r="GCP193" s="74"/>
      <c r="GCQ193" s="74"/>
      <c r="GCR193" s="74"/>
      <c r="GCS193" s="74"/>
      <c r="GCT193" s="74"/>
      <c r="GCU193" s="74"/>
      <c r="GCV193" s="74"/>
      <c r="GCW193" s="74"/>
      <c r="GCX193" s="74"/>
      <c r="GCY193" s="74"/>
      <c r="GCZ193" s="74"/>
      <c r="GDA193" s="74"/>
      <c r="GDB193" s="74"/>
      <c r="GDC193" s="74"/>
      <c r="GDD193" s="74"/>
      <c r="GDE193" s="74"/>
      <c r="GDF193" s="74"/>
      <c r="GDG193" s="74"/>
      <c r="GDH193" s="74"/>
      <c r="GDI193" s="74"/>
      <c r="GDJ193" s="74"/>
      <c r="GDK193" s="74"/>
      <c r="GDL193" s="74"/>
      <c r="GDM193" s="74"/>
      <c r="GDN193" s="74"/>
      <c r="GDO193" s="74"/>
      <c r="GDP193" s="74"/>
      <c r="GDQ193" s="74"/>
      <c r="GDR193" s="74"/>
      <c r="GDS193" s="74"/>
      <c r="GDT193" s="74"/>
      <c r="GDU193" s="74"/>
      <c r="GDV193" s="74"/>
      <c r="GDW193" s="74"/>
      <c r="GDX193" s="74"/>
      <c r="GDY193" s="74"/>
      <c r="GDZ193" s="74"/>
      <c r="GEA193" s="74"/>
      <c r="GEB193" s="74"/>
      <c r="GEC193" s="74"/>
      <c r="GED193" s="74"/>
      <c r="GEE193" s="74"/>
      <c r="GEF193" s="74"/>
      <c r="GEG193" s="74"/>
      <c r="GEH193" s="74"/>
      <c r="GEI193" s="74"/>
      <c r="GEJ193" s="74"/>
      <c r="GEK193" s="74"/>
      <c r="GEL193" s="74"/>
      <c r="GEM193" s="74"/>
      <c r="GEN193" s="74"/>
      <c r="GEO193" s="74"/>
      <c r="GEP193" s="74"/>
      <c r="GEQ193" s="74"/>
      <c r="GER193" s="74"/>
      <c r="GES193" s="74"/>
      <c r="GET193" s="74"/>
      <c r="GEU193" s="74"/>
      <c r="GEV193" s="74"/>
      <c r="GEW193" s="74"/>
      <c r="GEX193" s="74"/>
      <c r="GEY193" s="74"/>
      <c r="GEZ193" s="74"/>
      <c r="GFA193" s="74"/>
      <c r="GFB193" s="74"/>
      <c r="GFC193" s="74"/>
      <c r="GFD193" s="74"/>
      <c r="GFE193" s="74"/>
      <c r="GFF193" s="74"/>
      <c r="GFG193" s="74"/>
      <c r="GFH193" s="74"/>
      <c r="GFI193" s="74"/>
      <c r="GFJ193" s="74"/>
      <c r="GFK193" s="74"/>
      <c r="GFL193" s="74"/>
      <c r="GFM193" s="74"/>
      <c r="GFN193" s="74"/>
      <c r="GFO193" s="74"/>
      <c r="GFP193" s="74"/>
      <c r="GFQ193" s="74"/>
      <c r="GFR193" s="74"/>
      <c r="GFS193" s="74"/>
      <c r="GFT193" s="74"/>
      <c r="GFU193" s="74"/>
      <c r="GFV193" s="74"/>
      <c r="GFW193" s="74"/>
      <c r="GFX193" s="74"/>
      <c r="GFY193" s="74"/>
      <c r="GFZ193" s="74"/>
      <c r="GGA193" s="74"/>
      <c r="GGB193" s="74"/>
      <c r="GGC193" s="74"/>
      <c r="GGD193" s="74"/>
      <c r="GGE193" s="74"/>
      <c r="GGF193" s="74"/>
      <c r="GGG193" s="74"/>
      <c r="GGH193" s="74"/>
      <c r="GGI193" s="74"/>
      <c r="GGJ193" s="74"/>
      <c r="GGK193" s="74"/>
      <c r="GGL193" s="74"/>
      <c r="GGM193" s="74"/>
      <c r="GGN193" s="74"/>
      <c r="GGO193" s="74"/>
      <c r="GGP193" s="74"/>
      <c r="GGQ193" s="74"/>
      <c r="GGR193" s="74"/>
      <c r="GGS193" s="74"/>
      <c r="GGT193" s="74"/>
      <c r="GGU193" s="74"/>
      <c r="GGV193" s="74"/>
      <c r="GGW193" s="74"/>
      <c r="GGX193" s="74"/>
      <c r="GGY193" s="74"/>
      <c r="GGZ193" s="74"/>
      <c r="GHA193" s="74"/>
      <c r="GHB193" s="74"/>
      <c r="GHC193" s="74"/>
      <c r="GHD193" s="74"/>
      <c r="GHE193" s="74"/>
      <c r="GHF193" s="74"/>
      <c r="GHG193" s="74"/>
      <c r="GHH193" s="74"/>
      <c r="GHI193" s="74"/>
      <c r="GHJ193" s="74"/>
      <c r="GHK193" s="74"/>
      <c r="GHL193" s="74"/>
      <c r="GHM193" s="74"/>
      <c r="GHN193" s="74"/>
      <c r="GHO193" s="74"/>
      <c r="GHP193" s="74"/>
      <c r="GHQ193" s="74"/>
      <c r="GHR193" s="74"/>
      <c r="GHS193" s="74"/>
      <c r="GHT193" s="74"/>
      <c r="GHU193" s="74"/>
      <c r="GHV193" s="74"/>
      <c r="GHW193" s="74"/>
      <c r="GHX193" s="74"/>
      <c r="GHY193" s="74"/>
      <c r="GHZ193" s="74"/>
      <c r="GIA193" s="74"/>
      <c r="GIB193" s="74"/>
      <c r="GIC193" s="74"/>
      <c r="GID193" s="74"/>
      <c r="GIE193" s="74"/>
      <c r="GIF193" s="74"/>
      <c r="GIG193" s="74"/>
      <c r="GIH193" s="74"/>
      <c r="GII193" s="74"/>
      <c r="GIJ193" s="74"/>
      <c r="GIK193" s="74"/>
      <c r="GIL193" s="74"/>
      <c r="GIM193" s="74"/>
      <c r="GIN193" s="74"/>
      <c r="GIO193" s="74"/>
      <c r="GIP193" s="74"/>
      <c r="GIQ193" s="74"/>
      <c r="GIR193" s="74"/>
      <c r="GIS193" s="74"/>
      <c r="GIT193" s="74"/>
      <c r="GIU193" s="74"/>
      <c r="GIV193" s="74"/>
      <c r="GIW193" s="74"/>
      <c r="GIX193" s="74"/>
      <c r="GIY193" s="74"/>
      <c r="GIZ193" s="74"/>
      <c r="GJA193" s="74"/>
      <c r="GJB193" s="74"/>
      <c r="GJC193" s="74"/>
      <c r="GJD193" s="74"/>
      <c r="GJE193" s="74"/>
      <c r="GJF193" s="74"/>
      <c r="GJG193" s="74"/>
      <c r="GJH193" s="74"/>
      <c r="GJI193" s="74"/>
      <c r="GJJ193" s="74"/>
      <c r="GJK193" s="74"/>
      <c r="GJL193" s="74"/>
      <c r="GJM193" s="74"/>
      <c r="GJN193" s="74"/>
      <c r="GJO193" s="74"/>
      <c r="GJP193" s="74"/>
      <c r="GJQ193" s="74"/>
      <c r="GJR193" s="74"/>
      <c r="GJS193" s="74"/>
      <c r="GJT193" s="74"/>
      <c r="GJU193" s="74"/>
      <c r="GJV193" s="74"/>
      <c r="GJW193" s="74"/>
      <c r="GJX193" s="74"/>
      <c r="GJY193" s="74"/>
      <c r="GJZ193" s="74"/>
      <c r="GKA193" s="74"/>
      <c r="GKB193" s="74"/>
      <c r="GKC193" s="74"/>
      <c r="GKD193" s="74"/>
      <c r="GKE193" s="74"/>
      <c r="GKF193" s="74"/>
      <c r="GKG193" s="74"/>
      <c r="GKH193" s="74"/>
      <c r="GKI193" s="74"/>
      <c r="GKJ193" s="74"/>
      <c r="GKK193" s="74"/>
      <c r="GKL193" s="74"/>
      <c r="GKM193" s="74"/>
      <c r="GKN193" s="74"/>
      <c r="GKO193" s="74"/>
      <c r="GKP193" s="74"/>
      <c r="GKQ193" s="74"/>
      <c r="GKR193" s="74"/>
      <c r="GKS193" s="74"/>
      <c r="GKT193" s="74"/>
      <c r="GKU193" s="74"/>
      <c r="GKV193" s="74"/>
      <c r="GKW193" s="74"/>
      <c r="GKX193" s="74"/>
      <c r="GKY193" s="74"/>
      <c r="GKZ193" s="74"/>
      <c r="GLA193" s="74"/>
      <c r="GLB193" s="74"/>
      <c r="GLC193" s="74"/>
      <c r="GLD193" s="74"/>
      <c r="GLE193" s="74"/>
      <c r="GLF193" s="74"/>
      <c r="GLG193" s="74"/>
      <c r="GLH193" s="74"/>
      <c r="GLI193" s="74"/>
      <c r="GLJ193" s="74"/>
      <c r="GLK193" s="74"/>
      <c r="GLL193" s="74"/>
      <c r="GLM193" s="74"/>
      <c r="GLN193" s="74"/>
      <c r="GLO193" s="74"/>
      <c r="GLP193" s="74"/>
      <c r="GLQ193" s="74"/>
      <c r="GLR193" s="74"/>
      <c r="GLS193" s="74"/>
      <c r="GLT193" s="74"/>
      <c r="GLU193" s="74"/>
      <c r="GLV193" s="74"/>
      <c r="GLW193" s="74"/>
      <c r="GLX193" s="74"/>
      <c r="GLY193" s="74"/>
      <c r="GLZ193" s="74"/>
      <c r="GMA193" s="74"/>
      <c r="GMB193" s="74"/>
      <c r="GMC193" s="74"/>
      <c r="GMD193" s="74"/>
      <c r="GME193" s="74"/>
      <c r="GMF193" s="74"/>
      <c r="GMG193" s="74"/>
      <c r="GMH193" s="74"/>
      <c r="GMI193" s="74"/>
      <c r="GMJ193" s="74"/>
      <c r="GMK193" s="74"/>
      <c r="GML193" s="74"/>
      <c r="GMM193" s="74"/>
      <c r="GMN193" s="74"/>
      <c r="GMO193" s="74"/>
      <c r="GMP193" s="74"/>
      <c r="GMQ193" s="74"/>
      <c r="GMR193" s="74"/>
      <c r="GMS193" s="74"/>
      <c r="GMT193" s="74"/>
      <c r="GMU193" s="74"/>
      <c r="GMV193" s="74"/>
      <c r="GMW193" s="74"/>
      <c r="GMX193" s="74"/>
      <c r="GMY193" s="74"/>
      <c r="GMZ193" s="74"/>
      <c r="GNA193" s="74"/>
      <c r="GNB193" s="74"/>
      <c r="GNC193" s="74"/>
      <c r="GND193" s="74"/>
      <c r="GNE193" s="74"/>
      <c r="GNF193" s="74"/>
      <c r="GNG193" s="74"/>
      <c r="GNH193" s="74"/>
      <c r="GNI193" s="74"/>
      <c r="GNJ193" s="74"/>
      <c r="GNK193" s="74"/>
      <c r="GNL193" s="74"/>
      <c r="GNM193" s="74"/>
      <c r="GNN193" s="74"/>
      <c r="GNO193" s="74"/>
      <c r="GNP193" s="74"/>
      <c r="GNQ193" s="74"/>
      <c r="GNR193" s="74"/>
      <c r="GNS193" s="74"/>
      <c r="GNT193" s="74"/>
      <c r="GNU193" s="74"/>
      <c r="GNV193" s="74"/>
      <c r="GNW193" s="74"/>
      <c r="GNX193" s="74"/>
      <c r="GNY193" s="74"/>
      <c r="GNZ193" s="74"/>
      <c r="GOA193" s="74"/>
      <c r="GOB193" s="74"/>
      <c r="GOC193" s="74"/>
      <c r="GOD193" s="74"/>
      <c r="GOE193" s="74"/>
      <c r="GOF193" s="74"/>
      <c r="GOG193" s="74"/>
      <c r="GOH193" s="74"/>
      <c r="GOI193" s="74"/>
      <c r="GOJ193" s="74"/>
      <c r="GOK193" s="74"/>
      <c r="GOL193" s="74"/>
      <c r="GOM193" s="74"/>
      <c r="GON193" s="74"/>
      <c r="GOO193" s="74"/>
      <c r="GOP193" s="74"/>
      <c r="GOQ193" s="74"/>
      <c r="GOR193" s="74"/>
      <c r="GOS193" s="74"/>
      <c r="GOT193" s="74"/>
      <c r="GOU193" s="74"/>
      <c r="GOV193" s="74"/>
      <c r="GOW193" s="74"/>
      <c r="GOX193" s="74"/>
      <c r="GOY193" s="74"/>
      <c r="GOZ193" s="74"/>
      <c r="GPA193" s="74"/>
      <c r="GPB193" s="74"/>
      <c r="GPC193" s="74"/>
      <c r="GPD193" s="74"/>
      <c r="GPE193" s="74"/>
      <c r="GPF193" s="74"/>
      <c r="GPG193" s="74"/>
      <c r="GPH193" s="74"/>
      <c r="GPI193" s="74"/>
      <c r="GPJ193" s="74"/>
      <c r="GPK193" s="74"/>
      <c r="GPL193" s="74"/>
      <c r="GPM193" s="74"/>
      <c r="GPN193" s="74"/>
      <c r="GPO193" s="74"/>
      <c r="GPP193" s="74"/>
      <c r="GPQ193" s="74"/>
      <c r="GPR193" s="74"/>
      <c r="GPS193" s="74"/>
      <c r="GPT193" s="74"/>
      <c r="GPU193" s="74"/>
      <c r="GPV193" s="74"/>
      <c r="GPW193" s="74"/>
      <c r="GPX193" s="74"/>
      <c r="GPY193" s="74"/>
      <c r="GPZ193" s="74"/>
      <c r="GQA193" s="74"/>
      <c r="GQB193" s="74"/>
      <c r="GQC193" s="74"/>
      <c r="GQD193" s="74"/>
      <c r="GQE193" s="74"/>
      <c r="GQF193" s="74"/>
      <c r="GQG193" s="74"/>
      <c r="GQH193" s="74"/>
      <c r="GQI193" s="74"/>
      <c r="GQJ193" s="74"/>
      <c r="GQK193" s="74"/>
      <c r="GQL193" s="74"/>
      <c r="GQM193" s="74"/>
      <c r="GQN193" s="74"/>
      <c r="GQO193" s="74"/>
      <c r="GQP193" s="74"/>
      <c r="GQQ193" s="74"/>
      <c r="GQR193" s="74"/>
      <c r="GQS193" s="74"/>
      <c r="GQT193" s="74"/>
      <c r="GQU193" s="74"/>
      <c r="GQV193" s="74"/>
      <c r="GQW193" s="74"/>
      <c r="GQX193" s="74"/>
      <c r="GQY193" s="74"/>
      <c r="GQZ193" s="74"/>
      <c r="GRA193" s="74"/>
      <c r="GRB193" s="74"/>
      <c r="GRC193" s="74"/>
      <c r="GRD193" s="74"/>
      <c r="GRE193" s="74"/>
      <c r="GRF193" s="74"/>
      <c r="GRG193" s="74"/>
      <c r="GRH193" s="74"/>
      <c r="GRI193" s="74"/>
      <c r="GRJ193" s="74"/>
      <c r="GRK193" s="74"/>
      <c r="GRL193" s="74"/>
      <c r="GRM193" s="74"/>
      <c r="GRN193" s="74"/>
      <c r="GRO193" s="74"/>
      <c r="GRP193" s="74"/>
      <c r="GRQ193" s="74"/>
      <c r="GRR193" s="74"/>
      <c r="GRS193" s="74"/>
      <c r="GRT193" s="74"/>
      <c r="GRU193" s="74"/>
      <c r="GRV193" s="74"/>
      <c r="GRW193" s="74"/>
      <c r="GRX193" s="74"/>
      <c r="GRY193" s="74"/>
      <c r="GRZ193" s="74"/>
      <c r="GSA193" s="74"/>
      <c r="GSB193" s="74"/>
      <c r="GSC193" s="74"/>
      <c r="GSD193" s="74"/>
      <c r="GSE193" s="74"/>
      <c r="GSF193" s="74"/>
      <c r="GSG193" s="74"/>
      <c r="GSH193" s="74"/>
      <c r="GSI193" s="74"/>
      <c r="GSJ193" s="74"/>
      <c r="GSK193" s="74"/>
      <c r="GSL193" s="74"/>
      <c r="GSM193" s="74"/>
      <c r="GSN193" s="74"/>
      <c r="GSO193" s="74"/>
      <c r="GSP193" s="74"/>
      <c r="GSQ193" s="74"/>
      <c r="GSR193" s="74"/>
      <c r="GSS193" s="74"/>
      <c r="GST193" s="74"/>
      <c r="GSU193" s="74"/>
      <c r="GSV193" s="74"/>
      <c r="GSW193" s="74"/>
      <c r="GSX193" s="74"/>
      <c r="GSY193" s="74"/>
      <c r="GSZ193" s="74"/>
      <c r="GTA193" s="74"/>
      <c r="GTB193" s="74"/>
      <c r="GTC193" s="74"/>
      <c r="GTD193" s="74"/>
      <c r="GTE193" s="74"/>
      <c r="GTF193" s="74"/>
      <c r="GTG193" s="74"/>
      <c r="GTH193" s="74"/>
      <c r="GTI193" s="74"/>
      <c r="GTJ193" s="74"/>
      <c r="GTK193" s="74"/>
      <c r="GTL193" s="74"/>
      <c r="GTM193" s="74"/>
      <c r="GTN193" s="74"/>
      <c r="GTO193" s="74"/>
      <c r="GTP193" s="74"/>
      <c r="GTQ193" s="74"/>
      <c r="GTR193" s="74"/>
      <c r="GTS193" s="74"/>
      <c r="GTT193" s="74"/>
      <c r="GTU193" s="74"/>
      <c r="GTV193" s="74"/>
      <c r="GTW193" s="74"/>
      <c r="GTX193" s="74"/>
      <c r="GTY193" s="74"/>
      <c r="GTZ193" s="74"/>
      <c r="GUA193" s="74"/>
      <c r="GUB193" s="74"/>
      <c r="GUC193" s="74"/>
      <c r="GUD193" s="74"/>
      <c r="GUE193" s="74"/>
      <c r="GUF193" s="74"/>
      <c r="GUG193" s="74"/>
      <c r="GUH193" s="74"/>
      <c r="GUI193" s="74"/>
      <c r="GUJ193" s="74"/>
      <c r="GUK193" s="74"/>
      <c r="GUL193" s="74"/>
      <c r="GUM193" s="74"/>
      <c r="GUN193" s="74"/>
      <c r="GUO193" s="74"/>
      <c r="GUP193" s="74"/>
      <c r="GUQ193" s="74"/>
      <c r="GUR193" s="74"/>
      <c r="GUS193" s="74"/>
      <c r="GUT193" s="74"/>
      <c r="GUU193" s="74"/>
      <c r="GUV193" s="74"/>
      <c r="GUW193" s="74"/>
      <c r="GUX193" s="74"/>
      <c r="GUY193" s="74"/>
      <c r="GUZ193" s="74"/>
      <c r="GVA193" s="74"/>
      <c r="GVB193" s="74"/>
      <c r="GVC193" s="74"/>
      <c r="GVD193" s="74"/>
      <c r="GVE193" s="74"/>
      <c r="GVF193" s="74"/>
      <c r="GVG193" s="74"/>
      <c r="GVH193" s="74"/>
      <c r="GVI193" s="74"/>
      <c r="GVJ193" s="74"/>
      <c r="GVK193" s="74"/>
      <c r="GVL193" s="74"/>
      <c r="GVM193" s="74"/>
      <c r="GVN193" s="74"/>
      <c r="GVO193" s="74"/>
      <c r="GVP193" s="74"/>
      <c r="GVQ193" s="74"/>
      <c r="GVR193" s="74"/>
      <c r="GVS193" s="74"/>
      <c r="GVT193" s="74"/>
      <c r="GVU193" s="74"/>
      <c r="GVV193" s="74"/>
      <c r="GVW193" s="74"/>
      <c r="GVX193" s="74"/>
      <c r="GVY193" s="74"/>
      <c r="GVZ193" s="74"/>
      <c r="GWA193" s="74"/>
      <c r="GWB193" s="74"/>
      <c r="GWC193" s="74"/>
      <c r="GWD193" s="74"/>
      <c r="GWE193" s="74"/>
      <c r="GWF193" s="74"/>
      <c r="GWG193" s="74"/>
      <c r="GWH193" s="74"/>
      <c r="GWI193" s="74"/>
      <c r="GWJ193" s="74"/>
      <c r="GWK193" s="74"/>
      <c r="GWL193" s="74"/>
      <c r="GWM193" s="74"/>
      <c r="GWN193" s="74"/>
      <c r="GWO193" s="74"/>
      <c r="GWP193" s="74"/>
      <c r="GWQ193" s="74"/>
      <c r="GWR193" s="74"/>
      <c r="GWS193" s="74"/>
      <c r="GWT193" s="74"/>
      <c r="GWU193" s="74"/>
      <c r="GWV193" s="74"/>
      <c r="GWW193" s="74"/>
      <c r="GWX193" s="74"/>
      <c r="GWY193" s="74"/>
      <c r="GWZ193" s="74"/>
      <c r="GXA193" s="74"/>
      <c r="GXB193" s="74"/>
      <c r="GXC193" s="74"/>
      <c r="GXD193" s="74"/>
      <c r="GXE193" s="74"/>
      <c r="GXF193" s="74"/>
      <c r="GXG193" s="74"/>
      <c r="GXH193" s="74"/>
      <c r="GXI193" s="74"/>
      <c r="GXJ193" s="74"/>
      <c r="GXK193" s="74"/>
      <c r="GXL193" s="74"/>
      <c r="GXM193" s="74"/>
      <c r="GXN193" s="74"/>
      <c r="GXO193" s="74"/>
      <c r="GXP193" s="74"/>
      <c r="GXQ193" s="74"/>
      <c r="GXR193" s="74"/>
      <c r="GXS193" s="74"/>
      <c r="GXT193" s="74"/>
      <c r="GXU193" s="74"/>
      <c r="GXV193" s="74"/>
      <c r="GXW193" s="74"/>
      <c r="GXX193" s="74"/>
      <c r="GXY193" s="74"/>
      <c r="GXZ193" s="74"/>
      <c r="GYA193" s="74"/>
      <c r="GYB193" s="74"/>
      <c r="GYC193" s="74"/>
      <c r="GYD193" s="74"/>
      <c r="GYE193" s="74"/>
      <c r="GYF193" s="74"/>
      <c r="GYG193" s="74"/>
      <c r="GYH193" s="74"/>
      <c r="GYI193" s="74"/>
      <c r="GYJ193" s="74"/>
      <c r="GYK193" s="74"/>
      <c r="GYL193" s="74"/>
      <c r="GYM193" s="74"/>
      <c r="GYN193" s="74"/>
      <c r="GYO193" s="74"/>
      <c r="GYP193" s="74"/>
      <c r="GYQ193" s="74"/>
      <c r="GYR193" s="74"/>
      <c r="GYS193" s="74"/>
      <c r="GYT193" s="74"/>
      <c r="GYU193" s="74"/>
      <c r="GYV193" s="74"/>
      <c r="GYW193" s="74"/>
      <c r="GYX193" s="74"/>
      <c r="GYY193" s="74"/>
      <c r="GYZ193" s="74"/>
      <c r="GZA193" s="74"/>
      <c r="GZB193" s="74"/>
      <c r="GZC193" s="74"/>
      <c r="GZD193" s="74"/>
      <c r="GZE193" s="74"/>
      <c r="GZF193" s="74"/>
      <c r="GZG193" s="74"/>
      <c r="GZH193" s="74"/>
      <c r="GZI193" s="74"/>
      <c r="GZJ193" s="74"/>
      <c r="GZK193" s="74"/>
      <c r="GZL193" s="74"/>
      <c r="GZM193" s="74"/>
      <c r="GZN193" s="74"/>
      <c r="GZO193" s="74"/>
      <c r="GZP193" s="74"/>
      <c r="GZQ193" s="74"/>
      <c r="GZR193" s="74"/>
      <c r="GZS193" s="74"/>
      <c r="GZT193" s="74"/>
      <c r="GZU193" s="74"/>
      <c r="GZV193" s="74"/>
      <c r="GZW193" s="74"/>
      <c r="GZX193" s="74"/>
      <c r="GZY193" s="74"/>
      <c r="GZZ193" s="74"/>
      <c r="HAA193" s="74"/>
      <c r="HAB193" s="74"/>
      <c r="HAC193" s="74"/>
      <c r="HAD193" s="74"/>
      <c r="HAE193" s="74"/>
      <c r="HAF193" s="74"/>
      <c r="HAG193" s="74"/>
      <c r="HAH193" s="74"/>
      <c r="HAI193" s="74"/>
      <c r="HAJ193" s="74"/>
      <c r="HAK193" s="74"/>
      <c r="HAL193" s="74"/>
      <c r="HAM193" s="74"/>
      <c r="HAN193" s="74"/>
      <c r="HAO193" s="74"/>
      <c r="HAP193" s="74"/>
      <c r="HAQ193" s="74"/>
      <c r="HAR193" s="74"/>
      <c r="HAS193" s="74"/>
      <c r="HAT193" s="74"/>
      <c r="HAU193" s="74"/>
      <c r="HAV193" s="74"/>
      <c r="HAW193" s="74"/>
      <c r="HAX193" s="74"/>
      <c r="HAY193" s="74"/>
      <c r="HAZ193" s="74"/>
      <c r="HBA193" s="74"/>
      <c r="HBB193" s="74"/>
      <c r="HBC193" s="74"/>
      <c r="HBD193" s="74"/>
      <c r="HBE193" s="74"/>
      <c r="HBF193" s="74"/>
      <c r="HBG193" s="74"/>
      <c r="HBH193" s="74"/>
      <c r="HBI193" s="74"/>
      <c r="HBJ193" s="74"/>
      <c r="HBK193" s="74"/>
      <c r="HBL193" s="74"/>
      <c r="HBM193" s="74"/>
      <c r="HBN193" s="74"/>
      <c r="HBO193" s="74"/>
      <c r="HBP193" s="74"/>
      <c r="HBQ193" s="74"/>
      <c r="HBR193" s="74"/>
      <c r="HBS193" s="74"/>
      <c r="HBT193" s="74"/>
      <c r="HBU193" s="74"/>
      <c r="HBV193" s="74"/>
      <c r="HBW193" s="74"/>
      <c r="HBX193" s="74"/>
      <c r="HBY193" s="74"/>
      <c r="HBZ193" s="74"/>
      <c r="HCA193" s="74"/>
      <c r="HCB193" s="74"/>
      <c r="HCC193" s="74"/>
      <c r="HCD193" s="74"/>
      <c r="HCE193" s="74"/>
      <c r="HCF193" s="74"/>
      <c r="HCG193" s="74"/>
      <c r="HCH193" s="74"/>
      <c r="HCI193" s="74"/>
      <c r="HCJ193" s="74"/>
      <c r="HCK193" s="74"/>
      <c r="HCL193" s="74"/>
      <c r="HCM193" s="74"/>
      <c r="HCN193" s="74"/>
      <c r="HCO193" s="74"/>
      <c r="HCP193" s="74"/>
      <c r="HCQ193" s="74"/>
      <c r="HCR193" s="74"/>
      <c r="HCS193" s="74"/>
      <c r="HCT193" s="74"/>
      <c r="HCU193" s="74"/>
      <c r="HCV193" s="74"/>
      <c r="HCW193" s="74"/>
      <c r="HCX193" s="74"/>
      <c r="HCY193" s="74"/>
      <c r="HCZ193" s="74"/>
      <c r="HDA193" s="74"/>
      <c r="HDB193" s="74"/>
      <c r="HDC193" s="74"/>
      <c r="HDD193" s="74"/>
      <c r="HDE193" s="74"/>
      <c r="HDF193" s="74"/>
      <c r="HDG193" s="74"/>
      <c r="HDH193" s="74"/>
      <c r="HDI193" s="74"/>
      <c r="HDJ193" s="74"/>
      <c r="HDK193" s="74"/>
      <c r="HDL193" s="74"/>
      <c r="HDM193" s="74"/>
      <c r="HDN193" s="74"/>
      <c r="HDO193" s="74"/>
      <c r="HDP193" s="74"/>
      <c r="HDQ193" s="74"/>
      <c r="HDR193" s="74"/>
      <c r="HDS193" s="74"/>
      <c r="HDT193" s="74"/>
      <c r="HDU193" s="74"/>
      <c r="HDV193" s="74"/>
      <c r="HDW193" s="74"/>
      <c r="HDX193" s="74"/>
      <c r="HDY193" s="74"/>
      <c r="HDZ193" s="74"/>
      <c r="HEA193" s="74"/>
      <c r="HEB193" s="74"/>
      <c r="HEC193" s="74"/>
      <c r="HED193" s="74"/>
      <c r="HEE193" s="74"/>
      <c r="HEF193" s="74"/>
      <c r="HEG193" s="74"/>
      <c r="HEH193" s="74"/>
      <c r="HEI193" s="74"/>
      <c r="HEJ193" s="74"/>
      <c r="HEK193" s="74"/>
      <c r="HEL193" s="74"/>
      <c r="HEM193" s="74"/>
      <c r="HEN193" s="74"/>
      <c r="HEO193" s="74"/>
      <c r="HEP193" s="74"/>
      <c r="HEQ193" s="74"/>
      <c r="HER193" s="74"/>
      <c r="HES193" s="74"/>
      <c r="HET193" s="74"/>
      <c r="HEU193" s="74"/>
      <c r="HEV193" s="74"/>
      <c r="HEW193" s="74"/>
      <c r="HEX193" s="74"/>
      <c r="HEY193" s="74"/>
      <c r="HEZ193" s="74"/>
      <c r="HFA193" s="74"/>
      <c r="HFB193" s="74"/>
      <c r="HFC193" s="74"/>
      <c r="HFD193" s="74"/>
      <c r="HFE193" s="74"/>
      <c r="HFF193" s="74"/>
      <c r="HFG193" s="74"/>
      <c r="HFH193" s="74"/>
      <c r="HFI193" s="74"/>
      <c r="HFJ193" s="74"/>
      <c r="HFK193" s="74"/>
      <c r="HFL193" s="74"/>
      <c r="HFM193" s="74"/>
      <c r="HFN193" s="74"/>
      <c r="HFO193" s="74"/>
      <c r="HFP193" s="74"/>
      <c r="HFQ193" s="74"/>
      <c r="HFR193" s="74"/>
      <c r="HFS193" s="74"/>
      <c r="HFT193" s="74"/>
      <c r="HFU193" s="74"/>
      <c r="HFV193" s="74"/>
      <c r="HFW193" s="74"/>
      <c r="HFX193" s="74"/>
      <c r="HFY193" s="74"/>
      <c r="HFZ193" s="74"/>
      <c r="HGA193" s="74"/>
      <c r="HGB193" s="74"/>
      <c r="HGC193" s="74"/>
      <c r="HGD193" s="74"/>
      <c r="HGE193" s="74"/>
      <c r="HGF193" s="74"/>
      <c r="HGG193" s="74"/>
      <c r="HGH193" s="74"/>
      <c r="HGI193" s="74"/>
      <c r="HGJ193" s="74"/>
      <c r="HGK193" s="74"/>
      <c r="HGL193" s="74"/>
      <c r="HGM193" s="74"/>
      <c r="HGN193" s="74"/>
      <c r="HGO193" s="74"/>
      <c r="HGP193" s="74"/>
      <c r="HGQ193" s="74"/>
      <c r="HGR193" s="74"/>
      <c r="HGS193" s="74"/>
      <c r="HGT193" s="74"/>
      <c r="HGU193" s="74"/>
      <c r="HGV193" s="74"/>
      <c r="HGW193" s="74"/>
      <c r="HGX193" s="74"/>
      <c r="HGY193" s="74"/>
      <c r="HGZ193" s="74"/>
      <c r="HHA193" s="74"/>
      <c r="HHB193" s="74"/>
      <c r="HHC193" s="74"/>
      <c r="HHD193" s="74"/>
      <c r="HHE193" s="74"/>
      <c r="HHF193" s="74"/>
      <c r="HHG193" s="74"/>
      <c r="HHH193" s="74"/>
      <c r="HHI193" s="74"/>
      <c r="HHJ193" s="74"/>
      <c r="HHK193" s="74"/>
      <c r="HHL193" s="74"/>
      <c r="HHM193" s="74"/>
      <c r="HHN193" s="74"/>
      <c r="HHO193" s="74"/>
      <c r="HHP193" s="74"/>
      <c r="HHQ193" s="74"/>
      <c r="HHR193" s="74"/>
      <c r="HHS193" s="74"/>
      <c r="HHT193" s="74"/>
      <c r="HHU193" s="74"/>
      <c r="HHV193" s="74"/>
      <c r="HHW193" s="74"/>
      <c r="HHX193" s="74"/>
      <c r="HHY193" s="74"/>
      <c r="HHZ193" s="74"/>
      <c r="HIA193" s="74"/>
      <c r="HIB193" s="74"/>
      <c r="HIC193" s="74"/>
      <c r="HID193" s="74"/>
      <c r="HIE193" s="74"/>
      <c r="HIF193" s="74"/>
      <c r="HIG193" s="74"/>
      <c r="HIH193" s="74"/>
      <c r="HII193" s="74"/>
      <c r="HIJ193" s="74"/>
      <c r="HIK193" s="74"/>
      <c r="HIL193" s="74"/>
      <c r="HIM193" s="74"/>
      <c r="HIN193" s="74"/>
      <c r="HIO193" s="74"/>
      <c r="HIP193" s="74"/>
      <c r="HIQ193" s="74"/>
      <c r="HIR193" s="74"/>
      <c r="HIS193" s="74"/>
      <c r="HIT193" s="74"/>
      <c r="HIU193" s="74"/>
      <c r="HIV193" s="74"/>
      <c r="HIW193" s="74"/>
      <c r="HIX193" s="74"/>
      <c r="HIY193" s="74"/>
      <c r="HIZ193" s="74"/>
      <c r="HJA193" s="74"/>
      <c r="HJB193" s="74"/>
      <c r="HJC193" s="74"/>
      <c r="HJD193" s="74"/>
      <c r="HJE193" s="74"/>
      <c r="HJF193" s="74"/>
      <c r="HJG193" s="74"/>
      <c r="HJH193" s="74"/>
      <c r="HJI193" s="74"/>
      <c r="HJJ193" s="74"/>
      <c r="HJK193" s="74"/>
      <c r="HJL193" s="74"/>
      <c r="HJM193" s="74"/>
      <c r="HJN193" s="74"/>
      <c r="HJO193" s="74"/>
      <c r="HJP193" s="74"/>
      <c r="HJQ193" s="74"/>
      <c r="HJR193" s="74"/>
      <c r="HJS193" s="74"/>
      <c r="HJT193" s="74"/>
      <c r="HJU193" s="74"/>
      <c r="HJV193" s="74"/>
      <c r="HJW193" s="74"/>
      <c r="HJX193" s="74"/>
      <c r="HJY193" s="74"/>
      <c r="HJZ193" s="74"/>
      <c r="HKA193" s="74"/>
      <c r="HKB193" s="74"/>
      <c r="HKC193" s="74"/>
      <c r="HKD193" s="74"/>
      <c r="HKE193" s="74"/>
      <c r="HKF193" s="74"/>
      <c r="HKG193" s="74"/>
      <c r="HKH193" s="74"/>
      <c r="HKI193" s="74"/>
      <c r="HKJ193" s="74"/>
      <c r="HKK193" s="74"/>
      <c r="HKL193" s="74"/>
      <c r="HKM193" s="74"/>
      <c r="HKN193" s="74"/>
      <c r="HKO193" s="74"/>
      <c r="HKP193" s="74"/>
      <c r="HKQ193" s="74"/>
      <c r="HKR193" s="74"/>
      <c r="HKS193" s="74"/>
      <c r="HKT193" s="74"/>
      <c r="HKU193" s="74"/>
      <c r="HKV193" s="74"/>
      <c r="HKW193" s="74"/>
      <c r="HKX193" s="74"/>
      <c r="HKY193" s="74"/>
      <c r="HKZ193" s="74"/>
      <c r="HLA193" s="74"/>
      <c r="HLB193" s="74"/>
      <c r="HLC193" s="74"/>
      <c r="HLD193" s="74"/>
      <c r="HLE193" s="74"/>
      <c r="HLF193" s="74"/>
      <c r="HLG193" s="74"/>
      <c r="HLH193" s="74"/>
      <c r="HLI193" s="74"/>
      <c r="HLJ193" s="74"/>
      <c r="HLK193" s="74"/>
      <c r="HLL193" s="74"/>
      <c r="HLM193" s="74"/>
      <c r="HLN193" s="74"/>
      <c r="HLO193" s="74"/>
      <c r="HLP193" s="74"/>
      <c r="HLQ193" s="74"/>
      <c r="HLR193" s="74"/>
      <c r="HLS193" s="74"/>
      <c r="HLT193" s="74"/>
      <c r="HLU193" s="74"/>
      <c r="HLV193" s="74"/>
      <c r="HLW193" s="74"/>
      <c r="HLX193" s="74"/>
      <c r="HLY193" s="74"/>
      <c r="HLZ193" s="74"/>
      <c r="HMA193" s="74"/>
      <c r="HMB193" s="74"/>
      <c r="HMC193" s="74"/>
      <c r="HMD193" s="74"/>
      <c r="HME193" s="74"/>
      <c r="HMF193" s="74"/>
      <c r="HMG193" s="74"/>
      <c r="HMH193" s="74"/>
      <c r="HMI193" s="74"/>
      <c r="HMJ193" s="74"/>
      <c r="HMK193" s="74"/>
      <c r="HML193" s="74"/>
      <c r="HMM193" s="74"/>
      <c r="HMN193" s="74"/>
      <c r="HMO193" s="74"/>
      <c r="HMP193" s="74"/>
      <c r="HMQ193" s="74"/>
      <c r="HMR193" s="74"/>
      <c r="HMS193" s="74"/>
      <c r="HMT193" s="74"/>
      <c r="HMU193" s="74"/>
      <c r="HMV193" s="74"/>
      <c r="HMW193" s="74"/>
      <c r="HMX193" s="74"/>
      <c r="HMY193" s="74"/>
      <c r="HMZ193" s="74"/>
      <c r="HNA193" s="74"/>
      <c r="HNB193" s="74"/>
      <c r="HNC193" s="74"/>
      <c r="HND193" s="74"/>
      <c r="HNE193" s="74"/>
      <c r="HNF193" s="74"/>
      <c r="HNG193" s="74"/>
      <c r="HNH193" s="74"/>
      <c r="HNI193" s="74"/>
      <c r="HNJ193" s="74"/>
      <c r="HNK193" s="74"/>
      <c r="HNL193" s="74"/>
      <c r="HNM193" s="74"/>
      <c r="HNN193" s="74"/>
      <c r="HNO193" s="74"/>
      <c r="HNP193" s="74"/>
      <c r="HNQ193" s="74"/>
      <c r="HNR193" s="74"/>
      <c r="HNS193" s="74"/>
      <c r="HNT193" s="74"/>
      <c r="HNU193" s="74"/>
      <c r="HNV193" s="74"/>
      <c r="HNW193" s="74"/>
      <c r="HNX193" s="74"/>
      <c r="HNY193" s="74"/>
      <c r="HNZ193" s="74"/>
      <c r="HOA193" s="74"/>
      <c r="HOB193" s="74"/>
      <c r="HOC193" s="74"/>
      <c r="HOD193" s="74"/>
      <c r="HOE193" s="74"/>
      <c r="HOF193" s="74"/>
      <c r="HOG193" s="74"/>
      <c r="HOH193" s="74"/>
      <c r="HOI193" s="74"/>
      <c r="HOJ193" s="74"/>
      <c r="HOK193" s="74"/>
      <c r="HOL193" s="74"/>
      <c r="HOM193" s="74"/>
      <c r="HON193" s="74"/>
      <c r="HOO193" s="74"/>
      <c r="HOP193" s="74"/>
      <c r="HOQ193" s="74"/>
      <c r="HOR193" s="74"/>
      <c r="HOS193" s="74"/>
      <c r="HOT193" s="74"/>
      <c r="HOU193" s="74"/>
      <c r="HOV193" s="74"/>
      <c r="HOW193" s="74"/>
      <c r="HOX193" s="74"/>
      <c r="HOY193" s="74"/>
      <c r="HOZ193" s="74"/>
      <c r="HPA193" s="74"/>
      <c r="HPB193" s="74"/>
      <c r="HPC193" s="74"/>
      <c r="HPD193" s="74"/>
      <c r="HPE193" s="74"/>
      <c r="HPF193" s="74"/>
      <c r="HPG193" s="74"/>
      <c r="HPH193" s="74"/>
      <c r="HPI193" s="74"/>
      <c r="HPJ193" s="74"/>
      <c r="HPK193" s="74"/>
      <c r="HPL193" s="74"/>
      <c r="HPM193" s="74"/>
      <c r="HPN193" s="74"/>
      <c r="HPO193" s="74"/>
      <c r="HPP193" s="74"/>
      <c r="HPQ193" s="74"/>
      <c r="HPR193" s="74"/>
      <c r="HPS193" s="74"/>
      <c r="HPT193" s="74"/>
      <c r="HPU193" s="74"/>
      <c r="HPV193" s="74"/>
      <c r="HPW193" s="74"/>
      <c r="HPX193" s="74"/>
      <c r="HPY193" s="74"/>
      <c r="HPZ193" s="74"/>
      <c r="HQA193" s="74"/>
      <c r="HQB193" s="74"/>
      <c r="HQC193" s="74"/>
      <c r="HQD193" s="74"/>
      <c r="HQE193" s="74"/>
      <c r="HQF193" s="74"/>
      <c r="HQG193" s="74"/>
      <c r="HQH193" s="74"/>
      <c r="HQI193" s="74"/>
      <c r="HQJ193" s="74"/>
      <c r="HQK193" s="74"/>
      <c r="HQL193" s="74"/>
      <c r="HQM193" s="74"/>
      <c r="HQN193" s="74"/>
      <c r="HQO193" s="74"/>
      <c r="HQP193" s="74"/>
      <c r="HQQ193" s="74"/>
      <c r="HQR193" s="74"/>
      <c r="HQS193" s="74"/>
      <c r="HQT193" s="74"/>
      <c r="HQU193" s="74"/>
      <c r="HQV193" s="74"/>
      <c r="HQW193" s="74"/>
      <c r="HQX193" s="74"/>
      <c r="HQY193" s="74"/>
      <c r="HQZ193" s="74"/>
      <c r="HRA193" s="74"/>
      <c r="HRB193" s="74"/>
      <c r="HRC193" s="74"/>
      <c r="HRD193" s="74"/>
      <c r="HRE193" s="74"/>
      <c r="HRF193" s="74"/>
      <c r="HRG193" s="74"/>
      <c r="HRH193" s="74"/>
      <c r="HRI193" s="74"/>
      <c r="HRJ193" s="74"/>
      <c r="HRK193" s="74"/>
      <c r="HRL193" s="74"/>
      <c r="HRM193" s="74"/>
      <c r="HRN193" s="74"/>
      <c r="HRO193" s="74"/>
      <c r="HRP193" s="74"/>
      <c r="HRQ193" s="74"/>
      <c r="HRR193" s="74"/>
      <c r="HRS193" s="74"/>
      <c r="HRT193" s="74"/>
      <c r="HRU193" s="74"/>
      <c r="HRV193" s="74"/>
      <c r="HRW193" s="74"/>
      <c r="HRX193" s="74"/>
      <c r="HRY193" s="74"/>
      <c r="HRZ193" s="74"/>
      <c r="HSA193" s="74"/>
      <c r="HSB193" s="74"/>
      <c r="HSC193" s="74"/>
      <c r="HSD193" s="74"/>
      <c r="HSE193" s="74"/>
      <c r="HSF193" s="74"/>
      <c r="HSG193" s="74"/>
      <c r="HSH193" s="74"/>
      <c r="HSI193" s="74"/>
      <c r="HSJ193" s="74"/>
      <c r="HSK193" s="74"/>
      <c r="HSL193" s="74"/>
      <c r="HSM193" s="74"/>
      <c r="HSN193" s="74"/>
      <c r="HSO193" s="74"/>
      <c r="HSP193" s="74"/>
      <c r="HSQ193" s="74"/>
      <c r="HSR193" s="74"/>
      <c r="HSS193" s="74"/>
      <c r="HST193" s="74"/>
      <c r="HSU193" s="74"/>
      <c r="HSV193" s="74"/>
      <c r="HSW193" s="74"/>
      <c r="HSX193" s="74"/>
      <c r="HSY193" s="74"/>
      <c r="HSZ193" s="74"/>
      <c r="HTA193" s="74"/>
      <c r="HTB193" s="74"/>
      <c r="HTC193" s="74"/>
      <c r="HTD193" s="74"/>
      <c r="HTE193" s="74"/>
      <c r="HTF193" s="74"/>
      <c r="HTG193" s="74"/>
      <c r="HTH193" s="74"/>
      <c r="HTI193" s="74"/>
      <c r="HTJ193" s="74"/>
      <c r="HTK193" s="74"/>
      <c r="HTL193" s="74"/>
      <c r="HTM193" s="74"/>
      <c r="HTN193" s="74"/>
      <c r="HTO193" s="74"/>
      <c r="HTP193" s="74"/>
      <c r="HTQ193" s="74"/>
      <c r="HTR193" s="74"/>
      <c r="HTS193" s="74"/>
      <c r="HTT193" s="74"/>
      <c r="HTU193" s="74"/>
      <c r="HTV193" s="74"/>
      <c r="HTW193" s="74"/>
      <c r="HTX193" s="74"/>
      <c r="HTY193" s="74"/>
      <c r="HTZ193" s="74"/>
      <c r="HUA193" s="74"/>
      <c r="HUB193" s="74"/>
      <c r="HUC193" s="74"/>
      <c r="HUD193" s="74"/>
      <c r="HUE193" s="74"/>
      <c r="HUF193" s="74"/>
      <c r="HUG193" s="74"/>
      <c r="HUH193" s="74"/>
      <c r="HUI193" s="74"/>
      <c r="HUJ193" s="74"/>
      <c r="HUK193" s="74"/>
      <c r="HUL193" s="74"/>
      <c r="HUM193" s="74"/>
      <c r="HUN193" s="74"/>
      <c r="HUO193" s="74"/>
      <c r="HUP193" s="74"/>
      <c r="HUQ193" s="74"/>
      <c r="HUR193" s="74"/>
      <c r="HUS193" s="74"/>
      <c r="HUT193" s="74"/>
      <c r="HUU193" s="74"/>
      <c r="HUV193" s="74"/>
      <c r="HUW193" s="74"/>
      <c r="HUX193" s="74"/>
      <c r="HUY193" s="74"/>
      <c r="HUZ193" s="74"/>
      <c r="HVA193" s="74"/>
      <c r="HVB193" s="74"/>
      <c r="HVC193" s="74"/>
      <c r="HVD193" s="74"/>
      <c r="HVE193" s="74"/>
      <c r="HVF193" s="74"/>
      <c r="HVG193" s="74"/>
      <c r="HVH193" s="74"/>
      <c r="HVI193" s="74"/>
      <c r="HVJ193" s="74"/>
      <c r="HVK193" s="74"/>
      <c r="HVL193" s="74"/>
      <c r="HVM193" s="74"/>
      <c r="HVN193" s="74"/>
      <c r="HVO193" s="74"/>
      <c r="HVP193" s="74"/>
      <c r="HVQ193" s="74"/>
      <c r="HVR193" s="74"/>
      <c r="HVS193" s="74"/>
      <c r="HVT193" s="74"/>
      <c r="HVU193" s="74"/>
      <c r="HVV193" s="74"/>
      <c r="HVW193" s="74"/>
      <c r="HVX193" s="74"/>
      <c r="HVY193" s="74"/>
      <c r="HVZ193" s="74"/>
      <c r="HWA193" s="74"/>
      <c r="HWB193" s="74"/>
      <c r="HWC193" s="74"/>
      <c r="HWD193" s="74"/>
      <c r="HWE193" s="74"/>
      <c r="HWF193" s="74"/>
      <c r="HWG193" s="74"/>
      <c r="HWH193" s="74"/>
      <c r="HWI193" s="74"/>
      <c r="HWJ193" s="74"/>
      <c r="HWK193" s="74"/>
      <c r="HWL193" s="74"/>
      <c r="HWM193" s="74"/>
      <c r="HWN193" s="74"/>
      <c r="HWO193" s="74"/>
      <c r="HWP193" s="74"/>
      <c r="HWQ193" s="74"/>
      <c r="HWR193" s="74"/>
      <c r="HWS193" s="74"/>
      <c r="HWT193" s="74"/>
      <c r="HWU193" s="74"/>
      <c r="HWV193" s="74"/>
      <c r="HWW193" s="74"/>
      <c r="HWX193" s="74"/>
      <c r="HWY193" s="74"/>
      <c r="HWZ193" s="74"/>
      <c r="HXA193" s="74"/>
      <c r="HXB193" s="74"/>
      <c r="HXC193" s="74"/>
      <c r="HXD193" s="74"/>
      <c r="HXE193" s="74"/>
      <c r="HXF193" s="74"/>
      <c r="HXG193" s="74"/>
      <c r="HXH193" s="74"/>
      <c r="HXI193" s="74"/>
      <c r="HXJ193" s="74"/>
      <c r="HXK193" s="74"/>
      <c r="HXL193" s="74"/>
      <c r="HXM193" s="74"/>
      <c r="HXN193" s="74"/>
      <c r="HXO193" s="74"/>
      <c r="HXP193" s="74"/>
      <c r="HXQ193" s="74"/>
      <c r="HXR193" s="74"/>
      <c r="HXS193" s="74"/>
      <c r="HXT193" s="74"/>
      <c r="HXU193" s="74"/>
      <c r="HXV193" s="74"/>
      <c r="HXW193" s="74"/>
      <c r="HXX193" s="74"/>
      <c r="HXY193" s="74"/>
      <c r="HXZ193" s="74"/>
      <c r="HYA193" s="74"/>
      <c r="HYB193" s="74"/>
      <c r="HYC193" s="74"/>
      <c r="HYD193" s="74"/>
      <c r="HYE193" s="74"/>
      <c r="HYF193" s="74"/>
      <c r="HYG193" s="74"/>
      <c r="HYH193" s="74"/>
      <c r="HYI193" s="74"/>
      <c r="HYJ193" s="74"/>
      <c r="HYK193" s="74"/>
      <c r="HYL193" s="74"/>
      <c r="HYM193" s="74"/>
      <c r="HYN193" s="74"/>
      <c r="HYO193" s="74"/>
      <c r="HYP193" s="74"/>
      <c r="HYQ193" s="74"/>
      <c r="HYR193" s="74"/>
      <c r="HYS193" s="74"/>
      <c r="HYT193" s="74"/>
      <c r="HYU193" s="74"/>
      <c r="HYV193" s="74"/>
      <c r="HYW193" s="74"/>
      <c r="HYX193" s="74"/>
      <c r="HYY193" s="74"/>
      <c r="HYZ193" s="74"/>
      <c r="HZA193" s="74"/>
      <c r="HZB193" s="74"/>
      <c r="HZC193" s="74"/>
      <c r="HZD193" s="74"/>
      <c r="HZE193" s="74"/>
      <c r="HZF193" s="74"/>
      <c r="HZG193" s="74"/>
      <c r="HZH193" s="74"/>
      <c r="HZI193" s="74"/>
      <c r="HZJ193" s="74"/>
      <c r="HZK193" s="74"/>
      <c r="HZL193" s="74"/>
      <c r="HZM193" s="74"/>
      <c r="HZN193" s="74"/>
      <c r="HZO193" s="74"/>
      <c r="HZP193" s="74"/>
      <c r="HZQ193" s="74"/>
      <c r="HZR193" s="74"/>
      <c r="HZS193" s="74"/>
      <c r="HZT193" s="74"/>
      <c r="HZU193" s="74"/>
      <c r="HZV193" s="74"/>
      <c r="HZW193" s="74"/>
      <c r="HZX193" s="74"/>
      <c r="HZY193" s="74"/>
      <c r="HZZ193" s="74"/>
      <c r="IAA193" s="74"/>
      <c r="IAB193" s="74"/>
      <c r="IAC193" s="74"/>
      <c r="IAD193" s="74"/>
      <c r="IAE193" s="74"/>
      <c r="IAF193" s="74"/>
      <c r="IAG193" s="74"/>
      <c r="IAH193" s="74"/>
      <c r="IAI193" s="74"/>
      <c r="IAJ193" s="74"/>
      <c r="IAK193" s="74"/>
      <c r="IAL193" s="74"/>
      <c r="IAM193" s="74"/>
      <c r="IAN193" s="74"/>
      <c r="IAO193" s="74"/>
      <c r="IAP193" s="74"/>
      <c r="IAQ193" s="74"/>
      <c r="IAR193" s="74"/>
      <c r="IAS193" s="74"/>
      <c r="IAT193" s="74"/>
      <c r="IAU193" s="74"/>
      <c r="IAV193" s="74"/>
      <c r="IAW193" s="74"/>
      <c r="IAX193" s="74"/>
      <c r="IAY193" s="74"/>
      <c r="IAZ193" s="74"/>
      <c r="IBA193" s="74"/>
      <c r="IBB193" s="74"/>
      <c r="IBC193" s="74"/>
      <c r="IBD193" s="74"/>
      <c r="IBE193" s="74"/>
      <c r="IBF193" s="74"/>
      <c r="IBG193" s="74"/>
      <c r="IBH193" s="74"/>
      <c r="IBI193" s="74"/>
      <c r="IBJ193" s="74"/>
      <c r="IBK193" s="74"/>
      <c r="IBL193" s="74"/>
      <c r="IBM193" s="74"/>
      <c r="IBN193" s="74"/>
      <c r="IBO193" s="74"/>
      <c r="IBP193" s="74"/>
      <c r="IBQ193" s="74"/>
      <c r="IBR193" s="74"/>
      <c r="IBS193" s="74"/>
      <c r="IBT193" s="74"/>
      <c r="IBU193" s="74"/>
      <c r="IBV193" s="74"/>
      <c r="IBW193" s="74"/>
      <c r="IBX193" s="74"/>
      <c r="IBY193" s="74"/>
      <c r="IBZ193" s="74"/>
      <c r="ICA193" s="74"/>
      <c r="ICB193" s="74"/>
      <c r="ICC193" s="74"/>
      <c r="ICD193" s="74"/>
      <c r="ICE193" s="74"/>
      <c r="ICF193" s="74"/>
      <c r="ICG193" s="74"/>
      <c r="ICH193" s="74"/>
      <c r="ICI193" s="74"/>
      <c r="ICJ193" s="74"/>
      <c r="ICK193" s="74"/>
      <c r="ICL193" s="74"/>
      <c r="ICM193" s="74"/>
      <c r="ICN193" s="74"/>
      <c r="ICO193" s="74"/>
      <c r="ICP193" s="74"/>
      <c r="ICQ193" s="74"/>
      <c r="ICR193" s="74"/>
      <c r="ICS193" s="74"/>
      <c r="ICT193" s="74"/>
      <c r="ICU193" s="74"/>
      <c r="ICV193" s="74"/>
      <c r="ICW193" s="74"/>
      <c r="ICX193" s="74"/>
      <c r="ICY193" s="74"/>
      <c r="ICZ193" s="74"/>
      <c r="IDA193" s="74"/>
      <c r="IDB193" s="74"/>
      <c r="IDC193" s="74"/>
      <c r="IDD193" s="74"/>
      <c r="IDE193" s="74"/>
      <c r="IDF193" s="74"/>
      <c r="IDG193" s="74"/>
      <c r="IDH193" s="74"/>
      <c r="IDI193" s="74"/>
      <c r="IDJ193" s="74"/>
      <c r="IDK193" s="74"/>
      <c r="IDL193" s="74"/>
      <c r="IDM193" s="74"/>
      <c r="IDN193" s="74"/>
      <c r="IDO193" s="74"/>
      <c r="IDP193" s="74"/>
      <c r="IDQ193" s="74"/>
      <c r="IDR193" s="74"/>
      <c r="IDS193" s="74"/>
      <c r="IDT193" s="74"/>
      <c r="IDU193" s="74"/>
      <c r="IDV193" s="74"/>
      <c r="IDW193" s="74"/>
      <c r="IDX193" s="74"/>
      <c r="IDY193" s="74"/>
      <c r="IDZ193" s="74"/>
      <c r="IEA193" s="74"/>
      <c r="IEB193" s="74"/>
      <c r="IEC193" s="74"/>
      <c r="IED193" s="74"/>
      <c r="IEE193" s="74"/>
      <c r="IEF193" s="74"/>
      <c r="IEG193" s="74"/>
      <c r="IEH193" s="74"/>
      <c r="IEI193" s="74"/>
      <c r="IEJ193" s="74"/>
      <c r="IEK193" s="74"/>
      <c r="IEL193" s="74"/>
      <c r="IEM193" s="74"/>
      <c r="IEN193" s="74"/>
      <c r="IEO193" s="74"/>
      <c r="IEP193" s="74"/>
      <c r="IEQ193" s="74"/>
      <c r="IER193" s="74"/>
      <c r="IES193" s="74"/>
      <c r="IET193" s="74"/>
      <c r="IEU193" s="74"/>
      <c r="IEV193" s="74"/>
      <c r="IEW193" s="74"/>
      <c r="IEX193" s="74"/>
      <c r="IEY193" s="74"/>
      <c r="IEZ193" s="74"/>
      <c r="IFA193" s="74"/>
      <c r="IFB193" s="74"/>
      <c r="IFC193" s="74"/>
      <c r="IFD193" s="74"/>
      <c r="IFE193" s="74"/>
      <c r="IFF193" s="74"/>
      <c r="IFG193" s="74"/>
      <c r="IFH193" s="74"/>
      <c r="IFI193" s="74"/>
      <c r="IFJ193" s="74"/>
      <c r="IFK193" s="74"/>
      <c r="IFL193" s="74"/>
      <c r="IFM193" s="74"/>
      <c r="IFN193" s="74"/>
      <c r="IFO193" s="74"/>
      <c r="IFP193" s="74"/>
      <c r="IFQ193" s="74"/>
      <c r="IFR193" s="74"/>
      <c r="IFS193" s="74"/>
      <c r="IFT193" s="74"/>
      <c r="IFU193" s="74"/>
      <c r="IFV193" s="74"/>
      <c r="IFW193" s="74"/>
      <c r="IFX193" s="74"/>
      <c r="IFY193" s="74"/>
      <c r="IFZ193" s="74"/>
      <c r="IGA193" s="74"/>
      <c r="IGB193" s="74"/>
      <c r="IGC193" s="74"/>
      <c r="IGD193" s="74"/>
      <c r="IGE193" s="74"/>
      <c r="IGF193" s="74"/>
      <c r="IGG193" s="74"/>
      <c r="IGH193" s="74"/>
      <c r="IGI193" s="74"/>
      <c r="IGJ193" s="74"/>
      <c r="IGK193" s="74"/>
      <c r="IGL193" s="74"/>
      <c r="IGM193" s="74"/>
      <c r="IGN193" s="74"/>
      <c r="IGO193" s="74"/>
      <c r="IGP193" s="74"/>
      <c r="IGQ193" s="74"/>
      <c r="IGR193" s="74"/>
      <c r="IGS193" s="74"/>
      <c r="IGT193" s="74"/>
      <c r="IGU193" s="74"/>
      <c r="IGV193" s="74"/>
      <c r="IGW193" s="74"/>
      <c r="IGX193" s="74"/>
      <c r="IGY193" s="74"/>
      <c r="IGZ193" s="74"/>
      <c r="IHA193" s="74"/>
      <c r="IHB193" s="74"/>
      <c r="IHC193" s="74"/>
      <c r="IHD193" s="74"/>
      <c r="IHE193" s="74"/>
      <c r="IHF193" s="74"/>
      <c r="IHG193" s="74"/>
      <c r="IHH193" s="74"/>
      <c r="IHI193" s="74"/>
      <c r="IHJ193" s="74"/>
      <c r="IHK193" s="74"/>
      <c r="IHL193" s="74"/>
      <c r="IHM193" s="74"/>
      <c r="IHN193" s="74"/>
      <c r="IHO193" s="74"/>
      <c r="IHP193" s="74"/>
      <c r="IHQ193" s="74"/>
      <c r="IHR193" s="74"/>
      <c r="IHS193" s="74"/>
      <c r="IHT193" s="74"/>
      <c r="IHU193" s="74"/>
      <c r="IHV193" s="74"/>
      <c r="IHW193" s="74"/>
      <c r="IHX193" s="74"/>
      <c r="IHY193" s="74"/>
      <c r="IHZ193" s="74"/>
      <c r="IIA193" s="74"/>
      <c r="IIB193" s="74"/>
      <c r="IIC193" s="74"/>
      <c r="IID193" s="74"/>
      <c r="IIE193" s="74"/>
      <c r="IIF193" s="74"/>
      <c r="IIG193" s="74"/>
      <c r="IIH193" s="74"/>
      <c r="III193" s="74"/>
      <c r="IIJ193" s="74"/>
      <c r="IIK193" s="74"/>
      <c r="IIL193" s="74"/>
      <c r="IIM193" s="74"/>
      <c r="IIN193" s="74"/>
      <c r="IIO193" s="74"/>
      <c r="IIP193" s="74"/>
      <c r="IIQ193" s="74"/>
      <c r="IIR193" s="74"/>
      <c r="IIS193" s="74"/>
      <c r="IIT193" s="74"/>
      <c r="IIU193" s="74"/>
      <c r="IIV193" s="74"/>
      <c r="IIW193" s="74"/>
      <c r="IIX193" s="74"/>
      <c r="IIY193" s="74"/>
      <c r="IIZ193" s="74"/>
      <c r="IJA193" s="74"/>
      <c r="IJB193" s="74"/>
      <c r="IJC193" s="74"/>
      <c r="IJD193" s="74"/>
      <c r="IJE193" s="74"/>
      <c r="IJF193" s="74"/>
      <c r="IJG193" s="74"/>
      <c r="IJH193" s="74"/>
      <c r="IJI193" s="74"/>
      <c r="IJJ193" s="74"/>
      <c r="IJK193" s="74"/>
      <c r="IJL193" s="74"/>
      <c r="IJM193" s="74"/>
      <c r="IJN193" s="74"/>
      <c r="IJO193" s="74"/>
      <c r="IJP193" s="74"/>
      <c r="IJQ193" s="74"/>
      <c r="IJR193" s="74"/>
      <c r="IJS193" s="74"/>
      <c r="IJT193" s="74"/>
      <c r="IJU193" s="74"/>
      <c r="IJV193" s="74"/>
      <c r="IJW193" s="74"/>
      <c r="IJX193" s="74"/>
      <c r="IJY193" s="74"/>
      <c r="IJZ193" s="74"/>
      <c r="IKA193" s="74"/>
      <c r="IKB193" s="74"/>
      <c r="IKC193" s="74"/>
      <c r="IKD193" s="74"/>
      <c r="IKE193" s="74"/>
      <c r="IKF193" s="74"/>
      <c r="IKG193" s="74"/>
      <c r="IKH193" s="74"/>
      <c r="IKI193" s="74"/>
      <c r="IKJ193" s="74"/>
      <c r="IKK193" s="74"/>
      <c r="IKL193" s="74"/>
      <c r="IKM193" s="74"/>
      <c r="IKN193" s="74"/>
      <c r="IKO193" s="74"/>
      <c r="IKP193" s="74"/>
      <c r="IKQ193" s="74"/>
      <c r="IKR193" s="74"/>
      <c r="IKS193" s="74"/>
      <c r="IKT193" s="74"/>
      <c r="IKU193" s="74"/>
      <c r="IKV193" s="74"/>
      <c r="IKW193" s="74"/>
      <c r="IKX193" s="74"/>
      <c r="IKY193" s="74"/>
      <c r="IKZ193" s="74"/>
      <c r="ILA193" s="74"/>
      <c r="ILB193" s="74"/>
      <c r="ILC193" s="74"/>
      <c r="ILD193" s="74"/>
      <c r="ILE193" s="74"/>
      <c r="ILF193" s="74"/>
      <c r="ILG193" s="74"/>
      <c r="ILH193" s="74"/>
      <c r="ILI193" s="74"/>
      <c r="ILJ193" s="74"/>
      <c r="ILK193" s="74"/>
      <c r="ILL193" s="74"/>
      <c r="ILM193" s="74"/>
      <c r="ILN193" s="74"/>
      <c r="ILO193" s="74"/>
      <c r="ILP193" s="74"/>
      <c r="ILQ193" s="74"/>
      <c r="ILR193" s="74"/>
      <c r="ILS193" s="74"/>
      <c r="ILT193" s="74"/>
      <c r="ILU193" s="74"/>
      <c r="ILV193" s="74"/>
      <c r="ILW193" s="74"/>
      <c r="ILX193" s="74"/>
      <c r="ILY193" s="74"/>
      <c r="ILZ193" s="74"/>
      <c r="IMA193" s="74"/>
      <c r="IMB193" s="74"/>
      <c r="IMC193" s="74"/>
      <c r="IMD193" s="74"/>
      <c r="IME193" s="74"/>
      <c r="IMF193" s="74"/>
      <c r="IMG193" s="74"/>
      <c r="IMH193" s="74"/>
      <c r="IMI193" s="74"/>
      <c r="IMJ193" s="74"/>
      <c r="IMK193" s="74"/>
      <c r="IML193" s="74"/>
      <c r="IMM193" s="74"/>
      <c r="IMN193" s="74"/>
      <c r="IMO193" s="74"/>
      <c r="IMP193" s="74"/>
      <c r="IMQ193" s="74"/>
      <c r="IMR193" s="74"/>
      <c r="IMS193" s="74"/>
      <c r="IMT193" s="74"/>
      <c r="IMU193" s="74"/>
      <c r="IMV193" s="74"/>
      <c r="IMW193" s="74"/>
      <c r="IMX193" s="74"/>
      <c r="IMY193" s="74"/>
      <c r="IMZ193" s="74"/>
      <c r="INA193" s="74"/>
      <c r="INB193" s="74"/>
      <c r="INC193" s="74"/>
      <c r="IND193" s="74"/>
      <c r="INE193" s="74"/>
      <c r="INF193" s="74"/>
      <c r="ING193" s="74"/>
      <c r="INH193" s="74"/>
      <c r="INI193" s="74"/>
      <c r="INJ193" s="74"/>
      <c r="INK193" s="74"/>
      <c r="INL193" s="74"/>
      <c r="INM193" s="74"/>
      <c r="INN193" s="74"/>
      <c r="INO193" s="74"/>
      <c r="INP193" s="74"/>
      <c r="INQ193" s="74"/>
      <c r="INR193" s="74"/>
      <c r="INS193" s="74"/>
      <c r="INT193" s="74"/>
      <c r="INU193" s="74"/>
      <c r="INV193" s="74"/>
      <c r="INW193" s="74"/>
      <c r="INX193" s="74"/>
      <c r="INY193" s="74"/>
      <c r="INZ193" s="74"/>
      <c r="IOA193" s="74"/>
      <c r="IOB193" s="74"/>
      <c r="IOC193" s="74"/>
      <c r="IOD193" s="74"/>
      <c r="IOE193" s="74"/>
      <c r="IOF193" s="74"/>
      <c r="IOG193" s="74"/>
      <c r="IOH193" s="74"/>
      <c r="IOI193" s="74"/>
      <c r="IOJ193" s="74"/>
      <c r="IOK193" s="74"/>
      <c r="IOL193" s="74"/>
      <c r="IOM193" s="74"/>
      <c r="ION193" s="74"/>
      <c r="IOO193" s="74"/>
      <c r="IOP193" s="74"/>
      <c r="IOQ193" s="74"/>
      <c r="IOR193" s="74"/>
      <c r="IOS193" s="74"/>
      <c r="IOT193" s="74"/>
      <c r="IOU193" s="74"/>
      <c r="IOV193" s="74"/>
      <c r="IOW193" s="74"/>
      <c r="IOX193" s="74"/>
      <c r="IOY193" s="74"/>
      <c r="IOZ193" s="74"/>
      <c r="IPA193" s="74"/>
      <c r="IPB193" s="74"/>
      <c r="IPC193" s="74"/>
      <c r="IPD193" s="74"/>
      <c r="IPE193" s="74"/>
      <c r="IPF193" s="74"/>
      <c r="IPG193" s="74"/>
      <c r="IPH193" s="74"/>
      <c r="IPI193" s="74"/>
      <c r="IPJ193" s="74"/>
      <c r="IPK193" s="74"/>
      <c r="IPL193" s="74"/>
      <c r="IPM193" s="74"/>
      <c r="IPN193" s="74"/>
      <c r="IPO193" s="74"/>
      <c r="IPP193" s="74"/>
      <c r="IPQ193" s="74"/>
      <c r="IPR193" s="74"/>
      <c r="IPS193" s="74"/>
      <c r="IPT193" s="74"/>
      <c r="IPU193" s="74"/>
      <c r="IPV193" s="74"/>
      <c r="IPW193" s="74"/>
      <c r="IPX193" s="74"/>
      <c r="IPY193" s="74"/>
      <c r="IPZ193" s="74"/>
      <c r="IQA193" s="74"/>
      <c r="IQB193" s="74"/>
      <c r="IQC193" s="74"/>
      <c r="IQD193" s="74"/>
      <c r="IQE193" s="74"/>
      <c r="IQF193" s="74"/>
      <c r="IQG193" s="74"/>
      <c r="IQH193" s="74"/>
      <c r="IQI193" s="74"/>
      <c r="IQJ193" s="74"/>
      <c r="IQK193" s="74"/>
      <c r="IQL193" s="74"/>
      <c r="IQM193" s="74"/>
      <c r="IQN193" s="74"/>
      <c r="IQO193" s="74"/>
      <c r="IQP193" s="74"/>
      <c r="IQQ193" s="74"/>
      <c r="IQR193" s="74"/>
      <c r="IQS193" s="74"/>
      <c r="IQT193" s="74"/>
      <c r="IQU193" s="74"/>
      <c r="IQV193" s="74"/>
      <c r="IQW193" s="74"/>
      <c r="IQX193" s="74"/>
      <c r="IQY193" s="74"/>
      <c r="IQZ193" s="74"/>
      <c r="IRA193" s="74"/>
      <c r="IRB193" s="74"/>
      <c r="IRC193" s="74"/>
      <c r="IRD193" s="74"/>
      <c r="IRE193" s="74"/>
      <c r="IRF193" s="74"/>
      <c r="IRG193" s="74"/>
      <c r="IRH193" s="74"/>
      <c r="IRI193" s="74"/>
      <c r="IRJ193" s="74"/>
      <c r="IRK193" s="74"/>
      <c r="IRL193" s="74"/>
      <c r="IRM193" s="74"/>
      <c r="IRN193" s="74"/>
      <c r="IRO193" s="74"/>
      <c r="IRP193" s="74"/>
      <c r="IRQ193" s="74"/>
      <c r="IRR193" s="74"/>
      <c r="IRS193" s="74"/>
      <c r="IRT193" s="74"/>
      <c r="IRU193" s="74"/>
      <c r="IRV193" s="74"/>
      <c r="IRW193" s="74"/>
      <c r="IRX193" s="74"/>
      <c r="IRY193" s="74"/>
      <c r="IRZ193" s="74"/>
      <c r="ISA193" s="74"/>
      <c r="ISB193" s="74"/>
      <c r="ISC193" s="74"/>
      <c r="ISD193" s="74"/>
      <c r="ISE193" s="74"/>
      <c r="ISF193" s="74"/>
      <c r="ISG193" s="74"/>
      <c r="ISH193" s="74"/>
      <c r="ISI193" s="74"/>
      <c r="ISJ193" s="74"/>
      <c r="ISK193" s="74"/>
      <c r="ISL193" s="74"/>
      <c r="ISM193" s="74"/>
      <c r="ISN193" s="74"/>
      <c r="ISO193" s="74"/>
      <c r="ISP193" s="74"/>
      <c r="ISQ193" s="74"/>
      <c r="ISR193" s="74"/>
      <c r="ISS193" s="74"/>
      <c r="IST193" s="74"/>
      <c r="ISU193" s="74"/>
      <c r="ISV193" s="74"/>
      <c r="ISW193" s="74"/>
      <c r="ISX193" s="74"/>
      <c r="ISY193" s="74"/>
      <c r="ISZ193" s="74"/>
      <c r="ITA193" s="74"/>
      <c r="ITB193" s="74"/>
      <c r="ITC193" s="74"/>
      <c r="ITD193" s="74"/>
      <c r="ITE193" s="74"/>
      <c r="ITF193" s="74"/>
      <c r="ITG193" s="74"/>
      <c r="ITH193" s="74"/>
      <c r="ITI193" s="74"/>
      <c r="ITJ193" s="74"/>
      <c r="ITK193" s="74"/>
      <c r="ITL193" s="74"/>
      <c r="ITM193" s="74"/>
      <c r="ITN193" s="74"/>
      <c r="ITO193" s="74"/>
      <c r="ITP193" s="74"/>
      <c r="ITQ193" s="74"/>
      <c r="ITR193" s="74"/>
      <c r="ITS193" s="74"/>
      <c r="ITT193" s="74"/>
      <c r="ITU193" s="74"/>
      <c r="ITV193" s="74"/>
      <c r="ITW193" s="74"/>
      <c r="ITX193" s="74"/>
      <c r="ITY193" s="74"/>
      <c r="ITZ193" s="74"/>
      <c r="IUA193" s="74"/>
      <c r="IUB193" s="74"/>
      <c r="IUC193" s="74"/>
      <c r="IUD193" s="74"/>
      <c r="IUE193" s="74"/>
      <c r="IUF193" s="74"/>
      <c r="IUG193" s="74"/>
      <c r="IUH193" s="74"/>
      <c r="IUI193" s="74"/>
      <c r="IUJ193" s="74"/>
      <c r="IUK193" s="74"/>
      <c r="IUL193" s="74"/>
      <c r="IUM193" s="74"/>
      <c r="IUN193" s="74"/>
      <c r="IUO193" s="74"/>
      <c r="IUP193" s="74"/>
      <c r="IUQ193" s="74"/>
      <c r="IUR193" s="74"/>
      <c r="IUS193" s="74"/>
      <c r="IUT193" s="74"/>
      <c r="IUU193" s="74"/>
      <c r="IUV193" s="74"/>
      <c r="IUW193" s="74"/>
      <c r="IUX193" s="74"/>
      <c r="IUY193" s="74"/>
      <c r="IUZ193" s="74"/>
      <c r="IVA193" s="74"/>
      <c r="IVB193" s="74"/>
      <c r="IVC193" s="74"/>
      <c r="IVD193" s="74"/>
      <c r="IVE193" s="74"/>
      <c r="IVF193" s="74"/>
      <c r="IVG193" s="74"/>
      <c r="IVH193" s="74"/>
      <c r="IVI193" s="74"/>
      <c r="IVJ193" s="74"/>
      <c r="IVK193" s="74"/>
      <c r="IVL193" s="74"/>
      <c r="IVM193" s="74"/>
      <c r="IVN193" s="74"/>
      <c r="IVO193" s="74"/>
      <c r="IVP193" s="74"/>
      <c r="IVQ193" s="74"/>
      <c r="IVR193" s="74"/>
      <c r="IVS193" s="74"/>
      <c r="IVT193" s="74"/>
      <c r="IVU193" s="74"/>
      <c r="IVV193" s="74"/>
      <c r="IVW193" s="74"/>
      <c r="IVX193" s="74"/>
      <c r="IVY193" s="74"/>
      <c r="IVZ193" s="74"/>
      <c r="IWA193" s="74"/>
      <c r="IWB193" s="74"/>
      <c r="IWC193" s="74"/>
      <c r="IWD193" s="74"/>
      <c r="IWE193" s="74"/>
      <c r="IWF193" s="74"/>
      <c r="IWG193" s="74"/>
      <c r="IWH193" s="74"/>
      <c r="IWI193" s="74"/>
      <c r="IWJ193" s="74"/>
      <c r="IWK193" s="74"/>
      <c r="IWL193" s="74"/>
      <c r="IWM193" s="74"/>
      <c r="IWN193" s="74"/>
      <c r="IWO193" s="74"/>
      <c r="IWP193" s="74"/>
      <c r="IWQ193" s="74"/>
      <c r="IWR193" s="74"/>
      <c r="IWS193" s="74"/>
      <c r="IWT193" s="74"/>
      <c r="IWU193" s="74"/>
      <c r="IWV193" s="74"/>
      <c r="IWW193" s="74"/>
      <c r="IWX193" s="74"/>
      <c r="IWY193" s="74"/>
      <c r="IWZ193" s="74"/>
      <c r="IXA193" s="74"/>
      <c r="IXB193" s="74"/>
      <c r="IXC193" s="74"/>
      <c r="IXD193" s="74"/>
      <c r="IXE193" s="74"/>
      <c r="IXF193" s="74"/>
      <c r="IXG193" s="74"/>
      <c r="IXH193" s="74"/>
      <c r="IXI193" s="74"/>
      <c r="IXJ193" s="74"/>
      <c r="IXK193" s="74"/>
      <c r="IXL193" s="74"/>
      <c r="IXM193" s="74"/>
      <c r="IXN193" s="74"/>
      <c r="IXO193" s="74"/>
      <c r="IXP193" s="74"/>
      <c r="IXQ193" s="74"/>
      <c r="IXR193" s="74"/>
      <c r="IXS193" s="74"/>
      <c r="IXT193" s="74"/>
      <c r="IXU193" s="74"/>
      <c r="IXV193" s="74"/>
      <c r="IXW193" s="74"/>
      <c r="IXX193" s="74"/>
      <c r="IXY193" s="74"/>
      <c r="IXZ193" s="74"/>
      <c r="IYA193" s="74"/>
      <c r="IYB193" s="74"/>
      <c r="IYC193" s="74"/>
      <c r="IYD193" s="74"/>
      <c r="IYE193" s="74"/>
      <c r="IYF193" s="74"/>
      <c r="IYG193" s="74"/>
      <c r="IYH193" s="74"/>
      <c r="IYI193" s="74"/>
      <c r="IYJ193" s="74"/>
      <c r="IYK193" s="74"/>
      <c r="IYL193" s="74"/>
      <c r="IYM193" s="74"/>
      <c r="IYN193" s="74"/>
      <c r="IYO193" s="74"/>
      <c r="IYP193" s="74"/>
      <c r="IYQ193" s="74"/>
      <c r="IYR193" s="74"/>
      <c r="IYS193" s="74"/>
      <c r="IYT193" s="74"/>
      <c r="IYU193" s="74"/>
      <c r="IYV193" s="74"/>
      <c r="IYW193" s="74"/>
      <c r="IYX193" s="74"/>
      <c r="IYY193" s="74"/>
      <c r="IYZ193" s="74"/>
      <c r="IZA193" s="74"/>
      <c r="IZB193" s="74"/>
      <c r="IZC193" s="74"/>
      <c r="IZD193" s="74"/>
      <c r="IZE193" s="74"/>
      <c r="IZF193" s="74"/>
      <c r="IZG193" s="74"/>
      <c r="IZH193" s="74"/>
      <c r="IZI193" s="74"/>
      <c r="IZJ193" s="74"/>
      <c r="IZK193" s="74"/>
      <c r="IZL193" s="74"/>
      <c r="IZM193" s="74"/>
      <c r="IZN193" s="74"/>
      <c r="IZO193" s="74"/>
      <c r="IZP193" s="74"/>
      <c r="IZQ193" s="74"/>
      <c r="IZR193" s="74"/>
      <c r="IZS193" s="74"/>
      <c r="IZT193" s="74"/>
      <c r="IZU193" s="74"/>
      <c r="IZV193" s="74"/>
      <c r="IZW193" s="74"/>
      <c r="IZX193" s="74"/>
      <c r="IZY193" s="74"/>
      <c r="IZZ193" s="74"/>
      <c r="JAA193" s="74"/>
      <c r="JAB193" s="74"/>
      <c r="JAC193" s="74"/>
      <c r="JAD193" s="74"/>
      <c r="JAE193" s="74"/>
      <c r="JAF193" s="74"/>
      <c r="JAG193" s="74"/>
      <c r="JAH193" s="74"/>
      <c r="JAI193" s="74"/>
      <c r="JAJ193" s="74"/>
      <c r="JAK193" s="74"/>
      <c r="JAL193" s="74"/>
      <c r="JAM193" s="74"/>
      <c r="JAN193" s="74"/>
      <c r="JAO193" s="74"/>
      <c r="JAP193" s="74"/>
      <c r="JAQ193" s="74"/>
      <c r="JAR193" s="74"/>
      <c r="JAS193" s="74"/>
      <c r="JAT193" s="74"/>
      <c r="JAU193" s="74"/>
      <c r="JAV193" s="74"/>
      <c r="JAW193" s="74"/>
      <c r="JAX193" s="74"/>
      <c r="JAY193" s="74"/>
      <c r="JAZ193" s="74"/>
      <c r="JBA193" s="74"/>
      <c r="JBB193" s="74"/>
      <c r="JBC193" s="74"/>
      <c r="JBD193" s="74"/>
      <c r="JBE193" s="74"/>
      <c r="JBF193" s="74"/>
      <c r="JBG193" s="74"/>
      <c r="JBH193" s="74"/>
      <c r="JBI193" s="74"/>
      <c r="JBJ193" s="74"/>
      <c r="JBK193" s="74"/>
      <c r="JBL193" s="74"/>
      <c r="JBM193" s="74"/>
      <c r="JBN193" s="74"/>
      <c r="JBO193" s="74"/>
      <c r="JBP193" s="74"/>
      <c r="JBQ193" s="74"/>
      <c r="JBR193" s="74"/>
      <c r="JBS193" s="74"/>
      <c r="JBT193" s="74"/>
      <c r="JBU193" s="74"/>
      <c r="JBV193" s="74"/>
      <c r="JBW193" s="74"/>
      <c r="JBX193" s="74"/>
      <c r="JBY193" s="74"/>
      <c r="JBZ193" s="74"/>
      <c r="JCA193" s="74"/>
      <c r="JCB193" s="74"/>
      <c r="JCC193" s="74"/>
      <c r="JCD193" s="74"/>
      <c r="JCE193" s="74"/>
      <c r="JCF193" s="74"/>
      <c r="JCG193" s="74"/>
      <c r="JCH193" s="74"/>
      <c r="JCI193" s="74"/>
      <c r="JCJ193" s="74"/>
      <c r="JCK193" s="74"/>
      <c r="JCL193" s="74"/>
      <c r="JCM193" s="74"/>
      <c r="JCN193" s="74"/>
      <c r="JCO193" s="74"/>
      <c r="JCP193" s="74"/>
      <c r="JCQ193" s="74"/>
      <c r="JCR193" s="74"/>
      <c r="JCS193" s="74"/>
      <c r="JCT193" s="74"/>
      <c r="JCU193" s="74"/>
      <c r="JCV193" s="74"/>
      <c r="JCW193" s="74"/>
      <c r="JCX193" s="74"/>
      <c r="JCY193" s="74"/>
      <c r="JCZ193" s="74"/>
      <c r="JDA193" s="74"/>
      <c r="JDB193" s="74"/>
      <c r="JDC193" s="74"/>
      <c r="JDD193" s="74"/>
      <c r="JDE193" s="74"/>
      <c r="JDF193" s="74"/>
      <c r="JDG193" s="74"/>
      <c r="JDH193" s="74"/>
      <c r="JDI193" s="74"/>
      <c r="JDJ193" s="74"/>
      <c r="JDK193" s="74"/>
      <c r="JDL193" s="74"/>
      <c r="JDM193" s="74"/>
      <c r="JDN193" s="74"/>
      <c r="JDO193" s="74"/>
      <c r="JDP193" s="74"/>
      <c r="JDQ193" s="74"/>
      <c r="JDR193" s="74"/>
      <c r="JDS193" s="74"/>
      <c r="JDT193" s="74"/>
      <c r="JDU193" s="74"/>
      <c r="JDV193" s="74"/>
      <c r="JDW193" s="74"/>
      <c r="JDX193" s="74"/>
      <c r="JDY193" s="74"/>
      <c r="JDZ193" s="74"/>
      <c r="JEA193" s="74"/>
      <c r="JEB193" s="74"/>
      <c r="JEC193" s="74"/>
      <c r="JED193" s="74"/>
      <c r="JEE193" s="74"/>
      <c r="JEF193" s="74"/>
      <c r="JEG193" s="74"/>
      <c r="JEH193" s="74"/>
      <c r="JEI193" s="74"/>
      <c r="JEJ193" s="74"/>
      <c r="JEK193" s="74"/>
      <c r="JEL193" s="74"/>
      <c r="JEM193" s="74"/>
      <c r="JEN193" s="74"/>
      <c r="JEO193" s="74"/>
      <c r="JEP193" s="74"/>
      <c r="JEQ193" s="74"/>
      <c r="JER193" s="74"/>
      <c r="JES193" s="74"/>
      <c r="JET193" s="74"/>
      <c r="JEU193" s="74"/>
      <c r="JEV193" s="74"/>
      <c r="JEW193" s="74"/>
      <c r="JEX193" s="74"/>
      <c r="JEY193" s="74"/>
      <c r="JEZ193" s="74"/>
      <c r="JFA193" s="74"/>
      <c r="JFB193" s="74"/>
      <c r="JFC193" s="74"/>
      <c r="JFD193" s="74"/>
      <c r="JFE193" s="74"/>
      <c r="JFF193" s="74"/>
      <c r="JFG193" s="74"/>
      <c r="JFH193" s="74"/>
      <c r="JFI193" s="74"/>
      <c r="JFJ193" s="74"/>
      <c r="JFK193" s="74"/>
      <c r="JFL193" s="74"/>
      <c r="JFM193" s="74"/>
      <c r="JFN193" s="74"/>
      <c r="JFO193" s="74"/>
      <c r="JFP193" s="74"/>
      <c r="JFQ193" s="74"/>
      <c r="JFR193" s="74"/>
      <c r="JFS193" s="74"/>
      <c r="JFT193" s="74"/>
      <c r="JFU193" s="74"/>
      <c r="JFV193" s="74"/>
      <c r="JFW193" s="74"/>
      <c r="JFX193" s="74"/>
      <c r="JFY193" s="74"/>
      <c r="JFZ193" s="74"/>
      <c r="JGA193" s="74"/>
      <c r="JGB193" s="74"/>
      <c r="JGC193" s="74"/>
      <c r="JGD193" s="74"/>
      <c r="JGE193" s="74"/>
      <c r="JGF193" s="74"/>
      <c r="JGG193" s="74"/>
      <c r="JGH193" s="74"/>
      <c r="JGI193" s="74"/>
      <c r="JGJ193" s="74"/>
      <c r="JGK193" s="74"/>
      <c r="JGL193" s="74"/>
      <c r="JGM193" s="74"/>
      <c r="JGN193" s="74"/>
      <c r="JGO193" s="74"/>
      <c r="JGP193" s="74"/>
      <c r="JGQ193" s="74"/>
      <c r="JGR193" s="74"/>
      <c r="JGS193" s="74"/>
      <c r="JGT193" s="74"/>
      <c r="JGU193" s="74"/>
      <c r="JGV193" s="74"/>
      <c r="JGW193" s="74"/>
      <c r="JGX193" s="74"/>
      <c r="JGY193" s="74"/>
      <c r="JGZ193" s="74"/>
      <c r="JHA193" s="74"/>
      <c r="JHB193" s="74"/>
      <c r="JHC193" s="74"/>
      <c r="JHD193" s="74"/>
      <c r="JHE193" s="74"/>
      <c r="JHF193" s="74"/>
      <c r="JHG193" s="74"/>
      <c r="JHH193" s="74"/>
      <c r="JHI193" s="74"/>
      <c r="JHJ193" s="74"/>
      <c r="JHK193" s="74"/>
      <c r="JHL193" s="74"/>
      <c r="JHM193" s="74"/>
      <c r="JHN193" s="74"/>
      <c r="JHO193" s="74"/>
      <c r="JHP193" s="74"/>
      <c r="JHQ193" s="74"/>
      <c r="JHR193" s="74"/>
      <c r="JHS193" s="74"/>
      <c r="JHT193" s="74"/>
      <c r="JHU193" s="74"/>
      <c r="JHV193" s="74"/>
      <c r="JHW193" s="74"/>
      <c r="JHX193" s="74"/>
      <c r="JHY193" s="74"/>
      <c r="JHZ193" s="74"/>
      <c r="JIA193" s="74"/>
      <c r="JIB193" s="74"/>
      <c r="JIC193" s="74"/>
      <c r="JID193" s="74"/>
      <c r="JIE193" s="74"/>
      <c r="JIF193" s="74"/>
      <c r="JIG193" s="74"/>
      <c r="JIH193" s="74"/>
      <c r="JII193" s="74"/>
      <c r="JIJ193" s="74"/>
      <c r="JIK193" s="74"/>
      <c r="JIL193" s="74"/>
      <c r="JIM193" s="74"/>
      <c r="JIN193" s="74"/>
      <c r="JIO193" s="74"/>
      <c r="JIP193" s="74"/>
      <c r="JIQ193" s="74"/>
      <c r="JIR193" s="74"/>
      <c r="JIS193" s="74"/>
      <c r="JIT193" s="74"/>
      <c r="JIU193" s="74"/>
      <c r="JIV193" s="74"/>
      <c r="JIW193" s="74"/>
      <c r="JIX193" s="74"/>
      <c r="JIY193" s="74"/>
      <c r="JIZ193" s="74"/>
      <c r="JJA193" s="74"/>
      <c r="JJB193" s="74"/>
      <c r="JJC193" s="74"/>
      <c r="JJD193" s="74"/>
      <c r="JJE193" s="74"/>
      <c r="JJF193" s="74"/>
      <c r="JJG193" s="74"/>
      <c r="JJH193" s="74"/>
      <c r="JJI193" s="74"/>
      <c r="JJJ193" s="74"/>
      <c r="JJK193" s="74"/>
      <c r="JJL193" s="74"/>
      <c r="JJM193" s="74"/>
      <c r="JJN193" s="74"/>
      <c r="JJO193" s="74"/>
      <c r="JJP193" s="74"/>
      <c r="JJQ193" s="74"/>
      <c r="JJR193" s="74"/>
      <c r="JJS193" s="74"/>
      <c r="JJT193" s="74"/>
      <c r="JJU193" s="74"/>
      <c r="JJV193" s="74"/>
      <c r="JJW193" s="74"/>
      <c r="JJX193" s="74"/>
      <c r="JJY193" s="74"/>
      <c r="JJZ193" s="74"/>
      <c r="JKA193" s="74"/>
      <c r="JKB193" s="74"/>
      <c r="JKC193" s="74"/>
      <c r="JKD193" s="74"/>
      <c r="JKE193" s="74"/>
      <c r="JKF193" s="74"/>
      <c r="JKG193" s="74"/>
      <c r="JKH193" s="74"/>
      <c r="JKI193" s="74"/>
      <c r="JKJ193" s="74"/>
      <c r="JKK193" s="74"/>
      <c r="JKL193" s="74"/>
      <c r="JKM193" s="74"/>
      <c r="JKN193" s="74"/>
      <c r="JKO193" s="74"/>
      <c r="JKP193" s="74"/>
      <c r="JKQ193" s="74"/>
      <c r="JKR193" s="74"/>
      <c r="JKS193" s="74"/>
      <c r="JKT193" s="74"/>
      <c r="JKU193" s="74"/>
      <c r="JKV193" s="74"/>
      <c r="JKW193" s="74"/>
      <c r="JKX193" s="74"/>
      <c r="JKY193" s="74"/>
      <c r="JKZ193" s="74"/>
      <c r="JLA193" s="74"/>
      <c r="JLB193" s="74"/>
      <c r="JLC193" s="74"/>
      <c r="JLD193" s="74"/>
      <c r="JLE193" s="74"/>
      <c r="JLF193" s="74"/>
      <c r="JLG193" s="74"/>
      <c r="JLH193" s="74"/>
      <c r="JLI193" s="74"/>
      <c r="JLJ193" s="74"/>
      <c r="JLK193" s="74"/>
      <c r="JLL193" s="74"/>
      <c r="JLM193" s="74"/>
      <c r="JLN193" s="74"/>
      <c r="JLO193" s="74"/>
      <c r="JLP193" s="74"/>
      <c r="JLQ193" s="74"/>
      <c r="JLR193" s="74"/>
      <c r="JLS193" s="74"/>
      <c r="JLT193" s="74"/>
      <c r="JLU193" s="74"/>
      <c r="JLV193" s="74"/>
      <c r="JLW193" s="74"/>
      <c r="JLX193" s="74"/>
      <c r="JLY193" s="74"/>
      <c r="JLZ193" s="74"/>
      <c r="JMA193" s="74"/>
      <c r="JMB193" s="74"/>
      <c r="JMC193" s="74"/>
      <c r="JMD193" s="74"/>
      <c r="JME193" s="74"/>
      <c r="JMF193" s="74"/>
      <c r="JMG193" s="74"/>
      <c r="JMH193" s="74"/>
      <c r="JMI193" s="74"/>
      <c r="JMJ193" s="74"/>
      <c r="JMK193" s="74"/>
      <c r="JML193" s="74"/>
      <c r="JMM193" s="74"/>
      <c r="JMN193" s="74"/>
      <c r="JMO193" s="74"/>
      <c r="JMP193" s="74"/>
      <c r="JMQ193" s="74"/>
      <c r="JMR193" s="74"/>
      <c r="JMS193" s="74"/>
      <c r="JMT193" s="74"/>
      <c r="JMU193" s="74"/>
      <c r="JMV193" s="74"/>
      <c r="JMW193" s="74"/>
      <c r="JMX193" s="74"/>
      <c r="JMY193" s="74"/>
      <c r="JMZ193" s="74"/>
      <c r="JNA193" s="74"/>
      <c r="JNB193" s="74"/>
      <c r="JNC193" s="74"/>
      <c r="JND193" s="74"/>
      <c r="JNE193" s="74"/>
      <c r="JNF193" s="74"/>
      <c r="JNG193" s="74"/>
      <c r="JNH193" s="74"/>
      <c r="JNI193" s="74"/>
      <c r="JNJ193" s="74"/>
      <c r="JNK193" s="74"/>
      <c r="JNL193" s="74"/>
      <c r="JNM193" s="74"/>
      <c r="JNN193" s="74"/>
      <c r="JNO193" s="74"/>
      <c r="JNP193" s="74"/>
      <c r="JNQ193" s="74"/>
      <c r="JNR193" s="74"/>
      <c r="JNS193" s="74"/>
      <c r="JNT193" s="74"/>
      <c r="JNU193" s="74"/>
      <c r="JNV193" s="74"/>
      <c r="JNW193" s="74"/>
      <c r="JNX193" s="74"/>
      <c r="JNY193" s="74"/>
      <c r="JNZ193" s="74"/>
      <c r="JOA193" s="74"/>
      <c r="JOB193" s="74"/>
      <c r="JOC193" s="74"/>
      <c r="JOD193" s="74"/>
      <c r="JOE193" s="74"/>
      <c r="JOF193" s="74"/>
      <c r="JOG193" s="74"/>
      <c r="JOH193" s="74"/>
      <c r="JOI193" s="74"/>
      <c r="JOJ193" s="74"/>
      <c r="JOK193" s="74"/>
      <c r="JOL193" s="74"/>
      <c r="JOM193" s="74"/>
      <c r="JON193" s="74"/>
      <c r="JOO193" s="74"/>
      <c r="JOP193" s="74"/>
      <c r="JOQ193" s="74"/>
      <c r="JOR193" s="74"/>
      <c r="JOS193" s="74"/>
      <c r="JOT193" s="74"/>
      <c r="JOU193" s="74"/>
      <c r="JOV193" s="74"/>
      <c r="JOW193" s="74"/>
      <c r="JOX193" s="74"/>
      <c r="JOY193" s="74"/>
      <c r="JOZ193" s="74"/>
      <c r="JPA193" s="74"/>
      <c r="JPB193" s="74"/>
      <c r="JPC193" s="74"/>
      <c r="JPD193" s="74"/>
      <c r="JPE193" s="74"/>
      <c r="JPF193" s="74"/>
      <c r="JPG193" s="74"/>
      <c r="JPH193" s="74"/>
      <c r="JPI193" s="74"/>
      <c r="JPJ193" s="74"/>
      <c r="JPK193" s="74"/>
      <c r="JPL193" s="74"/>
      <c r="JPM193" s="74"/>
      <c r="JPN193" s="74"/>
      <c r="JPO193" s="74"/>
      <c r="JPP193" s="74"/>
      <c r="JPQ193" s="74"/>
      <c r="JPR193" s="74"/>
      <c r="JPS193" s="74"/>
      <c r="JPT193" s="74"/>
      <c r="JPU193" s="74"/>
      <c r="JPV193" s="74"/>
      <c r="JPW193" s="74"/>
      <c r="JPX193" s="74"/>
      <c r="JPY193" s="74"/>
      <c r="JPZ193" s="74"/>
      <c r="JQA193" s="74"/>
      <c r="JQB193" s="74"/>
      <c r="JQC193" s="74"/>
      <c r="JQD193" s="74"/>
      <c r="JQE193" s="74"/>
      <c r="JQF193" s="74"/>
      <c r="JQG193" s="74"/>
      <c r="JQH193" s="74"/>
      <c r="JQI193" s="74"/>
      <c r="JQJ193" s="74"/>
      <c r="JQK193" s="74"/>
      <c r="JQL193" s="74"/>
      <c r="JQM193" s="74"/>
      <c r="JQN193" s="74"/>
      <c r="JQO193" s="74"/>
      <c r="JQP193" s="74"/>
      <c r="JQQ193" s="74"/>
      <c r="JQR193" s="74"/>
      <c r="JQS193" s="74"/>
      <c r="JQT193" s="74"/>
      <c r="JQU193" s="74"/>
      <c r="JQV193" s="74"/>
      <c r="JQW193" s="74"/>
      <c r="JQX193" s="74"/>
      <c r="JQY193" s="74"/>
      <c r="JQZ193" s="74"/>
      <c r="JRA193" s="74"/>
      <c r="JRB193" s="74"/>
      <c r="JRC193" s="74"/>
      <c r="JRD193" s="74"/>
      <c r="JRE193" s="74"/>
      <c r="JRF193" s="74"/>
      <c r="JRG193" s="74"/>
      <c r="JRH193" s="74"/>
      <c r="JRI193" s="74"/>
      <c r="JRJ193" s="74"/>
      <c r="JRK193" s="74"/>
      <c r="JRL193" s="74"/>
      <c r="JRM193" s="74"/>
      <c r="JRN193" s="74"/>
      <c r="JRO193" s="74"/>
      <c r="JRP193" s="74"/>
      <c r="JRQ193" s="74"/>
      <c r="JRR193" s="74"/>
      <c r="JRS193" s="74"/>
      <c r="JRT193" s="74"/>
      <c r="JRU193" s="74"/>
      <c r="JRV193" s="74"/>
      <c r="JRW193" s="74"/>
      <c r="JRX193" s="74"/>
      <c r="JRY193" s="74"/>
      <c r="JRZ193" s="74"/>
      <c r="JSA193" s="74"/>
      <c r="JSB193" s="74"/>
      <c r="JSC193" s="74"/>
      <c r="JSD193" s="74"/>
      <c r="JSE193" s="74"/>
      <c r="JSF193" s="74"/>
      <c r="JSG193" s="74"/>
      <c r="JSH193" s="74"/>
      <c r="JSI193" s="74"/>
      <c r="JSJ193" s="74"/>
      <c r="JSK193" s="74"/>
      <c r="JSL193" s="74"/>
      <c r="JSM193" s="74"/>
      <c r="JSN193" s="74"/>
      <c r="JSO193" s="74"/>
      <c r="JSP193" s="74"/>
      <c r="JSQ193" s="74"/>
      <c r="JSR193" s="74"/>
      <c r="JSS193" s="74"/>
      <c r="JST193" s="74"/>
      <c r="JSU193" s="74"/>
      <c r="JSV193" s="74"/>
      <c r="JSW193" s="74"/>
      <c r="JSX193" s="74"/>
      <c r="JSY193" s="74"/>
      <c r="JSZ193" s="74"/>
      <c r="JTA193" s="74"/>
      <c r="JTB193" s="74"/>
      <c r="JTC193" s="74"/>
      <c r="JTD193" s="74"/>
      <c r="JTE193" s="74"/>
      <c r="JTF193" s="74"/>
      <c r="JTG193" s="74"/>
      <c r="JTH193" s="74"/>
      <c r="JTI193" s="74"/>
      <c r="JTJ193" s="74"/>
      <c r="JTK193" s="74"/>
      <c r="JTL193" s="74"/>
      <c r="JTM193" s="74"/>
      <c r="JTN193" s="74"/>
      <c r="JTO193" s="74"/>
      <c r="JTP193" s="74"/>
      <c r="JTQ193" s="74"/>
      <c r="JTR193" s="74"/>
      <c r="JTS193" s="74"/>
      <c r="JTT193" s="74"/>
      <c r="JTU193" s="74"/>
      <c r="JTV193" s="74"/>
      <c r="JTW193" s="74"/>
      <c r="JTX193" s="74"/>
      <c r="JTY193" s="74"/>
      <c r="JTZ193" s="74"/>
      <c r="JUA193" s="74"/>
      <c r="JUB193" s="74"/>
      <c r="JUC193" s="74"/>
      <c r="JUD193" s="74"/>
      <c r="JUE193" s="74"/>
      <c r="JUF193" s="74"/>
      <c r="JUG193" s="74"/>
      <c r="JUH193" s="74"/>
      <c r="JUI193" s="74"/>
      <c r="JUJ193" s="74"/>
      <c r="JUK193" s="74"/>
      <c r="JUL193" s="74"/>
      <c r="JUM193" s="74"/>
      <c r="JUN193" s="74"/>
      <c r="JUO193" s="74"/>
      <c r="JUP193" s="74"/>
      <c r="JUQ193" s="74"/>
      <c r="JUR193" s="74"/>
      <c r="JUS193" s="74"/>
      <c r="JUT193" s="74"/>
      <c r="JUU193" s="74"/>
      <c r="JUV193" s="74"/>
      <c r="JUW193" s="74"/>
      <c r="JUX193" s="74"/>
      <c r="JUY193" s="74"/>
      <c r="JUZ193" s="74"/>
      <c r="JVA193" s="74"/>
      <c r="JVB193" s="74"/>
      <c r="JVC193" s="74"/>
      <c r="JVD193" s="74"/>
      <c r="JVE193" s="74"/>
      <c r="JVF193" s="74"/>
      <c r="JVG193" s="74"/>
      <c r="JVH193" s="74"/>
      <c r="JVI193" s="74"/>
      <c r="JVJ193" s="74"/>
      <c r="JVK193" s="74"/>
      <c r="JVL193" s="74"/>
      <c r="JVM193" s="74"/>
      <c r="JVN193" s="74"/>
      <c r="JVO193" s="74"/>
      <c r="JVP193" s="74"/>
      <c r="JVQ193" s="74"/>
      <c r="JVR193" s="74"/>
      <c r="JVS193" s="74"/>
      <c r="JVT193" s="74"/>
      <c r="JVU193" s="74"/>
      <c r="JVV193" s="74"/>
      <c r="JVW193" s="74"/>
      <c r="JVX193" s="74"/>
      <c r="JVY193" s="74"/>
      <c r="JVZ193" s="74"/>
      <c r="JWA193" s="74"/>
      <c r="JWB193" s="74"/>
      <c r="JWC193" s="74"/>
      <c r="JWD193" s="74"/>
      <c r="JWE193" s="74"/>
      <c r="JWF193" s="74"/>
      <c r="JWG193" s="74"/>
      <c r="JWH193" s="74"/>
      <c r="JWI193" s="74"/>
      <c r="JWJ193" s="74"/>
      <c r="JWK193" s="74"/>
      <c r="JWL193" s="74"/>
      <c r="JWM193" s="74"/>
      <c r="JWN193" s="74"/>
      <c r="JWO193" s="74"/>
      <c r="JWP193" s="74"/>
      <c r="JWQ193" s="74"/>
      <c r="JWR193" s="74"/>
      <c r="JWS193" s="74"/>
      <c r="JWT193" s="74"/>
      <c r="JWU193" s="74"/>
      <c r="JWV193" s="74"/>
      <c r="JWW193" s="74"/>
      <c r="JWX193" s="74"/>
      <c r="JWY193" s="74"/>
      <c r="JWZ193" s="74"/>
      <c r="JXA193" s="74"/>
      <c r="JXB193" s="74"/>
      <c r="JXC193" s="74"/>
      <c r="JXD193" s="74"/>
      <c r="JXE193" s="74"/>
      <c r="JXF193" s="74"/>
      <c r="JXG193" s="74"/>
      <c r="JXH193" s="74"/>
      <c r="JXI193" s="74"/>
      <c r="JXJ193" s="74"/>
      <c r="JXK193" s="74"/>
      <c r="JXL193" s="74"/>
      <c r="JXM193" s="74"/>
      <c r="JXN193" s="74"/>
      <c r="JXO193" s="74"/>
      <c r="JXP193" s="74"/>
      <c r="JXQ193" s="74"/>
      <c r="JXR193" s="74"/>
      <c r="JXS193" s="74"/>
      <c r="JXT193" s="74"/>
      <c r="JXU193" s="74"/>
      <c r="JXV193" s="74"/>
      <c r="JXW193" s="74"/>
      <c r="JXX193" s="74"/>
      <c r="JXY193" s="74"/>
      <c r="JXZ193" s="74"/>
      <c r="JYA193" s="74"/>
      <c r="JYB193" s="74"/>
      <c r="JYC193" s="74"/>
      <c r="JYD193" s="74"/>
      <c r="JYE193" s="74"/>
      <c r="JYF193" s="74"/>
      <c r="JYG193" s="74"/>
      <c r="JYH193" s="74"/>
      <c r="JYI193" s="74"/>
      <c r="JYJ193" s="74"/>
      <c r="JYK193" s="74"/>
      <c r="JYL193" s="74"/>
      <c r="JYM193" s="74"/>
      <c r="JYN193" s="74"/>
      <c r="JYO193" s="74"/>
      <c r="JYP193" s="74"/>
      <c r="JYQ193" s="74"/>
      <c r="JYR193" s="74"/>
      <c r="JYS193" s="74"/>
      <c r="JYT193" s="74"/>
      <c r="JYU193" s="74"/>
      <c r="JYV193" s="74"/>
      <c r="JYW193" s="74"/>
      <c r="JYX193" s="74"/>
      <c r="JYY193" s="74"/>
      <c r="JYZ193" s="74"/>
      <c r="JZA193" s="74"/>
      <c r="JZB193" s="74"/>
      <c r="JZC193" s="74"/>
      <c r="JZD193" s="74"/>
      <c r="JZE193" s="74"/>
      <c r="JZF193" s="74"/>
      <c r="JZG193" s="74"/>
      <c r="JZH193" s="74"/>
      <c r="JZI193" s="74"/>
      <c r="JZJ193" s="74"/>
      <c r="JZK193" s="74"/>
      <c r="JZL193" s="74"/>
      <c r="JZM193" s="74"/>
      <c r="JZN193" s="74"/>
      <c r="JZO193" s="74"/>
      <c r="JZP193" s="74"/>
      <c r="JZQ193" s="74"/>
      <c r="JZR193" s="74"/>
      <c r="JZS193" s="74"/>
      <c r="JZT193" s="74"/>
      <c r="JZU193" s="74"/>
      <c r="JZV193" s="74"/>
      <c r="JZW193" s="74"/>
      <c r="JZX193" s="74"/>
      <c r="JZY193" s="74"/>
      <c r="JZZ193" s="74"/>
      <c r="KAA193" s="74"/>
      <c r="KAB193" s="74"/>
      <c r="KAC193" s="74"/>
      <c r="KAD193" s="74"/>
      <c r="KAE193" s="74"/>
      <c r="KAF193" s="74"/>
      <c r="KAG193" s="74"/>
      <c r="KAH193" s="74"/>
      <c r="KAI193" s="74"/>
      <c r="KAJ193" s="74"/>
      <c r="KAK193" s="74"/>
      <c r="KAL193" s="74"/>
      <c r="KAM193" s="74"/>
      <c r="KAN193" s="74"/>
      <c r="KAO193" s="74"/>
      <c r="KAP193" s="74"/>
      <c r="KAQ193" s="74"/>
      <c r="KAR193" s="74"/>
      <c r="KAS193" s="74"/>
      <c r="KAT193" s="74"/>
      <c r="KAU193" s="74"/>
      <c r="KAV193" s="74"/>
      <c r="KAW193" s="74"/>
      <c r="KAX193" s="74"/>
      <c r="KAY193" s="74"/>
      <c r="KAZ193" s="74"/>
      <c r="KBA193" s="74"/>
      <c r="KBB193" s="74"/>
      <c r="KBC193" s="74"/>
      <c r="KBD193" s="74"/>
      <c r="KBE193" s="74"/>
      <c r="KBF193" s="74"/>
      <c r="KBG193" s="74"/>
      <c r="KBH193" s="74"/>
      <c r="KBI193" s="74"/>
      <c r="KBJ193" s="74"/>
      <c r="KBK193" s="74"/>
      <c r="KBL193" s="74"/>
      <c r="KBM193" s="74"/>
      <c r="KBN193" s="74"/>
      <c r="KBO193" s="74"/>
      <c r="KBP193" s="74"/>
      <c r="KBQ193" s="74"/>
      <c r="KBR193" s="74"/>
      <c r="KBS193" s="74"/>
      <c r="KBT193" s="74"/>
      <c r="KBU193" s="74"/>
      <c r="KBV193" s="74"/>
      <c r="KBW193" s="74"/>
      <c r="KBX193" s="74"/>
      <c r="KBY193" s="74"/>
      <c r="KBZ193" s="74"/>
      <c r="KCA193" s="74"/>
      <c r="KCB193" s="74"/>
      <c r="KCC193" s="74"/>
      <c r="KCD193" s="74"/>
      <c r="KCE193" s="74"/>
      <c r="KCF193" s="74"/>
      <c r="KCG193" s="74"/>
      <c r="KCH193" s="74"/>
      <c r="KCI193" s="74"/>
      <c r="KCJ193" s="74"/>
      <c r="KCK193" s="74"/>
      <c r="KCL193" s="74"/>
      <c r="KCM193" s="74"/>
      <c r="KCN193" s="74"/>
      <c r="KCO193" s="74"/>
      <c r="KCP193" s="74"/>
      <c r="KCQ193" s="74"/>
      <c r="KCR193" s="74"/>
      <c r="KCS193" s="74"/>
      <c r="KCT193" s="74"/>
      <c r="KCU193" s="74"/>
      <c r="KCV193" s="74"/>
      <c r="KCW193" s="74"/>
      <c r="KCX193" s="74"/>
      <c r="KCY193" s="74"/>
      <c r="KCZ193" s="74"/>
      <c r="KDA193" s="74"/>
      <c r="KDB193" s="74"/>
      <c r="KDC193" s="74"/>
      <c r="KDD193" s="74"/>
      <c r="KDE193" s="74"/>
      <c r="KDF193" s="74"/>
      <c r="KDG193" s="74"/>
      <c r="KDH193" s="74"/>
      <c r="KDI193" s="74"/>
      <c r="KDJ193" s="74"/>
      <c r="KDK193" s="74"/>
      <c r="KDL193" s="74"/>
      <c r="KDM193" s="74"/>
      <c r="KDN193" s="74"/>
      <c r="KDO193" s="74"/>
      <c r="KDP193" s="74"/>
      <c r="KDQ193" s="74"/>
      <c r="KDR193" s="74"/>
      <c r="KDS193" s="74"/>
      <c r="KDT193" s="74"/>
      <c r="KDU193" s="74"/>
      <c r="KDV193" s="74"/>
      <c r="KDW193" s="74"/>
      <c r="KDX193" s="74"/>
      <c r="KDY193" s="74"/>
      <c r="KDZ193" s="74"/>
      <c r="KEA193" s="74"/>
      <c r="KEB193" s="74"/>
      <c r="KEC193" s="74"/>
      <c r="KED193" s="74"/>
      <c r="KEE193" s="74"/>
      <c r="KEF193" s="74"/>
      <c r="KEG193" s="74"/>
      <c r="KEH193" s="74"/>
      <c r="KEI193" s="74"/>
      <c r="KEJ193" s="74"/>
      <c r="KEK193" s="74"/>
      <c r="KEL193" s="74"/>
      <c r="KEM193" s="74"/>
      <c r="KEN193" s="74"/>
      <c r="KEO193" s="74"/>
      <c r="KEP193" s="74"/>
      <c r="KEQ193" s="74"/>
      <c r="KER193" s="74"/>
      <c r="KES193" s="74"/>
      <c r="KET193" s="74"/>
      <c r="KEU193" s="74"/>
      <c r="KEV193" s="74"/>
      <c r="KEW193" s="74"/>
      <c r="KEX193" s="74"/>
      <c r="KEY193" s="74"/>
      <c r="KEZ193" s="74"/>
      <c r="KFA193" s="74"/>
      <c r="KFB193" s="74"/>
      <c r="KFC193" s="74"/>
      <c r="KFD193" s="74"/>
      <c r="KFE193" s="74"/>
      <c r="KFF193" s="74"/>
      <c r="KFG193" s="74"/>
      <c r="KFH193" s="74"/>
      <c r="KFI193" s="74"/>
      <c r="KFJ193" s="74"/>
      <c r="KFK193" s="74"/>
      <c r="KFL193" s="74"/>
      <c r="KFM193" s="74"/>
      <c r="KFN193" s="74"/>
      <c r="KFO193" s="74"/>
      <c r="KFP193" s="74"/>
      <c r="KFQ193" s="74"/>
      <c r="KFR193" s="74"/>
      <c r="KFS193" s="74"/>
      <c r="KFT193" s="74"/>
      <c r="KFU193" s="74"/>
      <c r="KFV193" s="74"/>
      <c r="KFW193" s="74"/>
      <c r="KFX193" s="74"/>
      <c r="KFY193" s="74"/>
      <c r="KFZ193" s="74"/>
      <c r="KGA193" s="74"/>
      <c r="KGB193" s="74"/>
      <c r="KGC193" s="74"/>
      <c r="KGD193" s="74"/>
      <c r="KGE193" s="74"/>
      <c r="KGF193" s="74"/>
      <c r="KGG193" s="74"/>
      <c r="KGH193" s="74"/>
      <c r="KGI193" s="74"/>
      <c r="KGJ193" s="74"/>
      <c r="KGK193" s="74"/>
      <c r="KGL193" s="74"/>
      <c r="KGM193" s="74"/>
      <c r="KGN193" s="74"/>
      <c r="KGO193" s="74"/>
      <c r="KGP193" s="74"/>
      <c r="KGQ193" s="74"/>
      <c r="KGR193" s="74"/>
      <c r="KGS193" s="74"/>
      <c r="KGT193" s="74"/>
      <c r="KGU193" s="74"/>
      <c r="KGV193" s="74"/>
      <c r="KGW193" s="74"/>
      <c r="KGX193" s="74"/>
      <c r="KGY193" s="74"/>
      <c r="KGZ193" s="74"/>
      <c r="KHA193" s="74"/>
      <c r="KHB193" s="74"/>
      <c r="KHC193" s="74"/>
      <c r="KHD193" s="74"/>
      <c r="KHE193" s="74"/>
      <c r="KHF193" s="74"/>
      <c r="KHG193" s="74"/>
      <c r="KHH193" s="74"/>
      <c r="KHI193" s="74"/>
      <c r="KHJ193" s="74"/>
      <c r="KHK193" s="74"/>
      <c r="KHL193" s="74"/>
      <c r="KHM193" s="74"/>
      <c r="KHN193" s="74"/>
      <c r="KHO193" s="74"/>
      <c r="KHP193" s="74"/>
      <c r="KHQ193" s="74"/>
      <c r="KHR193" s="74"/>
      <c r="KHS193" s="74"/>
      <c r="KHT193" s="74"/>
      <c r="KHU193" s="74"/>
      <c r="KHV193" s="74"/>
      <c r="KHW193" s="74"/>
      <c r="KHX193" s="74"/>
      <c r="KHY193" s="74"/>
      <c r="KHZ193" s="74"/>
      <c r="KIA193" s="74"/>
      <c r="KIB193" s="74"/>
      <c r="KIC193" s="74"/>
      <c r="KID193" s="74"/>
      <c r="KIE193" s="74"/>
      <c r="KIF193" s="74"/>
      <c r="KIG193" s="74"/>
      <c r="KIH193" s="74"/>
      <c r="KII193" s="74"/>
      <c r="KIJ193" s="74"/>
      <c r="KIK193" s="74"/>
      <c r="KIL193" s="74"/>
      <c r="KIM193" s="74"/>
      <c r="KIN193" s="74"/>
      <c r="KIO193" s="74"/>
      <c r="KIP193" s="74"/>
      <c r="KIQ193" s="74"/>
      <c r="KIR193" s="74"/>
      <c r="KIS193" s="74"/>
      <c r="KIT193" s="74"/>
      <c r="KIU193" s="74"/>
      <c r="KIV193" s="74"/>
      <c r="KIW193" s="74"/>
      <c r="KIX193" s="74"/>
      <c r="KIY193" s="74"/>
      <c r="KIZ193" s="74"/>
      <c r="KJA193" s="74"/>
      <c r="KJB193" s="74"/>
      <c r="KJC193" s="74"/>
      <c r="KJD193" s="74"/>
      <c r="KJE193" s="74"/>
      <c r="KJF193" s="74"/>
      <c r="KJG193" s="74"/>
      <c r="KJH193" s="74"/>
      <c r="KJI193" s="74"/>
      <c r="KJJ193" s="74"/>
      <c r="KJK193" s="74"/>
      <c r="KJL193" s="74"/>
      <c r="KJM193" s="74"/>
      <c r="KJN193" s="74"/>
      <c r="KJO193" s="74"/>
      <c r="KJP193" s="74"/>
      <c r="KJQ193" s="74"/>
      <c r="KJR193" s="74"/>
      <c r="KJS193" s="74"/>
      <c r="KJT193" s="74"/>
      <c r="KJU193" s="74"/>
      <c r="KJV193" s="74"/>
      <c r="KJW193" s="74"/>
      <c r="KJX193" s="74"/>
      <c r="KJY193" s="74"/>
      <c r="KJZ193" s="74"/>
      <c r="KKA193" s="74"/>
      <c r="KKB193" s="74"/>
      <c r="KKC193" s="74"/>
      <c r="KKD193" s="74"/>
      <c r="KKE193" s="74"/>
      <c r="KKF193" s="74"/>
      <c r="KKG193" s="74"/>
      <c r="KKH193" s="74"/>
      <c r="KKI193" s="74"/>
      <c r="KKJ193" s="74"/>
      <c r="KKK193" s="74"/>
      <c r="KKL193" s="74"/>
      <c r="KKM193" s="74"/>
      <c r="KKN193" s="74"/>
      <c r="KKO193" s="74"/>
      <c r="KKP193" s="74"/>
      <c r="KKQ193" s="74"/>
      <c r="KKR193" s="74"/>
      <c r="KKS193" s="74"/>
      <c r="KKT193" s="74"/>
      <c r="KKU193" s="74"/>
      <c r="KKV193" s="74"/>
      <c r="KKW193" s="74"/>
      <c r="KKX193" s="74"/>
      <c r="KKY193" s="74"/>
      <c r="KKZ193" s="74"/>
      <c r="KLA193" s="74"/>
      <c r="KLB193" s="74"/>
      <c r="KLC193" s="74"/>
      <c r="KLD193" s="74"/>
      <c r="KLE193" s="74"/>
      <c r="KLF193" s="74"/>
      <c r="KLG193" s="74"/>
      <c r="KLH193" s="74"/>
      <c r="KLI193" s="74"/>
      <c r="KLJ193" s="74"/>
      <c r="KLK193" s="74"/>
      <c r="KLL193" s="74"/>
      <c r="KLM193" s="74"/>
      <c r="KLN193" s="74"/>
      <c r="KLO193" s="74"/>
      <c r="KLP193" s="74"/>
      <c r="KLQ193" s="74"/>
      <c r="KLR193" s="74"/>
      <c r="KLS193" s="74"/>
      <c r="KLT193" s="74"/>
      <c r="KLU193" s="74"/>
      <c r="KLV193" s="74"/>
      <c r="KLW193" s="74"/>
      <c r="KLX193" s="74"/>
      <c r="KLY193" s="74"/>
      <c r="KLZ193" s="74"/>
      <c r="KMA193" s="74"/>
      <c r="KMB193" s="74"/>
      <c r="KMC193" s="74"/>
      <c r="KMD193" s="74"/>
      <c r="KME193" s="74"/>
      <c r="KMF193" s="74"/>
      <c r="KMG193" s="74"/>
      <c r="KMH193" s="74"/>
      <c r="KMI193" s="74"/>
      <c r="KMJ193" s="74"/>
      <c r="KMK193" s="74"/>
      <c r="KML193" s="74"/>
      <c r="KMM193" s="74"/>
      <c r="KMN193" s="74"/>
      <c r="KMO193" s="74"/>
      <c r="KMP193" s="74"/>
      <c r="KMQ193" s="74"/>
      <c r="KMR193" s="74"/>
      <c r="KMS193" s="74"/>
      <c r="KMT193" s="74"/>
      <c r="KMU193" s="74"/>
      <c r="KMV193" s="74"/>
      <c r="KMW193" s="74"/>
      <c r="KMX193" s="74"/>
      <c r="KMY193" s="74"/>
      <c r="KMZ193" s="74"/>
      <c r="KNA193" s="74"/>
      <c r="KNB193" s="74"/>
      <c r="KNC193" s="74"/>
      <c r="KND193" s="74"/>
      <c r="KNE193" s="74"/>
      <c r="KNF193" s="74"/>
      <c r="KNG193" s="74"/>
      <c r="KNH193" s="74"/>
      <c r="KNI193" s="74"/>
      <c r="KNJ193" s="74"/>
      <c r="KNK193" s="74"/>
      <c r="KNL193" s="74"/>
      <c r="KNM193" s="74"/>
      <c r="KNN193" s="74"/>
      <c r="KNO193" s="74"/>
      <c r="KNP193" s="74"/>
      <c r="KNQ193" s="74"/>
      <c r="KNR193" s="74"/>
      <c r="KNS193" s="74"/>
      <c r="KNT193" s="74"/>
      <c r="KNU193" s="74"/>
      <c r="KNV193" s="74"/>
      <c r="KNW193" s="74"/>
      <c r="KNX193" s="74"/>
      <c r="KNY193" s="74"/>
      <c r="KNZ193" s="74"/>
      <c r="KOA193" s="74"/>
      <c r="KOB193" s="74"/>
      <c r="KOC193" s="74"/>
      <c r="KOD193" s="74"/>
      <c r="KOE193" s="74"/>
      <c r="KOF193" s="74"/>
      <c r="KOG193" s="74"/>
      <c r="KOH193" s="74"/>
      <c r="KOI193" s="74"/>
      <c r="KOJ193" s="74"/>
      <c r="KOK193" s="74"/>
      <c r="KOL193" s="74"/>
      <c r="KOM193" s="74"/>
      <c r="KON193" s="74"/>
      <c r="KOO193" s="74"/>
      <c r="KOP193" s="74"/>
      <c r="KOQ193" s="74"/>
      <c r="KOR193" s="74"/>
      <c r="KOS193" s="74"/>
      <c r="KOT193" s="74"/>
      <c r="KOU193" s="74"/>
      <c r="KOV193" s="74"/>
      <c r="KOW193" s="74"/>
      <c r="KOX193" s="74"/>
      <c r="KOY193" s="74"/>
      <c r="KOZ193" s="74"/>
      <c r="KPA193" s="74"/>
      <c r="KPB193" s="74"/>
      <c r="KPC193" s="74"/>
      <c r="KPD193" s="74"/>
      <c r="KPE193" s="74"/>
      <c r="KPF193" s="74"/>
      <c r="KPG193" s="74"/>
      <c r="KPH193" s="74"/>
      <c r="KPI193" s="74"/>
      <c r="KPJ193" s="74"/>
      <c r="KPK193" s="74"/>
      <c r="KPL193" s="74"/>
      <c r="KPM193" s="74"/>
      <c r="KPN193" s="74"/>
      <c r="KPO193" s="74"/>
      <c r="KPP193" s="74"/>
      <c r="KPQ193" s="74"/>
      <c r="KPR193" s="74"/>
      <c r="KPS193" s="74"/>
      <c r="KPT193" s="74"/>
      <c r="KPU193" s="74"/>
      <c r="KPV193" s="74"/>
      <c r="KPW193" s="74"/>
      <c r="KPX193" s="74"/>
      <c r="KPY193" s="74"/>
      <c r="KPZ193" s="74"/>
      <c r="KQA193" s="74"/>
      <c r="KQB193" s="74"/>
      <c r="KQC193" s="74"/>
      <c r="KQD193" s="74"/>
      <c r="KQE193" s="74"/>
      <c r="KQF193" s="74"/>
      <c r="KQG193" s="74"/>
      <c r="KQH193" s="74"/>
      <c r="KQI193" s="74"/>
      <c r="KQJ193" s="74"/>
      <c r="KQK193" s="74"/>
      <c r="KQL193" s="74"/>
      <c r="KQM193" s="74"/>
      <c r="KQN193" s="74"/>
      <c r="KQO193" s="74"/>
      <c r="KQP193" s="74"/>
      <c r="KQQ193" s="74"/>
      <c r="KQR193" s="74"/>
      <c r="KQS193" s="74"/>
      <c r="KQT193" s="74"/>
      <c r="KQU193" s="74"/>
      <c r="KQV193" s="74"/>
      <c r="KQW193" s="74"/>
      <c r="KQX193" s="74"/>
      <c r="KQY193" s="74"/>
      <c r="KQZ193" s="74"/>
      <c r="KRA193" s="74"/>
      <c r="KRB193" s="74"/>
      <c r="KRC193" s="74"/>
      <c r="KRD193" s="74"/>
      <c r="KRE193" s="74"/>
      <c r="KRF193" s="74"/>
      <c r="KRG193" s="74"/>
      <c r="KRH193" s="74"/>
      <c r="KRI193" s="74"/>
      <c r="KRJ193" s="74"/>
      <c r="KRK193" s="74"/>
      <c r="KRL193" s="74"/>
      <c r="KRM193" s="74"/>
      <c r="KRN193" s="74"/>
      <c r="KRO193" s="74"/>
      <c r="KRP193" s="74"/>
      <c r="KRQ193" s="74"/>
      <c r="KRR193" s="74"/>
      <c r="KRS193" s="74"/>
      <c r="KRT193" s="74"/>
      <c r="KRU193" s="74"/>
      <c r="KRV193" s="74"/>
      <c r="KRW193" s="74"/>
      <c r="KRX193" s="74"/>
      <c r="KRY193" s="74"/>
      <c r="KRZ193" s="74"/>
      <c r="KSA193" s="74"/>
      <c r="KSB193" s="74"/>
      <c r="KSC193" s="74"/>
      <c r="KSD193" s="74"/>
      <c r="KSE193" s="74"/>
      <c r="KSF193" s="74"/>
      <c r="KSG193" s="74"/>
      <c r="KSH193" s="74"/>
      <c r="KSI193" s="74"/>
      <c r="KSJ193" s="74"/>
      <c r="KSK193" s="74"/>
      <c r="KSL193" s="74"/>
      <c r="KSM193" s="74"/>
      <c r="KSN193" s="74"/>
      <c r="KSO193" s="74"/>
      <c r="KSP193" s="74"/>
      <c r="KSQ193" s="74"/>
      <c r="KSR193" s="74"/>
      <c r="KSS193" s="74"/>
      <c r="KST193" s="74"/>
      <c r="KSU193" s="74"/>
      <c r="KSV193" s="74"/>
      <c r="KSW193" s="74"/>
      <c r="KSX193" s="74"/>
      <c r="KSY193" s="74"/>
      <c r="KSZ193" s="74"/>
      <c r="KTA193" s="74"/>
      <c r="KTB193" s="74"/>
      <c r="KTC193" s="74"/>
      <c r="KTD193" s="74"/>
      <c r="KTE193" s="74"/>
      <c r="KTF193" s="74"/>
      <c r="KTG193" s="74"/>
      <c r="KTH193" s="74"/>
      <c r="KTI193" s="74"/>
      <c r="KTJ193" s="74"/>
      <c r="KTK193" s="74"/>
      <c r="KTL193" s="74"/>
      <c r="KTM193" s="74"/>
      <c r="KTN193" s="74"/>
      <c r="KTO193" s="74"/>
      <c r="KTP193" s="74"/>
      <c r="KTQ193" s="74"/>
      <c r="KTR193" s="74"/>
      <c r="KTS193" s="74"/>
      <c r="KTT193" s="74"/>
      <c r="KTU193" s="74"/>
      <c r="KTV193" s="74"/>
      <c r="KTW193" s="74"/>
      <c r="KTX193" s="74"/>
      <c r="KTY193" s="74"/>
      <c r="KTZ193" s="74"/>
      <c r="KUA193" s="74"/>
      <c r="KUB193" s="74"/>
      <c r="KUC193" s="74"/>
      <c r="KUD193" s="74"/>
      <c r="KUE193" s="74"/>
      <c r="KUF193" s="74"/>
      <c r="KUG193" s="74"/>
      <c r="KUH193" s="74"/>
      <c r="KUI193" s="74"/>
      <c r="KUJ193" s="74"/>
      <c r="KUK193" s="74"/>
      <c r="KUL193" s="74"/>
      <c r="KUM193" s="74"/>
      <c r="KUN193" s="74"/>
      <c r="KUO193" s="74"/>
      <c r="KUP193" s="74"/>
      <c r="KUQ193" s="74"/>
      <c r="KUR193" s="74"/>
      <c r="KUS193" s="74"/>
      <c r="KUT193" s="74"/>
      <c r="KUU193" s="74"/>
      <c r="KUV193" s="74"/>
      <c r="KUW193" s="74"/>
      <c r="KUX193" s="74"/>
      <c r="KUY193" s="74"/>
      <c r="KUZ193" s="74"/>
      <c r="KVA193" s="74"/>
      <c r="KVB193" s="74"/>
      <c r="KVC193" s="74"/>
      <c r="KVD193" s="74"/>
      <c r="KVE193" s="74"/>
      <c r="KVF193" s="74"/>
      <c r="KVG193" s="74"/>
      <c r="KVH193" s="74"/>
      <c r="KVI193" s="74"/>
      <c r="KVJ193" s="74"/>
      <c r="KVK193" s="74"/>
      <c r="KVL193" s="74"/>
      <c r="KVM193" s="74"/>
      <c r="KVN193" s="74"/>
      <c r="KVO193" s="74"/>
      <c r="KVP193" s="74"/>
      <c r="KVQ193" s="74"/>
      <c r="KVR193" s="74"/>
      <c r="KVS193" s="74"/>
      <c r="KVT193" s="74"/>
      <c r="KVU193" s="74"/>
      <c r="KVV193" s="74"/>
      <c r="KVW193" s="74"/>
      <c r="KVX193" s="74"/>
      <c r="KVY193" s="74"/>
      <c r="KVZ193" s="74"/>
      <c r="KWA193" s="74"/>
      <c r="KWB193" s="74"/>
      <c r="KWC193" s="74"/>
      <c r="KWD193" s="74"/>
      <c r="KWE193" s="74"/>
      <c r="KWF193" s="74"/>
      <c r="KWG193" s="74"/>
      <c r="KWH193" s="74"/>
      <c r="KWI193" s="74"/>
      <c r="KWJ193" s="74"/>
      <c r="KWK193" s="74"/>
      <c r="KWL193" s="74"/>
      <c r="KWM193" s="74"/>
      <c r="KWN193" s="74"/>
      <c r="KWO193" s="74"/>
      <c r="KWP193" s="74"/>
      <c r="KWQ193" s="74"/>
      <c r="KWR193" s="74"/>
      <c r="KWS193" s="74"/>
      <c r="KWT193" s="74"/>
      <c r="KWU193" s="74"/>
      <c r="KWV193" s="74"/>
      <c r="KWW193" s="74"/>
      <c r="KWX193" s="74"/>
      <c r="KWY193" s="74"/>
      <c r="KWZ193" s="74"/>
      <c r="KXA193" s="74"/>
      <c r="KXB193" s="74"/>
      <c r="KXC193" s="74"/>
      <c r="KXD193" s="74"/>
      <c r="KXE193" s="74"/>
      <c r="KXF193" s="74"/>
      <c r="KXG193" s="74"/>
      <c r="KXH193" s="74"/>
      <c r="KXI193" s="74"/>
      <c r="KXJ193" s="74"/>
      <c r="KXK193" s="74"/>
      <c r="KXL193" s="74"/>
      <c r="KXM193" s="74"/>
      <c r="KXN193" s="74"/>
      <c r="KXO193" s="74"/>
      <c r="KXP193" s="74"/>
      <c r="KXQ193" s="74"/>
      <c r="KXR193" s="74"/>
      <c r="KXS193" s="74"/>
      <c r="KXT193" s="74"/>
      <c r="KXU193" s="74"/>
      <c r="KXV193" s="74"/>
      <c r="KXW193" s="74"/>
      <c r="KXX193" s="74"/>
      <c r="KXY193" s="74"/>
      <c r="KXZ193" s="74"/>
      <c r="KYA193" s="74"/>
      <c r="KYB193" s="74"/>
      <c r="KYC193" s="74"/>
      <c r="KYD193" s="74"/>
      <c r="KYE193" s="74"/>
      <c r="KYF193" s="74"/>
      <c r="KYG193" s="74"/>
      <c r="KYH193" s="74"/>
      <c r="KYI193" s="74"/>
      <c r="KYJ193" s="74"/>
      <c r="KYK193" s="74"/>
      <c r="KYL193" s="74"/>
      <c r="KYM193" s="74"/>
      <c r="KYN193" s="74"/>
      <c r="KYO193" s="74"/>
      <c r="KYP193" s="74"/>
      <c r="KYQ193" s="74"/>
      <c r="KYR193" s="74"/>
      <c r="KYS193" s="74"/>
      <c r="KYT193" s="74"/>
      <c r="KYU193" s="74"/>
      <c r="KYV193" s="74"/>
      <c r="KYW193" s="74"/>
      <c r="KYX193" s="74"/>
      <c r="KYY193" s="74"/>
      <c r="KYZ193" s="74"/>
      <c r="KZA193" s="74"/>
      <c r="KZB193" s="74"/>
      <c r="KZC193" s="74"/>
      <c r="KZD193" s="74"/>
      <c r="KZE193" s="74"/>
      <c r="KZF193" s="74"/>
      <c r="KZG193" s="74"/>
      <c r="KZH193" s="74"/>
      <c r="KZI193" s="74"/>
      <c r="KZJ193" s="74"/>
      <c r="KZK193" s="74"/>
      <c r="KZL193" s="74"/>
      <c r="KZM193" s="74"/>
      <c r="KZN193" s="74"/>
      <c r="KZO193" s="74"/>
      <c r="KZP193" s="74"/>
      <c r="KZQ193" s="74"/>
      <c r="KZR193" s="74"/>
      <c r="KZS193" s="74"/>
      <c r="KZT193" s="74"/>
      <c r="KZU193" s="74"/>
      <c r="KZV193" s="74"/>
      <c r="KZW193" s="74"/>
      <c r="KZX193" s="74"/>
      <c r="KZY193" s="74"/>
      <c r="KZZ193" s="74"/>
      <c r="LAA193" s="74"/>
      <c r="LAB193" s="74"/>
      <c r="LAC193" s="74"/>
      <c r="LAD193" s="74"/>
      <c r="LAE193" s="74"/>
      <c r="LAF193" s="74"/>
      <c r="LAG193" s="74"/>
      <c r="LAH193" s="74"/>
      <c r="LAI193" s="74"/>
      <c r="LAJ193" s="74"/>
      <c r="LAK193" s="74"/>
      <c r="LAL193" s="74"/>
      <c r="LAM193" s="74"/>
      <c r="LAN193" s="74"/>
      <c r="LAO193" s="74"/>
      <c r="LAP193" s="74"/>
      <c r="LAQ193" s="74"/>
      <c r="LAR193" s="74"/>
      <c r="LAS193" s="74"/>
      <c r="LAT193" s="74"/>
      <c r="LAU193" s="74"/>
      <c r="LAV193" s="74"/>
      <c r="LAW193" s="74"/>
      <c r="LAX193" s="74"/>
      <c r="LAY193" s="74"/>
      <c r="LAZ193" s="74"/>
      <c r="LBA193" s="74"/>
      <c r="LBB193" s="74"/>
      <c r="LBC193" s="74"/>
      <c r="LBD193" s="74"/>
      <c r="LBE193" s="74"/>
      <c r="LBF193" s="74"/>
      <c r="LBG193" s="74"/>
      <c r="LBH193" s="74"/>
      <c r="LBI193" s="74"/>
      <c r="LBJ193" s="74"/>
      <c r="LBK193" s="74"/>
      <c r="LBL193" s="74"/>
      <c r="LBM193" s="74"/>
      <c r="LBN193" s="74"/>
      <c r="LBO193" s="74"/>
      <c r="LBP193" s="74"/>
      <c r="LBQ193" s="74"/>
      <c r="LBR193" s="74"/>
      <c r="LBS193" s="74"/>
      <c r="LBT193" s="74"/>
      <c r="LBU193" s="74"/>
      <c r="LBV193" s="74"/>
      <c r="LBW193" s="74"/>
      <c r="LBX193" s="74"/>
      <c r="LBY193" s="74"/>
      <c r="LBZ193" s="74"/>
      <c r="LCA193" s="74"/>
      <c r="LCB193" s="74"/>
      <c r="LCC193" s="74"/>
      <c r="LCD193" s="74"/>
      <c r="LCE193" s="74"/>
      <c r="LCF193" s="74"/>
      <c r="LCG193" s="74"/>
      <c r="LCH193" s="74"/>
      <c r="LCI193" s="74"/>
      <c r="LCJ193" s="74"/>
      <c r="LCK193" s="74"/>
      <c r="LCL193" s="74"/>
      <c r="LCM193" s="74"/>
      <c r="LCN193" s="74"/>
      <c r="LCO193" s="74"/>
      <c r="LCP193" s="74"/>
      <c r="LCQ193" s="74"/>
      <c r="LCR193" s="74"/>
      <c r="LCS193" s="74"/>
      <c r="LCT193" s="74"/>
      <c r="LCU193" s="74"/>
      <c r="LCV193" s="74"/>
      <c r="LCW193" s="74"/>
      <c r="LCX193" s="74"/>
      <c r="LCY193" s="74"/>
      <c r="LCZ193" s="74"/>
      <c r="LDA193" s="74"/>
      <c r="LDB193" s="74"/>
      <c r="LDC193" s="74"/>
      <c r="LDD193" s="74"/>
      <c r="LDE193" s="74"/>
      <c r="LDF193" s="74"/>
      <c r="LDG193" s="74"/>
      <c r="LDH193" s="74"/>
      <c r="LDI193" s="74"/>
      <c r="LDJ193" s="74"/>
      <c r="LDK193" s="74"/>
      <c r="LDL193" s="74"/>
      <c r="LDM193" s="74"/>
      <c r="LDN193" s="74"/>
      <c r="LDO193" s="74"/>
      <c r="LDP193" s="74"/>
      <c r="LDQ193" s="74"/>
      <c r="LDR193" s="74"/>
      <c r="LDS193" s="74"/>
      <c r="LDT193" s="74"/>
      <c r="LDU193" s="74"/>
      <c r="LDV193" s="74"/>
      <c r="LDW193" s="74"/>
      <c r="LDX193" s="74"/>
      <c r="LDY193" s="74"/>
      <c r="LDZ193" s="74"/>
      <c r="LEA193" s="74"/>
      <c r="LEB193" s="74"/>
      <c r="LEC193" s="74"/>
      <c r="LED193" s="74"/>
      <c r="LEE193" s="74"/>
      <c r="LEF193" s="74"/>
      <c r="LEG193" s="74"/>
      <c r="LEH193" s="74"/>
      <c r="LEI193" s="74"/>
      <c r="LEJ193" s="74"/>
      <c r="LEK193" s="74"/>
      <c r="LEL193" s="74"/>
      <c r="LEM193" s="74"/>
      <c r="LEN193" s="74"/>
      <c r="LEO193" s="74"/>
      <c r="LEP193" s="74"/>
      <c r="LEQ193" s="74"/>
      <c r="LER193" s="74"/>
      <c r="LES193" s="74"/>
      <c r="LET193" s="74"/>
      <c r="LEU193" s="74"/>
      <c r="LEV193" s="74"/>
      <c r="LEW193" s="74"/>
      <c r="LEX193" s="74"/>
      <c r="LEY193" s="74"/>
      <c r="LEZ193" s="74"/>
      <c r="LFA193" s="74"/>
      <c r="LFB193" s="74"/>
      <c r="LFC193" s="74"/>
      <c r="LFD193" s="74"/>
      <c r="LFE193" s="74"/>
      <c r="LFF193" s="74"/>
      <c r="LFG193" s="74"/>
      <c r="LFH193" s="74"/>
      <c r="LFI193" s="74"/>
      <c r="LFJ193" s="74"/>
      <c r="LFK193" s="74"/>
      <c r="LFL193" s="74"/>
      <c r="LFM193" s="74"/>
      <c r="LFN193" s="74"/>
      <c r="LFO193" s="74"/>
      <c r="LFP193" s="74"/>
      <c r="LFQ193" s="74"/>
      <c r="LFR193" s="74"/>
      <c r="LFS193" s="74"/>
      <c r="LFT193" s="74"/>
      <c r="LFU193" s="74"/>
      <c r="LFV193" s="74"/>
      <c r="LFW193" s="74"/>
      <c r="LFX193" s="74"/>
      <c r="LFY193" s="74"/>
      <c r="LFZ193" s="74"/>
      <c r="LGA193" s="74"/>
      <c r="LGB193" s="74"/>
      <c r="LGC193" s="74"/>
      <c r="LGD193" s="74"/>
      <c r="LGE193" s="74"/>
      <c r="LGF193" s="74"/>
      <c r="LGG193" s="74"/>
      <c r="LGH193" s="74"/>
      <c r="LGI193" s="74"/>
      <c r="LGJ193" s="74"/>
      <c r="LGK193" s="74"/>
      <c r="LGL193" s="74"/>
      <c r="LGM193" s="74"/>
      <c r="LGN193" s="74"/>
      <c r="LGO193" s="74"/>
      <c r="LGP193" s="74"/>
      <c r="LGQ193" s="74"/>
      <c r="LGR193" s="74"/>
      <c r="LGS193" s="74"/>
      <c r="LGT193" s="74"/>
      <c r="LGU193" s="74"/>
      <c r="LGV193" s="74"/>
      <c r="LGW193" s="74"/>
      <c r="LGX193" s="74"/>
      <c r="LGY193" s="74"/>
      <c r="LGZ193" s="74"/>
      <c r="LHA193" s="74"/>
      <c r="LHB193" s="74"/>
      <c r="LHC193" s="74"/>
      <c r="LHD193" s="74"/>
      <c r="LHE193" s="74"/>
      <c r="LHF193" s="74"/>
      <c r="LHG193" s="74"/>
      <c r="LHH193" s="74"/>
      <c r="LHI193" s="74"/>
      <c r="LHJ193" s="74"/>
      <c r="LHK193" s="74"/>
      <c r="LHL193" s="74"/>
      <c r="LHM193" s="74"/>
      <c r="LHN193" s="74"/>
      <c r="LHO193" s="74"/>
      <c r="LHP193" s="74"/>
      <c r="LHQ193" s="74"/>
      <c r="LHR193" s="74"/>
      <c r="LHS193" s="74"/>
      <c r="LHT193" s="74"/>
      <c r="LHU193" s="74"/>
      <c r="LHV193" s="74"/>
      <c r="LHW193" s="74"/>
      <c r="LHX193" s="74"/>
      <c r="LHY193" s="74"/>
      <c r="LHZ193" s="74"/>
      <c r="LIA193" s="74"/>
      <c r="LIB193" s="74"/>
      <c r="LIC193" s="74"/>
      <c r="LID193" s="74"/>
      <c r="LIE193" s="74"/>
      <c r="LIF193" s="74"/>
      <c r="LIG193" s="74"/>
      <c r="LIH193" s="74"/>
      <c r="LII193" s="74"/>
      <c r="LIJ193" s="74"/>
      <c r="LIK193" s="74"/>
      <c r="LIL193" s="74"/>
      <c r="LIM193" s="74"/>
      <c r="LIN193" s="74"/>
      <c r="LIO193" s="74"/>
      <c r="LIP193" s="74"/>
      <c r="LIQ193" s="74"/>
      <c r="LIR193" s="74"/>
      <c r="LIS193" s="74"/>
      <c r="LIT193" s="74"/>
      <c r="LIU193" s="74"/>
      <c r="LIV193" s="74"/>
      <c r="LIW193" s="74"/>
      <c r="LIX193" s="74"/>
      <c r="LIY193" s="74"/>
      <c r="LIZ193" s="74"/>
      <c r="LJA193" s="74"/>
      <c r="LJB193" s="74"/>
      <c r="LJC193" s="74"/>
      <c r="LJD193" s="74"/>
      <c r="LJE193" s="74"/>
      <c r="LJF193" s="74"/>
      <c r="LJG193" s="74"/>
      <c r="LJH193" s="74"/>
      <c r="LJI193" s="74"/>
      <c r="LJJ193" s="74"/>
      <c r="LJK193" s="74"/>
      <c r="LJL193" s="74"/>
      <c r="LJM193" s="74"/>
      <c r="LJN193" s="74"/>
      <c r="LJO193" s="74"/>
      <c r="LJP193" s="74"/>
      <c r="LJQ193" s="74"/>
      <c r="LJR193" s="74"/>
      <c r="LJS193" s="74"/>
      <c r="LJT193" s="74"/>
      <c r="LJU193" s="74"/>
      <c r="LJV193" s="74"/>
      <c r="LJW193" s="74"/>
      <c r="LJX193" s="74"/>
      <c r="LJY193" s="74"/>
      <c r="LJZ193" s="74"/>
      <c r="LKA193" s="74"/>
      <c r="LKB193" s="74"/>
      <c r="LKC193" s="74"/>
      <c r="LKD193" s="74"/>
      <c r="LKE193" s="74"/>
      <c r="LKF193" s="74"/>
      <c r="LKG193" s="74"/>
      <c r="LKH193" s="74"/>
      <c r="LKI193" s="74"/>
      <c r="LKJ193" s="74"/>
      <c r="LKK193" s="74"/>
      <c r="LKL193" s="74"/>
      <c r="LKM193" s="74"/>
      <c r="LKN193" s="74"/>
      <c r="LKO193" s="74"/>
      <c r="LKP193" s="74"/>
      <c r="LKQ193" s="74"/>
      <c r="LKR193" s="74"/>
      <c r="LKS193" s="74"/>
      <c r="LKT193" s="74"/>
      <c r="LKU193" s="74"/>
      <c r="LKV193" s="74"/>
      <c r="LKW193" s="74"/>
      <c r="LKX193" s="74"/>
      <c r="LKY193" s="74"/>
      <c r="LKZ193" s="74"/>
      <c r="LLA193" s="74"/>
      <c r="LLB193" s="74"/>
      <c r="LLC193" s="74"/>
      <c r="LLD193" s="74"/>
      <c r="LLE193" s="74"/>
      <c r="LLF193" s="74"/>
      <c r="LLG193" s="74"/>
      <c r="LLH193" s="74"/>
      <c r="LLI193" s="74"/>
      <c r="LLJ193" s="74"/>
      <c r="LLK193" s="74"/>
      <c r="LLL193" s="74"/>
      <c r="LLM193" s="74"/>
      <c r="LLN193" s="74"/>
      <c r="LLO193" s="74"/>
      <c r="LLP193" s="74"/>
      <c r="LLQ193" s="74"/>
      <c r="LLR193" s="74"/>
      <c r="LLS193" s="74"/>
      <c r="LLT193" s="74"/>
      <c r="LLU193" s="74"/>
      <c r="LLV193" s="74"/>
      <c r="LLW193" s="74"/>
      <c r="LLX193" s="74"/>
      <c r="LLY193" s="74"/>
      <c r="LLZ193" s="74"/>
      <c r="LMA193" s="74"/>
      <c r="LMB193" s="74"/>
      <c r="LMC193" s="74"/>
      <c r="LMD193" s="74"/>
      <c r="LME193" s="74"/>
      <c r="LMF193" s="74"/>
      <c r="LMG193" s="74"/>
      <c r="LMH193" s="74"/>
      <c r="LMI193" s="74"/>
      <c r="LMJ193" s="74"/>
      <c r="LMK193" s="74"/>
      <c r="LML193" s="74"/>
      <c r="LMM193" s="74"/>
      <c r="LMN193" s="74"/>
      <c r="LMO193" s="74"/>
      <c r="LMP193" s="74"/>
      <c r="LMQ193" s="74"/>
      <c r="LMR193" s="74"/>
      <c r="LMS193" s="74"/>
      <c r="LMT193" s="74"/>
      <c r="LMU193" s="74"/>
      <c r="LMV193" s="74"/>
      <c r="LMW193" s="74"/>
      <c r="LMX193" s="74"/>
      <c r="LMY193" s="74"/>
      <c r="LMZ193" s="74"/>
      <c r="LNA193" s="74"/>
      <c r="LNB193" s="74"/>
      <c r="LNC193" s="74"/>
      <c r="LND193" s="74"/>
      <c r="LNE193" s="74"/>
      <c r="LNF193" s="74"/>
      <c r="LNG193" s="74"/>
      <c r="LNH193" s="74"/>
      <c r="LNI193" s="74"/>
      <c r="LNJ193" s="74"/>
      <c r="LNK193" s="74"/>
      <c r="LNL193" s="74"/>
      <c r="LNM193" s="74"/>
      <c r="LNN193" s="74"/>
      <c r="LNO193" s="74"/>
      <c r="LNP193" s="74"/>
      <c r="LNQ193" s="74"/>
      <c r="LNR193" s="74"/>
      <c r="LNS193" s="74"/>
      <c r="LNT193" s="74"/>
      <c r="LNU193" s="74"/>
      <c r="LNV193" s="74"/>
      <c r="LNW193" s="74"/>
      <c r="LNX193" s="74"/>
      <c r="LNY193" s="74"/>
      <c r="LNZ193" s="74"/>
      <c r="LOA193" s="74"/>
      <c r="LOB193" s="74"/>
      <c r="LOC193" s="74"/>
      <c r="LOD193" s="74"/>
      <c r="LOE193" s="74"/>
      <c r="LOF193" s="74"/>
      <c r="LOG193" s="74"/>
      <c r="LOH193" s="74"/>
      <c r="LOI193" s="74"/>
      <c r="LOJ193" s="74"/>
      <c r="LOK193" s="74"/>
      <c r="LOL193" s="74"/>
      <c r="LOM193" s="74"/>
      <c r="LON193" s="74"/>
      <c r="LOO193" s="74"/>
      <c r="LOP193" s="74"/>
      <c r="LOQ193" s="74"/>
      <c r="LOR193" s="74"/>
      <c r="LOS193" s="74"/>
      <c r="LOT193" s="74"/>
      <c r="LOU193" s="74"/>
      <c r="LOV193" s="74"/>
      <c r="LOW193" s="74"/>
      <c r="LOX193" s="74"/>
      <c r="LOY193" s="74"/>
      <c r="LOZ193" s="74"/>
      <c r="LPA193" s="74"/>
      <c r="LPB193" s="74"/>
      <c r="LPC193" s="74"/>
      <c r="LPD193" s="74"/>
      <c r="LPE193" s="74"/>
      <c r="LPF193" s="74"/>
      <c r="LPG193" s="74"/>
      <c r="LPH193" s="74"/>
      <c r="LPI193" s="74"/>
      <c r="LPJ193" s="74"/>
      <c r="LPK193" s="74"/>
      <c r="LPL193" s="74"/>
      <c r="LPM193" s="74"/>
      <c r="LPN193" s="74"/>
      <c r="LPO193" s="74"/>
      <c r="LPP193" s="74"/>
      <c r="LPQ193" s="74"/>
      <c r="LPR193" s="74"/>
      <c r="LPS193" s="74"/>
      <c r="LPT193" s="74"/>
      <c r="LPU193" s="74"/>
      <c r="LPV193" s="74"/>
      <c r="LPW193" s="74"/>
      <c r="LPX193" s="74"/>
      <c r="LPY193" s="74"/>
      <c r="LPZ193" s="74"/>
      <c r="LQA193" s="74"/>
      <c r="LQB193" s="74"/>
      <c r="LQC193" s="74"/>
      <c r="LQD193" s="74"/>
      <c r="LQE193" s="74"/>
      <c r="LQF193" s="74"/>
      <c r="LQG193" s="74"/>
      <c r="LQH193" s="74"/>
      <c r="LQI193" s="74"/>
      <c r="LQJ193" s="74"/>
      <c r="LQK193" s="74"/>
      <c r="LQL193" s="74"/>
      <c r="LQM193" s="74"/>
      <c r="LQN193" s="74"/>
      <c r="LQO193" s="74"/>
      <c r="LQP193" s="74"/>
      <c r="LQQ193" s="74"/>
      <c r="LQR193" s="74"/>
      <c r="LQS193" s="74"/>
      <c r="LQT193" s="74"/>
      <c r="LQU193" s="74"/>
      <c r="LQV193" s="74"/>
      <c r="LQW193" s="74"/>
      <c r="LQX193" s="74"/>
      <c r="LQY193" s="74"/>
      <c r="LQZ193" s="74"/>
      <c r="LRA193" s="74"/>
      <c r="LRB193" s="74"/>
      <c r="LRC193" s="74"/>
      <c r="LRD193" s="74"/>
      <c r="LRE193" s="74"/>
      <c r="LRF193" s="74"/>
      <c r="LRG193" s="74"/>
      <c r="LRH193" s="74"/>
      <c r="LRI193" s="74"/>
      <c r="LRJ193" s="74"/>
      <c r="LRK193" s="74"/>
      <c r="LRL193" s="74"/>
      <c r="LRM193" s="74"/>
      <c r="LRN193" s="74"/>
      <c r="LRO193" s="74"/>
      <c r="LRP193" s="74"/>
      <c r="LRQ193" s="74"/>
      <c r="LRR193" s="74"/>
      <c r="LRS193" s="74"/>
      <c r="LRT193" s="74"/>
      <c r="LRU193" s="74"/>
      <c r="LRV193" s="74"/>
      <c r="LRW193" s="74"/>
      <c r="LRX193" s="74"/>
      <c r="LRY193" s="74"/>
      <c r="LRZ193" s="74"/>
      <c r="LSA193" s="74"/>
      <c r="LSB193" s="74"/>
      <c r="LSC193" s="74"/>
      <c r="LSD193" s="74"/>
      <c r="LSE193" s="74"/>
      <c r="LSF193" s="74"/>
      <c r="LSG193" s="74"/>
      <c r="LSH193" s="74"/>
      <c r="LSI193" s="74"/>
      <c r="LSJ193" s="74"/>
      <c r="LSK193" s="74"/>
      <c r="LSL193" s="74"/>
      <c r="LSM193" s="74"/>
      <c r="LSN193" s="74"/>
      <c r="LSO193" s="74"/>
      <c r="LSP193" s="74"/>
      <c r="LSQ193" s="74"/>
      <c r="LSR193" s="74"/>
      <c r="LSS193" s="74"/>
      <c r="LST193" s="74"/>
      <c r="LSU193" s="74"/>
      <c r="LSV193" s="74"/>
      <c r="LSW193" s="74"/>
      <c r="LSX193" s="74"/>
      <c r="LSY193" s="74"/>
      <c r="LSZ193" s="74"/>
      <c r="LTA193" s="74"/>
      <c r="LTB193" s="74"/>
      <c r="LTC193" s="74"/>
      <c r="LTD193" s="74"/>
      <c r="LTE193" s="74"/>
      <c r="LTF193" s="74"/>
      <c r="LTG193" s="74"/>
      <c r="LTH193" s="74"/>
      <c r="LTI193" s="74"/>
      <c r="LTJ193" s="74"/>
      <c r="LTK193" s="74"/>
      <c r="LTL193" s="74"/>
      <c r="LTM193" s="74"/>
      <c r="LTN193" s="74"/>
      <c r="LTO193" s="74"/>
      <c r="LTP193" s="74"/>
      <c r="LTQ193" s="74"/>
      <c r="LTR193" s="74"/>
      <c r="LTS193" s="74"/>
      <c r="LTT193" s="74"/>
      <c r="LTU193" s="74"/>
      <c r="LTV193" s="74"/>
      <c r="LTW193" s="74"/>
      <c r="LTX193" s="74"/>
      <c r="LTY193" s="74"/>
      <c r="LTZ193" s="74"/>
      <c r="LUA193" s="74"/>
      <c r="LUB193" s="74"/>
      <c r="LUC193" s="74"/>
      <c r="LUD193" s="74"/>
      <c r="LUE193" s="74"/>
      <c r="LUF193" s="74"/>
      <c r="LUG193" s="74"/>
      <c r="LUH193" s="74"/>
      <c r="LUI193" s="74"/>
      <c r="LUJ193" s="74"/>
      <c r="LUK193" s="74"/>
      <c r="LUL193" s="74"/>
      <c r="LUM193" s="74"/>
      <c r="LUN193" s="74"/>
      <c r="LUO193" s="74"/>
      <c r="LUP193" s="74"/>
      <c r="LUQ193" s="74"/>
      <c r="LUR193" s="74"/>
      <c r="LUS193" s="74"/>
      <c r="LUT193" s="74"/>
      <c r="LUU193" s="74"/>
      <c r="LUV193" s="74"/>
      <c r="LUW193" s="74"/>
      <c r="LUX193" s="74"/>
      <c r="LUY193" s="74"/>
      <c r="LUZ193" s="74"/>
      <c r="LVA193" s="74"/>
      <c r="LVB193" s="74"/>
      <c r="LVC193" s="74"/>
      <c r="LVD193" s="74"/>
      <c r="LVE193" s="74"/>
      <c r="LVF193" s="74"/>
      <c r="LVG193" s="74"/>
      <c r="LVH193" s="74"/>
      <c r="LVI193" s="74"/>
      <c r="LVJ193" s="74"/>
      <c r="LVK193" s="74"/>
      <c r="LVL193" s="74"/>
      <c r="LVM193" s="74"/>
      <c r="LVN193" s="74"/>
      <c r="LVO193" s="74"/>
      <c r="LVP193" s="74"/>
      <c r="LVQ193" s="74"/>
      <c r="LVR193" s="74"/>
      <c r="LVS193" s="74"/>
      <c r="LVT193" s="74"/>
      <c r="LVU193" s="74"/>
      <c r="LVV193" s="74"/>
      <c r="LVW193" s="74"/>
      <c r="LVX193" s="74"/>
      <c r="LVY193" s="74"/>
      <c r="LVZ193" s="74"/>
      <c r="LWA193" s="74"/>
      <c r="LWB193" s="74"/>
      <c r="LWC193" s="74"/>
      <c r="LWD193" s="74"/>
      <c r="LWE193" s="74"/>
      <c r="LWF193" s="74"/>
      <c r="LWG193" s="74"/>
      <c r="LWH193" s="74"/>
      <c r="LWI193" s="74"/>
      <c r="LWJ193" s="74"/>
      <c r="LWK193" s="74"/>
      <c r="LWL193" s="74"/>
      <c r="LWM193" s="74"/>
      <c r="LWN193" s="74"/>
      <c r="LWO193" s="74"/>
      <c r="LWP193" s="74"/>
      <c r="LWQ193" s="74"/>
      <c r="LWR193" s="74"/>
      <c r="LWS193" s="74"/>
      <c r="LWT193" s="74"/>
      <c r="LWU193" s="74"/>
      <c r="LWV193" s="74"/>
      <c r="LWW193" s="74"/>
      <c r="LWX193" s="74"/>
      <c r="LWY193" s="74"/>
      <c r="LWZ193" s="74"/>
      <c r="LXA193" s="74"/>
      <c r="LXB193" s="74"/>
      <c r="LXC193" s="74"/>
      <c r="LXD193" s="74"/>
      <c r="LXE193" s="74"/>
      <c r="LXF193" s="74"/>
      <c r="LXG193" s="74"/>
      <c r="LXH193" s="74"/>
      <c r="LXI193" s="74"/>
      <c r="LXJ193" s="74"/>
      <c r="LXK193" s="74"/>
      <c r="LXL193" s="74"/>
      <c r="LXM193" s="74"/>
      <c r="LXN193" s="74"/>
      <c r="LXO193" s="74"/>
      <c r="LXP193" s="74"/>
      <c r="LXQ193" s="74"/>
      <c r="LXR193" s="74"/>
      <c r="LXS193" s="74"/>
      <c r="LXT193" s="74"/>
      <c r="LXU193" s="74"/>
      <c r="LXV193" s="74"/>
      <c r="LXW193" s="74"/>
      <c r="LXX193" s="74"/>
      <c r="LXY193" s="74"/>
      <c r="LXZ193" s="74"/>
      <c r="LYA193" s="74"/>
      <c r="LYB193" s="74"/>
      <c r="LYC193" s="74"/>
      <c r="LYD193" s="74"/>
      <c r="LYE193" s="74"/>
      <c r="LYF193" s="74"/>
      <c r="LYG193" s="74"/>
      <c r="LYH193" s="74"/>
      <c r="LYI193" s="74"/>
      <c r="LYJ193" s="74"/>
      <c r="LYK193" s="74"/>
      <c r="LYL193" s="74"/>
      <c r="LYM193" s="74"/>
      <c r="LYN193" s="74"/>
      <c r="LYO193" s="74"/>
      <c r="LYP193" s="74"/>
      <c r="LYQ193" s="74"/>
      <c r="LYR193" s="74"/>
      <c r="LYS193" s="74"/>
      <c r="LYT193" s="74"/>
      <c r="LYU193" s="74"/>
      <c r="LYV193" s="74"/>
      <c r="LYW193" s="74"/>
      <c r="LYX193" s="74"/>
      <c r="LYY193" s="74"/>
      <c r="LYZ193" s="74"/>
      <c r="LZA193" s="74"/>
      <c r="LZB193" s="74"/>
      <c r="LZC193" s="74"/>
      <c r="LZD193" s="74"/>
      <c r="LZE193" s="74"/>
      <c r="LZF193" s="74"/>
      <c r="LZG193" s="74"/>
      <c r="LZH193" s="74"/>
      <c r="LZI193" s="74"/>
      <c r="LZJ193" s="74"/>
      <c r="LZK193" s="74"/>
      <c r="LZL193" s="74"/>
      <c r="LZM193" s="74"/>
      <c r="LZN193" s="74"/>
      <c r="LZO193" s="74"/>
      <c r="LZP193" s="74"/>
      <c r="LZQ193" s="74"/>
      <c r="LZR193" s="74"/>
      <c r="LZS193" s="74"/>
      <c r="LZT193" s="74"/>
      <c r="LZU193" s="74"/>
      <c r="LZV193" s="74"/>
      <c r="LZW193" s="74"/>
      <c r="LZX193" s="74"/>
      <c r="LZY193" s="74"/>
      <c r="LZZ193" s="74"/>
      <c r="MAA193" s="74"/>
      <c r="MAB193" s="74"/>
      <c r="MAC193" s="74"/>
      <c r="MAD193" s="74"/>
      <c r="MAE193" s="74"/>
      <c r="MAF193" s="74"/>
      <c r="MAG193" s="74"/>
      <c r="MAH193" s="74"/>
      <c r="MAI193" s="74"/>
      <c r="MAJ193" s="74"/>
      <c r="MAK193" s="74"/>
      <c r="MAL193" s="74"/>
      <c r="MAM193" s="74"/>
      <c r="MAN193" s="74"/>
      <c r="MAO193" s="74"/>
      <c r="MAP193" s="74"/>
      <c r="MAQ193" s="74"/>
      <c r="MAR193" s="74"/>
      <c r="MAS193" s="74"/>
      <c r="MAT193" s="74"/>
      <c r="MAU193" s="74"/>
      <c r="MAV193" s="74"/>
      <c r="MAW193" s="74"/>
      <c r="MAX193" s="74"/>
      <c r="MAY193" s="74"/>
      <c r="MAZ193" s="74"/>
      <c r="MBA193" s="74"/>
      <c r="MBB193" s="74"/>
      <c r="MBC193" s="74"/>
      <c r="MBD193" s="74"/>
      <c r="MBE193" s="74"/>
      <c r="MBF193" s="74"/>
      <c r="MBG193" s="74"/>
      <c r="MBH193" s="74"/>
      <c r="MBI193" s="74"/>
      <c r="MBJ193" s="74"/>
      <c r="MBK193" s="74"/>
      <c r="MBL193" s="74"/>
      <c r="MBM193" s="74"/>
      <c r="MBN193" s="74"/>
      <c r="MBO193" s="74"/>
      <c r="MBP193" s="74"/>
      <c r="MBQ193" s="74"/>
      <c r="MBR193" s="74"/>
      <c r="MBS193" s="74"/>
      <c r="MBT193" s="74"/>
      <c r="MBU193" s="74"/>
      <c r="MBV193" s="74"/>
      <c r="MBW193" s="74"/>
      <c r="MBX193" s="74"/>
      <c r="MBY193" s="74"/>
      <c r="MBZ193" s="74"/>
      <c r="MCA193" s="74"/>
      <c r="MCB193" s="74"/>
      <c r="MCC193" s="74"/>
      <c r="MCD193" s="74"/>
      <c r="MCE193" s="74"/>
      <c r="MCF193" s="74"/>
      <c r="MCG193" s="74"/>
      <c r="MCH193" s="74"/>
      <c r="MCI193" s="74"/>
      <c r="MCJ193" s="74"/>
      <c r="MCK193" s="74"/>
      <c r="MCL193" s="74"/>
      <c r="MCM193" s="74"/>
      <c r="MCN193" s="74"/>
      <c r="MCO193" s="74"/>
      <c r="MCP193" s="74"/>
      <c r="MCQ193" s="74"/>
      <c r="MCR193" s="74"/>
      <c r="MCS193" s="74"/>
      <c r="MCT193" s="74"/>
      <c r="MCU193" s="74"/>
      <c r="MCV193" s="74"/>
      <c r="MCW193" s="74"/>
      <c r="MCX193" s="74"/>
      <c r="MCY193" s="74"/>
      <c r="MCZ193" s="74"/>
      <c r="MDA193" s="74"/>
      <c r="MDB193" s="74"/>
      <c r="MDC193" s="74"/>
      <c r="MDD193" s="74"/>
      <c r="MDE193" s="74"/>
      <c r="MDF193" s="74"/>
      <c r="MDG193" s="74"/>
      <c r="MDH193" s="74"/>
      <c r="MDI193" s="74"/>
      <c r="MDJ193" s="74"/>
      <c r="MDK193" s="74"/>
      <c r="MDL193" s="74"/>
      <c r="MDM193" s="74"/>
      <c r="MDN193" s="74"/>
      <c r="MDO193" s="74"/>
      <c r="MDP193" s="74"/>
      <c r="MDQ193" s="74"/>
      <c r="MDR193" s="74"/>
      <c r="MDS193" s="74"/>
      <c r="MDT193" s="74"/>
      <c r="MDU193" s="74"/>
      <c r="MDV193" s="74"/>
      <c r="MDW193" s="74"/>
      <c r="MDX193" s="74"/>
      <c r="MDY193" s="74"/>
      <c r="MDZ193" s="74"/>
      <c r="MEA193" s="74"/>
      <c r="MEB193" s="74"/>
      <c r="MEC193" s="74"/>
      <c r="MED193" s="74"/>
      <c r="MEE193" s="74"/>
      <c r="MEF193" s="74"/>
      <c r="MEG193" s="74"/>
      <c r="MEH193" s="74"/>
      <c r="MEI193" s="74"/>
      <c r="MEJ193" s="74"/>
      <c r="MEK193" s="74"/>
      <c r="MEL193" s="74"/>
      <c r="MEM193" s="74"/>
      <c r="MEN193" s="74"/>
      <c r="MEO193" s="74"/>
      <c r="MEP193" s="74"/>
      <c r="MEQ193" s="74"/>
      <c r="MER193" s="74"/>
      <c r="MES193" s="74"/>
      <c r="MET193" s="74"/>
      <c r="MEU193" s="74"/>
      <c r="MEV193" s="74"/>
      <c r="MEW193" s="74"/>
      <c r="MEX193" s="74"/>
      <c r="MEY193" s="74"/>
      <c r="MEZ193" s="74"/>
      <c r="MFA193" s="74"/>
      <c r="MFB193" s="74"/>
      <c r="MFC193" s="74"/>
      <c r="MFD193" s="74"/>
      <c r="MFE193" s="74"/>
      <c r="MFF193" s="74"/>
      <c r="MFG193" s="74"/>
      <c r="MFH193" s="74"/>
      <c r="MFI193" s="74"/>
      <c r="MFJ193" s="74"/>
      <c r="MFK193" s="74"/>
      <c r="MFL193" s="74"/>
      <c r="MFM193" s="74"/>
      <c r="MFN193" s="74"/>
      <c r="MFO193" s="74"/>
      <c r="MFP193" s="74"/>
      <c r="MFQ193" s="74"/>
      <c r="MFR193" s="74"/>
      <c r="MFS193" s="74"/>
      <c r="MFT193" s="74"/>
      <c r="MFU193" s="74"/>
      <c r="MFV193" s="74"/>
      <c r="MFW193" s="74"/>
      <c r="MFX193" s="74"/>
      <c r="MFY193" s="74"/>
      <c r="MFZ193" s="74"/>
      <c r="MGA193" s="74"/>
      <c r="MGB193" s="74"/>
      <c r="MGC193" s="74"/>
      <c r="MGD193" s="74"/>
      <c r="MGE193" s="74"/>
      <c r="MGF193" s="74"/>
      <c r="MGG193" s="74"/>
      <c r="MGH193" s="74"/>
      <c r="MGI193" s="74"/>
      <c r="MGJ193" s="74"/>
      <c r="MGK193" s="74"/>
      <c r="MGL193" s="74"/>
      <c r="MGM193" s="74"/>
      <c r="MGN193" s="74"/>
      <c r="MGO193" s="74"/>
      <c r="MGP193" s="74"/>
      <c r="MGQ193" s="74"/>
      <c r="MGR193" s="74"/>
      <c r="MGS193" s="74"/>
      <c r="MGT193" s="74"/>
      <c r="MGU193" s="74"/>
      <c r="MGV193" s="74"/>
      <c r="MGW193" s="74"/>
      <c r="MGX193" s="74"/>
      <c r="MGY193" s="74"/>
      <c r="MGZ193" s="74"/>
      <c r="MHA193" s="74"/>
      <c r="MHB193" s="74"/>
      <c r="MHC193" s="74"/>
      <c r="MHD193" s="74"/>
      <c r="MHE193" s="74"/>
      <c r="MHF193" s="74"/>
      <c r="MHG193" s="74"/>
      <c r="MHH193" s="74"/>
      <c r="MHI193" s="74"/>
      <c r="MHJ193" s="74"/>
      <c r="MHK193" s="74"/>
      <c r="MHL193" s="74"/>
      <c r="MHM193" s="74"/>
      <c r="MHN193" s="74"/>
      <c r="MHO193" s="74"/>
      <c r="MHP193" s="74"/>
      <c r="MHQ193" s="74"/>
      <c r="MHR193" s="74"/>
      <c r="MHS193" s="74"/>
      <c r="MHT193" s="74"/>
      <c r="MHU193" s="74"/>
      <c r="MHV193" s="74"/>
      <c r="MHW193" s="74"/>
      <c r="MHX193" s="74"/>
      <c r="MHY193" s="74"/>
      <c r="MHZ193" s="74"/>
      <c r="MIA193" s="74"/>
      <c r="MIB193" s="74"/>
      <c r="MIC193" s="74"/>
      <c r="MID193" s="74"/>
      <c r="MIE193" s="74"/>
      <c r="MIF193" s="74"/>
      <c r="MIG193" s="74"/>
      <c r="MIH193" s="74"/>
      <c r="MII193" s="74"/>
      <c r="MIJ193" s="74"/>
      <c r="MIK193" s="74"/>
      <c r="MIL193" s="74"/>
      <c r="MIM193" s="74"/>
      <c r="MIN193" s="74"/>
      <c r="MIO193" s="74"/>
      <c r="MIP193" s="74"/>
      <c r="MIQ193" s="74"/>
      <c r="MIR193" s="74"/>
      <c r="MIS193" s="74"/>
      <c r="MIT193" s="74"/>
      <c r="MIU193" s="74"/>
      <c r="MIV193" s="74"/>
      <c r="MIW193" s="74"/>
      <c r="MIX193" s="74"/>
      <c r="MIY193" s="74"/>
      <c r="MIZ193" s="74"/>
      <c r="MJA193" s="74"/>
      <c r="MJB193" s="74"/>
      <c r="MJC193" s="74"/>
      <c r="MJD193" s="74"/>
      <c r="MJE193" s="74"/>
      <c r="MJF193" s="74"/>
      <c r="MJG193" s="74"/>
      <c r="MJH193" s="74"/>
      <c r="MJI193" s="74"/>
      <c r="MJJ193" s="74"/>
      <c r="MJK193" s="74"/>
      <c r="MJL193" s="74"/>
      <c r="MJM193" s="74"/>
      <c r="MJN193" s="74"/>
      <c r="MJO193" s="74"/>
      <c r="MJP193" s="74"/>
      <c r="MJQ193" s="74"/>
      <c r="MJR193" s="74"/>
      <c r="MJS193" s="74"/>
      <c r="MJT193" s="74"/>
      <c r="MJU193" s="74"/>
      <c r="MJV193" s="74"/>
      <c r="MJW193" s="74"/>
      <c r="MJX193" s="74"/>
      <c r="MJY193" s="74"/>
      <c r="MJZ193" s="74"/>
      <c r="MKA193" s="74"/>
      <c r="MKB193" s="74"/>
      <c r="MKC193" s="74"/>
      <c r="MKD193" s="74"/>
      <c r="MKE193" s="74"/>
      <c r="MKF193" s="74"/>
      <c r="MKG193" s="74"/>
      <c r="MKH193" s="74"/>
      <c r="MKI193" s="74"/>
      <c r="MKJ193" s="74"/>
      <c r="MKK193" s="74"/>
      <c r="MKL193" s="74"/>
      <c r="MKM193" s="74"/>
      <c r="MKN193" s="74"/>
      <c r="MKO193" s="74"/>
      <c r="MKP193" s="74"/>
      <c r="MKQ193" s="74"/>
      <c r="MKR193" s="74"/>
      <c r="MKS193" s="74"/>
      <c r="MKT193" s="74"/>
      <c r="MKU193" s="74"/>
      <c r="MKV193" s="74"/>
      <c r="MKW193" s="74"/>
      <c r="MKX193" s="74"/>
      <c r="MKY193" s="74"/>
      <c r="MKZ193" s="74"/>
      <c r="MLA193" s="74"/>
      <c r="MLB193" s="74"/>
      <c r="MLC193" s="74"/>
      <c r="MLD193" s="74"/>
      <c r="MLE193" s="74"/>
      <c r="MLF193" s="74"/>
      <c r="MLG193" s="74"/>
      <c r="MLH193" s="74"/>
      <c r="MLI193" s="74"/>
      <c r="MLJ193" s="74"/>
      <c r="MLK193" s="74"/>
      <c r="MLL193" s="74"/>
      <c r="MLM193" s="74"/>
      <c r="MLN193" s="74"/>
      <c r="MLO193" s="74"/>
      <c r="MLP193" s="74"/>
      <c r="MLQ193" s="74"/>
      <c r="MLR193" s="74"/>
      <c r="MLS193" s="74"/>
      <c r="MLT193" s="74"/>
      <c r="MLU193" s="74"/>
      <c r="MLV193" s="74"/>
      <c r="MLW193" s="74"/>
      <c r="MLX193" s="74"/>
      <c r="MLY193" s="74"/>
      <c r="MLZ193" s="74"/>
      <c r="MMA193" s="74"/>
      <c r="MMB193" s="74"/>
      <c r="MMC193" s="74"/>
      <c r="MMD193" s="74"/>
      <c r="MME193" s="74"/>
      <c r="MMF193" s="74"/>
      <c r="MMG193" s="74"/>
      <c r="MMH193" s="74"/>
      <c r="MMI193" s="74"/>
      <c r="MMJ193" s="74"/>
      <c r="MMK193" s="74"/>
      <c r="MML193" s="74"/>
      <c r="MMM193" s="74"/>
      <c r="MMN193" s="74"/>
      <c r="MMO193" s="74"/>
      <c r="MMP193" s="74"/>
      <c r="MMQ193" s="74"/>
      <c r="MMR193" s="74"/>
      <c r="MMS193" s="74"/>
      <c r="MMT193" s="74"/>
      <c r="MMU193" s="74"/>
      <c r="MMV193" s="74"/>
      <c r="MMW193" s="74"/>
      <c r="MMX193" s="74"/>
      <c r="MMY193" s="74"/>
      <c r="MMZ193" s="74"/>
      <c r="MNA193" s="74"/>
      <c r="MNB193" s="74"/>
      <c r="MNC193" s="74"/>
      <c r="MND193" s="74"/>
      <c r="MNE193" s="74"/>
      <c r="MNF193" s="74"/>
      <c r="MNG193" s="74"/>
      <c r="MNH193" s="74"/>
      <c r="MNI193" s="74"/>
      <c r="MNJ193" s="74"/>
      <c r="MNK193" s="74"/>
      <c r="MNL193" s="74"/>
      <c r="MNM193" s="74"/>
      <c r="MNN193" s="74"/>
      <c r="MNO193" s="74"/>
      <c r="MNP193" s="74"/>
      <c r="MNQ193" s="74"/>
      <c r="MNR193" s="74"/>
      <c r="MNS193" s="74"/>
      <c r="MNT193" s="74"/>
      <c r="MNU193" s="74"/>
      <c r="MNV193" s="74"/>
      <c r="MNW193" s="74"/>
      <c r="MNX193" s="74"/>
      <c r="MNY193" s="74"/>
      <c r="MNZ193" s="74"/>
      <c r="MOA193" s="74"/>
      <c r="MOB193" s="74"/>
      <c r="MOC193" s="74"/>
      <c r="MOD193" s="74"/>
      <c r="MOE193" s="74"/>
      <c r="MOF193" s="74"/>
      <c r="MOG193" s="74"/>
      <c r="MOH193" s="74"/>
      <c r="MOI193" s="74"/>
      <c r="MOJ193" s="74"/>
      <c r="MOK193" s="74"/>
      <c r="MOL193" s="74"/>
      <c r="MOM193" s="74"/>
      <c r="MON193" s="74"/>
      <c r="MOO193" s="74"/>
      <c r="MOP193" s="74"/>
      <c r="MOQ193" s="74"/>
      <c r="MOR193" s="74"/>
      <c r="MOS193" s="74"/>
      <c r="MOT193" s="74"/>
      <c r="MOU193" s="74"/>
      <c r="MOV193" s="74"/>
      <c r="MOW193" s="74"/>
      <c r="MOX193" s="74"/>
      <c r="MOY193" s="74"/>
      <c r="MOZ193" s="74"/>
      <c r="MPA193" s="74"/>
      <c r="MPB193" s="74"/>
      <c r="MPC193" s="74"/>
      <c r="MPD193" s="74"/>
      <c r="MPE193" s="74"/>
      <c r="MPF193" s="74"/>
      <c r="MPG193" s="74"/>
      <c r="MPH193" s="74"/>
      <c r="MPI193" s="74"/>
      <c r="MPJ193" s="74"/>
      <c r="MPK193" s="74"/>
      <c r="MPL193" s="74"/>
      <c r="MPM193" s="74"/>
      <c r="MPN193" s="74"/>
      <c r="MPO193" s="74"/>
      <c r="MPP193" s="74"/>
      <c r="MPQ193" s="74"/>
      <c r="MPR193" s="74"/>
      <c r="MPS193" s="74"/>
      <c r="MPT193" s="74"/>
      <c r="MPU193" s="74"/>
      <c r="MPV193" s="74"/>
      <c r="MPW193" s="74"/>
      <c r="MPX193" s="74"/>
      <c r="MPY193" s="74"/>
      <c r="MPZ193" s="74"/>
      <c r="MQA193" s="74"/>
      <c r="MQB193" s="74"/>
      <c r="MQC193" s="74"/>
      <c r="MQD193" s="74"/>
      <c r="MQE193" s="74"/>
      <c r="MQF193" s="74"/>
      <c r="MQG193" s="74"/>
      <c r="MQH193" s="74"/>
      <c r="MQI193" s="74"/>
      <c r="MQJ193" s="74"/>
      <c r="MQK193" s="74"/>
      <c r="MQL193" s="74"/>
      <c r="MQM193" s="74"/>
      <c r="MQN193" s="74"/>
      <c r="MQO193" s="74"/>
      <c r="MQP193" s="74"/>
      <c r="MQQ193" s="74"/>
      <c r="MQR193" s="74"/>
      <c r="MQS193" s="74"/>
      <c r="MQT193" s="74"/>
      <c r="MQU193" s="74"/>
      <c r="MQV193" s="74"/>
      <c r="MQW193" s="74"/>
      <c r="MQX193" s="74"/>
      <c r="MQY193" s="74"/>
      <c r="MQZ193" s="74"/>
      <c r="MRA193" s="74"/>
      <c r="MRB193" s="74"/>
      <c r="MRC193" s="74"/>
      <c r="MRD193" s="74"/>
      <c r="MRE193" s="74"/>
      <c r="MRF193" s="74"/>
      <c r="MRG193" s="74"/>
      <c r="MRH193" s="74"/>
      <c r="MRI193" s="74"/>
      <c r="MRJ193" s="74"/>
      <c r="MRK193" s="74"/>
      <c r="MRL193" s="74"/>
      <c r="MRM193" s="74"/>
      <c r="MRN193" s="74"/>
      <c r="MRO193" s="74"/>
      <c r="MRP193" s="74"/>
      <c r="MRQ193" s="74"/>
      <c r="MRR193" s="74"/>
      <c r="MRS193" s="74"/>
      <c r="MRT193" s="74"/>
      <c r="MRU193" s="74"/>
      <c r="MRV193" s="74"/>
      <c r="MRW193" s="74"/>
      <c r="MRX193" s="74"/>
      <c r="MRY193" s="74"/>
      <c r="MRZ193" s="74"/>
      <c r="MSA193" s="74"/>
      <c r="MSB193" s="74"/>
      <c r="MSC193" s="74"/>
      <c r="MSD193" s="74"/>
      <c r="MSE193" s="74"/>
      <c r="MSF193" s="74"/>
      <c r="MSG193" s="74"/>
      <c r="MSH193" s="74"/>
      <c r="MSI193" s="74"/>
      <c r="MSJ193" s="74"/>
      <c r="MSK193" s="74"/>
      <c r="MSL193" s="74"/>
      <c r="MSM193" s="74"/>
      <c r="MSN193" s="74"/>
      <c r="MSO193" s="74"/>
      <c r="MSP193" s="74"/>
      <c r="MSQ193" s="74"/>
      <c r="MSR193" s="74"/>
      <c r="MSS193" s="74"/>
      <c r="MST193" s="74"/>
      <c r="MSU193" s="74"/>
      <c r="MSV193" s="74"/>
      <c r="MSW193" s="74"/>
      <c r="MSX193" s="74"/>
      <c r="MSY193" s="74"/>
      <c r="MSZ193" s="74"/>
      <c r="MTA193" s="74"/>
      <c r="MTB193" s="74"/>
      <c r="MTC193" s="74"/>
      <c r="MTD193" s="74"/>
      <c r="MTE193" s="74"/>
      <c r="MTF193" s="74"/>
      <c r="MTG193" s="74"/>
      <c r="MTH193" s="74"/>
      <c r="MTI193" s="74"/>
      <c r="MTJ193" s="74"/>
      <c r="MTK193" s="74"/>
      <c r="MTL193" s="74"/>
      <c r="MTM193" s="74"/>
      <c r="MTN193" s="74"/>
      <c r="MTO193" s="74"/>
      <c r="MTP193" s="74"/>
      <c r="MTQ193" s="74"/>
      <c r="MTR193" s="74"/>
      <c r="MTS193" s="74"/>
      <c r="MTT193" s="74"/>
      <c r="MTU193" s="74"/>
      <c r="MTV193" s="74"/>
      <c r="MTW193" s="74"/>
      <c r="MTX193" s="74"/>
      <c r="MTY193" s="74"/>
      <c r="MTZ193" s="74"/>
      <c r="MUA193" s="74"/>
      <c r="MUB193" s="74"/>
      <c r="MUC193" s="74"/>
      <c r="MUD193" s="74"/>
      <c r="MUE193" s="74"/>
      <c r="MUF193" s="74"/>
      <c r="MUG193" s="74"/>
      <c r="MUH193" s="74"/>
      <c r="MUI193" s="74"/>
      <c r="MUJ193" s="74"/>
      <c r="MUK193" s="74"/>
      <c r="MUL193" s="74"/>
      <c r="MUM193" s="74"/>
      <c r="MUN193" s="74"/>
      <c r="MUO193" s="74"/>
      <c r="MUP193" s="74"/>
      <c r="MUQ193" s="74"/>
      <c r="MUR193" s="74"/>
      <c r="MUS193" s="74"/>
      <c r="MUT193" s="74"/>
      <c r="MUU193" s="74"/>
      <c r="MUV193" s="74"/>
      <c r="MUW193" s="74"/>
      <c r="MUX193" s="74"/>
      <c r="MUY193" s="74"/>
      <c r="MUZ193" s="74"/>
      <c r="MVA193" s="74"/>
      <c r="MVB193" s="74"/>
      <c r="MVC193" s="74"/>
      <c r="MVD193" s="74"/>
      <c r="MVE193" s="74"/>
      <c r="MVF193" s="74"/>
      <c r="MVG193" s="74"/>
      <c r="MVH193" s="74"/>
      <c r="MVI193" s="74"/>
      <c r="MVJ193" s="74"/>
      <c r="MVK193" s="74"/>
      <c r="MVL193" s="74"/>
      <c r="MVM193" s="74"/>
      <c r="MVN193" s="74"/>
      <c r="MVO193" s="74"/>
      <c r="MVP193" s="74"/>
      <c r="MVQ193" s="74"/>
      <c r="MVR193" s="74"/>
      <c r="MVS193" s="74"/>
      <c r="MVT193" s="74"/>
      <c r="MVU193" s="74"/>
      <c r="MVV193" s="74"/>
      <c r="MVW193" s="74"/>
      <c r="MVX193" s="74"/>
      <c r="MVY193" s="74"/>
      <c r="MVZ193" s="74"/>
      <c r="MWA193" s="74"/>
      <c r="MWB193" s="74"/>
      <c r="MWC193" s="74"/>
      <c r="MWD193" s="74"/>
      <c r="MWE193" s="74"/>
      <c r="MWF193" s="74"/>
      <c r="MWG193" s="74"/>
      <c r="MWH193" s="74"/>
      <c r="MWI193" s="74"/>
      <c r="MWJ193" s="74"/>
      <c r="MWK193" s="74"/>
      <c r="MWL193" s="74"/>
      <c r="MWM193" s="74"/>
      <c r="MWN193" s="74"/>
      <c r="MWO193" s="74"/>
      <c r="MWP193" s="74"/>
      <c r="MWQ193" s="74"/>
      <c r="MWR193" s="74"/>
      <c r="MWS193" s="74"/>
      <c r="MWT193" s="74"/>
      <c r="MWU193" s="74"/>
      <c r="MWV193" s="74"/>
      <c r="MWW193" s="74"/>
      <c r="MWX193" s="74"/>
      <c r="MWY193" s="74"/>
      <c r="MWZ193" s="74"/>
      <c r="MXA193" s="74"/>
      <c r="MXB193" s="74"/>
      <c r="MXC193" s="74"/>
      <c r="MXD193" s="74"/>
      <c r="MXE193" s="74"/>
      <c r="MXF193" s="74"/>
      <c r="MXG193" s="74"/>
      <c r="MXH193" s="74"/>
      <c r="MXI193" s="74"/>
      <c r="MXJ193" s="74"/>
      <c r="MXK193" s="74"/>
      <c r="MXL193" s="74"/>
      <c r="MXM193" s="74"/>
      <c r="MXN193" s="74"/>
      <c r="MXO193" s="74"/>
      <c r="MXP193" s="74"/>
      <c r="MXQ193" s="74"/>
      <c r="MXR193" s="74"/>
      <c r="MXS193" s="74"/>
      <c r="MXT193" s="74"/>
      <c r="MXU193" s="74"/>
      <c r="MXV193" s="74"/>
      <c r="MXW193" s="74"/>
      <c r="MXX193" s="74"/>
      <c r="MXY193" s="74"/>
      <c r="MXZ193" s="74"/>
      <c r="MYA193" s="74"/>
      <c r="MYB193" s="74"/>
      <c r="MYC193" s="74"/>
      <c r="MYD193" s="74"/>
      <c r="MYE193" s="74"/>
      <c r="MYF193" s="74"/>
      <c r="MYG193" s="74"/>
      <c r="MYH193" s="74"/>
      <c r="MYI193" s="74"/>
      <c r="MYJ193" s="74"/>
      <c r="MYK193" s="74"/>
      <c r="MYL193" s="74"/>
      <c r="MYM193" s="74"/>
      <c r="MYN193" s="74"/>
      <c r="MYO193" s="74"/>
      <c r="MYP193" s="74"/>
      <c r="MYQ193" s="74"/>
      <c r="MYR193" s="74"/>
      <c r="MYS193" s="74"/>
      <c r="MYT193" s="74"/>
      <c r="MYU193" s="74"/>
      <c r="MYV193" s="74"/>
      <c r="MYW193" s="74"/>
      <c r="MYX193" s="74"/>
      <c r="MYY193" s="74"/>
      <c r="MYZ193" s="74"/>
      <c r="MZA193" s="74"/>
      <c r="MZB193" s="74"/>
      <c r="MZC193" s="74"/>
      <c r="MZD193" s="74"/>
      <c r="MZE193" s="74"/>
      <c r="MZF193" s="74"/>
      <c r="MZG193" s="74"/>
      <c r="MZH193" s="74"/>
      <c r="MZI193" s="74"/>
      <c r="MZJ193" s="74"/>
      <c r="MZK193" s="74"/>
      <c r="MZL193" s="74"/>
      <c r="MZM193" s="74"/>
      <c r="MZN193" s="74"/>
      <c r="MZO193" s="74"/>
      <c r="MZP193" s="74"/>
      <c r="MZQ193" s="74"/>
      <c r="MZR193" s="74"/>
      <c r="MZS193" s="74"/>
      <c r="MZT193" s="74"/>
      <c r="MZU193" s="74"/>
      <c r="MZV193" s="74"/>
      <c r="MZW193" s="74"/>
      <c r="MZX193" s="74"/>
      <c r="MZY193" s="74"/>
      <c r="MZZ193" s="74"/>
      <c r="NAA193" s="74"/>
      <c r="NAB193" s="74"/>
      <c r="NAC193" s="74"/>
      <c r="NAD193" s="74"/>
      <c r="NAE193" s="74"/>
      <c r="NAF193" s="74"/>
      <c r="NAG193" s="74"/>
      <c r="NAH193" s="74"/>
      <c r="NAI193" s="74"/>
      <c r="NAJ193" s="74"/>
      <c r="NAK193" s="74"/>
      <c r="NAL193" s="74"/>
      <c r="NAM193" s="74"/>
      <c r="NAN193" s="74"/>
      <c r="NAO193" s="74"/>
      <c r="NAP193" s="74"/>
      <c r="NAQ193" s="74"/>
      <c r="NAR193" s="74"/>
      <c r="NAS193" s="74"/>
      <c r="NAT193" s="74"/>
      <c r="NAU193" s="74"/>
      <c r="NAV193" s="74"/>
      <c r="NAW193" s="74"/>
      <c r="NAX193" s="74"/>
      <c r="NAY193" s="74"/>
      <c r="NAZ193" s="74"/>
      <c r="NBA193" s="74"/>
      <c r="NBB193" s="74"/>
      <c r="NBC193" s="74"/>
      <c r="NBD193" s="74"/>
      <c r="NBE193" s="74"/>
      <c r="NBF193" s="74"/>
      <c r="NBG193" s="74"/>
      <c r="NBH193" s="74"/>
      <c r="NBI193" s="74"/>
      <c r="NBJ193" s="74"/>
      <c r="NBK193" s="74"/>
      <c r="NBL193" s="74"/>
      <c r="NBM193" s="74"/>
      <c r="NBN193" s="74"/>
      <c r="NBO193" s="74"/>
      <c r="NBP193" s="74"/>
      <c r="NBQ193" s="74"/>
      <c r="NBR193" s="74"/>
      <c r="NBS193" s="74"/>
      <c r="NBT193" s="74"/>
      <c r="NBU193" s="74"/>
      <c r="NBV193" s="74"/>
      <c r="NBW193" s="74"/>
      <c r="NBX193" s="74"/>
      <c r="NBY193" s="74"/>
      <c r="NBZ193" s="74"/>
      <c r="NCA193" s="74"/>
      <c r="NCB193" s="74"/>
      <c r="NCC193" s="74"/>
      <c r="NCD193" s="74"/>
      <c r="NCE193" s="74"/>
      <c r="NCF193" s="74"/>
      <c r="NCG193" s="74"/>
      <c r="NCH193" s="74"/>
      <c r="NCI193" s="74"/>
      <c r="NCJ193" s="74"/>
      <c r="NCK193" s="74"/>
      <c r="NCL193" s="74"/>
      <c r="NCM193" s="74"/>
      <c r="NCN193" s="74"/>
      <c r="NCO193" s="74"/>
      <c r="NCP193" s="74"/>
      <c r="NCQ193" s="74"/>
      <c r="NCR193" s="74"/>
      <c r="NCS193" s="74"/>
      <c r="NCT193" s="74"/>
      <c r="NCU193" s="74"/>
      <c r="NCV193" s="74"/>
      <c r="NCW193" s="74"/>
      <c r="NCX193" s="74"/>
      <c r="NCY193" s="74"/>
      <c r="NCZ193" s="74"/>
      <c r="NDA193" s="74"/>
      <c r="NDB193" s="74"/>
      <c r="NDC193" s="74"/>
      <c r="NDD193" s="74"/>
      <c r="NDE193" s="74"/>
      <c r="NDF193" s="74"/>
      <c r="NDG193" s="74"/>
      <c r="NDH193" s="74"/>
      <c r="NDI193" s="74"/>
      <c r="NDJ193" s="74"/>
      <c r="NDK193" s="74"/>
      <c r="NDL193" s="74"/>
      <c r="NDM193" s="74"/>
      <c r="NDN193" s="74"/>
      <c r="NDO193" s="74"/>
      <c r="NDP193" s="74"/>
      <c r="NDQ193" s="74"/>
      <c r="NDR193" s="74"/>
      <c r="NDS193" s="74"/>
      <c r="NDT193" s="74"/>
      <c r="NDU193" s="74"/>
      <c r="NDV193" s="74"/>
      <c r="NDW193" s="74"/>
      <c r="NDX193" s="74"/>
      <c r="NDY193" s="74"/>
      <c r="NDZ193" s="74"/>
      <c r="NEA193" s="74"/>
      <c r="NEB193" s="74"/>
      <c r="NEC193" s="74"/>
      <c r="NED193" s="74"/>
      <c r="NEE193" s="74"/>
      <c r="NEF193" s="74"/>
      <c r="NEG193" s="74"/>
      <c r="NEH193" s="74"/>
      <c r="NEI193" s="74"/>
      <c r="NEJ193" s="74"/>
      <c r="NEK193" s="74"/>
      <c r="NEL193" s="74"/>
      <c r="NEM193" s="74"/>
      <c r="NEN193" s="74"/>
      <c r="NEO193" s="74"/>
      <c r="NEP193" s="74"/>
      <c r="NEQ193" s="74"/>
      <c r="NER193" s="74"/>
      <c r="NES193" s="74"/>
      <c r="NET193" s="74"/>
      <c r="NEU193" s="74"/>
      <c r="NEV193" s="74"/>
      <c r="NEW193" s="74"/>
      <c r="NEX193" s="74"/>
      <c r="NEY193" s="74"/>
      <c r="NEZ193" s="74"/>
      <c r="NFA193" s="74"/>
      <c r="NFB193" s="74"/>
      <c r="NFC193" s="74"/>
      <c r="NFD193" s="74"/>
      <c r="NFE193" s="74"/>
      <c r="NFF193" s="74"/>
      <c r="NFG193" s="74"/>
      <c r="NFH193" s="74"/>
      <c r="NFI193" s="74"/>
      <c r="NFJ193" s="74"/>
      <c r="NFK193" s="74"/>
      <c r="NFL193" s="74"/>
      <c r="NFM193" s="74"/>
      <c r="NFN193" s="74"/>
      <c r="NFO193" s="74"/>
      <c r="NFP193" s="74"/>
      <c r="NFQ193" s="74"/>
      <c r="NFR193" s="74"/>
      <c r="NFS193" s="74"/>
      <c r="NFT193" s="74"/>
      <c r="NFU193" s="74"/>
      <c r="NFV193" s="74"/>
      <c r="NFW193" s="74"/>
      <c r="NFX193" s="74"/>
      <c r="NFY193" s="74"/>
      <c r="NFZ193" s="74"/>
      <c r="NGA193" s="74"/>
      <c r="NGB193" s="74"/>
      <c r="NGC193" s="74"/>
      <c r="NGD193" s="74"/>
      <c r="NGE193" s="74"/>
      <c r="NGF193" s="74"/>
      <c r="NGG193" s="74"/>
      <c r="NGH193" s="74"/>
      <c r="NGI193" s="74"/>
      <c r="NGJ193" s="74"/>
      <c r="NGK193" s="74"/>
      <c r="NGL193" s="74"/>
      <c r="NGM193" s="74"/>
      <c r="NGN193" s="74"/>
      <c r="NGO193" s="74"/>
      <c r="NGP193" s="74"/>
      <c r="NGQ193" s="74"/>
      <c r="NGR193" s="74"/>
      <c r="NGS193" s="74"/>
      <c r="NGT193" s="74"/>
      <c r="NGU193" s="74"/>
      <c r="NGV193" s="74"/>
      <c r="NGW193" s="74"/>
      <c r="NGX193" s="74"/>
      <c r="NGY193" s="74"/>
      <c r="NGZ193" s="74"/>
      <c r="NHA193" s="74"/>
      <c r="NHB193" s="74"/>
      <c r="NHC193" s="74"/>
      <c r="NHD193" s="74"/>
      <c r="NHE193" s="74"/>
      <c r="NHF193" s="74"/>
      <c r="NHG193" s="74"/>
      <c r="NHH193" s="74"/>
      <c r="NHI193" s="74"/>
      <c r="NHJ193" s="74"/>
      <c r="NHK193" s="74"/>
      <c r="NHL193" s="74"/>
      <c r="NHM193" s="74"/>
      <c r="NHN193" s="74"/>
      <c r="NHO193" s="74"/>
      <c r="NHP193" s="74"/>
      <c r="NHQ193" s="74"/>
      <c r="NHR193" s="74"/>
      <c r="NHS193" s="74"/>
      <c r="NHT193" s="74"/>
      <c r="NHU193" s="74"/>
      <c r="NHV193" s="74"/>
      <c r="NHW193" s="74"/>
      <c r="NHX193" s="74"/>
      <c r="NHY193" s="74"/>
      <c r="NHZ193" s="74"/>
      <c r="NIA193" s="74"/>
      <c r="NIB193" s="74"/>
      <c r="NIC193" s="74"/>
      <c r="NID193" s="74"/>
      <c r="NIE193" s="74"/>
      <c r="NIF193" s="74"/>
      <c r="NIG193" s="74"/>
      <c r="NIH193" s="74"/>
      <c r="NII193" s="74"/>
      <c r="NIJ193" s="74"/>
      <c r="NIK193" s="74"/>
      <c r="NIL193" s="74"/>
      <c r="NIM193" s="74"/>
      <c r="NIN193" s="74"/>
      <c r="NIO193" s="74"/>
      <c r="NIP193" s="74"/>
      <c r="NIQ193" s="74"/>
      <c r="NIR193" s="74"/>
      <c r="NIS193" s="74"/>
      <c r="NIT193" s="74"/>
      <c r="NIU193" s="74"/>
      <c r="NIV193" s="74"/>
      <c r="NIW193" s="74"/>
      <c r="NIX193" s="74"/>
      <c r="NIY193" s="74"/>
      <c r="NIZ193" s="74"/>
      <c r="NJA193" s="74"/>
      <c r="NJB193" s="74"/>
      <c r="NJC193" s="74"/>
      <c r="NJD193" s="74"/>
      <c r="NJE193" s="74"/>
      <c r="NJF193" s="74"/>
      <c r="NJG193" s="74"/>
      <c r="NJH193" s="74"/>
      <c r="NJI193" s="74"/>
      <c r="NJJ193" s="74"/>
      <c r="NJK193" s="74"/>
      <c r="NJL193" s="74"/>
      <c r="NJM193" s="74"/>
      <c r="NJN193" s="74"/>
      <c r="NJO193" s="74"/>
      <c r="NJP193" s="74"/>
      <c r="NJQ193" s="74"/>
      <c r="NJR193" s="74"/>
      <c r="NJS193" s="74"/>
      <c r="NJT193" s="74"/>
      <c r="NJU193" s="74"/>
      <c r="NJV193" s="74"/>
      <c r="NJW193" s="74"/>
      <c r="NJX193" s="74"/>
      <c r="NJY193" s="74"/>
      <c r="NJZ193" s="74"/>
      <c r="NKA193" s="74"/>
      <c r="NKB193" s="74"/>
      <c r="NKC193" s="74"/>
      <c r="NKD193" s="74"/>
      <c r="NKE193" s="74"/>
      <c r="NKF193" s="74"/>
      <c r="NKG193" s="74"/>
      <c r="NKH193" s="74"/>
      <c r="NKI193" s="74"/>
      <c r="NKJ193" s="74"/>
      <c r="NKK193" s="74"/>
      <c r="NKL193" s="74"/>
      <c r="NKM193" s="74"/>
      <c r="NKN193" s="74"/>
      <c r="NKO193" s="74"/>
      <c r="NKP193" s="74"/>
      <c r="NKQ193" s="74"/>
      <c r="NKR193" s="74"/>
      <c r="NKS193" s="74"/>
      <c r="NKT193" s="74"/>
      <c r="NKU193" s="74"/>
      <c r="NKV193" s="74"/>
      <c r="NKW193" s="74"/>
      <c r="NKX193" s="74"/>
      <c r="NKY193" s="74"/>
      <c r="NKZ193" s="74"/>
      <c r="NLA193" s="74"/>
      <c r="NLB193" s="74"/>
      <c r="NLC193" s="74"/>
      <c r="NLD193" s="74"/>
      <c r="NLE193" s="74"/>
      <c r="NLF193" s="74"/>
      <c r="NLG193" s="74"/>
      <c r="NLH193" s="74"/>
      <c r="NLI193" s="74"/>
      <c r="NLJ193" s="74"/>
      <c r="NLK193" s="74"/>
      <c r="NLL193" s="74"/>
      <c r="NLM193" s="74"/>
      <c r="NLN193" s="74"/>
      <c r="NLO193" s="74"/>
      <c r="NLP193" s="74"/>
      <c r="NLQ193" s="74"/>
      <c r="NLR193" s="74"/>
      <c r="NLS193" s="74"/>
      <c r="NLT193" s="74"/>
      <c r="NLU193" s="74"/>
      <c r="NLV193" s="74"/>
      <c r="NLW193" s="74"/>
      <c r="NLX193" s="74"/>
      <c r="NLY193" s="74"/>
      <c r="NLZ193" s="74"/>
      <c r="NMA193" s="74"/>
      <c r="NMB193" s="74"/>
      <c r="NMC193" s="74"/>
      <c r="NMD193" s="74"/>
      <c r="NME193" s="74"/>
      <c r="NMF193" s="74"/>
      <c r="NMG193" s="74"/>
      <c r="NMH193" s="74"/>
      <c r="NMI193" s="74"/>
      <c r="NMJ193" s="74"/>
      <c r="NMK193" s="74"/>
      <c r="NML193" s="74"/>
      <c r="NMM193" s="74"/>
      <c r="NMN193" s="74"/>
      <c r="NMO193" s="74"/>
      <c r="NMP193" s="74"/>
      <c r="NMQ193" s="74"/>
      <c r="NMR193" s="74"/>
      <c r="NMS193" s="74"/>
      <c r="NMT193" s="74"/>
      <c r="NMU193" s="74"/>
      <c r="NMV193" s="74"/>
      <c r="NMW193" s="74"/>
      <c r="NMX193" s="74"/>
      <c r="NMY193" s="74"/>
      <c r="NMZ193" s="74"/>
      <c r="NNA193" s="74"/>
      <c r="NNB193" s="74"/>
      <c r="NNC193" s="74"/>
      <c r="NND193" s="74"/>
      <c r="NNE193" s="74"/>
      <c r="NNF193" s="74"/>
      <c r="NNG193" s="74"/>
      <c r="NNH193" s="74"/>
      <c r="NNI193" s="74"/>
      <c r="NNJ193" s="74"/>
      <c r="NNK193" s="74"/>
      <c r="NNL193" s="74"/>
      <c r="NNM193" s="74"/>
      <c r="NNN193" s="74"/>
      <c r="NNO193" s="74"/>
      <c r="NNP193" s="74"/>
      <c r="NNQ193" s="74"/>
      <c r="NNR193" s="74"/>
      <c r="NNS193" s="74"/>
      <c r="NNT193" s="74"/>
      <c r="NNU193" s="74"/>
      <c r="NNV193" s="74"/>
      <c r="NNW193" s="74"/>
      <c r="NNX193" s="74"/>
      <c r="NNY193" s="74"/>
      <c r="NNZ193" s="74"/>
      <c r="NOA193" s="74"/>
      <c r="NOB193" s="74"/>
      <c r="NOC193" s="74"/>
      <c r="NOD193" s="74"/>
      <c r="NOE193" s="74"/>
      <c r="NOF193" s="74"/>
      <c r="NOG193" s="74"/>
      <c r="NOH193" s="74"/>
      <c r="NOI193" s="74"/>
      <c r="NOJ193" s="74"/>
      <c r="NOK193" s="74"/>
      <c r="NOL193" s="74"/>
      <c r="NOM193" s="74"/>
      <c r="NON193" s="74"/>
      <c r="NOO193" s="74"/>
      <c r="NOP193" s="74"/>
      <c r="NOQ193" s="74"/>
      <c r="NOR193" s="74"/>
      <c r="NOS193" s="74"/>
      <c r="NOT193" s="74"/>
      <c r="NOU193" s="74"/>
      <c r="NOV193" s="74"/>
      <c r="NOW193" s="74"/>
      <c r="NOX193" s="74"/>
      <c r="NOY193" s="74"/>
      <c r="NOZ193" s="74"/>
      <c r="NPA193" s="74"/>
      <c r="NPB193" s="74"/>
      <c r="NPC193" s="74"/>
      <c r="NPD193" s="74"/>
      <c r="NPE193" s="74"/>
      <c r="NPF193" s="74"/>
      <c r="NPG193" s="74"/>
      <c r="NPH193" s="74"/>
      <c r="NPI193" s="74"/>
      <c r="NPJ193" s="74"/>
      <c r="NPK193" s="74"/>
      <c r="NPL193" s="74"/>
      <c r="NPM193" s="74"/>
      <c r="NPN193" s="74"/>
      <c r="NPO193" s="74"/>
      <c r="NPP193" s="74"/>
      <c r="NPQ193" s="74"/>
      <c r="NPR193" s="74"/>
      <c r="NPS193" s="74"/>
      <c r="NPT193" s="74"/>
      <c r="NPU193" s="74"/>
      <c r="NPV193" s="74"/>
      <c r="NPW193" s="74"/>
      <c r="NPX193" s="74"/>
      <c r="NPY193" s="74"/>
      <c r="NPZ193" s="74"/>
      <c r="NQA193" s="74"/>
      <c r="NQB193" s="74"/>
      <c r="NQC193" s="74"/>
      <c r="NQD193" s="74"/>
      <c r="NQE193" s="74"/>
      <c r="NQF193" s="74"/>
      <c r="NQG193" s="74"/>
      <c r="NQH193" s="74"/>
      <c r="NQI193" s="74"/>
      <c r="NQJ193" s="74"/>
      <c r="NQK193" s="74"/>
      <c r="NQL193" s="74"/>
      <c r="NQM193" s="74"/>
      <c r="NQN193" s="74"/>
      <c r="NQO193" s="74"/>
      <c r="NQP193" s="74"/>
      <c r="NQQ193" s="74"/>
      <c r="NQR193" s="74"/>
      <c r="NQS193" s="74"/>
      <c r="NQT193" s="74"/>
      <c r="NQU193" s="74"/>
      <c r="NQV193" s="74"/>
      <c r="NQW193" s="74"/>
      <c r="NQX193" s="74"/>
      <c r="NQY193" s="74"/>
      <c r="NQZ193" s="74"/>
      <c r="NRA193" s="74"/>
      <c r="NRB193" s="74"/>
      <c r="NRC193" s="74"/>
      <c r="NRD193" s="74"/>
      <c r="NRE193" s="74"/>
      <c r="NRF193" s="74"/>
      <c r="NRG193" s="74"/>
      <c r="NRH193" s="74"/>
      <c r="NRI193" s="74"/>
      <c r="NRJ193" s="74"/>
      <c r="NRK193" s="74"/>
      <c r="NRL193" s="74"/>
      <c r="NRM193" s="74"/>
      <c r="NRN193" s="74"/>
      <c r="NRO193" s="74"/>
      <c r="NRP193" s="74"/>
      <c r="NRQ193" s="74"/>
      <c r="NRR193" s="74"/>
      <c r="NRS193" s="74"/>
      <c r="NRT193" s="74"/>
      <c r="NRU193" s="74"/>
      <c r="NRV193" s="74"/>
      <c r="NRW193" s="74"/>
      <c r="NRX193" s="74"/>
      <c r="NRY193" s="74"/>
      <c r="NRZ193" s="74"/>
      <c r="NSA193" s="74"/>
      <c r="NSB193" s="74"/>
      <c r="NSC193" s="74"/>
      <c r="NSD193" s="74"/>
      <c r="NSE193" s="74"/>
      <c r="NSF193" s="74"/>
      <c r="NSG193" s="74"/>
      <c r="NSH193" s="74"/>
      <c r="NSI193" s="74"/>
      <c r="NSJ193" s="74"/>
      <c r="NSK193" s="74"/>
      <c r="NSL193" s="74"/>
      <c r="NSM193" s="74"/>
      <c r="NSN193" s="74"/>
      <c r="NSO193" s="74"/>
      <c r="NSP193" s="74"/>
      <c r="NSQ193" s="74"/>
      <c r="NSR193" s="74"/>
      <c r="NSS193" s="74"/>
      <c r="NST193" s="74"/>
      <c r="NSU193" s="74"/>
      <c r="NSV193" s="74"/>
      <c r="NSW193" s="74"/>
      <c r="NSX193" s="74"/>
      <c r="NSY193" s="74"/>
      <c r="NSZ193" s="74"/>
      <c r="NTA193" s="74"/>
      <c r="NTB193" s="74"/>
      <c r="NTC193" s="74"/>
      <c r="NTD193" s="74"/>
      <c r="NTE193" s="74"/>
      <c r="NTF193" s="74"/>
      <c r="NTG193" s="74"/>
      <c r="NTH193" s="74"/>
      <c r="NTI193" s="74"/>
      <c r="NTJ193" s="74"/>
      <c r="NTK193" s="74"/>
      <c r="NTL193" s="74"/>
      <c r="NTM193" s="74"/>
      <c r="NTN193" s="74"/>
      <c r="NTO193" s="74"/>
      <c r="NTP193" s="74"/>
      <c r="NTQ193" s="74"/>
      <c r="NTR193" s="74"/>
      <c r="NTS193" s="74"/>
      <c r="NTT193" s="74"/>
      <c r="NTU193" s="74"/>
      <c r="NTV193" s="74"/>
      <c r="NTW193" s="74"/>
      <c r="NTX193" s="74"/>
      <c r="NTY193" s="74"/>
      <c r="NTZ193" s="74"/>
      <c r="NUA193" s="74"/>
      <c r="NUB193" s="74"/>
      <c r="NUC193" s="74"/>
      <c r="NUD193" s="74"/>
      <c r="NUE193" s="74"/>
      <c r="NUF193" s="74"/>
      <c r="NUG193" s="74"/>
      <c r="NUH193" s="74"/>
      <c r="NUI193" s="74"/>
      <c r="NUJ193" s="74"/>
      <c r="NUK193" s="74"/>
      <c r="NUL193" s="74"/>
      <c r="NUM193" s="74"/>
      <c r="NUN193" s="74"/>
      <c r="NUO193" s="74"/>
      <c r="NUP193" s="74"/>
      <c r="NUQ193" s="74"/>
      <c r="NUR193" s="74"/>
      <c r="NUS193" s="74"/>
      <c r="NUT193" s="74"/>
      <c r="NUU193" s="74"/>
      <c r="NUV193" s="74"/>
      <c r="NUW193" s="74"/>
      <c r="NUX193" s="74"/>
      <c r="NUY193" s="74"/>
      <c r="NUZ193" s="74"/>
      <c r="NVA193" s="74"/>
      <c r="NVB193" s="74"/>
      <c r="NVC193" s="74"/>
      <c r="NVD193" s="74"/>
      <c r="NVE193" s="74"/>
      <c r="NVF193" s="74"/>
      <c r="NVG193" s="74"/>
      <c r="NVH193" s="74"/>
      <c r="NVI193" s="74"/>
      <c r="NVJ193" s="74"/>
      <c r="NVK193" s="74"/>
      <c r="NVL193" s="74"/>
      <c r="NVM193" s="74"/>
      <c r="NVN193" s="74"/>
      <c r="NVO193" s="74"/>
      <c r="NVP193" s="74"/>
      <c r="NVQ193" s="74"/>
      <c r="NVR193" s="74"/>
      <c r="NVS193" s="74"/>
      <c r="NVT193" s="74"/>
      <c r="NVU193" s="74"/>
      <c r="NVV193" s="74"/>
      <c r="NVW193" s="74"/>
      <c r="NVX193" s="74"/>
      <c r="NVY193" s="74"/>
      <c r="NVZ193" s="74"/>
      <c r="NWA193" s="74"/>
      <c r="NWB193" s="74"/>
      <c r="NWC193" s="74"/>
      <c r="NWD193" s="74"/>
      <c r="NWE193" s="74"/>
      <c r="NWF193" s="74"/>
      <c r="NWG193" s="74"/>
      <c r="NWH193" s="74"/>
      <c r="NWI193" s="74"/>
      <c r="NWJ193" s="74"/>
      <c r="NWK193" s="74"/>
      <c r="NWL193" s="74"/>
      <c r="NWM193" s="74"/>
      <c r="NWN193" s="74"/>
      <c r="NWO193" s="74"/>
      <c r="NWP193" s="74"/>
      <c r="NWQ193" s="74"/>
      <c r="NWR193" s="74"/>
      <c r="NWS193" s="74"/>
      <c r="NWT193" s="74"/>
      <c r="NWU193" s="74"/>
      <c r="NWV193" s="74"/>
      <c r="NWW193" s="74"/>
      <c r="NWX193" s="74"/>
      <c r="NWY193" s="74"/>
      <c r="NWZ193" s="74"/>
      <c r="NXA193" s="74"/>
      <c r="NXB193" s="74"/>
      <c r="NXC193" s="74"/>
      <c r="NXD193" s="74"/>
      <c r="NXE193" s="74"/>
      <c r="NXF193" s="74"/>
      <c r="NXG193" s="74"/>
      <c r="NXH193" s="74"/>
      <c r="NXI193" s="74"/>
      <c r="NXJ193" s="74"/>
      <c r="NXK193" s="74"/>
      <c r="NXL193" s="74"/>
      <c r="NXM193" s="74"/>
      <c r="NXN193" s="74"/>
      <c r="NXO193" s="74"/>
      <c r="NXP193" s="74"/>
      <c r="NXQ193" s="74"/>
      <c r="NXR193" s="74"/>
      <c r="NXS193" s="74"/>
      <c r="NXT193" s="74"/>
      <c r="NXU193" s="74"/>
      <c r="NXV193" s="74"/>
      <c r="NXW193" s="74"/>
      <c r="NXX193" s="74"/>
      <c r="NXY193" s="74"/>
      <c r="NXZ193" s="74"/>
      <c r="NYA193" s="74"/>
      <c r="NYB193" s="74"/>
      <c r="NYC193" s="74"/>
      <c r="NYD193" s="74"/>
      <c r="NYE193" s="74"/>
      <c r="NYF193" s="74"/>
      <c r="NYG193" s="74"/>
      <c r="NYH193" s="74"/>
      <c r="NYI193" s="74"/>
      <c r="NYJ193" s="74"/>
      <c r="NYK193" s="74"/>
      <c r="NYL193" s="74"/>
      <c r="NYM193" s="74"/>
      <c r="NYN193" s="74"/>
      <c r="NYO193" s="74"/>
      <c r="NYP193" s="74"/>
      <c r="NYQ193" s="74"/>
      <c r="NYR193" s="74"/>
      <c r="NYS193" s="74"/>
      <c r="NYT193" s="74"/>
      <c r="NYU193" s="74"/>
      <c r="NYV193" s="74"/>
      <c r="NYW193" s="74"/>
      <c r="NYX193" s="74"/>
      <c r="NYY193" s="74"/>
      <c r="NYZ193" s="74"/>
      <c r="NZA193" s="74"/>
      <c r="NZB193" s="74"/>
      <c r="NZC193" s="74"/>
      <c r="NZD193" s="74"/>
      <c r="NZE193" s="74"/>
      <c r="NZF193" s="74"/>
      <c r="NZG193" s="74"/>
      <c r="NZH193" s="74"/>
      <c r="NZI193" s="74"/>
      <c r="NZJ193" s="74"/>
      <c r="NZK193" s="74"/>
      <c r="NZL193" s="74"/>
      <c r="NZM193" s="74"/>
      <c r="NZN193" s="74"/>
      <c r="NZO193" s="74"/>
      <c r="NZP193" s="74"/>
      <c r="NZQ193" s="74"/>
      <c r="NZR193" s="74"/>
      <c r="NZS193" s="74"/>
      <c r="NZT193" s="74"/>
      <c r="NZU193" s="74"/>
      <c r="NZV193" s="74"/>
      <c r="NZW193" s="74"/>
      <c r="NZX193" s="74"/>
      <c r="NZY193" s="74"/>
      <c r="NZZ193" s="74"/>
      <c r="OAA193" s="74"/>
      <c r="OAB193" s="74"/>
      <c r="OAC193" s="74"/>
      <c r="OAD193" s="74"/>
      <c r="OAE193" s="74"/>
      <c r="OAF193" s="74"/>
      <c r="OAG193" s="74"/>
      <c r="OAH193" s="74"/>
      <c r="OAI193" s="74"/>
      <c r="OAJ193" s="74"/>
      <c r="OAK193" s="74"/>
      <c r="OAL193" s="74"/>
      <c r="OAM193" s="74"/>
      <c r="OAN193" s="74"/>
      <c r="OAO193" s="74"/>
      <c r="OAP193" s="74"/>
      <c r="OAQ193" s="74"/>
      <c r="OAR193" s="74"/>
      <c r="OAS193" s="74"/>
      <c r="OAT193" s="74"/>
      <c r="OAU193" s="74"/>
      <c r="OAV193" s="74"/>
      <c r="OAW193" s="74"/>
      <c r="OAX193" s="74"/>
      <c r="OAY193" s="74"/>
      <c r="OAZ193" s="74"/>
      <c r="OBA193" s="74"/>
      <c r="OBB193" s="74"/>
      <c r="OBC193" s="74"/>
      <c r="OBD193" s="74"/>
      <c r="OBE193" s="74"/>
      <c r="OBF193" s="74"/>
      <c r="OBG193" s="74"/>
      <c r="OBH193" s="74"/>
      <c r="OBI193" s="74"/>
      <c r="OBJ193" s="74"/>
      <c r="OBK193" s="74"/>
      <c r="OBL193" s="74"/>
      <c r="OBM193" s="74"/>
      <c r="OBN193" s="74"/>
      <c r="OBO193" s="74"/>
      <c r="OBP193" s="74"/>
      <c r="OBQ193" s="74"/>
      <c r="OBR193" s="74"/>
      <c r="OBS193" s="74"/>
      <c r="OBT193" s="74"/>
      <c r="OBU193" s="74"/>
      <c r="OBV193" s="74"/>
      <c r="OBW193" s="74"/>
      <c r="OBX193" s="74"/>
      <c r="OBY193" s="74"/>
      <c r="OBZ193" s="74"/>
      <c r="OCA193" s="74"/>
      <c r="OCB193" s="74"/>
      <c r="OCC193" s="74"/>
      <c r="OCD193" s="74"/>
      <c r="OCE193" s="74"/>
      <c r="OCF193" s="74"/>
      <c r="OCG193" s="74"/>
      <c r="OCH193" s="74"/>
      <c r="OCI193" s="74"/>
      <c r="OCJ193" s="74"/>
      <c r="OCK193" s="74"/>
      <c r="OCL193" s="74"/>
      <c r="OCM193" s="74"/>
      <c r="OCN193" s="74"/>
      <c r="OCO193" s="74"/>
      <c r="OCP193" s="74"/>
      <c r="OCQ193" s="74"/>
      <c r="OCR193" s="74"/>
      <c r="OCS193" s="74"/>
      <c r="OCT193" s="74"/>
      <c r="OCU193" s="74"/>
      <c r="OCV193" s="74"/>
      <c r="OCW193" s="74"/>
      <c r="OCX193" s="74"/>
      <c r="OCY193" s="74"/>
      <c r="OCZ193" s="74"/>
      <c r="ODA193" s="74"/>
      <c r="ODB193" s="74"/>
      <c r="ODC193" s="74"/>
      <c r="ODD193" s="74"/>
      <c r="ODE193" s="74"/>
      <c r="ODF193" s="74"/>
      <c r="ODG193" s="74"/>
      <c r="ODH193" s="74"/>
      <c r="ODI193" s="74"/>
      <c r="ODJ193" s="74"/>
      <c r="ODK193" s="74"/>
      <c r="ODL193" s="74"/>
      <c r="ODM193" s="74"/>
      <c r="ODN193" s="74"/>
      <c r="ODO193" s="74"/>
      <c r="ODP193" s="74"/>
      <c r="ODQ193" s="74"/>
      <c r="ODR193" s="74"/>
      <c r="ODS193" s="74"/>
      <c r="ODT193" s="74"/>
      <c r="ODU193" s="74"/>
      <c r="ODV193" s="74"/>
      <c r="ODW193" s="74"/>
      <c r="ODX193" s="74"/>
      <c r="ODY193" s="74"/>
      <c r="ODZ193" s="74"/>
      <c r="OEA193" s="74"/>
      <c r="OEB193" s="74"/>
      <c r="OEC193" s="74"/>
      <c r="OED193" s="74"/>
      <c r="OEE193" s="74"/>
      <c r="OEF193" s="74"/>
      <c r="OEG193" s="74"/>
      <c r="OEH193" s="74"/>
      <c r="OEI193" s="74"/>
      <c r="OEJ193" s="74"/>
      <c r="OEK193" s="74"/>
      <c r="OEL193" s="74"/>
      <c r="OEM193" s="74"/>
      <c r="OEN193" s="74"/>
      <c r="OEO193" s="74"/>
      <c r="OEP193" s="74"/>
      <c r="OEQ193" s="74"/>
      <c r="OER193" s="74"/>
      <c r="OES193" s="74"/>
      <c r="OET193" s="74"/>
      <c r="OEU193" s="74"/>
      <c r="OEV193" s="74"/>
      <c r="OEW193" s="74"/>
      <c r="OEX193" s="74"/>
      <c r="OEY193" s="74"/>
      <c r="OEZ193" s="74"/>
      <c r="OFA193" s="74"/>
      <c r="OFB193" s="74"/>
      <c r="OFC193" s="74"/>
      <c r="OFD193" s="74"/>
      <c r="OFE193" s="74"/>
      <c r="OFF193" s="74"/>
      <c r="OFG193" s="74"/>
      <c r="OFH193" s="74"/>
      <c r="OFI193" s="74"/>
      <c r="OFJ193" s="74"/>
      <c r="OFK193" s="74"/>
      <c r="OFL193" s="74"/>
      <c r="OFM193" s="74"/>
      <c r="OFN193" s="74"/>
      <c r="OFO193" s="74"/>
      <c r="OFP193" s="74"/>
      <c r="OFQ193" s="74"/>
      <c r="OFR193" s="74"/>
      <c r="OFS193" s="74"/>
      <c r="OFT193" s="74"/>
      <c r="OFU193" s="74"/>
      <c r="OFV193" s="74"/>
      <c r="OFW193" s="74"/>
      <c r="OFX193" s="74"/>
      <c r="OFY193" s="74"/>
      <c r="OFZ193" s="74"/>
      <c r="OGA193" s="74"/>
      <c r="OGB193" s="74"/>
      <c r="OGC193" s="74"/>
      <c r="OGD193" s="74"/>
      <c r="OGE193" s="74"/>
      <c r="OGF193" s="74"/>
      <c r="OGG193" s="74"/>
      <c r="OGH193" s="74"/>
      <c r="OGI193" s="74"/>
      <c r="OGJ193" s="74"/>
      <c r="OGK193" s="74"/>
      <c r="OGL193" s="74"/>
      <c r="OGM193" s="74"/>
      <c r="OGN193" s="74"/>
      <c r="OGO193" s="74"/>
      <c r="OGP193" s="74"/>
      <c r="OGQ193" s="74"/>
      <c r="OGR193" s="74"/>
      <c r="OGS193" s="74"/>
      <c r="OGT193" s="74"/>
      <c r="OGU193" s="74"/>
      <c r="OGV193" s="74"/>
      <c r="OGW193" s="74"/>
      <c r="OGX193" s="74"/>
      <c r="OGY193" s="74"/>
      <c r="OGZ193" s="74"/>
      <c r="OHA193" s="74"/>
      <c r="OHB193" s="74"/>
      <c r="OHC193" s="74"/>
      <c r="OHD193" s="74"/>
      <c r="OHE193" s="74"/>
      <c r="OHF193" s="74"/>
      <c r="OHG193" s="74"/>
      <c r="OHH193" s="74"/>
      <c r="OHI193" s="74"/>
      <c r="OHJ193" s="74"/>
      <c r="OHK193" s="74"/>
      <c r="OHL193" s="74"/>
      <c r="OHM193" s="74"/>
      <c r="OHN193" s="74"/>
      <c r="OHO193" s="74"/>
      <c r="OHP193" s="74"/>
      <c r="OHQ193" s="74"/>
      <c r="OHR193" s="74"/>
      <c r="OHS193" s="74"/>
      <c r="OHT193" s="74"/>
      <c r="OHU193" s="74"/>
      <c r="OHV193" s="74"/>
      <c r="OHW193" s="74"/>
      <c r="OHX193" s="74"/>
      <c r="OHY193" s="74"/>
      <c r="OHZ193" s="74"/>
      <c r="OIA193" s="74"/>
      <c r="OIB193" s="74"/>
      <c r="OIC193" s="74"/>
      <c r="OID193" s="74"/>
      <c r="OIE193" s="74"/>
      <c r="OIF193" s="74"/>
      <c r="OIG193" s="74"/>
      <c r="OIH193" s="74"/>
      <c r="OII193" s="74"/>
      <c r="OIJ193" s="74"/>
      <c r="OIK193" s="74"/>
      <c r="OIL193" s="74"/>
      <c r="OIM193" s="74"/>
      <c r="OIN193" s="74"/>
      <c r="OIO193" s="74"/>
      <c r="OIP193" s="74"/>
      <c r="OIQ193" s="74"/>
      <c r="OIR193" s="74"/>
      <c r="OIS193" s="74"/>
      <c r="OIT193" s="74"/>
      <c r="OIU193" s="74"/>
      <c r="OIV193" s="74"/>
      <c r="OIW193" s="74"/>
      <c r="OIX193" s="74"/>
      <c r="OIY193" s="74"/>
      <c r="OIZ193" s="74"/>
      <c r="OJA193" s="74"/>
      <c r="OJB193" s="74"/>
      <c r="OJC193" s="74"/>
      <c r="OJD193" s="74"/>
      <c r="OJE193" s="74"/>
      <c r="OJF193" s="74"/>
      <c r="OJG193" s="74"/>
      <c r="OJH193" s="74"/>
      <c r="OJI193" s="74"/>
      <c r="OJJ193" s="74"/>
      <c r="OJK193" s="74"/>
      <c r="OJL193" s="74"/>
      <c r="OJM193" s="74"/>
      <c r="OJN193" s="74"/>
      <c r="OJO193" s="74"/>
      <c r="OJP193" s="74"/>
      <c r="OJQ193" s="74"/>
      <c r="OJR193" s="74"/>
      <c r="OJS193" s="74"/>
      <c r="OJT193" s="74"/>
      <c r="OJU193" s="74"/>
      <c r="OJV193" s="74"/>
      <c r="OJW193" s="74"/>
      <c r="OJX193" s="74"/>
      <c r="OJY193" s="74"/>
      <c r="OJZ193" s="74"/>
      <c r="OKA193" s="74"/>
      <c r="OKB193" s="74"/>
      <c r="OKC193" s="74"/>
      <c r="OKD193" s="74"/>
      <c r="OKE193" s="74"/>
      <c r="OKF193" s="74"/>
      <c r="OKG193" s="74"/>
      <c r="OKH193" s="74"/>
      <c r="OKI193" s="74"/>
      <c r="OKJ193" s="74"/>
      <c r="OKK193" s="74"/>
      <c r="OKL193" s="74"/>
      <c r="OKM193" s="74"/>
      <c r="OKN193" s="74"/>
      <c r="OKO193" s="74"/>
      <c r="OKP193" s="74"/>
      <c r="OKQ193" s="74"/>
      <c r="OKR193" s="74"/>
      <c r="OKS193" s="74"/>
      <c r="OKT193" s="74"/>
      <c r="OKU193" s="74"/>
      <c r="OKV193" s="74"/>
      <c r="OKW193" s="74"/>
      <c r="OKX193" s="74"/>
      <c r="OKY193" s="74"/>
      <c r="OKZ193" s="74"/>
      <c r="OLA193" s="74"/>
      <c r="OLB193" s="74"/>
      <c r="OLC193" s="74"/>
      <c r="OLD193" s="74"/>
      <c r="OLE193" s="74"/>
      <c r="OLF193" s="74"/>
      <c r="OLG193" s="74"/>
      <c r="OLH193" s="74"/>
      <c r="OLI193" s="74"/>
      <c r="OLJ193" s="74"/>
      <c r="OLK193" s="74"/>
      <c r="OLL193" s="74"/>
      <c r="OLM193" s="74"/>
      <c r="OLN193" s="74"/>
      <c r="OLO193" s="74"/>
      <c r="OLP193" s="74"/>
      <c r="OLQ193" s="74"/>
      <c r="OLR193" s="74"/>
      <c r="OLS193" s="74"/>
      <c r="OLT193" s="74"/>
      <c r="OLU193" s="74"/>
      <c r="OLV193" s="74"/>
      <c r="OLW193" s="74"/>
      <c r="OLX193" s="74"/>
      <c r="OLY193" s="74"/>
      <c r="OLZ193" s="74"/>
      <c r="OMA193" s="74"/>
      <c r="OMB193" s="74"/>
      <c r="OMC193" s="74"/>
      <c r="OMD193" s="74"/>
      <c r="OME193" s="74"/>
      <c r="OMF193" s="74"/>
      <c r="OMG193" s="74"/>
      <c r="OMH193" s="74"/>
      <c r="OMI193" s="74"/>
      <c r="OMJ193" s="74"/>
      <c r="OMK193" s="74"/>
      <c r="OML193" s="74"/>
      <c r="OMM193" s="74"/>
      <c r="OMN193" s="74"/>
      <c r="OMO193" s="74"/>
      <c r="OMP193" s="74"/>
      <c r="OMQ193" s="74"/>
      <c r="OMR193" s="74"/>
      <c r="OMS193" s="74"/>
      <c r="OMT193" s="74"/>
      <c r="OMU193" s="74"/>
      <c r="OMV193" s="74"/>
      <c r="OMW193" s="74"/>
      <c r="OMX193" s="74"/>
      <c r="OMY193" s="74"/>
      <c r="OMZ193" s="74"/>
      <c r="ONA193" s="74"/>
      <c r="ONB193" s="74"/>
      <c r="ONC193" s="74"/>
      <c r="OND193" s="74"/>
      <c r="ONE193" s="74"/>
      <c r="ONF193" s="74"/>
      <c r="ONG193" s="74"/>
      <c r="ONH193" s="74"/>
      <c r="ONI193" s="74"/>
      <c r="ONJ193" s="74"/>
      <c r="ONK193" s="74"/>
      <c r="ONL193" s="74"/>
      <c r="ONM193" s="74"/>
      <c r="ONN193" s="74"/>
      <c r="ONO193" s="74"/>
      <c r="ONP193" s="74"/>
      <c r="ONQ193" s="74"/>
      <c r="ONR193" s="74"/>
      <c r="ONS193" s="74"/>
      <c r="ONT193" s="74"/>
      <c r="ONU193" s="74"/>
      <c r="ONV193" s="74"/>
      <c r="ONW193" s="74"/>
      <c r="ONX193" s="74"/>
      <c r="ONY193" s="74"/>
      <c r="ONZ193" s="74"/>
      <c r="OOA193" s="74"/>
      <c r="OOB193" s="74"/>
      <c r="OOC193" s="74"/>
      <c r="OOD193" s="74"/>
      <c r="OOE193" s="74"/>
      <c r="OOF193" s="74"/>
      <c r="OOG193" s="74"/>
      <c r="OOH193" s="74"/>
      <c r="OOI193" s="74"/>
      <c r="OOJ193" s="74"/>
      <c r="OOK193" s="74"/>
      <c r="OOL193" s="74"/>
      <c r="OOM193" s="74"/>
      <c r="OON193" s="74"/>
      <c r="OOO193" s="74"/>
      <c r="OOP193" s="74"/>
      <c r="OOQ193" s="74"/>
      <c r="OOR193" s="74"/>
      <c r="OOS193" s="74"/>
      <c r="OOT193" s="74"/>
      <c r="OOU193" s="74"/>
      <c r="OOV193" s="74"/>
      <c r="OOW193" s="74"/>
      <c r="OOX193" s="74"/>
      <c r="OOY193" s="74"/>
      <c r="OOZ193" s="74"/>
      <c r="OPA193" s="74"/>
      <c r="OPB193" s="74"/>
      <c r="OPC193" s="74"/>
      <c r="OPD193" s="74"/>
      <c r="OPE193" s="74"/>
      <c r="OPF193" s="74"/>
      <c r="OPG193" s="74"/>
      <c r="OPH193" s="74"/>
      <c r="OPI193" s="74"/>
      <c r="OPJ193" s="74"/>
      <c r="OPK193" s="74"/>
      <c r="OPL193" s="74"/>
      <c r="OPM193" s="74"/>
      <c r="OPN193" s="74"/>
      <c r="OPO193" s="74"/>
      <c r="OPP193" s="74"/>
      <c r="OPQ193" s="74"/>
      <c r="OPR193" s="74"/>
      <c r="OPS193" s="74"/>
      <c r="OPT193" s="74"/>
      <c r="OPU193" s="74"/>
      <c r="OPV193" s="74"/>
      <c r="OPW193" s="74"/>
      <c r="OPX193" s="74"/>
      <c r="OPY193" s="74"/>
      <c r="OPZ193" s="74"/>
      <c r="OQA193" s="74"/>
      <c r="OQB193" s="74"/>
      <c r="OQC193" s="74"/>
      <c r="OQD193" s="74"/>
      <c r="OQE193" s="74"/>
      <c r="OQF193" s="74"/>
      <c r="OQG193" s="74"/>
      <c r="OQH193" s="74"/>
      <c r="OQI193" s="74"/>
      <c r="OQJ193" s="74"/>
      <c r="OQK193" s="74"/>
      <c r="OQL193" s="74"/>
      <c r="OQM193" s="74"/>
      <c r="OQN193" s="74"/>
      <c r="OQO193" s="74"/>
      <c r="OQP193" s="74"/>
      <c r="OQQ193" s="74"/>
      <c r="OQR193" s="74"/>
      <c r="OQS193" s="74"/>
      <c r="OQT193" s="74"/>
      <c r="OQU193" s="74"/>
      <c r="OQV193" s="74"/>
      <c r="OQW193" s="74"/>
      <c r="OQX193" s="74"/>
      <c r="OQY193" s="74"/>
      <c r="OQZ193" s="74"/>
      <c r="ORA193" s="74"/>
      <c r="ORB193" s="74"/>
      <c r="ORC193" s="74"/>
      <c r="ORD193" s="74"/>
      <c r="ORE193" s="74"/>
      <c r="ORF193" s="74"/>
      <c r="ORG193" s="74"/>
      <c r="ORH193" s="74"/>
      <c r="ORI193" s="74"/>
      <c r="ORJ193" s="74"/>
      <c r="ORK193" s="74"/>
      <c r="ORL193" s="74"/>
      <c r="ORM193" s="74"/>
      <c r="ORN193" s="74"/>
      <c r="ORO193" s="74"/>
      <c r="ORP193" s="74"/>
      <c r="ORQ193" s="74"/>
      <c r="ORR193" s="74"/>
      <c r="ORS193" s="74"/>
      <c r="ORT193" s="74"/>
      <c r="ORU193" s="74"/>
      <c r="ORV193" s="74"/>
      <c r="ORW193" s="74"/>
      <c r="ORX193" s="74"/>
      <c r="ORY193" s="74"/>
      <c r="ORZ193" s="74"/>
      <c r="OSA193" s="74"/>
      <c r="OSB193" s="74"/>
      <c r="OSC193" s="74"/>
      <c r="OSD193" s="74"/>
      <c r="OSE193" s="74"/>
      <c r="OSF193" s="74"/>
      <c r="OSG193" s="74"/>
      <c r="OSH193" s="74"/>
      <c r="OSI193" s="74"/>
      <c r="OSJ193" s="74"/>
      <c r="OSK193" s="74"/>
      <c r="OSL193" s="74"/>
      <c r="OSM193" s="74"/>
      <c r="OSN193" s="74"/>
      <c r="OSO193" s="74"/>
      <c r="OSP193" s="74"/>
      <c r="OSQ193" s="74"/>
      <c r="OSR193" s="74"/>
      <c r="OSS193" s="74"/>
      <c r="OST193" s="74"/>
      <c r="OSU193" s="74"/>
      <c r="OSV193" s="74"/>
      <c r="OSW193" s="74"/>
      <c r="OSX193" s="74"/>
      <c r="OSY193" s="74"/>
      <c r="OSZ193" s="74"/>
      <c r="OTA193" s="74"/>
      <c r="OTB193" s="74"/>
      <c r="OTC193" s="74"/>
      <c r="OTD193" s="74"/>
      <c r="OTE193" s="74"/>
      <c r="OTF193" s="74"/>
      <c r="OTG193" s="74"/>
      <c r="OTH193" s="74"/>
      <c r="OTI193" s="74"/>
      <c r="OTJ193" s="74"/>
      <c r="OTK193" s="74"/>
      <c r="OTL193" s="74"/>
      <c r="OTM193" s="74"/>
      <c r="OTN193" s="74"/>
      <c r="OTO193" s="74"/>
      <c r="OTP193" s="74"/>
      <c r="OTQ193" s="74"/>
      <c r="OTR193" s="74"/>
      <c r="OTS193" s="74"/>
      <c r="OTT193" s="74"/>
      <c r="OTU193" s="74"/>
      <c r="OTV193" s="74"/>
      <c r="OTW193" s="74"/>
      <c r="OTX193" s="74"/>
      <c r="OTY193" s="74"/>
      <c r="OTZ193" s="74"/>
      <c r="OUA193" s="74"/>
      <c r="OUB193" s="74"/>
      <c r="OUC193" s="74"/>
      <c r="OUD193" s="74"/>
      <c r="OUE193" s="74"/>
      <c r="OUF193" s="74"/>
      <c r="OUG193" s="74"/>
      <c r="OUH193" s="74"/>
      <c r="OUI193" s="74"/>
      <c r="OUJ193" s="74"/>
      <c r="OUK193" s="74"/>
      <c r="OUL193" s="74"/>
      <c r="OUM193" s="74"/>
      <c r="OUN193" s="74"/>
      <c r="OUO193" s="74"/>
      <c r="OUP193" s="74"/>
      <c r="OUQ193" s="74"/>
      <c r="OUR193" s="74"/>
      <c r="OUS193" s="74"/>
      <c r="OUT193" s="74"/>
      <c r="OUU193" s="74"/>
      <c r="OUV193" s="74"/>
      <c r="OUW193" s="74"/>
      <c r="OUX193" s="74"/>
      <c r="OUY193" s="74"/>
      <c r="OUZ193" s="74"/>
      <c r="OVA193" s="74"/>
      <c r="OVB193" s="74"/>
      <c r="OVC193" s="74"/>
      <c r="OVD193" s="74"/>
      <c r="OVE193" s="74"/>
      <c r="OVF193" s="74"/>
      <c r="OVG193" s="74"/>
      <c r="OVH193" s="74"/>
      <c r="OVI193" s="74"/>
      <c r="OVJ193" s="74"/>
      <c r="OVK193" s="74"/>
      <c r="OVL193" s="74"/>
      <c r="OVM193" s="74"/>
      <c r="OVN193" s="74"/>
      <c r="OVO193" s="74"/>
      <c r="OVP193" s="74"/>
      <c r="OVQ193" s="74"/>
      <c r="OVR193" s="74"/>
      <c r="OVS193" s="74"/>
      <c r="OVT193" s="74"/>
      <c r="OVU193" s="74"/>
      <c r="OVV193" s="74"/>
      <c r="OVW193" s="74"/>
      <c r="OVX193" s="74"/>
      <c r="OVY193" s="74"/>
      <c r="OVZ193" s="74"/>
      <c r="OWA193" s="74"/>
      <c r="OWB193" s="74"/>
      <c r="OWC193" s="74"/>
      <c r="OWD193" s="74"/>
      <c r="OWE193" s="74"/>
      <c r="OWF193" s="74"/>
      <c r="OWG193" s="74"/>
      <c r="OWH193" s="74"/>
      <c r="OWI193" s="74"/>
      <c r="OWJ193" s="74"/>
      <c r="OWK193" s="74"/>
      <c r="OWL193" s="74"/>
      <c r="OWM193" s="74"/>
      <c r="OWN193" s="74"/>
      <c r="OWO193" s="74"/>
      <c r="OWP193" s="74"/>
      <c r="OWQ193" s="74"/>
      <c r="OWR193" s="74"/>
      <c r="OWS193" s="74"/>
      <c r="OWT193" s="74"/>
      <c r="OWU193" s="74"/>
      <c r="OWV193" s="74"/>
      <c r="OWW193" s="74"/>
      <c r="OWX193" s="74"/>
      <c r="OWY193" s="74"/>
      <c r="OWZ193" s="74"/>
      <c r="OXA193" s="74"/>
      <c r="OXB193" s="74"/>
      <c r="OXC193" s="74"/>
      <c r="OXD193" s="74"/>
      <c r="OXE193" s="74"/>
      <c r="OXF193" s="74"/>
      <c r="OXG193" s="74"/>
      <c r="OXH193" s="74"/>
      <c r="OXI193" s="74"/>
      <c r="OXJ193" s="74"/>
      <c r="OXK193" s="74"/>
      <c r="OXL193" s="74"/>
      <c r="OXM193" s="74"/>
      <c r="OXN193" s="74"/>
      <c r="OXO193" s="74"/>
      <c r="OXP193" s="74"/>
      <c r="OXQ193" s="74"/>
      <c r="OXR193" s="74"/>
      <c r="OXS193" s="74"/>
      <c r="OXT193" s="74"/>
      <c r="OXU193" s="74"/>
      <c r="OXV193" s="74"/>
      <c r="OXW193" s="74"/>
      <c r="OXX193" s="74"/>
      <c r="OXY193" s="74"/>
      <c r="OXZ193" s="74"/>
      <c r="OYA193" s="74"/>
      <c r="OYB193" s="74"/>
      <c r="OYC193" s="74"/>
      <c r="OYD193" s="74"/>
      <c r="OYE193" s="74"/>
      <c r="OYF193" s="74"/>
      <c r="OYG193" s="74"/>
      <c r="OYH193" s="74"/>
      <c r="OYI193" s="74"/>
      <c r="OYJ193" s="74"/>
      <c r="OYK193" s="74"/>
      <c r="OYL193" s="74"/>
      <c r="OYM193" s="74"/>
      <c r="OYN193" s="74"/>
      <c r="OYO193" s="74"/>
      <c r="OYP193" s="74"/>
      <c r="OYQ193" s="74"/>
      <c r="OYR193" s="74"/>
      <c r="OYS193" s="74"/>
      <c r="OYT193" s="74"/>
      <c r="OYU193" s="74"/>
      <c r="OYV193" s="74"/>
      <c r="OYW193" s="74"/>
      <c r="OYX193" s="74"/>
      <c r="OYY193" s="74"/>
      <c r="OYZ193" s="74"/>
      <c r="OZA193" s="74"/>
      <c r="OZB193" s="74"/>
      <c r="OZC193" s="74"/>
      <c r="OZD193" s="74"/>
      <c r="OZE193" s="74"/>
      <c r="OZF193" s="74"/>
      <c r="OZG193" s="74"/>
      <c r="OZH193" s="74"/>
      <c r="OZI193" s="74"/>
      <c r="OZJ193" s="74"/>
      <c r="OZK193" s="74"/>
      <c r="OZL193" s="74"/>
      <c r="OZM193" s="74"/>
      <c r="OZN193" s="74"/>
      <c r="OZO193" s="74"/>
      <c r="OZP193" s="74"/>
      <c r="OZQ193" s="74"/>
      <c r="OZR193" s="74"/>
      <c r="OZS193" s="74"/>
      <c r="OZT193" s="74"/>
      <c r="OZU193" s="74"/>
      <c r="OZV193" s="74"/>
      <c r="OZW193" s="74"/>
      <c r="OZX193" s="74"/>
      <c r="OZY193" s="74"/>
      <c r="OZZ193" s="74"/>
      <c r="PAA193" s="74"/>
      <c r="PAB193" s="74"/>
      <c r="PAC193" s="74"/>
      <c r="PAD193" s="74"/>
      <c r="PAE193" s="74"/>
      <c r="PAF193" s="74"/>
      <c r="PAG193" s="74"/>
      <c r="PAH193" s="74"/>
      <c r="PAI193" s="74"/>
      <c r="PAJ193" s="74"/>
      <c r="PAK193" s="74"/>
      <c r="PAL193" s="74"/>
      <c r="PAM193" s="74"/>
      <c r="PAN193" s="74"/>
      <c r="PAO193" s="74"/>
      <c r="PAP193" s="74"/>
      <c r="PAQ193" s="74"/>
      <c r="PAR193" s="74"/>
      <c r="PAS193" s="74"/>
      <c r="PAT193" s="74"/>
      <c r="PAU193" s="74"/>
      <c r="PAV193" s="74"/>
      <c r="PAW193" s="74"/>
      <c r="PAX193" s="74"/>
      <c r="PAY193" s="74"/>
      <c r="PAZ193" s="74"/>
      <c r="PBA193" s="74"/>
      <c r="PBB193" s="74"/>
      <c r="PBC193" s="74"/>
      <c r="PBD193" s="74"/>
      <c r="PBE193" s="74"/>
      <c r="PBF193" s="74"/>
      <c r="PBG193" s="74"/>
      <c r="PBH193" s="74"/>
      <c r="PBI193" s="74"/>
      <c r="PBJ193" s="74"/>
      <c r="PBK193" s="74"/>
      <c r="PBL193" s="74"/>
      <c r="PBM193" s="74"/>
      <c r="PBN193" s="74"/>
      <c r="PBO193" s="74"/>
      <c r="PBP193" s="74"/>
      <c r="PBQ193" s="74"/>
      <c r="PBR193" s="74"/>
      <c r="PBS193" s="74"/>
      <c r="PBT193" s="74"/>
      <c r="PBU193" s="74"/>
      <c r="PBV193" s="74"/>
      <c r="PBW193" s="74"/>
      <c r="PBX193" s="74"/>
      <c r="PBY193" s="74"/>
      <c r="PBZ193" s="74"/>
      <c r="PCA193" s="74"/>
      <c r="PCB193" s="74"/>
      <c r="PCC193" s="74"/>
      <c r="PCD193" s="74"/>
      <c r="PCE193" s="74"/>
      <c r="PCF193" s="74"/>
      <c r="PCG193" s="74"/>
      <c r="PCH193" s="74"/>
      <c r="PCI193" s="74"/>
      <c r="PCJ193" s="74"/>
      <c r="PCK193" s="74"/>
      <c r="PCL193" s="74"/>
      <c r="PCM193" s="74"/>
      <c r="PCN193" s="74"/>
      <c r="PCO193" s="74"/>
      <c r="PCP193" s="74"/>
      <c r="PCQ193" s="74"/>
      <c r="PCR193" s="74"/>
      <c r="PCS193" s="74"/>
      <c r="PCT193" s="74"/>
      <c r="PCU193" s="74"/>
      <c r="PCV193" s="74"/>
      <c r="PCW193" s="74"/>
      <c r="PCX193" s="74"/>
      <c r="PCY193" s="74"/>
      <c r="PCZ193" s="74"/>
      <c r="PDA193" s="74"/>
      <c r="PDB193" s="74"/>
      <c r="PDC193" s="74"/>
      <c r="PDD193" s="74"/>
      <c r="PDE193" s="74"/>
      <c r="PDF193" s="74"/>
      <c r="PDG193" s="74"/>
      <c r="PDH193" s="74"/>
      <c r="PDI193" s="74"/>
      <c r="PDJ193" s="74"/>
      <c r="PDK193" s="74"/>
      <c r="PDL193" s="74"/>
      <c r="PDM193" s="74"/>
      <c r="PDN193" s="74"/>
      <c r="PDO193" s="74"/>
      <c r="PDP193" s="74"/>
      <c r="PDQ193" s="74"/>
      <c r="PDR193" s="74"/>
      <c r="PDS193" s="74"/>
      <c r="PDT193" s="74"/>
      <c r="PDU193" s="74"/>
      <c r="PDV193" s="74"/>
      <c r="PDW193" s="74"/>
      <c r="PDX193" s="74"/>
      <c r="PDY193" s="74"/>
      <c r="PDZ193" s="74"/>
      <c r="PEA193" s="74"/>
      <c r="PEB193" s="74"/>
      <c r="PEC193" s="74"/>
      <c r="PED193" s="74"/>
      <c r="PEE193" s="74"/>
      <c r="PEF193" s="74"/>
      <c r="PEG193" s="74"/>
      <c r="PEH193" s="74"/>
      <c r="PEI193" s="74"/>
      <c r="PEJ193" s="74"/>
      <c r="PEK193" s="74"/>
      <c r="PEL193" s="74"/>
      <c r="PEM193" s="74"/>
      <c r="PEN193" s="74"/>
      <c r="PEO193" s="74"/>
      <c r="PEP193" s="74"/>
      <c r="PEQ193" s="74"/>
      <c r="PER193" s="74"/>
      <c r="PES193" s="74"/>
      <c r="PET193" s="74"/>
      <c r="PEU193" s="74"/>
      <c r="PEV193" s="74"/>
      <c r="PEW193" s="74"/>
      <c r="PEX193" s="74"/>
      <c r="PEY193" s="74"/>
      <c r="PEZ193" s="74"/>
      <c r="PFA193" s="74"/>
      <c r="PFB193" s="74"/>
      <c r="PFC193" s="74"/>
      <c r="PFD193" s="74"/>
      <c r="PFE193" s="74"/>
      <c r="PFF193" s="74"/>
      <c r="PFG193" s="74"/>
      <c r="PFH193" s="74"/>
      <c r="PFI193" s="74"/>
      <c r="PFJ193" s="74"/>
      <c r="PFK193" s="74"/>
      <c r="PFL193" s="74"/>
      <c r="PFM193" s="74"/>
      <c r="PFN193" s="74"/>
      <c r="PFO193" s="74"/>
      <c r="PFP193" s="74"/>
      <c r="PFQ193" s="74"/>
      <c r="PFR193" s="74"/>
      <c r="PFS193" s="74"/>
      <c r="PFT193" s="74"/>
      <c r="PFU193" s="74"/>
      <c r="PFV193" s="74"/>
      <c r="PFW193" s="74"/>
      <c r="PFX193" s="74"/>
      <c r="PFY193" s="74"/>
      <c r="PFZ193" s="74"/>
      <c r="PGA193" s="74"/>
      <c r="PGB193" s="74"/>
      <c r="PGC193" s="74"/>
      <c r="PGD193" s="74"/>
      <c r="PGE193" s="74"/>
      <c r="PGF193" s="74"/>
      <c r="PGG193" s="74"/>
      <c r="PGH193" s="74"/>
      <c r="PGI193" s="74"/>
      <c r="PGJ193" s="74"/>
      <c r="PGK193" s="74"/>
      <c r="PGL193" s="74"/>
      <c r="PGM193" s="74"/>
      <c r="PGN193" s="74"/>
      <c r="PGO193" s="74"/>
      <c r="PGP193" s="74"/>
      <c r="PGQ193" s="74"/>
      <c r="PGR193" s="74"/>
      <c r="PGS193" s="74"/>
      <c r="PGT193" s="74"/>
      <c r="PGU193" s="74"/>
      <c r="PGV193" s="74"/>
      <c r="PGW193" s="74"/>
      <c r="PGX193" s="74"/>
      <c r="PGY193" s="74"/>
      <c r="PGZ193" s="74"/>
      <c r="PHA193" s="74"/>
      <c r="PHB193" s="74"/>
      <c r="PHC193" s="74"/>
      <c r="PHD193" s="74"/>
      <c r="PHE193" s="74"/>
      <c r="PHF193" s="74"/>
      <c r="PHG193" s="74"/>
      <c r="PHH193" s="74"/>
      <c r="PHI193" s="74"/>
      <c r="PHJ193" s="74"/>
      <c r="PHK193" s="74"/>
      <c r="PHL193" s="74"/>
      <c r="PHM193" s="74"/>
      <c r="PHN193" s="74"/>
      <c r="PHO193" s="74"/>
      <c r="PHP193" s="74"/>
      <c r="PHQ193" s="74"/>
      <c r="PHR193" s="74"/>
      <c r="PHS193" s="74"/>
      <c r="PHT193" s="74"/>
      <c r="PHU193" s="74"/>
      <c r="PHV193" s="74"/>
      <c r="PHW193" s="74"/>
      <c r="PHX193" s="74"/>
      <c r="PHY193" s="74"/>
      <c r="PHZ193" s="74"/>
      <c r="PIA193" s="74"/>
      <c r="PIB193" s="74"/>
      <c r="PIC193" s="74"/>
      <c r="PID193" s="74"/>
      <c r="PIE193" s="74"/>
      <c r="PIF193" s="74"/>
      <c r="PIG193" s="74"/>
      <c r="PIH193" s="74"/>
      <c r="PII193" s="74"/>
      <c r="PIJ193" s="74"/>
      <c r="PIK193" s="74"/>
      <c r="PIL193" s="74"/>
      <c r="PIM193" s="74"/>
      <c r="PIN193" s="74"/>
      <c r="PIO193" s="74"/>
      <c r="PIP193" s="74"/>
      <c r="PIQ193" s="74"/>
      <c r="PIR193" s="74"/>
      <c r="PIS193" s="74"/>
      <c r="PIT193" s="74"/>
      <c r="PIU193" s="74"/>
      <c r="PIV193" s="74"/>
      <c r="PIW193" s="74"/>
      <c r="PIX193" s="74"/>
      <c r="PIY193" s="74"/>
      <c r="PIZ193" s="74"/>
      <c r="PJA193" s="74"/>
      <c r="PJB193" s="74"/>
      <c r="PJC193" s="74"/>
      <c r="PJD193" s="74"/>
      <c r="PJE193" s="74"/>
      <c r="PJF193" s="74"/>
      <c r="PJG193" s="74"/>
      <c r="PJH193" s="74"/>
      <c r="PJI193" s="74"/>
      <c r="PJJ193" s="74"/>
      <c r="PJK193" s="74"/>
      <c r="PJL193" s="74"/>
      <c r="PJM193" s="74"/>
      <c r="PJN193" s="74"/>
      <c r="PJO193" s="74"/>
      <c r="PJP193" s="74"/>
      <c r="PJQ193" s="74"/>
      <c r="PJR193" s="74"/>
      <c r="PJS193" s="74"/>
      <c r="PJT193" s="74"/>
      <c r="PJU193" s="74"/>
      <c r="PJV193" s="74"/>
      <c r="PJW193" s="74"/>
      <c r="PJX193" s="74"/>
      <c r="PJY193" s="74"/>
      <c r="PJZ193" s="74"/>
      <c r="PKA193" s="74"/>
      <c r="PKB193" s="74"/>
      <c r="PKC193" s="74"/>
      <c r="PKD193" s="74"/>
      <c r="PKE193" s="74"/>
      <c r="PKF193" s="74"/>
      <c r="PKG193" s="74"/>
      <c r="PKH193" s="74"/>
      <c r="PKI193" s="74"/>
      <c r="PKJ193" s="74"/>
      <c r="PKK193" s="74"/>
      <c r="PKL193" s="74"/>
      <c r="PKM193" s="74"/>
      <c r="PKN193" s="74"/>
      <c r="PKO193" s="74"/>
      <c r="PKP193" s="74"/>
      <c r="PKQ193" s="74"/>
      <c r="PKR193" s="74"/>
      <c r="PKS193" s="74"/>
      <c r="PKT193" s="74"/>
      <c r="PKU193" s="74"/>
      <c r="PKV193" s="74"/>
      <c r="PKW193" s="74"/>
      <c r="PKX193" s="74"/>
      <c r="PKY193" s="74"/>
      <c r="PKZ193" s="74"/>
      <c r="PLA193" s="74"/>
      <c r="PLB193" s="74"/>
      <c r="PLC193" s="74"/>
      <c r="PLD193" s="74"/>
      <c r="PLE193" s="74"/>
      <c r="PLF193" s="74"/>
      <c r="PLG193" s="74"/>
      <c r="PLH193" s="74"/>
      <c r="PLI193" s="74"/>
      <c r="PLJ193" s="74"/>
      <c r="PLK193" s="74"/>
      <c r="PLL193" s="74"/>
      <c r="PLM193" s="74"/>
      <c r="PLN193" s="74"/>
      <c r="PLO193" s="74"/>
      <c r="PLP193" s="74"/>
      <c r="PLQ193" s="74"/>
      <c r="PLR193" s="74"/>
      <c r="PLS193" s="74"/>
      <c r="PLT193" s="74"/>
      <c r="PLU193" s="74"/>
      <c r="PLV193" s="74"/>
      <c r="PLW193" s="74"/>
      <c r="PLX193" s="74"/>
      <c r="PLY193" s="74"/>
      <c r="PLZ193" s="74"/>
      <c r="PMA193" s="74"/>
      <c r="PMB193" s="74"/>
      <c r="PMC193" s="74"/>
      <c r="PMD193" s="74"/>
      <c r="PME193" s="74"/>
      <c r="PMF193" s="74"/>
      <c r="PMG193" s="74"/>
      <c r="PMH193" s="74"/>
      <c r="PMI193" s="74"/>
      <c r="PMJ193" s="74"/>
      <c r="PMK193" s="74"/>
      <c r="PML193" s="74"/>
      <c r="PMM193" s="74"/>
      <c r="PMN193" s="74"/>
      <c r="PMO193" s="74"/>
      <c r="PMP193" s="74"/>
      <c r="PMQ193" s="74"/>
      <c r="PMR193" s="74"/>
      <c r="PMS193" s="74"/>
      <c r="PMT193" s="74"/>
      <c r="PMU193" s="74"/>
      <c r="PMV193" s="74"/>
      <c r="PMW193" s="74"/>
      <c r="PMX193" s="74"/>
      <c r="PMY193" s="74"/>
      <c r="PMZ193" s="74"/>
      <c r="PNA193" s="74"/>
      <c r="PNB193" s="74"/>
      <c r="PNC193" s="74"/>
      <c r="PND193" s="74"/>
      <c r="PNE193" s="74"/>
      <c r="PNF193" s="74"/>
      <c r="PNG193" s="74"/>
      <c r="PNH193" s="74"/>
      <c r="PNI193" s="74"/>
      <c r="PNJ193" s="74"/>
      <c r="PNK193" s="74"/>
      <c r="PNL193" s="74"/>
      <c r="PNM193" s="74"/>
      <c r="PNN193" s="74"/>
      <c r="PNO193" s="74"/>
      <c r="PNP193" s="74"/>
      <c r="PNQ193" s="74"/>
      <c r="PNR193" s="74"/>
      <c r="PNS193" s="74"/>
      <c r="PNT193" s="74"/>
      <c r="PNU193" s="74"/>
      <c r="PNV193" s="74"/>
      <c r="PNW193" s="74"/>
      <c r="PNX193" s="74"/>
      <c r="PNY193" s="74"/>
      <c r="PNZ193" s="74"/>
      <c r="POA193" s="74"/>
      <c r="POB193" s="74"/>
      <c r="POC193" s="74"/>
      <c r="POD193" s="74"/>
      <c r="POE193" s="74"/>
      <c r="POF193" s="74"/>
      <c r="POG193" s="74"/>
      <c r="POH193" s="74"/>
      <c r="POI193" s="74"/>
      <c r="POJ193" s="74"/>
      <c r="POK193" s="74"/>
      <c r="POL193" s="74"/>
      <c r="POM193" s="74"/>
      <c r="PON193" s="74"/>
      <c r="POO193" s="74"/>
      <c r="POP193" s="74"/>
      <c r="POQ193" s="74"/>
      <c r="POR193" s="74"/>
      <c r="POS193" s="74"/>
      <c r="POT193" s="74"/>
      <c r="POU193" s="74"/>
      <c r="POV193" s="74"/>
      <c r="POW193" s="74"/>
      <c r="POX193" s="74"/>
      <c r="POY193" s="74"/>
      <c r="POZ193" s="74"/>
      <c r="PPA193" s="74"/>
      <c r="PPB193" s="74"/>
      <c r="PPC193" s="74"/>
      <c r="PPD193" s="74"/>
      <c r="PPE193" s="74"/>
      <c r="PPF193" s="74"/>
      <c r="PPG193" s="74"/>
      <c r="PPH193" s="74"/>
      <c r="PPI193" s="74"/>
      <c r="PPJ193" s="74"/>
      <c r="PPK193" s="74"/>
      <c r="PPL193" s="74"/>
      <c r="PPM193" s="74"/>
      <c r="PPN193" s="74"/>
      <c r="PPO193" s="74"/>
      <c r="PPP193" s="74"/>
      <c r="PPQ193" s="74"/>
      <c r="PPR193" s="74"/>
      <c r="PPS193" s="74"/>
      <c r="PPT193" s="74"/>
      <c r="PPU193" s="74"/>
      <c r="PPV193" s="74"/>
      <c r="PPW193" s="74"/>
      <c r="PPX193" s="74"/>
      <c r="PPY193" s="74"/>
      <c r="PPZ193" s="74"/>
      <c r="PQA193" s="74"/>
      <c r="PQB193" s="74"/>
      <c r="PQC193" s="74"/>
      <c r="PQD193" s="74"/>
      <c r="PQE193" s="74"/>
      <c r="PQF193" s="74"/>
      <c r="PQG193" s="74"/>
      <c r="PQH193" s="74"/>
      <c r="PQI193" s="74"/>
      <c r="PQJ193" s="74"/>
      <c r="PQK193" s="74"/>
      <c r="PQL193" s="74"/>
      <c r="PQM193" s="74"/>
      <c r="PQN193" s="74"/>
      <c r="PQO193" s="74"/>
      <c r="PQP193" s="74"/>
      <c r="PQQ193" s="74"/>
      <c r="PQR193" s="74"/>
      <c r="PQS193" s="74"/>
      <c r="PQT193" s="74"/>
      <c r="PQU193" s="74"/>
      <c r="PQV193" s="74"/>
      <c r="PQW193" s="74"/>
      <c r="PQX193" s="74"/>
      <c r="PQY193" s="74"/>
      <c r="PQZ193" s="74"/>
      <c r="PRA193" s="74"/>
      <c r="PRB193" s="74"/>
      <c r="PRC193" s="74"/>
      <c r="PRD193" s="74"/>
      <c r="PRE193" s="74"/>
      <c r="PRF193" s="74"/>
      <c r="PRG193" s="74"/>
      <c r="PRH193" s="74"/>
      <c r="PRI193" s="74"/>
      <c r="PRJ193" s="74"/>
      <c r="PRK193" s="74"/>
      <c r="PRL193" s="74"/>
      <c r="PRM193" s="74"/>
      <c r="PRN193" s="74"/>
      <c r="PRO193" s="74"/>
      <c r="PRP193" s="74"/>
      <c r="PRQ193" s="74"/>
      <c r="PRR193" s="74"/>
      <c r="PRS193" s="74"/>
      <c r="PRT193" s="74"/>
      <c r="PRU193" s="74"/>
      <c r="PRV193" s="74"/>
      <c r="PRW193" s="74"/>
      <c r="PRX193" s="74"/>
      <c r="PRY193" s="74"/>
      <c r="PRZ193" s="74"/>
      <c r="PSA193" s="74"/>
      <c r="PSB193" s="74"/>
      <c r="PSC193" s="74"/>
      <c r="PSD193" s="74"/>
      <c r="PSE193" s="74"/>
      <c r="PSF193" s="74"/>
      <c r="PSG193" s="74"/>
      <c r="PSH193" s="74"/>
      <c r="PSI193" s="74"/>
      <c r="PSJ193" s="74"/>
      <c r="PSK193" s="74"/>
      <c r="PSL193" s="74"/>
      <c r="PSM193" s="74"/>
      <c r="PSN193" s="74"/>
      <c r="PSO193" s="74"/>
      <c r="PSP193" s="74"/>
      <c r="PSQ193" s="74"/>
      <c r="PSR193" s="74"/>
      <c r="PSS193" s="74"/>
      <c r="PST193" s="74"/>
      <c r="PSU193" s="74"/>
      <c r="PSV193" s="74"/>
      <c r="PSW193" s="74"/>
      <c r="PSX193" s="74"/>
      <c r="PSY193" s="74"/>
      <c r="PSZ193" s="74"/>
      <c r="PTA193" s="74"/>
      <c r="PTB193" s="74"/>
      <c r="PTC193" s="74"/>
      <c r="PTD193" s="74"/>
      <c r="PTE193" s="74"/>
      <c r="PTF193" s="74"/>
      <c r="PTG193" s="74"/>
      <c r="PTH193" s="74"/>
      <c r="PTI193" s="74"/>
      <c r="PTJ193" s="74"/>
      <c r="PTK193" s="74"/>
      <c r="PTL193" s="74"/>
      <c r="PTM193" s="74"/>
      <c r="PTN193" s="74"/>
      <c r="PTO193" s="74"/>
      <c r="PTP193" s="74"/>
      <c r="PTQ193" s="74"/>
      <c r="PTR193" s="74"/>
      <c r="PTS193" s="74"/>
      <c r="PTT193" s="74"/>
      <c r="PTU193" s="74"/>
      <c r="PTV193" s="74"/>
      <c r="PTW193" s="74"/>
      <c r="PTX193" s="74"/>
      <c r="PTY193" s="74"/>
      <c r="PTZ193" s="74"/>
      <c r="PUA193" s="74"/>
      <c r="PUB193" s="74"/>
      <c r="PUC193" s="74"/>
      <c r="PUD193" s="74"/>
      <c r="PUE193" s="74"/>
      <c r="PUF193" s="74"/>
      <c r="PUG193" s="74"/>
      <c r="PUH193" s="74"/>
      <c r="PUI193" s="74"/>
      <c r="PUJ193" s="74"/>
      <c r="PUK193" s="74"/>
      <c r="PUL193" s="74"/>
      <c r="PUM193" s="74"/>
      <c r="PUN193" s="74"/>
      <c r="PUO193" s="74"/>
      <c r="PUP193" s="74"/>
      <c r="PUQ193" s="74"/>
      <c r="PUR193" s="74"/>
      <c r="PUS193" s="74"/>
      <c r="PUT193" s="74"/>
      <c r="PUU193" s="74"/>
      <c r="PUV193" s="74"/>
      <c r="PUW193" s="74"/>
      <c r="PUX193" s="74"/>
      <c r="PUY193" s="74"/>
      <c r="PUZ193" s="74"/>
      <c r="PVA193" s="74"/>
      <c r="PVB193" s="74"/>
      <c r="PVC193" s="74"/>
      <c r="PVD193" s="74"/>
      <c r="PVE193" s="74"/>
      <c r="PVF193" s="74"/>
      <c r="PVG193" s="74"/>
      <c r="PVH193" s="74"/>
      <c r="PVI193" s="74"/>
      <c r="PVJ193" s="74"/>
      <c r="PVK193" s="74"/>
      <c r="PVL193" s="74"/>
      <c r="PVM193" s="74"/>
      <c r="PVN193" s="74"/>
      <c r="PVO193" s="74"/>
      <c r="PVP193" s="74"/>
      <c r="PVQ193" s="74"/>
      <c r="PVR193" s="74"/>
      <c r="PVS193" s="74"/>
      <c r="PVT193" s="74"/>
      <c r="PVU193" s="74"/>
      <c r="PVV193" s="74"/>
      <c r="PVW193" s="74"/>
      <c r="PVX193" s="74"/>
      <c r="PVY193" s="74"/>
      <c r="PVZ193" s="74"/>
      <c r="PWA193" s="74"/>
      <c r="PWB193" s="74"/>
      <c r="PWC193" s="74"/>
      <c r="PWD193" s="74"/>
      <c r="PWE193" s="74"/>
      <c r="PWF193" s="74"/>
      <c r="PWG193" s="74"/>
      <c r="PWH193" s="74"/>
      <c r="PWI193" s="74"/>
      <c r="PWJ193" s="74"/>
      <c r="PWK193" s="74"/>
      <c r="PWL193" s="74"/>
      <c r="PWM193" s="74"/>
      <c r="PWN193" s="74"/>
      <c r="PWO193" s="74"/>
      <c r="PWP193" s="74"/>
      <c r="PWQ193" s="74"/>
      <c r="PWR193" s="74"/>
      <c r="PWS193" s="74"/>
      <c r="PWT193" s="74"/>
      <c r="PWU193" s="74"/>
      <c r="PWV193" s="74"/>
      <c r="PWW193" s="74"/>
      <c r="PWX193" s="74"/>
      <c r="PWY193" s="74"/>
      <c r="PWZ193" s="74"/>
      <c r="PXA193" s="74"/>
      <c r="PXB193" s="74"/>
      <c r="PXC193" s="74"/>
      <c r="PXD193" s="74"/>
      <c r="PXE193" s="74"/>
      <c r="PXF193" s="74"/>
      <c r="PXG193" s="74"/>
      <c r="PXH193" s="74"/>
      <c r="PXI193" s="74"/>
      <c r="PXJ193" s="74"/>
      <c r="PXK193" s="74"/>
      <c r="PXL193" s="74"/>
      <c r="PXM193" s="74"/>
      <c r="PXN193" s="74"/>
      <c r="PXO193" s="74"/>
      <c r="PXP193" s="74"/>
      <c r="PXQ193" s="74"/>
      <c r="PXR193" s="74"/>
      <c r="PXS193" s="74"/>
      <c r="PXT193" s="74"/>
      <c r="PXU193" s="74"/>
      <c r="PXV193" s="74"/>
      <c r="PXW193" s="74"/>
      <c r="PXX193" s="74"/>
      <c r="PXY193" s="74"/>
      <c r="PXZ193" s="74"/>
      <c r="PYA193" s="74"/>
      <c r="PYB193" s="74"/>
      <c r="PYC193" s="74"/>
      <c r="PYD193" s="74"/>
      <c r="PYE193" s="74"/>
      <c r="PYF193" s="74"/>
      <c r="PYG193" s="74"/>
      <c r="PYH193" s="74"/>
      <c r="PYI193" s="74"/>
      <c r="PYJ193" s="74"/>
      <c r="PYK193" s="74"/>
      <c r="PYL193" s="74"/>
      <c r="PYM193" s="74"/>
      <c r="PYN193" s="74"/>
      <c r="PYO193" s="74"/>
      <c r="PYP193" s="74"/>
      <c r="PYQ193" s="74"/>
      <c r="PYR193" s="74"/>
      <c r="PYS193" s="74"/>
      <c r="PYT193" s="74"/>
      <c r="PYU193" s="74"/>
      <c r="PYV193" s="74"/>
      <c r="PYW193" s="74"/>
      <c r="PYX193" s="74"/>
      <c r="PYY193" s="74"/>
      <c r="PYZ193" s="74"/>
      <c r="PZA193" s="74"/>
      <c r="PZB193" s="74"/>
      <c r="PZC193" s="74"/>
      <c r="PZD193" s="74"/>
      <c r="PZE193" s="74"/>
      <c r="PZF193" s="74"/>
      <c r="PZG193" s="74"/>
      <c r="PZH193" s="74"/>
      <c r="PZI193" s="74"/>
      <c r="PZJ193" s="74"/>
      <c r="PZK193" s="74"/>
      <c r="PZL193" s="74"/>
      <c r="PZM193" s="74"/>
      <c r="PZN193" s="74"/>
      <c r="PZO193" s="74"/>
      <c r="PZP193" s="74"/>
      <c r="PZQ193" s="74"/>
      <c r="PZR193" s="74"/>
      <c r="PZS193" s="74"/>
      <c r="PZT193" s="74"/>
      <c r="PZU193" s="74"/>
      <c r="PZV193" s="74"/>
      <c r="PZW193" s="74"/>
      <c r="PZX193" s="74"/>
      <c r="PZY193" s="74"/>
      <c r="PZZ193" s="74"/>
      <c r="QAA193" s="74"/>
      <c r="QAB193" s="74"/>
      <c r="QAC193" s="74"/>
      <c r="QAD193" s="74"/>
      <c r="QAE193" s="74"/>
      <c r="QAF193" s="74"/>
      <c r="QAG193" s="74"/>
      <c r="QAH193" s="74"/>
      <c r="QAI193" s="74"/>
      <c r="QAJ193" s="74"/>
      <c r="QAK193" s="74"/>
      <c r="QAL193" s="74"/>
      <c r="QAM193" s="74"/>
      <c r="QAN193" s="74"/>
      <c r="QAO193" s="74"/>
      <c r="QAP193" s="74"/>
      <c r="QAQ193" s="74"/>
      <c r="QAR193" s="74"/>
      <c r="QAS193" s="74"/>
      <c r="QAT193" s="74"/>
      <c r="QAU193" s="74"/>
      <c r="QAV193" s="74"/>
      <c r="QAW193" s="74"/>
      <c r="QAX193" s="74"/>
      <c r="QAY193" s="74"/>
      <c r="QAZ193" s="74"/>
      <c r="QBA193" s="74"/>
      <c r="QBB193" s="74"/>
      <c r="QBC193" s="74"/>
      <c r="QBD193" s="74"/>
      <c r="QBE193" s="74"/>
      <c r="QBF193" s="74"/>
      <c r="QBG193" s="74"/>
      <c r="QBH193" s="74"/>
      <c r="QBI193" s="74"/>
      <c r="QBJ193" s="74"/>
      <c r="QBK193" s="74"/>
      <c r="QBL193" s="74"/>
      <c r="QBM193" s="74"/>
      <c r="QBN193" s="74"/>
      <c r="QBO193" s="74"/>
      <c r="QBP193" s="74"/>
      <c r="QBQ193" s="74"/>
      <c r="QBR193" s="74"/>
      <c r="QBS193" s="74"/>
      <c r="QBT193" s="74"/>
      <c r="QBU193" s="74"/>
      <c r="QBV193" s="74"/>
      <c r="QBW193" s="74"/>
      <c r="QBX193" s="74"/>
      <c r="QBY193" s="74"/>
      <c r="QBZ193" s="74"/>
      <c r="QCA193" s="74"/>
      <c r="QCB193" s="74"/>
      <c r="QCC193" s="74"/>
      <c r="QCD193" s="74"/>
      <c r="QCE193" s="74"/>
      <c r="QCF193" s="74"/>
      <c r="QCG193" s="74"/>
      <c r="QCH193" s="74"/>
      <c r="QCI193" s="74"/>
      <c r="QCJ193" s="74"/>
      <c r="QCK193" s="74"/>
      <c r="QCL193" s="74"/>
      <c r="QCM193" s="74"/>
      <c r="QCN193" s="74"/>
      <c r="QCO193" s="74"/>
      <c r="QCP193" s="74"/>
      <c r="QCQ193" s="74"/>
      <c r="QCR193" s="74"/>
      <c r="QCS193" s="74"/>
      <c r="QCT193" s="74"/>
      <c r="QCU193" s="74"/>
      <c r="QCV193" s="74"/>
      <c r="QCW193" s="74"/>
      <c r="QCX193" s="74"/>
      <c r="QCY193" s="74"/>
      <c r="QCZ193" s="74"/>
      <c r="QDA193" s="74"/>
      <c r="QDB193" s="74"/>
      <c r="QDC193" s="74"/>
      <c r="QDD193" s="74"/>
      <c r="QDE193" s="74"/>
      <c r="QDF193" s="74"/>
      <c r="QDG193" s="74"/>
      <c r="QDH193" s="74"/>
      <c r="QDI193" s="74"/>
      <c r="QDJ193" s="74"/>
      <c r="QDK193" s="74"/>
      <c r="QDL193" s="74"/>
      <c r="QDM193" s="74"/>
      <c r="QDN193" s="74"/>
      <c r="QDO193" s="74"/>
      <c r="QDP193" s="74"/>
      <c r="QDQ193" s="74"/>
      <c r="QDR193" s="74"/>
      <c r="QDS193" s="74"/>
      <c r="QDT193" s="74"/>
      <c r="QDU193" s="74"/>
      <c r="QDV193" s="74"/>
      <c r="QDW193" s="74"/>
      <c r="QDX193" s="74"/>
      <c r="QDY193" s="74"/>
      <c r="QDZ193" s="74"/>
      <c r="QEA193" s="74"/>
      <c r="QEB193" s="74"/>
      <c r="QEC193" s="74"/>
      <c r="QED193" s="74"/>
      <c r="QEE193" s="74"/>
      <c r="QEF193" s="74"/>
      <c r="QEG193" s="74"/>
      <c r="QEH193" s="74"/>
      <c r="QEI193" s="74"/>
      <c r="QEJ193" s="74"/>
      <c r="QEK193" s="74"/>
      <c r="QEL193" s="74"/>
      <c r="QEM193" s="74"/>
      <c r="QEN193" s="74"/>
      <c r="QEO193" s="74"/>
      <c r="QEP193" s="74"/>
      <c r="QEQ193" s="74"/>
      <c r="QER193" s="74"/>
      <c r="QES193" s="74"/>
      <c r="QET193" s="74"/>
      <c r="QEU193" s="74"/>
      <c r="QEV193" s="74"/>
      <c r="QEW193" s="74"/>
      <c r="QEX193" s="74"/>
      <c r="QEY193" s="74"/>
      <c r="QEZ193" s="74"/>
      <c r="QFA193" s="74"/>
      <c r="QFB193" s="74"/>
      <c r="QFC193" s="74"/>
      <c r="QFD193" s="74"/>
      <c r="QFE193" s="74"/>
      <c r="QFF193" s="74"/>
      <c r="QFG193" s="74"/>
      <c r="QFH193" s="74"/>
      <c r="QFI193" s="74"/>
      <c r="QFJ193" s="74"/>
      <c r="QFK193" s="74"/>
      <c r="QFL193" s="74"/>
      <c r="QFM193" s="74"/>
      <c r="QFN193" s="74"/>
      <c r="QFO193" s="74"/>
      <c r="QFP193" s="74"/>
      <c r="QFQ193" s="74"/>
      <c r="QFR193" s="74"/>
      <c r="QFS193" s="74"/>
      <c r="QFT193" s="74"/>
      <c r="QFU193" s="74"/>
      <c r="QFV193" s="74"/>
      <c r="QFW193" s="74"/>
      <c r="QFX193" s="74"/>
      <c r="QFY193" s="74"/>
      <c r="QFZ193" s="74"/>
      <c r="QGA193" s="74"/>
      <c r="QGB193" s="74"/>
      <c r="QGC193" s="74"/>
      <c r="QGD193" s="74"/>
      <c r="QGE193" s="74"/>
      <c r="QGF193" s="74"/>
      <c r="QGG193" s="74"/>
      <c r="QGH193" s="74"/>
      <c r="QGI193" s="74"/>
      <c r="QGJ193" s="74"/>
      <c r="QGK193" s="74"/>
      <c r="QGL193" s="74"/>
      <c r="QGM193" s="74"/>
      <c r="QGN193" s="74"/>
      <c r="QGO193" s="74"/>
      <c r="QGP193" s="74"/>
      <c r="QGQ193" s="74"/>
      <c r="QGR193" s="74"/>
      <c r="QGS193" s="74"/>
      <c r="QGT193" s="74"/>
      <c r="QGU193" s="74"/>
      <c r="QGV193" s="74"/>
      <c r="QGW193" s="74"/>
      <c r="QGX193" s="74"/>
      <c r="QGY193" s="74"/>
      <c r="QGZ193" s="74"/>
      <c r="QHA193" s="74"/>
      <c r="QHB193" s="74"/>
      <c r="QHC193" s="74"/>
      <c r="QHD193" s="74"/>
      <c r="QHE193" s="74"/>
      <c r="QHF193" s="74"/>
      <c r="QHG193" s="74"/>
      <c r="QHH193" s="74"/>
      <c r="QHI193" s="74"/>
      <c r="QHJ193" s="74"/>
      <c r="QHK193" s="74"/>
      <c r="QHL193" s="74"/>
      <c r="QHM193" s="74"/>
      <c r="QHN193" s="74"/>
      <c r="QHO193" s="74"/>
      <c r="QHP193" s="74"/>
      <c r="QHQ193" s="74"/>
      <c r="QHR193" s="74"/>
      <c r="QHS193" s="74"/>
      <c r="QHT193" s="74"/>
      <c r="QHU193" s="74"/>
      <c r="QHV193" s="74"/>
      <c r="QHW193" s="74"/>
      <c r="QHX193" s="74"/>
      <c r="QHY193" s="74"/>
      <c r="QHZ193" s="74"/>
      <c r="QIA193" s="74"/>
      <c r="QIB193" s="74"/>
      <c r="QIC193" s="74"/>
      <c r="QID193" s="74"/>
      <c r="QIE193" s="74"/>
      <c r="QIF193" s="74"/>
      <c r="QIG193" s="74"/>
      <c r="QIH193" s="74"/>
      <c r="QII193" s="74"/>
      <c r="QIJ193" s="74"/>
      <c r="QIK193" s="74"/>
      <c r="QIL193" s="74"/>
      <c r="QIM193" s="74"/>
      <c r="QIN193" s="74"/>
      <c r="QIO193" s="74"/>
      <c r="QIP193" s="74"/>
      <c r="QIQ193" s="74"/>
      <c r="QIR193" s="74"/>
      <c r="QIS193" s="74"/>
      <c r="QIT193" s="74"/>
      <c r="QIU193" s="74"/>
      <c r="QIV193" s="74"/>
      <c r="QIW193" s="74"/>
      <c r="QIX193" s="74"/>
      <c r="QIY193" s="74"/>
      <c r="QIZ193" s="74"/>
      <c r="QJA193" s="74"/>
      <c r="QJB193" s="74"/>
      <c r="QJC193" s="74"/>
      <c r="QJD193" s="74"/>
      <c r="QJE193" s="74"/>
      <c r="QJF193" s="74"/>
      <c r="QJG193" s="74"/>
      <c r="QJH193" s="74"/>
      <c r="QJI193" s="74"/>
      <c r="QJJ193" s="74"/>
      <c r="QJK193" s="74"/>
      <c r="QJL193" s="74"/>
      <c r="QJM193" s="74"/>
      <c r="QJN193" s="74"/>
      <c r="QJO193" s="74"/>
      <c r="QJP193" s="74"/>
      <c r="QJQ193" s="74"/>
      <c r="QJR193" s="74"/>
      <c r="QJS193" s="74"/>
      <c r="QJT193" s="74"/>
      <c r="QJU193" s="74"/>
      <c r="QJV193" s="74"/>
      <c r="QJW193" s="74"/>
      <c r="QJX193" s="74"/>
      <c r="QJY193" s="74"/>
      <c r="QJZ193" s="74"/>
      <c r="QKA193" s="74"/>
      <c r="QKB193" s="74"/>
      <c r="QKC193" s="74"/>
      <c r="QKD193" s="74"/>
      <c r="QKE193" s="74"/>
      <c r="QKF193" s="74"/>
      <c r="QKG193" s="74"/>
      <c r="QKH193" s="74"/>
      <c r="QKI193" s="74"/>
      <c r="QKJ193" s="74"/>
      <c r="QKK193" s="74"/>
      <c r="QKL193" s="74"/>
      <c r="QKM193" s="74"/>
      <c r="QKN193" s="74"/>
      <c r="QKO193" s="74"/>
      <c r="QKP193" s="74"/>
      <c r="QKQ193" s="74"/>
      <c r="QKR193" s="74"/>
      <c r="QKS193" s="74"/>
      <c r="QKT193" s="74"/>
      <c r="QKU193" s="74"/>
      <c r="QKV193" s="74"/>
      <c r="QKW193" s="74"/>
      <c r="QKX193" s="74"/>
      <c r="QKY193" s="74"/>
      <c r="QKZ193" s="74"/>
      <c r="QLA193" s="74"/>
      <c r="QLB193" s="74"/>
      <c r="QLC193" s="74"/>
      <c r="QLD193" s="74"/>
      <c r="QLE193" s="74"/>
      <c r="QLF193" s="74"/>
      <c r="QLG193" s="74"/>
      <c r="QLH193" s="74"/>
      <c r="QLI193" s="74"/>
      <c r="QLJ193" s="74"/>
      <c r="QLK193" s="74"/>
      <c r="QLL193" s="74"/>
      <c r="QLM193" s="74"/>
      <c r="QLN193" s="74"/>
      <c r="QLO193" s="74"/>
      <c r="QLP193" s="74"/>
      <c r="QLQ193" s="74"/>
      <c r="QLR193" s="74"/>
      <c r="QLS193" s="74"/>
      <c r="QLT193" s="74"/>
      <c r="QLU193" s="74"/>
      <c r="QLV193" s="74"/>
      <c r="QLW193" s="74"/>
      <c r="QLX193" s="74"/>
      <c r="QLY193" s="74"/>
      <c r="QLZ193" s="74"/>
      <c r="QMA193" s="74"/>
      <c r="QMB193" s="74"/>
      <c r="QMC193" s="74"/>
      <c r="QMD193" s="74"/>
      <c r="QME193" s="74"/>
      <c r="QMF193" s="74"/>
      <c r="QMG193" s="74"/>
      <c r="QMH193" s="74"/>
      <c r="QMI193" s="74"/>
      <c r="QMJ193" s="74"/>
      <c r="QMK193" s="74"/>
      <c r="QML193" s="74"/>
      <c r="QMM193" s="74"/>
      <c r="QMN193" s="74"/>
      <c r="QMO193" s="74"/>
      <c r="QMP193" s="74"/>
      <c r="QMQ193" s="74"/>
      <c r="QMR193" s="74"/>
      <c r="QMS193" s="74"/>
      <c r="QMT193" s="74"/>
      <c r="QMU193" s="74"/>
      <c r="QMV193" s="74"/>
      <c r="QMW193" s="74"/>
      <c r="QMX193" s="74"/>
      <c r="QMY193" s="74"/>
      <c r="QMZ193" s="74"/>
      <c r="QNA193" s="74"/>
      <c r="QNB193" s="74"/>
      <c r="QNC193" s="74"/>
      <c r="QND193" s="74"/>
      <c r="QNE193" s="74"/>
      <c r="QNF193" s="74"/>
      <c r="QNG193" s="74"/>
      <c r="QNH193" s="74"/>
      <c r="QNI193" s="74"/>
      <c r="QNJ193" s="74"/>
      <c r="QNK193" s="74"/>
      <c r="QNL193" s="74"/>
      <c r="QNM193" s="74"/>
      <c r="QNN193" s="74"/>
      <c r="QNO193" s="74"/>
      <c r="QNP193" s="74"/>
      <c r="QNQ193" s="74"/>
      <c r="QNR193" s="74"/>
      <c r="QNS193" s="74"/>
      <c r="QNT193" s="74"/>
      <c r="QNU193" s="74"/>
      <c r="QNV193" s="74"/>
      <c r="QNW193" s="74"/>
      <c r="QNX193" s="74"/>
      <c r="QNY193" s="74"/>
      <c r="QNZ193" s="74"/>
      <c r="QOA193" s="74"/>
      <c r="QOB193" s="74"/>
      <c r="QOC193" s="74"/>
      <c r="QOD193" s="74"/>
      <c r="QOE193" s="74"/>
      <c r="QOF193" s="74"/>
      <c r="QOG193" s="74"/>
      <c r="QOH193" s="74"/>
      <c r="QOI193" s="74"/>
      <c r="QOJ193" s="74"/>
      <c r="QOK193" s="74"/>
      <c r="QOL193" s="74"/>
      <c r="QOM193" s="74"/>
      <c r="QON193" s="74"/>
      <c r="QOO193" s="74"/>
      <c r="QOP193" s="74"/>
      <c r="QOQ193" s="74"/>
      <c r="QOR193" s="74"/>
      <c r="QOS193" s="74"/>
      <c r="QOT193" s="74"/>
      <c r="QOU193" s="74"/>
      <c r="QOV193" s="74"/>
      <c r="QOW193" s="74"/>
      <c r="QOX193" s="74"/>
      <c r="QOY193" s="74"/>
      <c r="QOZ193" s="74"/>
      <c r="QPA193" s="74"/>
      <c r="QPB193" s="74"/>
      <c r="QPC193" s="74"/>
      <c r="QPD193" s="74"/>
      <c r="QPE193" s="74"/>
      <c r="QPF193" s="74"/>
      <c r="QPG193" s="74"/>
      <c r="QPH193" s="74"/>
      <c r="QPI193" s="74"/>
      <c r="QPJ193" s="74"/>
      <c r="QPK193" s="74"/>
      <c r="QPL193" s="74"/>
      <c r="QPM193" s="74"/>
      <c r="QPN193" s="74"/>
      <c r="QPO193" s="74"/>
      <c r="QPP193" s="74"/>
      <c r="QPQ193" s="74"/>
      <c r="QPR193" s="74"/>
      <c r="QPS193" s="74"/>
      <c r="QPT193" s="74"/>
      <c r="QPU193" s="74"/>
      <c r="QPV193" s="74"/>
      <c r="QPW193" s="74"/>
      <c r="QPX193" s="74"/>
      <c r="QPY193" s="74"/>
      <c r="QPZ193" s="74"/>
      <c r="QQA193" s="74"/>
      <c r="QQB193" s="74"/>
      <c r="QQC193" s="74"/>
      <c r="QQD193" s="74"/>
      <c r="QQE193" s="74"/>
      <c r="QQF193" s="74"/>
      <c r="QQG193" s="74"/>
      <c r="QQH193" s="74"/>
      <c r="QQI193" s="74"/>
      <c r="QQJ193" s="74"/>
      <c r="QQK193" s="74"/>
      <c r="QQL193" s="74"/>
      <c r="QQM193" s="74"/>
      <c r="QQN193" s="74"/>
      <c r="QQO193" s="74"/>
      <c r="QQP193" s="74"/>
      <c r="QQQ193" s="74"/>
      <c r="QQR193" s="74"/>
      <c r="QQS193" s="74"/>
      <c r="QQT193" s="74"/>
      <c r="QQU193" s="74"/>
      <c r="QQV193" s="74"/>
      <c r="QQW193" s="74"/>
      <c r="QQX193" s="74"/>
      <c r="QQY193" s="74"/>
      <c r="QQZ193" s="74"/>
      <c r="QRA193" s="74"/>
      <c r="QRB193" s="74"/>
      <c r="QRC193" s="74"/>
      <c r="QRD193" s="74"/>
      <c r="QRE193" s="74"/>
      <c r="QRF193" s="74"/>
      <c r="QRG193" s="74"/>
      <c r="QRH193" s="74"/>
      <c r="QRI193" s="74"/>
      <c r="QRJ193" s="74"/>
      <c r="QRK193" s="74"/>
      <c r="QRL193" s="74"/>
      <c r="QRM193" s="74"/>
      <c r="QRN193" s="74"/>
      <c r="QRO193" s="74"/>
      <c r="QRP193" s="74"/>
      <c r="QRQ193" s="74"/>
      <c r="QRR193" s="74"/>
      <c r="QRS193" s="74"/>
      <c r="QRT193" s="74"/>
      <c r="QRU193" s="74"/>
      <c r="QRV193" s="74"/>
      <c r="QRW193" s="74"/>
      <c r="QRX193" s="74"/>
      <c r="QRY193" s="74"/>
      <c r="QRZ193" s="74"/>
      <c r="QSA193" s="74"/>
      <c r="QSB193" s="74"/>
      <c r="QSC193" s="74"/>
      <c r="QSD193" s="74"/>
      <c r="QSE193" s="74"/>
      <c r="QSF193" s="74"/>
      <c r="QSG193" s="74"/>
      <c r="QSH193" s="74"/>
      <c r="QSI193" s="74"/>
      <c r="QSJ193" s="74"/>
      <c r="QSK193" s="74"/>
      <c r="QSL193" s="74"/>
      <c r="QSM193" s="74"/>
      <c r="QSN193" s="74"/>
      <c r="QSO193" s="74"/>
      <c r="QSP193" s="74"/>
      <c r="QSQ193" s="74"/>
      <c r="QSR193" s="74"/>
      <c r="QSS193" s="74"/>
      <c r="QST193" s="74"/>
      <c r="QSU193" s="74"/>
      <c r="QSV193" s="74"/>
      <c r="QSW193" s="74"/>
      <c r="QSX193" s="74"/>
      <c r="QSY193" s="74"/>
      <c r="QSZ193" s="74"/>
      <c r="QTA193" s="74"/>
      <c r="QTB193" s="74"/>
      <c r="QTC193" s="74"/>
      <c r="QTD193" s="74"/>
      <c r="QTE193" s="74"/>
      <c r="QTF193" s="74"/>
      <c r="QTG193" s="74"/>
      <c r="QTH193" s="74"/>
      <c r="QTI193" s="74"/>
      <c r="QTJ193" s="74"/>
      <c r="QTK193" s="74"/>
      <c r="QTL193" s="74"/>
      <c r="QTM193" s="74"/>
      <c r="QTN193" s="74"/>
      <c r="QTO193" s="74"/>
      <c r="QTP193" s="74"/>
      <c r="QTQ193" s="74"/>
      <c r="QTR193" s="74"/>
      <c r="QTS193" s="74"/>
      <c r="QTT193" s="74"/>
      <c r="QTU193" s="74"/>
      <c r="QTV193" s="74"/>
      <c r="QTW193" s="74"/>
      <c r="QTX193" s="74"/>
      <c r="QTY193" s="74"/>
      <c r="QTZ193" s="74"/>
      <c r="QUA193" s="74"/>
      <c r="QUB193" s="74"/>
      <c r="QUC193" s="74"/>
      <c r="QUD193" s="74"/>
      <c r="QUE193" s="74"/>
      <c r="QUF193" s="74"/>
      <c r="QUG193" s="74"/>
      <c r="QUH193" s="74"/>
      <c r="QUI193" s="74"/>
      <c r="QUJ193" s="74"/>
      <c r="QUK193" s="74"/>
      <c r="QUL193" s="74"/>
      <c r="QUM193" s="74"/>
      <c r="QUN193" s="74"/>
      <c r="QUO193" s="74"/>
      <c r="QUP193" s="74"/>
      <c r="QUQ193" s="74"/>
      <c r="QUR193" s="74"/>
      <c r="QUS193" s="74"/>
      <c r="QUT193" s="74"/>
      <c r="QUU193" s="74"/>
      <c r="QUV193" s="74"/>
      <c r="QUW193" s="74"/>
      <c r="QUX193" s="74"/>
      <c r="QUY193" s="74"/>
      <c r="QUZ193" s="74"/>
      <c r="QVA193" s="74"/>
      <c r="QVB193" s="74"/>
      <c r="QVC193" s="74"/>
      <c r="QVD193" s="74"/>
      <c r="QVE193" s="74"/>
      <c r="QVF193" s="74"/>
      <c r="QVG193" s="74"/>
      <c r="QVH193" s="74"/>
      <c r="QVI193" s="74"/>
      <c r="QVJ193" s="74"/>
      <c r="QVK193" s="74"/>
      <c r="QVL193" s="74"/>
      <c r="QVM193" s="74"/>
      <c r="QVN193" s="74"/>
      <c r="QVO193" s="74"/>
      <c r="QVP193" s="74"/>
      <c r="QVQ193" s="74"/>
      <c r="QVR193" s="74"/>
      <c r="QVS193" s="74"/>
      <c r="QVT193" s="74"/>
      <c r="QVU193" s="74"/>
      <c r="QVV193" s="74"/>
      <c r="QVW193" s="74"/>
      <c r="QVX193" s="74"/>
      <c r="QVY193" s="74"/>
      <c r="QVZ193" s="74"/>
      <c r="QWA193" s="74"/>
      <c r="QWB193" s="74"/>
      <c r="QWC193" s="74"/>
      <c r="QWD193" s="74"/>
      <c r="QWE193" s="74"/>
      <c r="QWF193" s="74"/>
      <c r="QWG193" s="74"/>
      <c r="QWH193" s="74"/>
      <c r="QWI193" s="74"/>
      <c r="QWJ193" s="74"/>
      <c r="QWK193" s="74"/>
      <c r="QWL193" s="74"/>
      <c r="QWM193" s="74"/>
      <c r="QWN193" s="74"/>
      <c r="QWO193" s="74"/>
      <c r="QWP193" s="74"/>
      <c r="QWQ193" s="74"/>
      <c r="QWR193" s="74"/>
      <c r="QWS193" s="74"/>
      <c r="QWT193" s="74"/>
      <c r="QWU193" s="74"/>
      <c r="QWV193" s="74"/>
      <c r="QWW193" s="74"/>
      <c r="QWX193" s="74"/>
      <c r="QWY193" s="74"/>
      <c r="QWZ193" s="74"/>
      <c r="QXA193" s="74"/>
      <c r="QXB193" s="74"/>
      <c r="QXC193" s="74"/>
      <c r="QXD193" s="74"/>
      <c r="QXE193" s="74"/>
      <c r="QXF193" s="74"/>
      <c r="QXG193" s="74"/>
      <c r="QXH193" s="74"/>
      <c r="QXI193" s="74"/>
      <c r="QXJ193" s="74"/>
      <c r="QXK193" s="74"/>
      <c r="QXL193" s="74"/>
      <c r="QXM193" s="74"/>
      <c r="QXN193" s="74"/>
      <c r="QXO193" s="74"/>
      <c r="QXP193" s="74"/>
      <c r="QXQ193" s="74"/>
      <c r="QXR193" s="74"/>
      <c r="QXS193" s="74"/>
      <c r="QXT193" s="74"/>
      <c r="QXU193" s="74"/>
      <c r="QXV193" s="74"/>
      <c r="QXW193" s="74"/>
      <c r="QXX193" s="74"/>
      <c r="QXY193" s="74"/>
      <c r="QXZ193" s="74"/>
      <c r="QYA193" s="74"/>
      <c r="QYB193" s="74"/>
      <c r="QYC193" s="74"/>
      <c r="QYD193" s="74"/>
      <c r="QYE193" s="74"/>
      <c r="QYF193" s="74"/>
      <c r="QYG193" s="74"/>
      <c r="QYH193" s="74"/>
      <c r="QYI193" s="74"/>
      <c r="QYJ193" s="74"/>
      <c r="QYK193" s="74"/>
      <c r="QYL193" s="74"/>
      <c r="QYM193" s="74"/>
      <c r="QYN193" s="74"/>
      <c r="QYO193" s="74"/>
      <c r="QYP193" s="74"/>
      <c r="QYQ193" s="74"/>
      <c r="QYR193" s="74"/>
      <c r="QYS193" s="74"/>
      <c r="QYT193" s="74"/>
      <c r="QYU193" s="74"/>
      <c r="QYV193" s="74"/>
      <c r="QYW193" s="74"/>
      <c r="QYX193" s="74"/>
      <c r="QYY193" s="74"/>
      <c r="QYZ193" s="74"/>
      <c r="QZA193" s="74"/>
      <c r="QZB193" s="74"/>
      <c r="QZC193" s="74"/>
      <c r="QZD193" s="74"/>
      <c r="QZE193" s="74"/>
      <c r="QZF193" s="74"/>
      <c r="QZG193" s="74"/>
      <c r="QZH193" s="74"/>
      <c r="QZI193" s="74"/>
      <c r="QZJ193" s="74"/>
      <c r="QZK193" s="74"/>
      <c r="QZL193" s="74"/>
      <c r="QZM193" s="74"/>
      <c r="QZN193" s="74"/>
      <c r="QZO193" s="74"/>
      <c r="QZP193" s="74"/>
      <c r="QZQ193" s="74"/>
      <c r="QZR193" s="74"/>
      <c r="QZS193" s="74"/>
      <c r="QZT193" s="74"/>
      <c r="QZU193" s="74"/>
      <c r="QZV193" s="74"/>
      <c r="QZW193" s="74"/>
      <c r="QZX193" s="74"/>
      <c r="QZY193" s="74"/>
      <c r="QZZ193" s="74"/>
      <c r="RAA193" s="74"/>
      <c r="RAB193" s="74"/>
      <c r="RAC193" s="74"/>
      <c r="RAD193" s="74"/>
      <c r="RAE193" s="74"/>
      <c r="RAF193" s="74"/>
      <c r="RAG193" s="74"/>
      <c r="RAH193" s="74"/>
      <c r="RAI193" s="74"/>
      <c r="RAJ193" s="74"/>
      <c r="RAK193" s="74"/>
      <c r="RAL193" s="74"/>
      <c r="RAM193" s="74"/>
      <c r="RAN193" s="74"/>
      <c r="RAO193" s="74"/>
      <c r="RAP193" s="74"/>
      <c r="RAQ193" s="74"/>
      <c r="RAR193" s="74"/>
      <c r="RAS193" s="74"/>
      <c r="RAT193" s="74"/>
      <c r="RAU193" s="74"/>
      <c r="RAV193" s="74"/>
      <c r="RAW193" s="74"/>
      <c r="RAX193" s="74"/>
      <c r="RAY193" s="74"/>
      <c r="RAZ193" s="74"/>
      <c r="RBA193" s="74"/>
      <c r="RBB193" s="74"/>
      <c r="RBC193" s="74"/>
      <c r="RBD193" s="74"/>
      <c r="RBE193" s="74"/>
      <c r="RBF193" s="74"/>
      <c r="RBG193" s="74"/>
      <c r="RBH193" s="74"/>
      <c r="RBI193" s="74"/>
      <c r="RBJ193" s="74"/>
      <c r="RBK193" s="74"/>
      <c r="RBL193" s="74"/>
      <c r="RBM193" s="74"/>
      <c r="RBN193" s="74"/>
      <c r="RBO193" s="74"/>
      <c r="RBP193" s="74"/>
      <c r="RBQ193" s="74"/>
      <c r="RBR193" s="74"/>
      <c r="RBS193" s="74"/>
      <c r="RBT193" s="74"/>
      <c r="RBU193" s="74"/>
      <c r="RBV193" s="74"/>
      <c r="RBW193" s="74"/>
      <c r="RBX193" s="74"/>
      <c r="RBY193" s="74"/>
      <c r="RBZ193" s="74"/>
      <c r="RCA193" s="74"/>
      <c r="RCB193" s="74"/>
      <c r="RCC193" s="74"/>
      <c r="RCD193" s="74"/>
      <c r="RCE193" s="74"/>
      <c r="RCF193" s="74"/>
      <c r="RCG193" s="74"/>
      <c r="RCH193" s="74"/>
      <c r="RCI193" s="74"/>
      <c r="RCJ193" s="74"/>
      <c r="RCK193" s="74"/>
      <c r="RCL193" s="74"/>
      <c r="RCM193" s="74"/>
      <c r="RCN193" s="74"/>
      <c r="RCO193" s="74"/>
      <c r="RCP193" s="74"/>
      <c r="RCQ193" s="74"/>
      <c r="RCR193" s="74"/>
      <c r="RCS193" s="74"/>
      <c r="RCT193" s="74"/>
      <c r="RCU193" s="74"/>
      <c r="RCV193" s="74"/>
      <c r="RCW193" s="74"/>
      <c r="RCX193" s="74"/>
      <c r="RCY193" s="74"/>
      <c r="RCZ193" s="74"/>
      <c r="RDA193" s="74"/>
      <c r="RDB193" s="74"/>
      <c r="RDC193" s="74"/>
      <c r="RDD193" s="74"/>
      <c r="RDE193" s="74"/>
      <c r="RDF193" s="74"/>
      <c r="RDG193" s="74"/>
      <c r="RDH193" s="74"/>
      <c r="RDI193" s="74"/>
      <c r="RDJ193" s="74"/>
      <c r="RDK193" s="74"/>
      <c r="RDL193" s="74"/>
      <c r="RDM193" s="74"/>
      <c r="RDN193" s="74"/>
      <c r="RDO193" s="74"/>
      <c r="RDP193" s="74"/>
      <c r="RDQ193" s="74"/>
      <c r="RDR193" s="74"/>
      <c r="RDS193" s="74"/>
      <c r="RDT193" s="74"/>
      <c r="RDU193" s="74"/>
      <c r="RDV193" s="74"/>
      <c r="RDW193" s="74"/>
      <c r="RDX193" s="74"/>
      <c r="RDY193" s="74"/>
      <c r="RDZ193" s="74"/>
      <c r="REA193" s="74"/>
      <c r="REB193" s="74"/>
      <c r="REC193" s="74"/>
      <c r="RED193" s="74"/>
      <c r="REE193" s="74"/>
      <c r="REF193" s="74"/>
      <c r="REG193" s="74"/>
      <c r="REH193" s="74"/>
      <c r="REI193" s="74"/>
      <c r="REJ193" s="74"/>
      <c r="REK193" s="74"/>
      <c r="REL193" s="74"/>
      <c r="REM193" s="74"/>
      <c r="REN193" s="74"/>
      <c r="REO193" s="74"/>
      <c r="REP193" s="74"/>
      <c r="REQ193" s="74"/>
      <c r="RER193" s="74"/>
      <c r="RES193" s="74"/>
      <c r="RET193" s="74"/>
      <c r="REU193" s="74"/>
      <c r="REV193" s="74"/>
      <c r="REW193" s="74"/>
      <c r="REX193" s="74"/>
      <c r="REY193" s="74"/>
      <c r="REZ193" s="74"/>
      <c r="RFA193" s="74"/>
      <c r="RFB193" s="74"/>
      <c r="RFC193" s="74"/>
      <c r="RFD193" s="74"/>
      <c r="RFE193" s="74"/>
      <c r="RFF193" s="74"/>
      <c r="RFG193" s="74"/>
      <c r="RFH193" s="74"/>
      <c r="RFI193" s="74"/>
      <c r="RFJ193" s="74"/>
      <c r="RFK193" s="74"/>
      <c r="RFL193" s="74"/>
      <c r="RFM193" s="74"/>
      <c r="RFN193" s="74"/>
      <c r="RFO193" s="74"/>
      <c r="RFP193" s="74"/>
      <c r="RFQ193" s="74"/>
      <c r="RFR193" s="74"/>
      <c r="RFS193" s="74"/>
      <c r="RFT193" s="74"/>
      <c r="RFU193" s="74"/>
      <c r="RFV193" s="74"/>
      <c r="RFW193" s="74"/>
      <c r="RFX193" s="74"/>
      <c r="RFY193" s="74"/>
      <c r="RFZ193" s="74"/>
      <c r="RGA193" s="74"/>
      <c r="RGB193" s="74"/>
      <c r="RGC193" s="74"/>
      <c r="RGD193" s="74"/>
      <c r="RGE193" s="74"/>
      <c r="RGF193" s="74"/>
      <c r="RGG193" s="74"/>
      <c r="RGH193" s="74"/>
      <c r="RGI193" s="74"/>
      <c r="RGJ193" s="74"/>
      <c r="RGK193" s="74"/>
      <c r="RGL193" s="74"/>
      <c r="RGM193" s="74"/>
      <c r="RGN193" s="74"/>
      <c r="RGO193" s="74"/>
      <c r="RGP193" s="74"/>
      <c r="RGQ193" s="74"/>
      <c r="RGR193" s="74"/>
      <c r="RGS193" s="74"/>
      <c r="RGT193" s="74"/>
      <c r="RGU193" s="74"/>
      <c r="RGV193" s="74"/>
      <c r="RGW193" s="74"/>
      <c r="RGX193" s="74"/>
      <c r="RGY193" s="74"/>
      <c r="RGZ193" s="74"/>
      <c r="RHA193" s="74"/>
      <c r="RHB193" s="74"/>
      <c r="RHC193" s="74"/>
      <c r="RHD193" s="74"/>
      <c r="RHE193" s="74"/>
      <c r="RHF193" s="74"/>
      <c r="RHG193" s="74"/>
      <c r="RHH193" s="74"/>
      <c r="RHI193" s="74"/>
      <c r="RHJ193" s="74"/>
      <c r="RHK193" s="74"/>
      <c r="RHL193" s="74"/>
      <c r="RHM193" s="74"/>
      <c r="RHN193" s="74"/>
      <c r="RHO193" s="74"/>
      <c r="RHP193" s="74"/>
      <c r="RHQ193" s="74"/>
      <c r="RHR193" s="74"/>
      <c r="RHS193" s="74"/>
      <c r="RHT193" s="74"/>
      <c r="RHU193" s="74"/>
      <c r="RHV193" s="74"/>
      <c r="RHW193" s="74"/>
      <c r="RHX193" s="74"/>
      <c r="RHY193" s="74"/>
      <c r="RHZ193" s="74"/>
      <c r="RIA193" s="74"/>
      <c r="RIB193" s="74"/>
      <c r="RIC193" s="74"/>
      <c r="RID193" s="74"/>
      <c r="RIE193" s="74"/>
      <c r="RIF193" s="74"/>
      <c r="RIG193" s="74"/>
      <c r="RIH193" s="74"/>
      <c r="RII193" s="74"/>
      <c r="RIJ193" s="74"/>
      <c r="RIK193" s="74"/>
      <c r="RIL193" s="74"/>
      <c r="RIM193" s="74"/>
      <c r="RIN193" s="74"/>
      <c r="RIO193" s="74"/>
      <c r="RIP193" s="74"/>
      <c r="RIQ193" s="74"/>
      <c r="RIR193" s="74"/>
      <c r="RIS193" s="74"/>
      <c r="RIT193" s="74"/>
      <c r="RIU193" s="74"/>
      <c r="RIV193" s="74"/>
      <c r="RIW193" s="74"/>
      <c r="RIX193" s="74"/>
      <c r="RIY193" s="74"/>
      <c r="RIZ193" s="74"/>
      <c r="RJA193" s="74"/>
      <c r="RJB193" s="74"/>
      <c r="RJC193" s="74"/>
      <c r="RJD193" s="74"/>
      <c r="RJE193" s="74"/>
      <c r="RJF193" s="74"/>
      <c r="RJG193" s="74"/>
      <c r="RJH193" s="74"/>
      <c r="RJI193" s="74"/>
      <c r="RJJ193" s="74"/>
      <c r="RJK193" s="74"/>
      <c r="RJL193" s="74"/>
      <c r="RJM193" s="74"/>
      <c r="RJN193" s="74"/>
      <c r="RJO193" s="74"/>
      <c r="RJP193" s="74"/>
      <c r="RJQ193" s="74"/>
      <c r="RJR193" s="74"/>
      <c r="RJS193" s="74"/>
      <c r="RJT193" s="74"/>
      <c r="RJU193" s="74"/>
      <c r="RJV193" s="74"/>
      <c r="RJW193" s="74"/>
      <c r="RJX193" s="74"/>
      <c r="RJY193" s="74"/>
      <c r="RJZ193" s="74"/>
      <c r="RKA193" s="74"/>
      <c r="RKB193" s="74"/>
      <c r="RKC193" s="74"/>
      <c r="RKD193" s="74"/>
      <c r="RKE193" s="74"/>
      <c r="RKF193" s="74"/>
      <c r="RKG193" s="74"/>
      <c r="RKH193" s="74"/>
      <c r="RKI193" s="74"/>
      <c r="RKJ193" s="74"/>
      <c r="RKK193" s="74"/>
      <c r="RKL193" s="74"/>
      <c r="RKM193" s="74"/>
      <c r="RKN193" s="74"/>
      <c r="RKO193" s="74"/>
      <c r="RKP193" s="74"/>
      <c r="RKQ193" s="74"/>
      <c r="RKR193" s="74"/>
      <c r="RKS193" s="74"/>
      <c r="RKT193" s="74"/>
      <c r="RKU193" s="74"/>
      <c r="RKV193" s="74"/>
      <c r="RKW193" s="74"/>
      <c r="RKX193" s="74"/>
      <c r="RKY193" s="74"/>
      <c r="RKZ193" s="74"/>
      <c r="RLA193" s="74"/>
      <c r="RLB193" s="74"/>
      <c r="RLC193" s="74"/>
      <c r="RLD193" s="74"/>
      <c r="RLE193" s="74"/>
      <c r="RLF193" s="74"/>
      <c r="RLG193" s="74"/>
      <c r="RLH193" s="74"/>
      <c r="RLI193" s="74"/>
      <c r="RLJ193" s="74"/>
      <c r="RLK193" s="74"/>
      <c r="RLL193" s="74"/>
      <c r="RLM193" s="74"/>
      <c r="RLN193" s="74"/>
      <c r="RLO193" s="74"/>
      <c r="RLP193" s="74"/>
      <c r="RLQ193" s="74"/>
      <c r="RLR193" s="74"/>
      <c r="RLS193" s="74"/>
      <c r="RLT193" s="74"/>
      <c r="RLU193" s="74"/>
      <c r="RLV193" s="74"/>
      <c r="RLW193" s="74"/>
      <c r="RLX193" s="74"/>
      <c r="RLY193" s="74"/>
      <c r="RLZ193" s="74"/>
      <c r="RMA193" s="74"/>
      <c r="RMB193" s="74"/>
      <c r="RMC193" s="74"/>
      <c r="RMD193" s="74"/>
      <c r="RME193" s="74"/>
      <c r="RMF193" s="74"/>
      <c r="RMG193" s="74"/>
      <c r="RMH193" s="74"/>
      <c r="RMI193" s="74"/>
      <c r="RMJ193" s="74"/>
      <c r="RMK193" s="74"/>
      <c r="RML193" s="74"/>
      <c r="RMM193" s="74"/>
      <c r="RMN193" s="74"/>
      <c r="RMO193" s="74"/>
      <c r="RMP193" s="74"/>
      <c r="RMQ193" s="74"/>
      <c r="RMR193" s="74"/>
      <c r="RMS193" s="74"/>
      <c r="RMT193" s="74"/>
      <c r="RMU193" s="74"/>
      <c r="RMV193" s="74"/>
      <c r="RMW193" s="74"/>
      <c r="RMX193" s="74"/>
      <c r="RMY193" s="74"/>
      <c r="RMZ193" s="74"/>
      <c r="RNA193" s="74"/>
      <c r="RNB193" s="74"/>
      <c r="RNC193" s="74"/>
      <c r="RND193" s="74"/>
      <c r="RNE193" s="74"/>
      <c r="RNF193" s="74"/>
      <c r="RNG193" s="74"/>
      <c r="RNH193" s="74"/>
      <c r="RNI193" s="74"/>
      <c r="RNJ193" s="74"/>
      <c r="RNK193" s="74"/>
      <c r="RNL193" s="74"/>
      <c r="RNM193" s="74"/>
      <c r="RNN193" s="74"/>
      <c r="RNO193" s="74"/>
      <c r="RNP193" s="74"/>
      <c r="RNQ193" s="74"/>
      <c r="RNR193" s="74"/>
      <c r="RNS193" s="74"/>
      <c r="RNT193" s="74"/>
      <c r="RNU193" s="74"/>
      <c r="RNV193" s="74"/>
      <c r="RNW193" s="74"/>
      <c r="RNX193" s="74"/>
      <c r="RNY193" s="74"/>
      <c r="RNZ193" s="74"/>
      <c r="ROA193" s="74"/>
      <c r="ROB193" s="74"/>
      <c r="ROC193" s="74"/>
      <c r="ROD193" s="74"/>
      <c r="ROE193" s="74"/>
      <c r="ROF193" s="74"/>
      <c r="ROG193" s="74"/>
      <c r="ROH193" s="74"/>
      <c r="ROI193" s="74"/>
      <c r="ROJ193" s="74"/>
      <c r="ROK193" s="74"/>
      <c r="ROL193" s="74"/>
      <c r="ROM193" s="74"/>
      <c r="RON193" s="74"/>
      <c r="ROO193" s="74"/>
      <c r="ROP193" s="74"/>
      <c r="ROQ193" s="74"/>
      <c r="ROR193" s="74"/>
      <c r="ROS193" s="74"/>
      <c r="ROT193" s="74"/>
      <c r="ROU193" s="74"/>
      <c r="ROV193" s="74"/>
      <c r="ROW193" s="74"/>
      <c r="ROX193" s="74"/>
      <c r="ROY193" s="74"/>
      <c r="ROZ193" s="74"/>
      <c r="RPA193" s="74"/>
      <c r="RPB193" s="74"/>
      <c r="RPC193" s="74"/>
      <c r="RPD193" s="74"/>
      <c r="RPE193" s="74"/>
      <c r="RPF193" s="74"/>
      <c r="RPG193" s="74"/>
      <c r="RPH193" s="74"/>
      <c r="RPI193" s="74"/>
      <c r="RPJ193" s="74"/>
      <c r="RPK193" s="74"/>
      <c r="RPL193" s="74"/>
      <c r="RPM193" s="74"/>
      <c r="RPN193" s="74"/>
      <c r="RPO193" s="74"/>
      <c r="RPP193" s="74"/>
      <c r="RPQ193" s="74"/>
      <c r="RPR193" s="74"/>
      <c r="RPS193" s="74"/>
      <c r="RPT193" s="74"/>
      <c r="RPU193" s="74"/>
      <c r="RPV193" s="74"/>
      <c r="RPW193" s="74"/>
      <c r="RPX193" s="74"/>
      <c r="RPY193" s="74"/>
      <c r="RPZ193" s="74"/>
      <c r="RQA193" s="74"/>
      <c r="RQB193" s="74"/>
      <c r="RQC193" s="74"/>
      <c r="RQD193" s="74"/>
      <c r="RQE193" s="74"/>
      <c r="RQF193" s="74"/>
      <c r="RQG193" s="74"/>
      <c r="RQH193" s="74"/>
      <c r="RQI193" s="74"/>
      <c r="RQJ193" s="74"/>
      <c r="RQK193" s="74"/>
      <c r="RQL193" s="74"/>
      <c r="RQM193" s="74"/>
      <c r="RQN193" s="74"/>
      <c r="RQO193" s="74"/>
      <c r="RQP193" s="74"/>
      <c r="RQQ193" s="74"/>
      <c r="RQR193" s="74"/>
      <c r="RQS193" s="74"/>
      <c r="RQT193" s="74"/>
      <c r="RQU193" s="74"/>
      <c r="RQV193" s="74"/>
      <c r="RQW193" s="74"/>
      <c r="RQX193" s="74"/>
      <c r="RQY193" s="74"/>
      <c r="RQZ193" s="74"/>
      <c r="RRA193" s="74"/>
      <c r="RRB193" s="74"/>
      <c r="RRC193" s="74"/>
      <c r="RRD193" s="74"/>
      <c r="RRE193" s="74"/>
      <c r="RRF193" s="74"/>
      <c r="RRG193" s="74"/>
      <c r="RRH193" s="74"/>
      <c r="RRI193" s="74"/>
      <c r="RRJ193" s="74"/>
      <c r="RRK193" s="74"/>
      <c r="RRL193" s="74"/>
      <c r="RRM193" s="74"/>
      <c r="RRN193" s="74"/>
      <c r="RRO193" s="74"/>
      <c r="RRP193" s="74"/>
      <c r="RRQ193" s="74"/>
      <c r="RRR193" s="74"/>
      <c r="RRS193" s="74"/>
      <c r="RRT193" s="74"/>
      <c r="RRU193" s="74"/>
      <c r="RRV193" s="74"/>
      <c r="RRW193" s="74"/>
      <c r="RRX193" s="74"/>
      <c r="RRY193" s="74"/>
      <c r="RRZ193" s="74"/>
      <c r="RSA193" s="74"/>
      <c r="RSB193" s="74"/>
      <c r="RSC193" s="74"/>
      <c r="RSD193" s="74"/>
      <c r="RSE193" s="74"/>
      <c r="RSF193" s="74"/>
      <c r="RSG193" s="74"/>
      <c r="RSH193" s="74"/>
      <c r="RSI193" s="74"/>
      <c r="RSJ193" s="74"/>
      <c r="RSK193" s="74"/>
      <c r="RSL193" s="74"/>
      <c r="RSM193" s="74"/>
      <c r="RSN193" s="74"/>
      <c r="RSO193" s="74"/>
      <c r="RSP193" s="74"/>
      <c r="RSQ193" s="74"/>
      <c r="RSR193" s="74"/>
      <c r="RSS193" s="74"/>
      <c r="RST193" s="74"/>
      <c r="RSU193" s="74"/>
      <c r="RSV193" s="74"/>
      <c r="RSW193" s="74"/>
      <c r="RSX193" s="74"/>
      <c r="RSY193" s="74"/>
      <c r="RSZ193" s="74"/>
      <c r="RTA193" s="74"/>
      <c r="RTB193" s="74"/>
      <c r="RTC193" s="74"/>
      <c r="RTD193" s="74"/>
      <c r="RTE193" s="74"/>
      <c r="RTF193" s="74"/>
      <c r="RTG193" s="74"/>
      <c r="RTH193" s="74"/>
      <c r="RTI193" s="74"/>
      <c r="RTJ193" s="74"/>
      <c r="RTK193" s="74"/>
      <c r="RTL193" s="74"/>
      <c r="RTM193" s="74"/>
      <c r="RTN193" s="74"/>
      <c r="RTO193" s="74"/>
      <c r="RTP193" s="74"/>
      <c r="RTQ193" s="74"/>
      <c r="RTR193" s="74"/>
      <c r="RTS193" s="74"/>
      <c r="RTT193" s="74"/>
      <c r="RTU193" s="74"/>
      <c r="RTV193" s="74"/>
      <c r="RTW193" s="74"/>
      <c r="RTX193" s="74"/>
      <c r="RTY193" s="74"/>
      <c r="RTZ193" s="74"/>
      <c r="RUA193" s="74"/>
      <c r="RUB193" s="74"/>
      <c r="RUC193" s="74"/>
      <c r="RUD193" s="74"/>
      <c r="RUE193" s="74"/>
      <c r="RUF193" s="74"/>
      <c r="RUG193" s="74"/>
      <c r="RUH193" s="74"/>
      <c r="RUI193" s="74"/>
      <c r="RUJ193" s="74"/>
      <c r="RUK193" s="74"/>
      <c r="RUL193" s="74"/>
      <c r="RUM193" s="74"/>
      <c r="RUN193" s="74"/>
      <c r="RUO193" s="74"/>
      <c r="RUP193" s="74"/>
      <c r="RUQ193" s="74"/>
      <c r="RUR193" s="74"/>
      <c r="RUS193" s="74"/>
      <c r="RUT193" s="74"/>
      <c r="RUU193" s="74"/>
      <c r="RUV193" s="74"/>
      <c r="RUW193" s="74"/>
      <c r="RUX193" s="74"/>
      <c r="RUY193" s="74"/>
      <c r="RUZ193" s="74"/>
      <c r="RVA193" s="74"/>
      <c r="RVB193" s="74"/>
      <c r="RVC193" s="74"/>
      <c r="RVD193" s="74"/>
      <c r="RVE193" s="74"/>
      <c r="RVF193" s="74"/>
      <c r="RVG193" s="74"/>
      <c r="RVH193" s="74"/>
      <c r="RVI193" s="74"/>
      <c r="RVJ193" s="74"/>
      <c r="RVK193" s="74"/>
      <c r="RVL193" s="74"/>
      <c r="RVM193" s="74"/>
      <c r="RVN193" s="74"/>
      <c r="RVO193" s="74"/>
      <c r="RVP193" s="74"/>
      <c r="RVQ193" s="74"/>
      <c r="RVR193" s="74"/>
      <c r="RVS193" s="74"/>
      <c r="RVT193" s="74"/>
      <c r="RVU193" s="74"/>
      <c r="RVV193" s="74"/>
      <c r="RVW193" s="74"/>
      <c r="RVX193" s="74"/>
      <c r="RVY193" s="74"/>
      <c r="RVZ193" s="74"/>
      <c r="RWA193" s="74"/>
      <c r="RWB193" s="74"/>
      <c r="RWC193" s="74"/>
      <c r="RWD193" s="74"/>
      <c r="RWE193" s="74"/>
      <c r="RWF193" s="74"/>
      <c r="RWG193" s="74"/>
      <c r="RWH193" s="74"/>
      <c r="RWI193" s="74"/>
      <c r="RWJ193" s="74"/>
      <c r="RWK193" s="74"/>
      <c r="RWL193" s="74"/>
      <c r="RWM193" s="74"/>
      <c r="RWN193" s="74"/>
      <c r="RWO193" s="74"/>
      <c r="RWP193" s="74"/>
      <c r="RWQ193" s="74"/>
      <c r="RWR193" s="74"/>
      <c r="RWS193" s="74"/>
      <c r="RWT193" s="74"/>
      <c r="RWU193" s="74"/>
      <c r="RWV193" s="74"/>
      <c r="RWW193" s="74"/>
      <c r="RWX193" s="74"/>
      <c r="RWY193" s="74"/>
      <c r="RWZ193" s="74"/>
      <c r="RXA193" s="74"/>
      <c r="RXB193" s="74"/>
      <c r="RXC193" s="74"/>
      <c r="RXD193" s="74"/>
      <c r="RXE193" s="74"/>
      <c r="RXF193" s="74"/>
      <c r="RXG193" s="74"/>
      <c r="RXH193" s="74"/>
      <c r="RXI193" s="74"/>
      <c r="RXJ193" s="74"/>
      <c r="RXK193" s="74"/>
      <c r="RXL193" s="74"/>
      <c r="RXM193" s="74"/>
      <c r="RXN193" s="74"/>
      <c r="RXO193" s="74"/>
      <c r="RXP193" s="74"/>
      <c r="RXQ193" s="74"/>
      <c r="RXR193" s="74"/>
      <c r="RXS193" s="74"/>
      <c r="RXT193" s="74"/>
      <c r="RXU193" s="74"/>
      <c r="RXV193" s="74"/>
      <c r="RXW193" s="74"/>
      <c r="RXX193" s="74"/>
      <c r="RXY193" s="74"/>
      <c r="RXZ193" s="74"/>
      <c r="RYA193" s="74"/>
      <c r="RYB193" s="74"/>
      <c r="RYC193" s="74"/>
      <c r="RYD193" s="74"/>
      <c r="RYE193" s="74"/>
      <c r="RYF193" s="74"/>
      <c r="RYG193" s="74"/>
      <c r="RYH193" s="74"/>
      <c r="RYI193" s="74"/>
      <c r="RYJ193" s="74"/>
      <c r="RYK193" s="74"/>
      <c r="RYL193" s="74"/>
      <c r="RYM193" s="74"/>
      <c r="RYN193" s="74"/>
      <c r="RYO193" s="74"/>
      <c r="RYP193" s="74"/>
      <c r="RYQ193" s="74"/>
      <c r="RYR193" s="74"/>
      <c r="RYS193" s="74"/>
      <c r="RYT193" s="74"/>
      <c r="RYU193" s="74"/>
      <c r="RYV193" s="74"/>
      <c r="RYW193" s="74"/>
      <c r="RYX193" s="74"/>
      <c r="RYY193" s="74"/>
      <c r="RYZ193" s="74"/>
      <c r="RZA193" s="74"/>
      <c r="RZB193" s="74"/>
      <c r="RZC193" s="74"/>
      <c r="RZD193" s="74"/>
      <c r="RZE193" s="74"/>
      <c r="RZF193" s="74"/>
      <c r="RZG193" s="74"/>
      <c r="RZH193" s="74"/>
      <c r="RZI193" s="74"/>
      <c r="RZJ193" s="74"/>
      <c r="RZK193" s="74"/>
      <c r="RZL193" s="74"/>
      <c r="RZM193" s="74"/>
      <c r="RZN193" s="74"/>
      <c r="RZO193" s="74"/>
      <c r="RZP193" s="74"/>
      <c r="RZQ193" s="74"/>
      <c r="RZR193" s="74"/>
      <c r="RZS193" s="74"/>
      <c r="RZT193" s="74"/>
      <c r="RZU193" s="74"/>
      <c r="RZV193" s="74"/>
      <c r="RZW193" s="74"/>
      <c r="RZX193" s="74"/>
      <c r="RZY193" s="74"/>
      <c r="RZZ193" s="74"/>
      <c r="SAA193" s="74"/>
      <c r="SAB193" s="74"/>
      <c r="SAC193" s="74"/>
      <c r="SAD193" s="74"/>
      <c r="SAE193" s="74"/>
      <c r="SAF193" s="74"/>
      <c r="SAG193" s="74"/>
      <c r="SAH193" s="74"/>
      <c r="SAI193" s="74"/>
      <c r="SAJ193" s="74"/>
      <c r="SAK193" s="74"/>
      <c r="SAL193" s="74"/>
      <c r="SAM193" s="74"/>
      <c r="SAN193" s="74"/>
      <c r="SAO193" s="74"/>
      <c r="SAP193" s="74"/>
      <c r="SAQ193" s="74"/>
      <c r="SAR193" s="74"/>
      <c r="SAS193" s="74"/>
      <c r="SAT193" s="74"/>
      <c r="SAU193" s="74"/>
      <c r="SAV193" s="74"/>
      <c r="SAW193" s="74"/>
      <c r="SAX193" s="74"/>
      <c r="SAY193" s="74"/>
      <c r="SAZ193" s="74"/>
      <c r="SBA193" s="74"/>
      <c r="SBB193" s="74"/>
      <c r="SBC193" s="74"/>
      <c r="SBD193" s="74"/>
      <c r="SBE193" s="74"/>
      <c r="SBF193" s="74"/>
      <c r="SBG193" s="74"/>
      <c r="SBH193" s="74"/>
      <c r="SBI193" s="74"/>
      <c r="SBJ193" s="74"/>
      <c r="SBK193" s="74"/>
      <c r="SBL193" s="74"/>
      <c r="SBM193" s="74"/>
      <c r="SBN193" s="74"/>
      <c r="SBO193" s="74"/>
      <c r="SBP193" s="74"/>
      <c r="SBQ193" s="74"/>
      <c r="SBR193" s="74"/>
      <c r="SBS193" s="74"/>
      <c r="SBT193" s="74"/>
      <c r="SBU193" s="74"/>
      <c r="SBV193" s="74"/>
      <c r="SBW193" s="74"/>
      <c r="SBX193" s="74"/>
      <c r="SBY193" s="74"/>
      <c r="SBZ193" s="74"/>
      <c r="SCA193" s="74"/>
      <c r="SCB193" s="74"/>
      <c r="SCC193" s="74"/>
      <c r="SCD193" s="74"/>
      <c r="SCE193" s="74"/>
      <c r="SCF193" s="74"/>
      <c r="SCG193" s="74"/>
      <c r="SCH193" s="74"/>
      <c r="SCI193" s="74"/>
      <c r="SCJ193" s="74"/>
      <c r="SCK193" s="74"/>
      <c r="SCL193" s="74"/>
      <c r="SCM193" s="74"/>
      <c r="SCN193" s="74"/>
      <c r="SCO193" s="74"/>
      <c r="SCP193" s="74"/>
      <c r="SCQ193" s="74"/>
      <c r="SCR193" s="74"/>
      <c r="SCS193" s="74"/>
      <c r="SCT193" s="74"/>
      <c r="SCU193" s="74"/>
      <c r="SCV193" s="74"/>
      <c r="SCW193" s="74"/>
      <c r="SCX193" s="74"/>
      <c r="SCY193" s="74"/>
      <c r="SCZ193" s="74"/>
      <c r="SDA193" s="74"/>
      <c r="SDB193" s="74"/>
      <c r="SDC193" s="74"/>
      <c r="SDD193" s="74"/>
      <c r="SDE193" s="74"/>
      <c r="SDF193" s="74"/>
      <c r="SDG193" s="74"/>
      <c r="SDH193" s="74"/>
      <c r="SDI193" s="74"/>
      <c r="SDJ193" s="74"/>
      <c r="SDK193" s="74"/>
      <c r="SDL193" s="74"/>
      <c r="SDM193" s="74"/>
      <c r="SDN193" s="74"/>
      <c r="SDO193" s="74"/>
      <c r="SDP193" s="74"/>
      <c r="SDQ193" s="74"/>
      <c r="SDR193" s="74"/>
      <c r="SDS193" s="74"/>
      <c r="SDT193" s="74"/>
      <c r="SDU193" s="74"/>
      <c r="SDV193" s="74"/>
      <c r="SDW193" s="74"/>
      <c r="SDX193" s="74"/>
      <c r="SDY193" s="74"/>
      <c r="SDZ193" s="74"/>
      <c r="SEA193" s="74"/>
      <c r="SEB193" s="74"/>
      <c r="SEC193" s="74"/>
      <c r="SED193" s="74"/>
      <c r="SEE193" s="74"/>
      <c r="SEF193" s="74"/>
      <c r="SEG193" s="74"/>
      <c r="SEH193" s="74"/>
      <c r="SEI193" s="74"/>
      <c r="SEJ193" s="74"/>
      <c r="SEK193" s="74"/>
      <c r="SEL193" s="74"/>
      <c r="SEM193" s="74"/>
      <c r="SEN193" s="74"/>
      <c r="SEO193" s="74"/>
      <c r="SEP193" s="74"/>
      <c r="SEQ193" s="74"/>
      <c r="SER193" s="74"/>
      <c r="SES193" s="74"/>
      <c r="SET193" s="74"/>
      <c r="SEU193" s="74"/>
      <c r="SEV193" s="74"/>
      <c r="SEW193" s="74"/>
      <c r="SEX193" s="74"/>
      <c r="SEY193" s="74"/>
      <c r="SEZ193" s="74"/>
      <c r="SFA193" s="74"/>
      <c r="SFB193" s="74"/>
      <c r="SFC193" s="74"/>
      <c r="SFD193" s="74"/>
      <c r="SFE193" s="74"/>
      <c r="SFF193" s="74"/>
      <c r="SFG193" s="74"/>
      <c r="SFH193" s="74"/>
      <c r="SFI193" s="74"/>
      <c r="SFJ193" s="74"/>
      <c r="SFK193" s="74"/>
      <c r="SFL193" s="74"/>
      <c r="SFM193" s="74"/>
      <c r="SFN193" s="74"/>
      <c r="SFO193" s="74"/>
      <c r="SFP193" s="74"/>
      <c r="SFQ193" s="74"/>
      <c r="SFR193" s="74"/>
      <c r="SFS193" s="74"/>
      <c r="SFT193" s="74"/>
      <c r="SFU193" s="74"/>
      <c r="SFV193" s="74"/>
      <c r="SFW193" s="74"/>
      <c r="SFX193" s="74"/>
      <c r="SFY193" s="74"/>
      <c r="SFZ193" s="74"/>
      <c r="SGA193" s="74"/>
      <c r="SGB193" s="74"/>
      <c r="SGC193" s="74"/>
      <c r="SGD193" s="74"/>
      <c r="SGE193" s="74"/>
      <c r="SGF193" s="74"/>
      <c r="SGG193" s="74"/>
      <c r="SGH193" s="74"/>
      <c r="SGI193" s="74"/>
      <c r="SGJ193" s="74"/>
      <c r="SGK193" s="74"/>
      <c r="SGL193" s="74"/>
      <c r="SGM193" s="74"/>
      <c r="SGN193" s="74"/>
      <c r="SGO193" s="74"/>
      <c r="SGP193" s="74"/>
      <c r="SGQ193" s="74"/>
      <c r="SGR193" s="74"/>
      <c r="SGS193" s="74"/>
      <c r="SGT193" s="74"/>
      <c r="SGU193" s="74"/>
      <c r="SGV193" s="74"/>
      <c r="SGW193" s="74"/>
      <c r="SGX193" s="74"/>
      <c r="SGY193" s="74"/>
      <c r="SGZ193" s="74"/>
      <c r="SHA193" s="74"/>
      <c r="SHB193" s="74"/>
      <c r="SHC193" s="74"/>
      <c r="SHD193" s="74"/>
      <c r="SHE193" s="74"/>
      <c r="SHF193" s="74"/>
      <c r="SHG193" s="74"/>
      <c r="SHH193" s="74"/>
      <c r="SHI193" s="74"/>
      <c r="SHJ193" s="74"/>
      <c r="SHK193" s="74"/>
      <c r="SHL193" s="74"/>
      <c r="SHM193" s="74"/>
      <c r="SHN193" s="74"/>
      <c r="SHO193" s="74"/>
      <c r="SHP193" s="74"/>
      <c r="SHQ193" s="74"/>
      <c r="SHR193" s="74"/>
      <c r="SHS193" s="74"/>
      <c r="SHT193" s="74"/>
      <c r="SHU193" s="74"/>
      <c r="SHV193" s="74"/>
      <c r="SHW193" s="74"/>
      <c r="SHX193" s="74"/>
      <c r="SHY193" s="74"/>
      <c r="SHZ193" s="74"/>
      <c r="SIA193" s="74"/>
      <c r="SIB193" s="74"/>
      <c r="SIC193" s="74"/>
      <c r="SID193" s="74"/>
      <c r="SIE193" s="74"/>
      <c r="SIF193" s="74"/>
      <c r="SIG193" s="74"/>
      <c r="SIH193" s="74"/>
      <c r="SII193" s="74"/>
      <c r="SIJ193" s="74"/>
      <c r="SIK193" s="74"/>
      <c r="SIL193" s="74"/>
      <c r="SIM193" s="74"/>
      <c r="SIN193" s="74"/>
      <c r="SIO193" s="74"/>
      <c r="SIP193" s="74"/>
      <c r="SIQ193" s="74"/>
      <c r="SIR193" s="74"/>
      <c r="SIS193" s="74"/>
      <c r="SIT193" s="74"/>
      <c r="SIU193" s="74"/>
      <c r="SIV193" s="74"/>
      <c r="SIW193" s="74"/>
      <c r="SIX193" s="74"/>
      <c r="SIY193" s="74"/>
      <c r="SIZ193" s="74"/>
      <c r="SJA193" s="74"/>
      <c r="SJB193" s="74"/>
      <c r="SJC193" s="74"/>
      <c r="SJD193" s="74"/>
      <c r="SJE193" s="74"/>
      <c r="SJF193" s="74"/>
      <c r="SJG193" s="74"/>
      <c r="SJH193" s="74"/>
      <c r="SJI193" s="74"/>
      <c r="SJJ193" s="74"/>
      <c r="SJK193" s="74"/>
      <c r="SJL193" s="74"/>
      <c r="SJM193" s="74"/>
      <c r="SJN193" s="74"/>
      <c r="SJO193" s="74"/>
      <c r="SJP193" s="74"/>
      <c r="SJQ193" s="74"/>
      <c r="SJR193" s="74"/>
      <c r="SJS193" s="74"/>
      <c r="SJT193" s="74"/>
      <c r="SJU193" s="74"/>
      <c r="SJV193" s="74"/>
      <c r="SJW193" s="74"/>
      <c r="SJX193" s="74"/>
      <c r="SJY193" s="74"/>
      <c r="SJZ193" s="74"/>
      <c r="SKA193" s="74"/>
      <c r="SKB193" s="74"/>
      <c r="SKC193" s="74"/>
      <c r="SKD193" s="74"/>
      <c r="SKE193" s="74"/>
      <c r="SKF193" s="74"/>
      <c r="SKG193" s="74"/>
      <c r="SKH193" s="74"/>
      <c r="SKI193" s="74"/>
      <c r="SKJ193" s="74"/>
      <c r="SKK193" s="74"/>
      <c r="SKL193" s="74"/>
      <c r="SKM193" s="74"/>
      <c r="SKN193" s="74"/>
      <c r="SKO193" s="74"/>
      <c r="SKP193" s="74"/>
      <c r="SKQ193" s="74"/>
      <c r="SKR193" s="74"/>
      <c r="SKS193" s="74"/>
      <c r="SKT193" s="74"/>
      <c r="SKU193" s="74"/>
      <c r="SKV193" s="74"/>
      <c r="SKW193" s="74"/>
      <c r="SKX193" s="74"/>
      <c r="SKY193" s="74"/>
      <c r="SKZ193" s="74"/>
      <c r="SLA193" s="74"/>
      <c r="SLB193" s="74"/>
      <c r="SLC193" s="74"/>
      <c r="SLD193" s="74"/>
      <c r="SLE193" s="74"/>
      <c r="SLF193" s="74"/>
      <c r="SLG193" s="74"/>
      <c r="SLH193" s="74"/>
      <c r="SLI193" s="74"/>
      <c r="SLJ193" s="74"/>
      <c r="SLK193" s="74"/>
      <c r="SLL193" s="74"/>
      <c r="SLM193" s="74"/>
      <c r="SLN193" s="74"/>
      <c r="SLO193" s="74"/>
      <c r="SLP193" s="74"/>
      <c r="SLQ193" s="74"/>
      <c r="SLR193" s="74"/>
      <c r="SLS193" s="74"/>
      <c r="SLT193" s="74"/>
      <c r="SLU193" s="74"/>
      <c r="SLV193" s="74"/>
      <c r="SLW193" s="74"/>
      <c r="SLX193" s="74"/>
      <c r="SLY193" s="74"/>
      <c r="SLZ193" s="74"/>
      <c r="SMA193" s="74"/>
      <c r="SMB193" s="74"/>
      <c r="SMC193" s="74"/>
      <c r="SMD193" s="74"/>
      <c r="SME193" s="74"/>
      <c r="SMF193" s="74"/>
      <c r="SMG193" s="74"/>
      <c r="SMH193" s="74"/>
      <c r="SMI193" s="74"/>
      <c r="SMJ193" s="74"/>
      <c r="SMK193" s="74"/>
      <c r="SML193" s="74"/>
      <c r="SMM193" s="74"/>
      <c r="SMN193" s="74"/>
      <c r="SMO193" s="74"/>
      <c r="SMP193" s="74"/>
      <c r="SMQ193" s="74"/>
      <c r="SMR193" s="74"/>
      <c r="SMS193" s="74"/>
      <c r="SMT193" s="74"/>
      <c r="SMU193" s="74"/>
      <c r="SMV193" s="74"/>
      <c r="SMW193" s="74"/>
      <c r="SMX193" s="74"/>
      <c r="SMY193" s="74"/>
      <c r="SMZ193" s="74"/>
      <c r="SNA193" s="74"/>
      <c r="SNB193" s="74"/>
      <c r="SNC193" s="74"/>
      <c r="SND193" s="74"/>
      <c r="SNE193" s="74"/>
      <c r="SNF193" s="74"/>
      <c r="SNG193" s="74"/>
      <c r="SNH193" s="74"/>
      <c r="SNI193" s="74"/>
      <c r="SNJ193" s="74"/>
      <c r="SNK193" s="74"/>
      <c r="SNL193" s="74"/>
      <c r="SNM193" s="74"/>
      <c r="SNN193" s="74"/>
      <c r="SNO193" s="74"/>
      <c r="SNP193" s="74"/>
      <c r="SNQ193" s="74"/>
      <c r="SNR193" s="74"/>
      <c r="SNS193" s="74"/>
      <c r="SNT193" s="74"/>
      <c r="SNU193" s="74"/>
      <c r="SNV193" s="74"/>
      <c r="SNW193" s="74"/>
      <c r="SNX193" s="74"/>
      <c r="SNY193" s="74"/>
      <c r="SNZ193" s="74"/>
      <c r="SOA193" s="74"/>
      <c r="SOB193" s="74"/>
      <c r="SOC193" s="74"/>
      <c r="SOD193" s="74"/>
      <c r="SOE193" s="74"/>
      <c r="SOF193" s="74"/>
      <c r="SOG193" s="74"/>
      <c r="SOH193" s="74"/>
      <c r="SOI193" s="74"/>
      <c r="SOJ193" s="74"/>
      <c r="SOK193" s="74"/>
      <c r="SOL193" s="74"/>
      <c r="SOM193" s="74"/>
      <c r="SON193" s="74"/>
      <c r="SOO193" s="74"/>
      <c r="SOP193" s="74"/>
      <c r="SOQ193" s="74"/>
      <c r="SOR193" s="74"/>
      <c r="SOS193" s="74"/>
      <c r="SOT193" s="74"/>
      <c r="SOU193" s="74"/>
      <c r="SOV193" s="74"/>
      <c r="SOW193" s="74"/>
      <c r="SOX193" s="74"/>
      <c r="SOY193" s="74"/>
      <c r="SOZ193" s="74"/>
      <c r="SPA193" s="74"/>
      <c r="SPB193" s="74"/>
      <c r="SPC193" s="74"/>
      <c r="SPD193" s="74"/>
      <c r="SPE193" s="74"/>
      <c r="SPF193" s="74"/>
      <c r="SPG193" s="74"/>
      <c r="SPH193" s="74"/>
      <c r="SPI193" s="74"/>
      <c r="SPJ193" s="74"/>
      <c r="SPK193" s="74"/>
      <c r="SPL193" s="74"/>
      <c r="SPM193" s="74"/>
      <c r="SPN193" s="74"/>
      <c r="SPO193" s="74"/>
      <c r="SPP193" s="74"/>
      <c r="SPQ193" s="74"/>
      <c r="SPR193" s="74"/>
      <c r="SPS193" s="74"/>
      <c r="SPT193" s="74"/>
      <c r="SPU193" s="74"/>
      <c r="SPV193" s="74"/>
      <c r="SPW193" s="74"/>
      <c r="SPX193" s="74"/>
      <c r="SPY193" s="74"/>
      <c r="SPZ193" s="74"/>
      <c r="SQA193" s="74"/>
      <c r="SQB193" s="74"/>
      <c r="SQC193" s="74"/>
      <c r="SQD193" s="74"/>
      <c r="SQE193" s="74"/>
      <c r="SQF193" s="74"/>
      <c r="SQG193" s="74"/>
      <c r="SQH193" s="74"/>
      <c r="SQI193" s="74"/>
      <c r="SQJ193" s="74"/>
      <c r="SQK193" s="74"/>
      <c r="SQL193" s="74"/>
      <c r="SQM193" s="74"/>
      <c r="SQN193" s="74"/>
      <c r="SQO193" s="74"/>
      <c r="SQP193" s="74"/>
      <c r="SQQ193" s="74"/>
      <c r="SQR193" s="74"/>
      <c r="SQS193" s="74"/>
      <c r="SQT193" s="74"/>
      <c r="SQU193" s="74"/>
      <c r="SQV193" s="74"/>
      <c r="SQW193" s="74"/>
      <c r="SQX193" s="74"/>
      <c r="SQY193" s="74"/>
      <c r="SQZ193" s="74"/>
      <c r="SRA193" s="74"/>
      <c r="SRB193" s="74"/>
      <c r="SRC193" s="74"/>
      <c r="SRD193" s="74"/>
      <c r="SRE193" s="74"/>
      <c r="SRF193" s="74"/>
      <c r="SRG193" s="74"/>
      <c r="SRH193" s="74"/>
      <c r="SRI193" s="74"/>
      <c r="SRJ193" s="74"/>
      <c r="SRK193" s="74"/>
      <c r="SRL193" s="74"/>
      <c r="SRM193" s="74"/>
      <c r="SRN193" s="74"/>
      <c r="SRO193" s="74"/>
      <c r="SRP193" s="74"/>
      <c r="SRQ193" s="74"/>
      <c r="SRR193" s="74"/>
      <c r="SRS193" s="74"/>
      <c r="SRT193" s="74"/>
      <c r="SRU193" s="74"/>
      <c r="SRV193" s="74"/>
      <c r="SRW193" s="74"/>
      <c r="SRX193" s="74"/>
      <c r="SRY193" s="74"/>
      <c r="SRZ193" s="74"/>
      <c r="SSA193" s="74"/>
      <c r="SSB193" s="74"/>
      <c r="SSC193" s="74"/>
      <c r="SSD193" s="74"/>
      <c r="SSE193" s="74"/>
      <c r="SSF193" s="74"/>
      <c r="SSG193" s="74"/>
      <c r="SSH193" s="74"/>
      <c r="SSI193" s="74"/>
      <c r="SSJ193" s="74"/>
      <c r="SSK193" s="74"/>
      <c r="SSL193" s="74"/>
      <c r="SSM193" s="74"/>
      <c r="SSN193" s="74"/>
      <c r="SSO193" s="74"/>
      <c r="SSP193" s="74"/>
      <c r="SSQ193" s="74"/>
      <c r="SSR193" s="74"/>
      <c r="SSS193" s="74"/>
      <c r="SST193" s="74"/>
      <c r="SSU193" s="74"/>
      <c r="SSV193" s="74"/>
      <c r="SSW193" s="74"/>
      <c r="SSX193" s="74"/>
      <c r="SSY193" s="74"/>
      <c r="SSZ193" s="74"/>
      <c r="STA193" s="74"/>
      <c r="STB193" s="74"/>
      <c r="STC193" s="74"/>
      <c r="STD193" s="74"/>
      <c r="STE193" s="74"/>
      <c r="STF193" s="74"/>
      <c r="STG193" s="74"/>
      <c r="STH193" s="74"/>
      <c r="STI193" s="74"/>
      <c r="STJ193" s="74"/>
      <c r="STK193" s="74"/>
      <c r="STL193" s="74"/>
      <c r="STM193" s="74"/>
      <c r="STN193" s="74"/>
      <c r="STO193" s="74"/>
      <c r="STP193" s="74"/>
      <c r="STQ193" s="74"/>
      <c r="STR193" s="74"/>
      <c r="STS193" s="74"/>
      <c r="STT193" s="74"/>
      <c r="STU193" s="74"/>
      <c r="STV193" s="74"/>
      <c r="STW193" s="74"/>
      <c r="STX193" s="74"/>
      <c r="STY193" s="74"/>
      <c r="STZ193" s="74"/>
      <c r="SUA193" s="74"/>
      <c r="SUB193" s="74"/>
      <c r="SUC193" s="74"/>
      <c r="SUD193" s="74"/>
      <c r="SUE193" s="74"/>
      <c r="SUF193" s="74"/>
      <c r="SUG193" s="74"/>
      <c r="SUH193" s="74"/>
      <c r="SUI193" s="74"/>
      <c r="SUJ193" s="74"/>
      <c r="SUK193" s="74"/>
      <c r="SUL193" s="74"/>
      <c r="SUM193" s="74"/>
      <c r="SUN193" s="74"/>
      <c r="SUO193" s="74"/>
      <c r="SUP193" s="74"/>
      <c r="SUQ193" s="74"/>
      <c r="SUR193" s="74"/>
      <c r="SUS193" s="74"/>
      <c r="SUT193" s="74"/>
      <c r="SUU193" s="74"/>
      <c r="SUV193" s="74"/>
      <c r="SUW193" s="74"/>
      <c r="SUX193" s="74"/>
      <c r="SUY193" s="74"/>
      <c r="SUZ193" s="74"/>
      <c r="SVA193" s="74"/>
      <c r="SVB193" s="74"/>
      <c r="SVC193" s="74"/>
      <c r="SVD193" s="74"/>
      <c r="SVE193" s="74"/>
      <c r="SVF193" s="74"/>
      <c r="SVG193" s="74"/>
      <c r="SVH193" s="74"/>
      <c r="SVI193" s="74"/>
      <c r="SVJ193" s="74"/>
      <c r="SVK193" s="74"/>
      <c r="SVL193" s="74"/>
      <c r="SVM193" s="74"/>
      <c r="SVN193" s="74"/>
      <c r="SVO193" s="74"/>
      <c r="SVP193" s="74"/>
      <c r="SVQ193" s="74"/>
      <c r="SVR193" s="74"/>
      <c r="SVS193" s="74"/>
      <c r="SVT193" s="74"/>
      <c r="SVU193" s="74"/>
      <c r="SVV193" s="74"/>
      <c r="SVW193" s="74"/>
      <c r="SVX193" s="74"/>
      <c r="SVY193" s="74"/>
      <c r="SVZ193" s="74"/>
      <c r="SWA193" s="74"/>
      <c r="SWB193" s="74"/>
      <c r="SWC193" s="74"/>
      <c r="SWD193" s="74"/>
      <c r="SWE193" s="74"/>
      <c r="SWF193" s="74"/>
      <c r="SWG193" s="74"/>
      <c r="SWH193" s="74"/>
      <c r="SWI193" s="74"/>
      <c r="SWJ193" s="74"/>
      <c r="SWK193" s="74"/>
      <c r="SWL193" s="74"/>
      <c r="SWM193" s="74"/>
      <c r="SWN193" s="74"/>
      <c r="SWO193" s="74"/>
      <c r="SWP193" s="74"/>
      <c r="SWQ193" s="74"/>
      <c r="SWR193" s="74"/>
      <c r="SWS193" s="74"/>
      <c r="SWT193" s="74"/>
      <c r="SWU193" s="74"/>
      <c r="SWV193" s="74"/>
      <c r="SWW193" s="74"/>
      <c r="SWX193" s="74"/>
      <c r="SWY193" s="74"/>
      <c r="SWZ193" s="74"/>
      <c r="SXA193" s="74"/>
      <c r="SXB193" s="74"/>
      <c r="SXC193" s="74"/>
      <c r="SXD193" s="74"/>
      <c r="SXE193" s="74"/>
      <c r="SXF193" s="74"/>
      <c r="SXG193" s="74"/>
      <c r="SXH193" s="74"/>
      <c r="SXI193" s="74"/>
      <c r="SXJ193" s="74"/>
      <c r="SXK193" s="74"/>
      <c r="SXL193" s="74"/>
      <c r="SXM193" s="74"/>
      <c r="SXN193" s="74"/>
      <c r="SXO193" s="74"/>
      <c r="SXP193" s="74"/>
      <c r="SXQ193" s="74"/>
      <c r="SXR193" s="74"/>
      <c r="SXS193" s="74"/>
      <c r="SXT193" s="74"/>
      <c r="SXU193" s="74"/>
      <c r="SXV193" s="74"/>
      <c r="SXW193" s="74"/>
      <c r="SXX193" s="74"/>
      <c r="SXY193" s="74"/>
      <c r="SXZ193" s="74"/>
      <c r="SYA193" s="74"/>
      <c r="SYB193" s="74"/>
      <c r="SYC193" s="74"/>
      <c r="SYD193" s="74"/>
      <c r="SYE193" s="74"/>
      <c r="SYF193" s="74"/>
      <c r="SYG193" s="74"/>
      <c r="SYH193" s="74"/>
      <c r="SYI193" s="74"/>
      <c r="SYJ193" s="74"/>
      <c r="SYK193" s="74"/>
      <c r="SYL193" s="74"/>
      <c r="SYM193" s="74"/>
      <c r="SYN193" s="74"/>
      <c r="SYO193" s="74"/>
      <c r="SYP193" s="74"/>
      <c r="SYQ193" s="74"/>
      <c r="SYR193" s="74"/>
      <c r="SYS193" s="74"/>
      <c r="SYT193" s="74"/>
      <c r="SYU193" s="74"/>
      <c r="SYV193" s="74"/>
      <c r="SYW193" s="74"/>
      <c r="SYX193" s="74"/>
      <c r="SYY193" s="74"/>
      <c r="SYZ193" s="74"/>
      <c r="SZA193" s="74"/>
      <c r="SZB193" s="74"/>
      <c r="SZC193" s="74"/>
      <c r="SZD193" s="74"/>
      <c r="SZE193" s="74"/>
      <c r="SZF193" s="74"/>
      <c r="SZG193" s="74"/>
      <c r="SZH193" s="74"/>
      <c r="SZI193" s="74"/>
      <c r="SZJ193" s="74"/>
      <c r="SZK193" s="74"/>
      <c r="SZL193" s="74"/>
      <c r="SZM193" s="74"/>
      <c r="SZN193" s="74"/>
      <c r="SZO193" s="74"/>
      <c r="SZP193" s="74"/>
      <c r="SZQ193" s="74"/>
      <c r="SZR193" s="74"/>
      <c r="SZS193" s="74"/>
      <c r="SZT193" s="74"/>
      <c r="SZU193" s="74"/>
      <c r="SZV193" s="74"/>
      <c r="SZW193" s="74"/>
      <c r="SZX193" s="74"/>
      <c r="SZY193" s="74"/>
      <c r="SZZ193" s="74"/>
      <c r="TAA193" s="74"/>
      <c r="TAB193" s="74"/>
      <c r="TAC193" s="74"/>
      <c r="TAD193" s="74"/>
      <c r="TAE193" s="74"/>
      <c r="TAF193" s="74"/>
      <c r="TAG193" s="74"/>
      <c r="TAH193" s="74"/>
      <c r="TAI193" s="74"/>
      <c r="TAJ193" s="74"/>
      <c r="TAK193" s="74"/>
      <c r="TAL193" s="74"/>
      <c r="TAM193" s="74"/>
      <c r="TAN193" s="74"/>
      <c r="TAO193" s="74"/>
      <c r="TAP193" s="74"/>
      <c r="TAQ193" s="74"/>
      <c r="TAR193" s="74"/>
      <c r="TAS193" s="74"/>
      <c r="TAT193" s="74"/>
      <c r="TAU193" s="74"/>
      <c r="TAV193" s="74"/>
      <c r="TAW193" s="74"/>
      <c r="TAX193" s="74"/>
      <c r="TAY193" s="74"/>
      <c r="TAZ193" s="74"/>
      <c r="TBA193" s="74"/>
      <c r="TBB193" s="74"/>
      <c r="TBC193" s="74"/>
      <c r="TBD193" s="74"/>
      <c r="TBE193" s="74"/>
      <c r="TBF193" s="74"/>
      <c r="TBG193" s="74"/>
      <c r="TBH193" s="74"/>
      <c r="TBI193" s="74"/>
      <c r="TBJ193" s="74"/>
      <c r="TBK193" s="74"/>
      <c r="TBL193" s="74"/>
      <c r="TBM193" s="74"/>
      <c r="TBN193" s="74"/>
      <c r="TBO193" s="74"/>
      <c r="TBP193" s="74"/>
      <c r="TBQ193" s="74"/>
      <c r="TBR193" s="74"/>
      <c r="TBS193" s="74"/>
      <c r="TBT193" s="74"/>
      <c r="TBU193" s="74"/>
      <c r="TBV193" s="74"/>
      <c r="TBW193" s="74"/>
      <c r="TBX193" s="74"/>
      <c r="TBY193" s="74"/>
      <c r="TBZ193" s="74"/>
      <c r="TCA193" s="74"/>
      <c r="TCB193" s="74"/>
      <c r="TCC193" s="74"/>
      <c r="TCD193" s="74"/>
      <c r="TCE193" s="74"/>
      <c r="TCF193" s="74"/>
      <c r="TCG193" s="74"/>
      <c r="TCH193" s="74"/>
      <c r="TCI193" s="74"/>
      <c r="TCJ193" s="74"/>
      <c r="TCK193" s="74"/>
      <c r="TCL193" s="74"/>
      <c r="TCM193" s="74"/>
      <c r="TCN193" s="74"/>
      <c r="TCO193" s="74"/>
      <c r="TCP193" s="74"/>
      <c r="TCQ193" s="74"/>
      <c r="TCR193" s="74"/>
      <c r="TCS193" s="74"/>
      <c r="TCT193" s="74"/>
      <c r="TCU193" s="74"/>
      <c r="TCV193" s="74"/>
      <c r="TCW193" s="74"/>
      <c r="TCX193" s="74"/>
      <c r="TCY193" s="74"/>
      <c r="TCZ193" s="74"/>
      <c r="TDA193" s="74"/>
      <c r="TDB193" s="74"/>
      <c r="TDC193" s="74"/>
      <c r="TDD193" s="74"/>
      <c r="TDE193" s="74"/>
      <c r="TDF193" s="74"/>
      <c r="TDG193" s="74"/>
      <c r="TDH193" s="74"/>
      <c r="TDI193" s="74"/>
      <c r="TDJ193" s="74"/>
      <c r="TDK193" s="74"/>
      <c r="TDL193" s="74"/>
      <c r="TDM193" s="74"/>
      <c r="TDN193" s="74"/>
      <c r="TDO193" s="74"/>
      <c r="TDP193" s="74"/>
      <c r="TDQ193" s="74"/>
      <c r="TDR193" s="74"/>
      <c r="TDS193" s="74"/>
      <c r="TDT193" s="74"/>
      <c r="TDU193" s="74"/>
      <c r="TDV193" s="74"/>
      <c r="TDW193" s="74"/>
      <c r="TDX193" s="74"/>
      <c r="TDY193" s="74"/>
      <c r="TDZ193" s="74"/>
      <c r="TEA193" s="74"/>
      <c r="TEB193" s="74"/>
      <c r="TEC193" s="74"/>
      <c r="TED193" s="74"/>
      <c r="TEE193" s="74"/>
      <c r="TEF193" s="74"/>
      <c r="TEG193" s="74"/>
      <c r="TEH193" s="74"/>
      <c r="TEI193" s="74"/>
      <c r="TEJ193" s="74"/>
      <c r="TEK193" s="74"/>
      <c r="TEL193" s="74"/>
      <c r="TEM193" s="74"/>
      <c r="TEN193" s="74"/>
      <c r="TEO193" s="74"/>
      <c r="TEP193" s="74"/>
      <c r="TEQ193" s="74"/>
      <c r="TER193" s="74"/>
      <c r="TES193" s="74"/>
      <c r="TET193" s="74"/>
      <c r="TEU193" s="74"/>
      <c r="TEV193" s="74"/>
      <c r="TEW193" s="74"/>
      <c r="TEX193" s="74"/>
      <c r="TEY193" s="74"/>
      <c r="TEZ193" s="74"/>
      <c r="TFA193" s="74"/>
      <c r="TFB193" s="74"/>
      <c r="TFC193" s="74"/>
      <c r="TFD193" s="74"/>
      <c r="TFE193" s="74"/>
      <c r="TFF193" s="74"/>
      <c r="TFG193" s="74"/>
      <c r="TFH193" s="74"/>
      <c r="TFI193" s="74"/>
      <c r="TFJ193" s="74"/>
      <c r="TFK193" s="74"/>
      <c r="TFL193" s="74"/>
      <c r="TFM193" s="74"/>
      <c r="TFN193" s="74"/>
      <c r="TFO193" s="74"/>
      <c r="TFP193" s="74"/>
      <c r="TFQ193" s="74"/>
      <c r="TFR193" s="74"/>
      <c r="TFS193" s="74"/>
      <c r="TFT193" s="74"/>
      <c r="TFU193" s="74"/>
      <c r="TFV193" s="74"/>
      <c r="TFW193" s="74"/>
      <c r="TFX193" s="74"/>
      <c r="TFY193" s="74"/>
      <c r="TFZ193" s="74"/>
      <c r="TGA193" s="74"/>
      <c r="TGB193" s="74"/>
      <c r="TGC193" s="74"/>
      <c r="TGD193" s="74"/>
      <c r="TGE193" s="74"/>
      <c r="TGF193" s="74"/>
      <c r="TGG193" s="74"/>
      <c r="TGH193" s="74"/>
      <c r="TGI193" s="74"/>
      <c r="TGJ193" s="74"/>
      <c r="TGK193" s="74"/>
      <c r="TGL193" s="74"/>
      <c r="TGM193" s="74"/>
      <c r="TGN193" s="74"/>
      <c r="TGO193" s="74"/>
      <c r="TGP193" s="74"/>
      <c r="TGQ193" s="74"/>
      <c r="TGR193" s="74"/>
      <c r="TGS193" s="74"/>
      <c r="TGT193" s="74"/>
      <c r="TGU193" s="74"/>
      <c r="TGV193" s="74"/>
      <c r="TGW193" s="74"/>
      <c r="TGX193" s="74"/>
      <c r="TGY193" s="74"/>
      <c r="TGZ193" s="74"/>
      <c r="THA193" s="74"/>
      <c r="THB193" s="74"/>
      <c r="THC193" s="74"/>
      <c r="THD193" s="74"/>
      <c r="THE193" s="74"/>
      <c r="THF193" s="74"/>
      <c r="THG193" s="74"/>
      <c r="THH193" s="74"/>
      <c r="THI193" s="74"/>
      <c r="THJ193" s="74"/>
      <c r="THK193" s="74"/>
      <c r="THL193" s="74"/>
      <c r="THM193" s="74"/>
      <c r="THN193" s="74"/>
      <c r="THO193" s="74"/>
      <c r="THP193" s="74"/>
      <c r="THQ193" s="74"/>
      <c r="THR193" s="74"/>
      <c r="THS193" s="74"/>
      <c r="THT193" s="74"/>
      <c r="THU193" s="74"/>
      <c r="THV193" s="74"/>
      <c r="THW193" s="74"/>
      <c r="THX193" s="74"/>
      <c r="THY193" s="74"/>
      <c r="THZ193" s="74"/>
      <c r="TIA193" s="74"/>
      <c r="TIB193" s="74"/>
      <c r="TIC193" s="74"/>
      <c r="TID193" s="74"/>
      <c r="TIE193" s="74"/>
      <c r="TIF193" s="74"/>
      <c r="TIG193" s="74"/>
      <c r="TIH193" s="74"/>
      <c r="TII193" s="74"/>
      <c r="TIJ193" s="74"/>
      <c r="TIK193" s="74"/>
      <c r="TIL193" s="74"/>
      <c r="TIM193" s="74"/>
      <c r="TIN193" s="74"/>
      <c r="TIO193" s="74"/>
      <c r="TIP193" s="74"/>
      <c r="TIQ193" s="74"/>
      <c r="TIR193" s="74"/>
      <c r="TIS193" s="74"/>
      <c r="TIT193" s="74"/>
      <c r="TIU193" s="74"/>
      <c r="TIV193" s="74"/>
      <c r="TIW193" s="74"/>
      <c r="TIX193" s="74"/>
      <c r="TIY193" s="74"/>
      <c r="TIZ193" s="74"/>
      <c r="TJA193" s="74"/>
      <c r="TJB193" s="74"/>
      <c r="TJC193" s="74"/>
      <c r="TJD193" s="74"/>
      <c r="TJE193" s="74"/>
      <c r="TJF193" s="74"/>
      <c r="TJG193" s="74"/>
      <c r="TJH193" s="74"/>
      <c r="TJI193" s="74"/>
      <c r="TJJ193" s="74"/>
      <c r="TJK193" s="74"/>
      <c r="TJL193" s="74"/>
      <c r="TJM193" s="74"/>
      <c r="TJN193" s="74"/>
      <c r="TJO193" s="74"/>
      <c r="TJP193" s="74"/>
      <c r="TJQ193" s="74"/>
      <c r="TJR193" s="74"/>
      <c r="TJS193" s="74"/>
      <c r="TJT193" s="74"/>
      <c r="TJU193" s="74"/>
      <c r="TJV193" s="74"/>
      <c r="TJW193" s="74"/>
      <c r="TJX193" s="74"/>
      <c r="TJY193" s="74"/>
      <c r="TJZ193" s="74"/>
      <c r="TKA193" s="74"/>
      <c r="TKB193" s="74"/>
      <c r="TKC193" s="74"/>
      <c r="TKD193" s="74"/>
      <c r="TKE193" s="74"/>
      <c r="TKF193" s="74"/>
      <c r="TKG193" s="74"/>
      <c r="TKH193" s="74"/>
      <c r="TKI193" s="74"/>
      <c r="TKJ193" s="74"/>
      <c r="TKK193" s="74"/>
      <c r="TKL193" s="74"/>
      <c r="TKM193" s="74"/>
      <c r="TKN193" s="74"/>
      <c r="TKO193" s="74"/>
      <c r="TKP193" s="74"/>
      <c r="TKQ193" s="74"/>
      <c r="TKR193" s="74"/>
      <c r="TKS193" s="74"/>
      <c r="TKT193" s="74"/>
      <c r="TKU193" s="74"/>
      <c r="TKV193" s="74"/>
      <c r="TKW193" s="74"/>
      <c r="TKX193" s="74"/>
      <c r="TKY193" s="74"/>
      <c r="TKZ193" s="74"/>
      <c r="TLA193" s="74"/>
      <c r="TLB193" s="74"/>
      <c r="TLC193" s="74"/>
      <c r="TLD193" s="74"/>
      <c r="TLE193" s="74"/>
      <c r="TLF193" s="74"/>
      <c r="TLG193" s="74"/>
      <c r="TLH193" s="74"/>
      <c r="TLI193" s="74"/>
      <c r="TLJ193" s="74"/>
      <c r="TLK193" s="74"/>
      <c r="TLL193" s="74"/>
      <c r="TLM193" s="74"/>
      <c r="TLN193" s="74"/>
      <c r="TLO193" s="74"/>
      <c r="TLP193" s="74"/>
      <c r="TLQ193" s="74"/>
      <c r="TLR193" s="74"/>
      <c r="TLS193" s="74"/>
      <c r="TLT193" s="74"/>
      <c r="TLU193" s="74"/>
      <c r="TLV193" s="74"/>
      <c r="TLW193" s="74"/>
      <c r="TLX193" s="74"/>
      <c r="TLY193" s="74"/>
      <c r="TLZ193" s="74"/>
      <c r="TMA193" s="74"/>
      <c r="TMB193" s="74"/>
      <c r="TMC193" s="74"/>
      <c r="TMD193" s="74"/>
      <c r="TME193" s="74"/>
      <c r="TMF193" s="74"/>
      <c r="TMG193" s="74"/>
      <c r="TMH193" s="74"/>
      <c r="TMI193" s="74"/>
      <c r="TMJ193" s="74"/>
      <c r="TMK193" s="74"/>
      <c r="TML193" s="74"/>
      <c r="TMM193" s="74"/>
      <c r="TMN193" s="74"/>
      <c r="TMO193" s="74"/>
      <c r="TMP193" s="74"/>
      <c r="TMQ193" s="74"/>
      <c r="TMR193" s="74"/>
      <c r="TMS193" s="74"/>
      <c r="TMT193" s="74"/>
      <c r="TMU193" s="74"/>
      <c r="TMV193" s="74"/>
      <c r="TMW193" s="74"/>
      <c r="TMX193" s="74"/>
      <c r="TMY193" s="74"/>
      <c r="TMZ193" s="74"/>
      <c r="TNA193" s="74"/>
      <c r="TNB193" s="74"/>
      <c r="TNC193" s="74"/>
      <c r="TND193" s="74"/>
      <c r="TNE193" s="74"/>
      <c r="TNF193" s="74"/>
      <c r="TNG193" s="74"/>
      <c r="TNH193" s="74"/>
      <c r="TNI193" s="74"/>
      <c r="TNJ193" s="74"/>
      <c r="TNK193" s="74"/>
      <c r="TNL193" s="74"/>
      <c r="TNM193" s="74"/>
      <c r="TNN193" s="74"/>
      <c r="TNO193" s="74"/>
      <c r="TNP193" s="74"/>
      <c r="TNQ193" s="74"/>
      <c r="TNR193" s="74"/>
      <c r="TNS193" s="74"/>
      <c r="TNT193" s="74"/>
      <c r="TNU193" s="74"/>
      <c r="TNV193" s="74"/>
      <c r="TNW193" s="74"/>
      <c r="TNX193" s="74"/>
      <c r="TNY193" s="74"/>
      <c r="TNZ193" s="74"/>
      <c r="TOA193" s="74"/>
      <c r="TOB193" s="74"/>
      <c r="TOC193" s="74"/>
      <c r="TOD193" s="74"/>
      <c r="TOE193" s="74"/>
      <c r="TOF193" s="74"/>
      <c r="TOG193" s="74"/>
      <c r="TOH193" s="74"/>
      <c r="TOI193" s="74"/>
      <c r="TOJ193" s="74"/>
      <c r="TOK193" s="74"/>
      <c r="TOL193" s="74"/>
      <c r="TOM193" s="74"/>
      <c r="TON193" s="74"/>
      <c r="TOO193" s="74"/>
      <c r="TOP193" s="74"/>
      <c r="TOQ193" s="74"/>
      <c r="TOR193" s="74"/>
      <c r="TOS193" s="74"/>
      <c r="TOT193" s="74"/>
      <c r="TOU193" s="74"/>
      <c r="TOV193" s="74"/>
      <c r="TOW193" s="74"/>
      <c r="TOX193" s="74"/>
      <c r="TOY193" s="74"/>
      <c r="TOZ193" s="74"/>
      <c r="TPA193" s="74"/>
      <c r="TPB193" s="74"/>
      <c r="TPC193" s="74"/>
      <c r="TPD193" s="74"/>
      <c r="TPE193" s="74"/>
      <c r="TPF193" s="74"/>
      <c r="TPG193" s="74"/>
      <c r="TPH193" s="74"/>
      <c r="TPI193" s="74"/>
      <c r="TPJ193" s="74"/>
      <c r="TPK193" s="74"/>
      <c r="TPL193" s="74"/>
      <c r="TPM193" s="74"/>
      <c r="TPN193" s="74"/>
      <c r="TPO193" s="74"/>
      <c r="TPP193" s="74"/>
      <c r="TPQ193" s="74"/>
      <c r="TPR193" s="74"/>
      <c r="TPS193" s="74"/>
      <c r="TPT193" s="74"/>
      <c r="TPU193" s="74"/>
      <c r="TPV193" s="74"/>
      <c r="TPW193" s="74"/>
      <c r="TPX193" s="74"/>
      <c r="TPY193" s="74"/>
      <c r="TPZ193" s="74"/>
      <c r="TQA193" s="74"/>
      <c r="TQB193" s="74"/>
      <c r="TQC193" s="74"/>
      <c r="TQD193" s="74"/>
      <c r="TQE193" s="74"/>
      <c r="TQF193" s="74"/>
      <c r="TQG193" s="74"/>
      <c r="TQH193" s="74"/>
      <c r="TQI193" s="74"/>
      <c r="TQJ193" s="74"/>
      <c r="TQK193" s="74"/>
      <c r="TQL193" s="74"/>
      <c r="TQM193" s="74"/>
      <c r="TQN193" s="74"/>
      <c r="TQO193" s="74"/>
      <c r="TQP193" s="74"/>
      <c r="TQQ193" s="74"/>
      <c r="TQR193" s="74"/>
      <c r="TQS193" s="74"/>
      <c r="TQT193" s="74"/>
      <c r="TQU193" s="74"/>
      <c r="TQV193" s="74"/>
      <c r="TQW193" s="74"/>
      <c r="TQX193" s="74"/>
      <c r="TQY193" s="74"/>
      <c r="TQZ193" s="74"/>
      <c r="TRA193" s="74"/>
      <c r="TRB193" s="74"/>
      <c r="TRC193" s="74"/>
      <c r="TRD193" s="74"/>
      <c r="TRE193" s="74"/>
      <c r="TRF193" s="74"/>
      <c r="TRG193" s="74"/>
      <c r="TRH193" s="74"/>
      <c r="TRI193" s="74"/>
      <c r="TRJ193" s="74"/>
      <c r="TRK193" s="74"/>
      <c r="TRL193" s="74"/>
      <c r="TRM193" s="74"/>
      <c r="TRN193" s="74"/>
      <c r="TRO193" s="74"/>
      <c r="TRP193" s="74"/>
      <c r="TRQ193" s="74"/>
      <c r="TRR193" s="74"/>
      <c r="TRS193" s="74"/>
      <c r="TRT193" s="74"/>
      <c r="TRU193" s="74"/>
      <c r="TRV193" s="74"/>
      <c r="TRW193" s="74"/>
      <c r="TRX193" s="74"/>
      <c r="TRY193" s="74"/>
      <c r="TRZ193" s="74"/>
      <c r="TSA193" s="74"/>
      <c r="TSB193" s="74"/>
      <c r="TSC193" s="74"/>
      <c r="TSD193" s="74"/>
      <c r="TSE193" s="74"/>
      <c r="TSF193" s="74"/>
      <c r="TSG193" s="74"/>
      <c r="TSH193" s="74"/>
      <c r="TSI193" s="74"/>
      <c r="TSJ193" s="74"/>
      <c r="TSK193" s="74"/>
      <c r="TSL193" s="74"/>
      <c r="TSM193" s="74"/>
      <c r="TSN193" s="74"/>
      <c r="TSO193" s="74"/>
      <c r="TSP193" s="74"/>
      <c r="TSQ193" s="74"/>
      <c r="TSR193" s="74"/>
      <c r="TSS193" s="74"/>
      <c r="TST193" s="74"/>
      <c r="TSU193" s="74"/>
      <c r="TSV193" s="74"/>
      <c r="TSW193" s="74"/>
      <c r="TSX193" s="74"/>
      <c r="TSY193" s="74"/>
      <c r="TSZ193" s="74"/>
      <c r="TTA193" s="74"/>
      <c r="TTB193" s="74"/>
      <c r="TTC193" s="74"/>
      <c r="TTD193" s="74"/>
      <c r="TTE193" s="74"/>
      <c r="TTF193" s="74"/>
      <c r="TTG193" s="74"/>
      <c r="TTH193" s="74"/>
      <c r="TTI193" s="74"/>
      <c r="TTJ193" s="74"/>
      <c r="TTK193" s="74"/>
      <c r="TTL193" s="74"/>
      <c r="TTM193" s="74"/>
      <c r="TTN193" s="74"/>
      <c r="TTO193" s="74"/>
      <c r="TTP193" s="74"/>
      <c r="TTQ193" s="74"/>
      <c r="TTR193" s="74"/>
      <c r="TTS193" s="74"/>
      <c r="TTT193" s="74"/>
      <c r="TTU193" s="74"/>
      <c r="TTV193" s="74"/>
      <c r="TTW193" s="74"/>
      <c r="TTX193" s="74"/>
      <c r="TTY193" s="74"/>
      <c r="TTZ193" s="74"/>
      <c r="TUA193" s="74"/>
      <c r="TUB193" s="74"/>
      <c r="TUC193" s="74"/>
      <c r="TUD193" s="74"/>
      <c r="TUE193" s="74"/>
      <c r="TUF193" s="74"/>
      <c r="TUG193" s="74"/>
      <c r="TUH193" s="74"/>
      <c r="TUI193" s="74"/>
      <c r="TUJ193" s="74"/>
      <c r="TUK193" s="74"/>
      <c r="TUL193" s="74"/>
      <c r="TUM193" s="74"/>
      <c r="TUN193" s="74"/>
      <c r="TUO193" s="74"/>
      <c r="TUP193" s="74"/>
      <c r="TUQ193" s="74"/>
      <c r="TUR193" s="74"/>
      <c r="TUS193" s="74"/>
      <c r="TUT193" s="74"/>
      <c r="TUU193" s="74"/>
      <c r="TUV193" s="74"/>
      <c r="TUW193" s="74"/>
      <c r="TUX193" s="74"/>
      <c r="TUY193" s="74"/>
      <c r="TUZ193" s="74"/>
      <c r="TVA193" s="74"/>
      <c r="TVB193" s="74"/>
      <c r="TVC193" s="74"/>
      <c r="TVD193" s="74"/>
      <c r="TVE193" s="74"/>
      <c r="TVF193" s="74"/>
      <c r="TVG193" s="74"/>
      <c r="TVH193" s="74"/>
      <c r="TVI193" s="74"/>
      <c r="TVJ193" s="74"/>
      <c r="TVK193" s="74"/>
      <c r="TVL193" s="74"/>
      <c r="TVM193" s="74"/>
      <c r="TVN193" s="74"/>
      <c r="TVO193" s="74"/>
      <c r="TVP193" s="74"/>
      <c r="TVQ193" s="74"/>
      <c r="TVR193" s="74"/>
      <c r="TVS193" s="74"/>
      <c r="TVT193" s="74"/>
      <c r="TVU193" s="74"/>
      <c r="TVV193" s="74"/>
      <c r="TVW193" s="74"/>
      <c r="TVX193" s="74"/>
      <c r="TVY193" s="74"/>
      <c r="TVZ193" s="74"/>
      <c r="TWA193" s="74"/>
      <c r="TWB193" s="74"/>
      <c r="TWC193" s="74"/>
      <c r="TWD193" s="74"/>
      <c r="TWE193" s="74"/>
      <c r="TWF193" s="74"/>
      <c r="TWG193" s="74"/>
      <c r="TWH193" s="74"/>
      <c r="TWI193" s="74"/>
      <c r="TWJ193" s="74"/>
      <c r="TWK193" s="74"/>
      <c r="TWL193" s="74"/>
      <c r="TWM193" s="74"/>
      <c r="TWN193" s="74"/>
      <c r="TWO193" s="74"/>
      <c r="TWP193" s="74"/>
      <c r="TWQ193" s="74"/>
      <c r="TWR193" s="74"/>
      <c r="TWS193" s="74"/>
      <c r="TWT193" s="74"/>
      <c r="TWU193" s="74"/>
      <c r="TWV193" s="74"/>
      <c r="TWW193" s="74"/>
      <c r="TWX193" s="74"/>
      <c r="TWY193" s="74"/>
      <c r="TWZ193" s="74"/>
      <c r="TXA193" s="74"/>
      <c r="TXB193" s="74"/>
      <c r="TXC193" s="74"/>
      <c r="TXD193" s="74"/>
      <c r="TXE193" s="74"/>
      <c r="TXF193" s="74"/>
      <c r="TXG193" s="74"/>
      <c r="TXH193" s="74"/>
      <c r="TXI193" s="74"/>
      <c r="TXJ193" s="74"/>
      <c r="TXK193" s="74"/>
      <c r="TXL193" s="74"/>
      <c r="TXM193" s="74"/>
      <c r="TXN193" s="74"/>
      <c r="TXO193" s="74"/>
      <c r="TXP193" s="74"/>
      <c r="TXQ193" s="74"/>
      <c r="TXR193" s="74"/>
      <c r="TXS193" s="74"/>
      <c r="TXT193" s="74"/>
      <c r="TXU193" s="74"/>
      <c r="TXV193" s="74"/>
      <c r="TXW193" s="74"/>
      <c r="TXX193" s="74"/>
      <c r="TXY193" s="74"/>
      <c r="TXZ193" s="74"/>
      <c r="TYA193" s="74"/>
      <c r="TYB193" s="74"/>
      <c r="TYC193" s="74"/>
      <c r="TYD193" s="74"/>
      <c r="TYE193" s="74"/>
      <c r="TYF193" s="74"/>
      <c r="TYG193" s="74"/>
      <c r="TYH193" s="74"/>
      <c r="TYI193" s="74"/>
      <c r="TYJ193" s="74"/>
      <c r="TYK193" s="74"/>
      <c r="TYL193" s="74"/>
      <c r="TYM193" s="74"/>
      <c r="TYN193" s="74"/>
      <c r="TYO193" s="74"/>
      <c r="TYP193" s="74"/>
      <c r="TYQ193" s="74"/>
      <c r="TYR193" s="74"/>
      <c r="TYS193" s="74"/>
      <c r="TYT193" s="74"/>
      <c r="TYU193" s="74"/>
      <c r="TYV193" s="74"/>
      <c r="TYW193" s="74"/>
      <c r="TYX193" s="74"/>
      <c r="TYY193" s="74"/>
      <c r="TYZ193" s="74"/>
      <c r="TZA193" s="74"/>
      <c r="TZB193" s="74"/>
      <c r="TZC193" s="74"/>
      <c r="TZD193" s="74"/>
      <c r="TZE193" s="74"/>
      <c r="TZF193" s="74"/>
      <c r="TZG193" s="74"/>
      <c r="TZH193" s="74"/>
      <c r="TZI193" s="74"/>
      <c r="TZJ193" s="74"/>
      <c r="TZK193" s="74"/>
      <c r="TZL193" s="74"/>
      <c r="TZM193" s="74"/>
      <c r="TZN193" s="74"/>
      <c r="TZO193" s="74"/>
      <c r="TZP193" s="74"/>
      <c r="TZQ193" s="74"/>
      <c r="TZR193" s="74"/>
      <c r="TZS193" s="74"/>
      <c r="TZT193" s="74"/>
      <c r="TZU193" s="74"/>
      <c r="TZV193" s="74"/>
      <c r="TZW193" s="74"/>
      <c r="TZX193" s="74"/>
      <c r="TZY193" s="74"/>
      <c r="TZZ193" s="74"/>
      <c r="UAA193" s="74"/>
      <c r="UAB193" s="74"/>
      <c r="UAC193" s="74"/>
      <c r="UAD193" s="74"/>
      <c r="UAE193" s="74"/>
      <c r="UAF193" s="74"/>
      <c r="UAG193" s="74"/>
      <c r="UAH193" s="74"/>
      <c r="UAI193" s="74"/>
      <c r="UAJ193" s="74"/>
      <c r="UAK193" s="74"/>
      <c r="UAL193" s="74"/>
      <c r="UAM193" s="74"/>
      <c r="UAN193" s="74"/>
      <c r="UAO193" s="74"/>
      <c r="UAP193" s="74"/>
      <c r="UAQ193" s="74"/>
      <c r="UAR193" s="74"/>
      <c r="UAS193" s="74"/>
      <c r="UAT193" s="74"/>
      <c r="UAU193" s="74"/>
      <c r="UAV193" s="74"/>
      <c r="UAW193" s="74"/>
      <c r="UAX193" s="74"/>
      <c r="UAY193" s="74"/>
      <c r="UAZ193" s="74"/>
      <c r="UBA193" s="74"/>
      <c r="UBB193" s="74"/>
      <c r="UBC193" s="74"/>
      <c r="UBD193" s="74"/>
      <c r="UBE193" s="74"/>
      <c r="UBF193" s="74"/>
      <c r="UBG193" s="74"/>
      <c r="UBH193" s="74"/>
      <c r="UBI193" s="74"/>
      <c r="UBJ193" s="74"/>
      <c r="UBK193" s="74"/>
      <c r="UBL193" s="74"/>
      <c r="UBM193" s="74"/>
      <c r="UBN193" s="74"/>
      <c r="UBO193" s="74"/>
      <c r="UBP193" s="74"/>
      <c r="UBQ193" s="74"/>
      <c r="UBR193" s="74"/>
      <c r="UBS193" s="74"/>
      <c r="UBT193" s="74"/>
      <c r="UBU193" s="74"/>
      <c r="UBV193" s="74"/>
      <c r="UBW193" s="74"/>
      <c r="UBX193" s="74"/>
      <c r="UBY193" s="74"/>
      <c r="UBZ193" s="74"/>
      <c r="UCA193" s="74"/>
      <c r="UCB193" s="74"/>
      <c r="UCC193" s="74"/>
      <c r="UCD193" s="74"/>
      <c r="UCE193" s="74"/>
      <c r="UCF193" s="74"/>
      <c r="UCG193" s="74"/>
      <c r="UCH193" s="74"/>
      <c r="UCI193" s="74"/>
      <c r="UCJ193" s="74"/>
      <c r="UCK193" s="74"/>
      <c r="UCL193" s="74"/>
      <c r="UCM193" s="74"/>
      <c r="UCN193" s="74"/>
      <c r="UCO193" s="74"/>
      <c r="UCP193" s="74"/>
      <c r="UCQ193" s="74"/>
      <c r="UCR193" s="74"/>
      <c r="UCS193" s="74"/>
      <c r="UCT193" s="74"/>
      <c r="UCU193" s="74"/>
      <c r="UCV193" s="74"/>
      <c r="UCW193" s="74"/>
      <c r="UCX193" s="74"/>
      <c r="UCY193" s="74"/>
      <c r="UCZ193" s="74"/>
      <c r="UDA193" s="74"/>
      <c r="UDB193" s="74"/>
      <c r="UDC193" s="74"/>
      <c r="UDD193" s="74"/>
      <c r="UDE193" s="74"/>
      <c r="UDF193" s="74"/>
      <c r="UDG193" s="74"/>
      <c r="UDH193" s="74"/>
      <c r="UDI193" s="74"/>
      <c r="UDJ193" s="74"/>
      <c r="UDK193" s="74"/>
      <c r="UDL193" s="74"/>
      <c r="UDM193" s="74"/>
      <c r="UDN193" s="74"/>
      <c r="UDO193" s="74"/>
      <c r="UDP193" s="74"/>
      <c r="UDQ193" s="74"/>
      <c r="UDR193" s="74"/>
      <c r="UDS193" s="74"/>
      <c r="UDT193" s="74"/>
      <c r="UDU193" s="74"/>
      <c r="UDV193" s="74"/>
      <c r="UDW193" s="74"/>
      <c r="UDX193" s="74"/>
      <c r="UDY193" s="74"/>
      <c r="UDZ193" s="74"/>
      <c r="UEA193" s="74"/>
      <c r="UEB193" s="74"/>
      <c r="UEC193" s="74"/>
      <c r="UED193" s="74"/>
      <c r="UEE193" s="74"/>
      <c r="UEF193" s="74"/>
      <c r="UEG193" s="74"/>
      <c r="UEH193" s="74"/>
      <c r="UEI193" s="74"/>
      <c r="UEJ193" s="74"/>
      <c r="UEK193" s="74"/>
      <c r="UEL193" s="74"/>
      <c r="UEM193" s="74"/>
      <c r="UEN193" s="74"/>
      <c r="UEO193" s="74"/>
      <c r="UEP193" s="74"/>
      <c r="UEQ193" s="74"/>
      <c r="UER193" s="74"/>
      <c r="UES193" s="74"/>
      <c r="UET193" s="74"/>
      <c r="UEU193" s="74"/>
      <c r="UEV193" s="74"/>
      <c r="UEW193" s="74"/>
      <c r="UEX193" s="74"/>
      <c r="UEY193" s="74"/>
      <c r="UEZ193" s="74"/>
      <c r="UFA193" s="74"/>
      <c r="UFB193" s="74"/>
      <c r="UFC193" s="74"/>
      <c r="UFD193" s="74"/>
      <c r="UFE193" s="74"/>
      <c r="UFF193" s="74"/>
      <c r="UFG193" s="74"/>
      <c r="UFH193" s="74"/>
      <c r="UFI193" s="74"/>
      <c r="UFJ193" s="74"/>
      <c r="UFK193" s="74"/>
      <c r="UFL193" s="74"/>
      <c r="UFM193" s="74"/>
      <c r="UFN193" s="74"/>
      <c r="UFO193" s="74"/>
      <c r="UFP193" s="74"/>
      <c r="UFQ193" s="74"/>
      <c r="UFR193" s="74"/>
      <c r="UFS193" s="74"/>
      <c r="UFT193" s="74"/>
      <c r="UFU193" s="74"/>
      <c r="UFV193" s="74"/>
      <c r="UFW193" s="74"/>
      <c r="UFX193" s="74"/>
      <c r="UFY193" s="74"/>
      <c r="UFZ193" s="74"/>
      <c r="UGA193" s="74"/>
      <c r="UGB193" s="74"/>
      <c r="UGC193" s="74"/>
      <c r="UGD193" s="74"/>
      <c r="UGE193" s="74"/>
      <c r="UGF193" s="74"/>
      <c r="UGG193" s="74"/>
      <c r="UGH193" s="74"/>
      <c r="UGI193" s="74"/>
      <c r="UGJ193" s="74"/>
      <c r="UGK193" s="74"/>
      <c r="UGL193" s="74"/>
      <c r="UGM193" s="74"/>
      <c r="UGN193" s="74"/>
      <c r="UGO193" s="74"/>
      <c r="UGP193" s="74"/>
      <c r="UGQ193" s="74"/>
      <c r="UGR193" s="74"/>
      <c r="UGS193" s="74"/>
      <c r="UGT193" s="74"/>
      <c r="UGU193" s="74"/>
      <c r="UGV193" s="74"/>
      <c r="UGW193" s="74"/>
      <c r="UGX193" s="74"/>
      <c r="UGY193" s="74"/>
      <c r="UGZ193" s="74"/>
      <c r="UHA193" s="74"/>
      <c r="UHB193" s="74"/>
      <c r="UHC193" s="74"/>
      <c r="UHD193" s="74"/>
      <c r="UHE193" s="74"/>
      <c r="UHF193" s="74"/>
      <c r="UHG193" s="74"/>
      <c r="UHH193" s="74"/>
      <c r="UHI193" s="74"/>
      <c r="UHJ193" s="74"/>
      <c r="UHK193" s="74"/>
      <c r="UHL193" s="74"/>
      <c r="UHM193" s="74"/>
      <c r="UHN193" s="74"/>
      <c r="UHO193" s="74"/>
      <c r="UHP193" s="74"/>
      <c r="UHQ193" s="74"/>
      <c r="UHR193" s="74"/>
      <c r="UHS193" s="74"/>
      <c r="UHT193" s="74"/>
      <c r="UHU193" s="74"/>
      <c r="UHV193" s="74"/>
      <c r="UHW193" s="74"/>
      <c r="UHX193" s="74"/>
      <c r="UHY193" s="74"/>
      <c r="UHZ193" s="74"/>
      <c r="UIA193" s="74"/>
      <c r="UIB193" s="74"/>
      <c r="UIC193" s="74"/>
      <c r="UID193" s="74"/>
      <c r="UIE193" s="74"/>
      <c r="UIF193" s="74"/>
      <c r="UIG193" s="74"/>
      <c r="UIH193" s="74"/>
      <c r="UII193" s="74"/>
      <c r="UIJ193" s="74"/>
      <c r="UIK193" s="74"/>
      <c r="UIL193" s="74"/>
      <c r="UIM193" s="74"/>
      <c r="UIN193" s="74"/>
      <c r="UIO193" s="74"/>
      <c r="UIP193" s="74"/>
      <c r="UIQ193" s="74"/>
      <c r="UIR193" s="74"/>
      <c r="UIS193" s="74"/>
      <c r="UIT193" s="74"/>
      <c r="UIU193" s="74"/>
      <c r="UIV193" s="74"/>
      <c r="UIW193" s="74"/>
      <c r="UIX193" s="74"/>
      <c r="UIY193" s="74"/>
      <c r="UIZ193" s="74"/>
      <c r="UJA193" s="74"/>
      <c r="UJB193" s="74"/>
      <c r="UJC193" s="74"/>
      <c r="UJD193" s="74"/>
      <c r="UJE193" s="74"/>
      <c r="UJF193" s="74"/>
      <c r="UJG193" s="74"/>
      <c r="UJH193" s="74"/>
      <c r="UJI193" s="74"/>
      <c r="UJJ193" s="74"/>
      <c r="UJK193" s="74"/>
      <c r="UJL193" s="74"/>
      <c r="UJM193" s="74"/>
      <c r="UJN193" s="74"/>
      <c r="UJO193" s="74"/>
      <c r="UJP193" s="74"/>
      <c r="UJQ193" s="74"/>
      <c r="UJR193" s="74"/>
      <c r="UJS193" s="74"/>
      <c r="UJT193" s="74"/>
      <c r="UJU193" s="74"/>
      <c r="UJV193" s="74"/>
      <c r="UJW193" s="74"/>
      <c r="UJX193" s="74"/>
      <c r="UJY193" s="74"/>
      <c r="UJZ193" s="74"/>
      <c r="UKA193" s="74"/>
      <c r="UKB193" s="74"/>
      <c r="UKC193" s="74"/>
      <c r="UKD193" s="74"/>
      <c r="UKE193" s="74"/>
      <c r="UKF193" s="74"/>
      <c r="UKG193" s="74"/>
      <c r="UKH193" s="74"/>
      <c r="UKI193" s="74"/>
      <c r="UKJ193" s="74"/>
      <c r="UKK193" s="74"/>
      <c r="UKL193" s="74"/>
      <c r="UKM193" s="74"/>
      <c r="UKN193" s="74"/>
      <c r="UKO193" s="74"/>
      <c r="UKP193" s="74"/>
      <c r="UKQ193" s="74"/>
      <c r="UKR193" s="74"/>
      <c r="UKS193" s="74"/>
      <c r="UKT193" s="74"/>
      <c r="UKU193" s="74"/>
      <c r="UKV193" s="74"/>
      <c r="UKW193" s="74"/>
      <c r="UKX193" s="74"/>
      <c r="UKY193" s="74"/>
      <c r="UKZ193" s="74"/>
      <c r="ULA193" s="74"/>
      <c r="ULB193" s="74"/>
      <c r="ULC193" s="74"/>
      <c r="ULD193" s="74"/>
      <c r="ULE193" s="74"/>
      <c r="ULF193" s="74"/>
      <c r="ULG193" s="74"/>
      <c r="ULH193" s="74"/>
      <c r="ULI193" s="74"/>
      <c r="ULJ193" s="74"/>
      <c r="ULK193" s="74"/>
      <c r="ULL193" s="74"/>
      <c r="ULM193" s="74"/>
      <c r="ULN193" s="74"/>
      <c r="ULO193" s="74"/>
      <c r="ULP193" s="74"/>
      <c r="ULQ193" s="74"/>
      <c r="ULR193" s="74"/>
      <c r="ULS193" s="74"/>
      <c r="ULT193" s="74"/>
      <c r="ULU193" s="74"/>
      <c r="ULV193" s="74"/>
      <c r="ULW193" s="74"/>
      <c r="ULX193" s="74"/>
      <c r="ULY193" s="74"/>
      <c r="ULZ193" s="74"/>
      <c r="UMA193" s="74"/>
      <c r="UMB193" s="74"/>
      <c r="UMC193" s="74"/>
      <c r="UMD193" s="74"/>
      <c r="UME193" s="74"/>
      <c r="UMF193" s="74"/>
      <c r="UMG193" s="74"/>
      <c r="UMH193" s="74"/>
      <c r="UMI193" s="74"/>
      <c r="UMJ193" s="74"/>
      <c r="UMK193" s="74"/>
      <c r="UML193" s="74"/>
      <c r="UMM193" s="74"/>
      <c r="UMN193" s="74"/>
      <c r="UMO193" s="74"/>
      <c r="UMP193" s="74"/>
      <c r="UMQ193" s="74"/>
      <c r="UMR193" s="74"/>
      <c r="UMS193" s="74"/>
      <c r="UMT193" s="74"/>
      <c r="UMU193" s="74"/>
      <c r="UMV193" s="74"/>
      <c r="UMW193" s="74"/>
      <c r="UMX193" s="74"/>
      <c r="UMY193" s="74"/>
      <c r="UMZ193" s="74"/>
      <c r="UNA193" s="74"/>
      <c r="UNB193" s="74"/>
      <c r="UNC193" s="74"/>
      <c r="UND193" s="74"/>
      <c r="UNE193" s="74"/>
      <c r="UNF193" s="74"/>
      <c r="UNG193" s="74"/>
      <c r="UNH193" s="74"/>
      <c r="UNI193" s="74"/>
      <c r="UNJ193" s="74"/>
      <c r="UNK193" s="74"/>
      <c r="UNL193" s="74"/>
      <c r="UNM193" s="74"/>
      <c r="UNN193" s="74"/>
      <c r="UNO193" s="74"/>
      <c r="UNP193" s="74"/>
      <c r="UNQ193" s="74"/>
      <c r="UNR193" s="74"/>
      <c r="UNS193" s="74"/>
      <c r="UNT193" s="74"/>
      <c r="UNU193" s="74"/>
      <c r="UNV193" s="74"/>
      <c r="UNW193" s="74"/>
      <c r="UNX193" s="74"/>
      <c r="UNY193" s="74"/>
      <c r="UNZ193" s="74"/>
      <c r="UOA193" s="74"/>
      <c r="UOB193" s="74"/>
      <c r="UOC193" s="74"/>
      <c r="UOD193" s="74"/>
      <c r="UOE193" s="74"/>
      <c r="UOF193" s="74"/>
      <c r="UOG193" s="74"/>
      <c r="UOH193" s="74"/>
      <c r="UOI193" s="74"/>
      <c r="UOJ193" s="74"/>
      <c r="UOK193" s="74"/>
      <c r="UOL193" s="74"/>
      <c r="UOM193" s="74"/>
      <c r="UON193" s="74"/>
      <c r="UOO193" s="74"/>
      <c r="UOP193" s="74"/>
      <c r="UOQ193" s="74"/>
      <c r="UOR193" s="74"/>
      <c r="UOS193" s="74"/>
      <c r="UOT193" s="74"/>
      <c r="UOU193" s="74"/>
      <c r="UOV193" s="74"/>
      <c r="UOW193" s="74"/>
      <c r="UOX193" s="74"/>
      <c r="UOY193" s="74"/>
      <c r="UOZ193" s="74"/>
      <c r="UPA193" s="74"/>
      <c r="UPB193" s="74"/>
      <c r="UPC193" s="74"/>
      <c r="UPD193" s="74"/>
      <c r="UPE193" s="74"/>
      <c r="UPF193" s="74"/>
      <c r="UPG193" s="74"/>
      <c r="UPH193" s="74"/>
      <c r="UPI193" s="74"/>
      <c r="UPJ193" s="74"/>
      <c r="UPK193" s="74"/>
      <c r="UPL193" s="74"/>
      <c r="UPM193" s="74"/>
      <c r="UPN193" s="74"/>
      <c r="UPO193" s="74"/>
      <c r="UPP193" s="74"/>
      <c r="UPQ193" s="74"/>
      <c r="UPR193" s="74"/>
      <c r="UPS193" s="74"/>
      <c r="UPT193" s="74"/>
      <c r="UPU193" s="74"/>
      <c r="UPV193" s="74"/>
      <c r="UPW193" s="74"/>
      <c r="UPX193" s="74"/>
      <c r="UPY193" s="74"/>
      <c r="UPZ193" s="74"/>
      <c r="UQA193" s="74"/>
      <c r="UQB193" s="74"/>
      <c r="UQC193" s="74"/>
      <c r="UQD193" s="74"/>
      <c r="UQE193" s="74"/>
      <c r="UQF193" s="74"/>
      <c r="UQG193" s="74"/>
      <c r="UQH193" s="74"/>
      <c r="UQI193" s="74"/>
      <c r="UQJ193" s="74"/>
      <c r="UQK193" s="74"/>
      <c r="UQL193" s="74"/>
      <c r="UQM193" s="74"/>
      <c r="UQN193" s="74"/>
      <c r="UQO193" s="74"/>
      <c r="UQP193" s="74"/>
      <c r="UQQ193" s="74"/>
      <c r="UQR193" s="74"/>
      <c r="UQS193" s="74"/>
      <c r="UQT193" s="74"/>
      <c r="UQU193" s="74"/>
      <c r="UQV193" s="74"/>
      <c r="UQW193" s="74"/>
      <c r="UQX193" s="74"/>
      <c r="UQY193" s="74"/>
      <c r="UQZ193" s="74"/>
      <c r="URA193" s="74"/>
      <c r="URB193" s="74"/>
      <c r="URC193" s="74"/>
      <c r="URD193" s="74"/>
      <c r="URE193" s="74"/>
      <c r="URF193" s="74"/>
      <c r="URG193" s="74"/>
      <c r="URH193" s="74"/>
      <c r="URI193" s="74"/>
      <c r="URJ193" s="74"/>
      <c r="URK193" s="74"/>
      <c r="URL193" s="74"/>
      <c r="URM193" s="74"/>
      <c r="URN193" s="74"/>
      <c r="URO193" s="74"/>
      <c r="URP193" s="74"/>
      <c r="URQ193" s="74"/>
      <c r="URR193" s="74"/>
      <c r="URS193" s="74"/>
      <c r="URT193" s="74"/>
      <c r="URU193" s="74"/>
      <c r="URV193" s="74"/>
      <c r="URW193" s="74"/>
      <c r="URX193" s="74"/>
      <c r="URY193" s="74"/>
      <c r="URZ193" s="74"/>
      <c r="USA193" s="74"/>
      <c r="USB193" s="74"/>
      <c r="USC193" s="74"/>
      <c r="USD193" s="74"/>
      <c r="USE193" s="74"/>
      <c r="USF193" s="74"/>
      <c r="USG193" s="74"/>
      <c r="USH193" s="74"/>
      <c r="USI193" s="74"/>
      <c r="USJ193" s="74"/>
      <c r="USK193" s="74"/>
      <c r="USL193" s="74"/>
      <c r="USM193" s="74"/>
      <c r="USN193" s="74"/>
      <c r="USO193" s="74"/>
      <c r="USP193" s="74"/>
      <c r="USQ193" s="74"/>
      <c r="USR193" s="74"/>
      <c r="USS193" s="74"/>
      <c r="UST193" s="74"/>
      <c r="USU193" s="74"/>
      <c r="USV193" s="74"/>
      <c r="USW193" s="74"/>
      <c r="USX193" s="74"/>
      <c r="USY193" s="74"/>
      <c r="USZ193" s="74"/>
      <c r="UTA193" s="74"/>
      <c r="UTB193" s="74"/>
      <c r="UTC193" s="74"/>
      <c r="UTD193" s="74"/>
      <c r="UTE193" s="74"/>
      <c r="UTF193" s="74"/>
      <c r="UTG193" s="74"/>
      <c r="UTH193" s="74"/>
      <c r="UTI193" s="74"/>
      <c r="UTJ193" s="74"/>
      <c r="UTK193" s="74"/>
      <c r="UTL193" s="74"/>
      <c r="UTM193" s="74"/>
      <c r="UTN193" s="74"/>
      <c r="UTO193" s="74"/>
      <c r="UTP193" s="74"/>
      <c r="UTQ193" s="74"/>
      <c r="UTR193" s="74"/>
      <c r="UTS193" s="74"/>
      <c r="UTT193" s="74"/>
      <c r="UTU193" s="74"/>
      <c r="UTV193" s="74"/>
      <c r="UTW193" s="74"/>
      <c r="UTX193" s="74"/>
      <c r="UTY193" s="74"/>
      <c r="UTZ193" s="74"/>
      <c r="UUA193" s="74"/>
      <c r="UUB193" s="74"/>
      <c r="UUC193" s="74"/>
      <c r="UUD193" s="74"/>
      <c r="UUE193" s="74"/>
      <c r="UUF193" s="74"/>
      <c r="UUG193" s="74"/>
      <c r="UUH193" s="74"/>
      <c r="UUI193" s="74"/>
      <c r="UUJ193" s="74"/>
      <c r="UUK193" s="74"/>
      <c r="UUL193" s="74"/>
      <c r="UUM193" s="74"/>
      <c r="UUN193" s="74"/>
      <c r="UUO193" s="74"/>
      <c r="UUP193" s="74"/>
      <c r="UUQ193" s="74"/>
      <c r="UUR193" s="74"/>
      <c r="UUS193" s="74"/>
      <c r="UUT193" s="74"/>
      <c r="UUU193" s="74"/>
      <c r="UUV193" s="74"/>
      <c r="UUW193" s="74"/>
      <c r="UUX193" s="74"/>
      <c r="UUY193" s="74"/>
      <c r="UUZ193" s="74"/>
      <c r="UVA193" s="74"/>
      <c r="UVB193" s="74"/>
      <c r="UVC193" s="74"/>
      <c r="UVD193" s="74"/>
      <c r="UVE193" s="74"/>
      <c r="UVF193" s="74"/>
      <c r="UVG193" s="74"/>
      <c r="UVH193" s="74"/>
      <c r="UVI193" s="74"/>
      <c r="UVJ193" s="74"/>
      <c r="UVK193" s="74"/>
      <c r="UVL193" s="74"/>
      <c r="UVM193" s="74"/>
      <c r="UVN193" s="74"/>
      <c r="UVO193" s="74"/>
      <c r="UVP193" s="74"/>
      <c r="UVQ193" s="74"/>
      <c r="UVR193" s="74"/>
      <c r="UVS193" s="74"/>
      <c r="UVT193" s="74"/>
      <c r="UVU193" s="74"/>
      <c r="UVV193" s="74"/>
      <c r="UVW193" s="74"/>
      <c r="UVX193" s="74"/>
      <c r="UVY193" s="74"/>
      <c r="UVZ193" s="74"/>
      <c r="UWA193" s="74"/>
      <c r="UWB193" s="74"/>
      <c r="UWC193" s="74"/>
      <c r="UWD193" s="74"/>
      <c r="UWE193" s="74"/>
      <c r="UWF193" s="74"/>
      <c r="UWG193" s="74"/>
      <c r="UWH193" s="74"/>
      <c r="UWI193" s="74"/>
      <c r="UWJ193" s="74"/>
      <c r="UWK193" s="74"/>
      <c r="UWL193" s="74"/>
      <c r="UWM193" s="74"/>
      <c r="UWN193" s="74"/>
      <c r="UWO193" s="74"/>
      <c r="UWP193" s="74"/>
      <c r="UWQ193" s="74"/>
      <c r="UWR193" s="74"/>
      <c r="UWS193" s="74"/>
      <c r="UWT193" s="74"/>
      <c r="UWU193" s="74"/>
      <c r="UWV193" s="74"/>
      <c r="UWW193" s="74"/>
      <c r="UWX193" s="74"/>
      <c r="UWY193" s="74"/>
      <c r="UWZ193" s="74"/>
      <c r="UXA193" s="74"/>
      <c r="UXB193" s="74"/>
      <c r="UXC193" s="74"/>
      <c r="UXD193" s="74"/>
      <c r="UXE193" s="74"/>
      <c r="UXF193" s="74"/>
      <c r="UXG193" s="74"/>
      <c r="UXH193" s="74"/>
      <c r="UXI193" s="74"/>
      <c r="UXJ193" s="74"/>
      <c r="UXK193" s="74"/>
      <c r="UXL193" s="74"/>
      <c r="UXM193" s="74"/>
      <c r="UXN193" s="74"/>
      <c r="UXO193" s="74"/>
      <c r="UXP193" s="74"/>
      <c r="UXQ193" s="74"/>
      <c r="UXR193" s="74"/>
      <c r="UXS193" s="74"/>
      <c r="UXT193" s="74"/>
      <c r="UXU193" s="74"/>
      <c r="UXV193" s="74"/>
      <c r="UXW193" s="74"/>
      <c r="UXX193" s="74"/>
      <c r="UXY193" s="74"/>
      <c r="UXZ193" s="74"/>
      <c r="UYA193" s="74"/>
      <c r="UYB193" s="74"/>
      <c r="UYC193" s="74"/>
      <c r="UYD193" s="74"/>
      <c r="UYE193" s="74"/>
      <c r="UYF193" s="74"/>
      <c r="UYG193" s="74"/>
      <c r="UYH193" s="74"/>
      <c r="UYI193" s="74"/>
      <c r="UYJ193" s="74"/>
      <c r="UYK193" s="74"/>
      <c r="UYL193" s="74"/>
      <c r="UYM193" s="74"/>
      <c r="UYN193" s="74"/>
      <c r="UYO193" s="74"/>
      <c r="UYP193" s="74"/>
      <c r="UYQ193" s="74"/>
      <c r="UYR193" s="74"/>
      <c r="UYS193" s="74"/>
      <c r="UYT193" s="74"/>
      <c r="UYU193" s="74"/>
      <c r="UYV193" s="74"/>
      <c r="UYW193" s="74"/>
      <c r="UYX193" s="74"/>
      <c r="UYY193" s="74"/>
      <c r="UYZ193" s="74"/>
      <c r="UZA193" s="74"/>
      <c r="UZB193" s="74"/>
      <c r="UZC193" s="74"/>
      <c r="UZD193" s="74"/>
      <c r="UZE193" s="74"/>
      <c r="UZF193" s="74"/>
      <c r="UZG193" s="74"/>
      <c r="UZH193" s="74"/>
      <c r="UZI193" s="74"/>
      <c r="UZJ193" s="74"/>
      <c r="UZK193" s="74"/>
      <c r="UZL193" s="74"/>
      <c r="UZM193" s="74"/>
      <c r="UZN193" s="74"/>
      <c r="UZO193" s="74"/>
      <c r="UZP193" s="74"/>
      <c r="UZQ193" s="74"/>
      <c r="UZR193" s="74"/>
      <c r="UZS193" s="74"/>
      <c r="UZT193" s="74"/>
      <c r="UZU193" s="74"/>
      <c r="UZV193" s="74"/>
      <c r="UZW193" s="74"/>
      <c r="UZX193" s="74"/>
      <c r="UZY193" s="74"/>
      <c r="UZZ193" s="74"/>
      <c r="VAA193" s="74"/>
      <c r="VAB193" s="74"/>
      <c r="VAC193" s="74"/>
      <c r="VAD193" s="74"/>
      <c r="VAE193" s="74"/>
      <c r="VAF193" s="74"/>
      <c r="VAG193" s="74"/>
      <c r="VAH193" s="74"/>
      <c r="VAI193" s="74"/>
      <c r="VAJ193" s="74"/>
      <c r="VAK193" s="74"/>
      <c r="VAL193" s="74"/>
      <c r="VAM193" s="74"/>
      <c r="VAN193" s="74"/>
      <c r="VAO193" s="74"/>
      <c r="VAP193" s="74"/>
      <c r="VAQ193" s="74"/>
      <c r="VAR193" s="74"/>
      <c r="VAS193" s="74"/>
      <c r="VAT193" s="74"/>
      <c r="VAU193" s="74"/>
      <c r="VAV193" s="74"/>
      <c r="VAW193" s="74"/>
      <c r="VAX193" s="74"/>
      <c r="VAY193" s="74"/>
      <c r="VAZ193" s="74"/>
      <c r="VBA193" s="74"/>
      <c r="VBB193" s="74"/>
      <c r="VBC193" s="74"/>
      <c r="VBD193" s="74"/>
      <c r="VBE193" s="74"/>
      <c r="VBF193" s="74"/>
      <c r="VBG193" s="74"/>
      <c r="VBH193" s="74"/>
      <c r="VBI193" s="74"/>
      <c r="VBJ193" s="74"/>
      <c r="VBK193" s="74"/>
      <c r="VBL193" s="74"/>
      <c r="VBM193" s="74"/>
      <c r="VBN193" s="74"/>
      <c r="VBO193" s="74"/>
      <c r="VBP193" s="74"/>
      <c r="VBQ193" s="74"/>
      <c r="VBR193" s="74"/>
      <c r="VBS193" s="74"/>
      <c r="VBT193" s="74"/>
      <c r="VBU193" s="74"/>
      <c r="VBV193" s="74"/>
      <c r="VBW193" s="74"/>
      <c r="VBX193" s="74"/>
      <c r="VBY193" s="74"/>
      <c r="VBZ193" s="74"/>
      <c r="VCA193" s="74"/>
      <c r="VCB193" s="74"/>
      <c r="VCC193" s="74"/>
      <c r="VCD193" s="74"/>
      <c r="VCE193" s="74"/>
      <c r="VCF193" s="74"/>
      <c r="VCG193" s="74"/>
      <c r="VCH193" s="74"/>
      <c r="VCI193" s="74"/>
      <c r="VCJ193" s="74"/>
      <c r="VCK193" s="74"/>
      <c r="VCL193" s="74"/>
      <c r="VCM193" s="74"/>
      <c r="VCN193" s="74"/>
      <c r="VCO193" s="74"/>
      <c r="VCP193" s="74"/>
      <c r="VCQ193" s="74"/>
      <c r="VCR193" s="74"/>
      <c r="VCS193" s="74"/>
      <c r="VCT193" s="74"/>
      <c r="VCU193" s="74"/>
      <c r="VCV193" s="74"/>
      <c r="VCW193" s="74"/>
      <c r="VCX193" s="74"/>
      <c r="VCY193" s="74"/>
      <c r="VCZ193" s="74"/>
      <c r="VDA193" s="74"/>
      <c r="VDB193" s="74"/>
      <c r="VDC193" s="74"/>
      <c r="VDD193" s="74"/>
      <c r="VDE193" s="74"/>
      <c r="VDF193" s="74"/>
      <c r="VDG193" s="74"/>
      <c r="VDH193" s="74"/>
      <c r="VDI193" s="74"/>
      <c r="VDJ193" s="74"/>
      <c r="VDK193" s="74"/>
      <c r="VDL193" s="74"/>
      <c r="VDM193" s="74"/>
      <c r="VDN193" s="74"/>
      <c r="VDO193" s="74"/>
      <c r="VDP193" s="74"/>
      <c r="VDQ193" s="74"/>
      <c r="VDR193" s="74"/>
      <c r="VDS193" s="74"/>
      <c r="VDT193" s="74"/>
      <c r="VDU193" s="74"/>
      <c r="VDV193" s="74"/>
      <c r="VDW193" s="74"/>
      <c r="VDX193" s="74"/>
      <c r="VDY193" s="74"/>
      <c r="VDZ193" s="74"/>
      <c r="VEA193" s="74"/>
      <c r="VEB193" s="74"/>
      <c r="VEC193" s="74"/>
      <c r="VED193" s="74"/>
      <c r="VEE193" s="74"/>
      <c r="VEF193" s="74"/>
      <c r="VEG193" s="74"/>
      <c r="VEH193" s="74"/>
      <c r="VEI193" s="74"/>
      <c r="VEJ193" s="74"/>
      <c r="VEK193" s="74"/>
      <c r="VEL193" s="74"/>
      <c r="VEM193" s="74"/>
      <c r="VEN193" s="74"/>
      <c r="VEO193" s="74"/>
      <c r="VEP193" s="74"/>
      <c r="VEQ193" s="74"/>
      <c r="VER193" s="74"/>
      <c r="VES193" s="74"/>
      <c r="VET193" s="74"/>
      <c r="VEU193" s="74"/>
      <c r="VEV193" s="74"/>
      <c r="VEW193" s="74"/>
      <c r="VEX193" s="74"/>
      <c r="VEY193" s="74"/>
      <c r="VEZ193" s="74"/>
      <c r="VFA193" s="74"/>
      <c r="VFB193" s="74"/>
      <c r="VFC193" s="74"/>
      <c r="VFD193" s="74"/>
      <c r="VFE193" s="74"/>
      <c r="VFF193" s="74"/>
      <c r="VFG193" s="74"/>
      <c r="VFH193" s="74"/>
      <c r="VFI193" s="74"/>
      <c r="VFJ193" s="74"/>
      <c r="VFK193" s="74"/>
      <c r="VFL193" s="74"/>
      <c r="VFM193" s="74"/>
      <c r="VFN193" s="74"/>
      <c r="VFO193" s="74"/>
      <c r="VFP193" s="74"/>
      <c r="VFQ193" s="74"/>
      <c r="VFR193" s="74"/>
      <c r="VFS193" s="74"/>
      <c r="VFT193" s="74"/>
      <c r="VFU193" s="74"/>
      <c r="VFV193" s="74"/>
      <c r="VFW193" s="74"/>
      <c r="VFX193" s="74"/>
      <c r="VFY193" s="74"/>
      <c r="VFZ193" s="74"/>
      <c r="VGA193" s="74"/>
      <c r="VGB193" s="74"/>
      <c r="VGC193" s="74"/>
      <c r="VGD193" s="74"/>
      <c r="VGE193" s="74"/>
      <c r="VGF193" s="74"/>
      <c r="VGG193" s="74"/>
      <c r="VGH193" s="74"/>
      <c r="VGI193" s="74"/>
      <c r="VGJ193" s="74"/>
      <c r="VGK193" s="74"/>
      <c r="VGL193" s="74"/>
      <c r="VGM193" s="74"/>
      <c r="VGN193" s="74"/>
      <c r="VGO193" s="74"/>
      <c r="VGP193" s="74"/>
      <c r="VGQ193" s="74"/>
      <c r="VGR193" s="74"/>
      <c r="VGS193" s="74"/>
      <c r="VGT193" s="74"/>
      <c r="VGU193" s="74"/>
      <c r="VGV193" s="74"/>
      <c r="VGW193" s="74"/>
      <c r="VGX193" s="74"/>
      <c r="VGY193" s="74"/>
      <c r="VGZ193" s="74"/>
      <c r="VHA193" s="74"/>
      <c r="VHB193" s="74"/>
      <c r="VHC193" s="74"/>
      <c r="VHD193" s="74"/>
      <c r="VHE193" s="74"/>
      <c r="VHF193" s="74"/>
      <c r="VHG193" s="74"/>
      <c r="VHH193" s="74"/>
      <c r="VHI193" s="74"/>
      <c r="VHJ193" s="74"/>
      <c r="VHK193" s="74"/>
      <c r="VHL193" s="74"/>
      <c r="VHM193" s="74"/>
      <c r="VHN193" s="74"/>
      <c r="VHO193" s="74"/>
      <c r="VHP193" s="74"/>
      <c r="VHQ193" s="74"/>
      <c r="VHR193" s="74"/>
      <c r="VHS193" s="74"/>
      <c r="VHT193" s="74"/>
      <c r="VHU193" s="74"/>
      <c r="VHV193" s="74"/>
      <c r="VHW193" s="74"/>
      <c r="VHX193" s="74"/>
      <c r="VHY193" s="74"/>
      <c r="VHZ193" s="74"/>
      <c r="VIA193" s="74"/>
      <c r="VIB193" s="74"/>
      <c r="VIC193" s="74"/>
      <c r="VID193" s="74"/>
      <c r="VIE193" s="74"/>
      <c r="VIF193" s="74"/>
      <c r="VIG193" s="74"/>
      <c r="VIH193" s="74"/>
      <c r="VII193" s="74"/>
      <c r="VIJ193" s="74"/>
      <c r="VIK193" s="74"/>
      <c r="VIL193" s="74"/>
      <c r="VIM193" s="74"/>
      <c r="VIN193" s="74"/>
      <c r="VIO193" s="74"/>
      <c r="VIP193" s="74"/>
      <c r="VIQ193" s="74"/>
      <c r="VIR193" s="74"/>
      <c r="VIS193" s="74"/>
      <c r="VIT193" s="74"/>
      <c r="VIU193" s="74"/>
      <c r="VIV193" s="74"/>
      <c r="VIW193" s="74"/>
      <c r="VIX193" s="74"/>
      <c r="VIY193" s="74"/>
      <c r="VIZ193" s="74"/>
      <c r="VJA193" s="74"/>
      <c r="VJB193" s="74"/>
      <c r="VJC193" s="74"/>
      <c r="VJD193" s="74"/>
      <c r="VJE193" s="74"/>
      <c r="VJF193" s="74"/>
      <c r="VJG193" s="74"/>
      <c r="VJH193" s="74"/>
      <c r="VJI193" s="74"/>
      <c r="VJJ193" s="74"/>
      <c r="VJK193" s="74"/>
      <c r="VJL193" s="74"/>
      <c r="VJM193" s="74"/>
      <c r="VJN193" s="74"/>
      <c r="VJO193" s="74"/>
      <c r="VJP193" s="74"/>
      <c r="VJQ193" s="74"/>
      <c r="VJR193" s="74"/>
      <c r="VJS193" s="74"/>
      <c r="VJT193" s="74"/>
      <c r="VJU193" s="74"/>
      <c r="VJV193" s="74"/>
      <c r="VJW193" s="74"/>
      <c r="VJX193" s="74"/>
      <c r="VJY193" s="74"/>
      <c r="VJZ193" s="74"/>
      <c r="VKA193" s="74"/>
      <c r="VKB193" s="74"/>
      <c r="VKC193" s="74"/>
      <c r="VKD193" s="74"/>
      <c r="VKE193" s="74"/>
      <c r="VKF193" s="74"/>
      <c r="VKG193" s="74"/>
      <c r="VKH193" s="74"/>
      <c r="VKI193" s="74"/>
      <c r="VKJ193" s="74"/>
      <c r="VKK193" s="74"/>
      <c r="VKL193" s="74"/>
      <c r="VKM193" s="74"/>
      <c r="VKN193" s="74"/>
      <c r="VKO193" s="74"/>
      <c r="VKP193" s="74"/>
      <c r="VKQ193" s="74"/>
      <c r="VKR193" s="74"/>
      <c r="VKS193" s="74"/>
      <c r="VKT193" s="74"/>
      <c r="VKU193" s="74"/>
      <c r="VKV193" s="74"/>
      <c r="VKW193" s="74"/>
      <c r="VKX193" s="74"/>
      <c r="VKY193" s="74"/>
      <c r="VKZ193" s="74"/>
      <c r="VLA193" s="74"/>
      <c r="VLB193" s="74"/>
      <c r="VLC193" s="74"/>
      <c r="VLD193" s="74"/>
      <c r="VLE193" s="74"/>
      <c r="VLF193" s="74"/>
      <c r="VLG193" s="74"/>
      <c r="VLH193" s="74"/>
      <c r="VLI193" s="74"/>
      <c r="VLJ193" s="74"/>
      <c r="VLK193" s="74"/>
      <c r="VLL193" s="74"/>
      <c r="VLM193" s="74"/>
      <c r="VLN193" s="74"/>
      <c r="VLO193" s="74"/>
      <c r="VLP193" s="74"/>
      <c r="VLQ193" s="74"/>
      <c r="VLR193" s="74"/>
      <c r="VLS193" s="74"/>
      <c r="VLT193" s="74"/>
      <c r="VLU193" s="74"/>
      <c r="VLV193" s="74"/>
      <c r="VLW193" s="74"/>
      <c r="VLX193" s="74"/>
      <c r="VLY193" s="74"/>
      <c r="VLZ193" s="74"/>
      <c r="VMA193" s="74"/>
      <c r="VMB193" s="74"/>
      <c r="VMC193" s="74"/>
      <c r="VMD193" s="74"/>
      <c r="VME193" s="74"/>
      <c r="VMF193" s="74"/>
      <c r="VMG193" s="74"/>
      <c r="VMH193" s="74"/>
      <c r="VMI193" s="74"/>
      <c r="VMJ193" s="74"/>
      <c r="VMK193" s="74"/>
      <c r="VML193" s="74"/>
      <c r="VMM193" s="74"/>
      <c r="VMN193" s="74"/>
      <c r="VMO193" s="74"/>
      <c r="VMP193" s="74"/>
      <c r="VMQ193" s="74"/>
      <c r="VMR193" s="74"/>
      <c r="VMS193" s="74"/>
      <c r="VMT193" s="74"/>
      <c r="VMU193" s="74"/>
      <c r="VMV193" s="74"/>
      <c r="VMW193" s="74"/>
      <c r="VMX193" s="74"/>
      <c r="VMY193" s="74"/>
      <c r="VMZ193" s="74"/>
      <c r="VNA193" s="74"/>
      <c r="VNB193" s="74"/>
      <c r="VNC193" s="74"/>
      <c r="VND193" s="74"/>
      <c r="VNE193" s="74"/>
      <c r="VNF193" s="74"/>
      <c r="VNG193" s="74"/>
      <c r="VNH193" s="74"/>
      <c r="VNI193" s="74"/>
      <c r="VNJ193" s="74"/>
      <c r="VNK193" s="74"/>
      <c r="VNL193" s="74"/>
      <c r="VNM193" s="74"/>
      <c r="VNN193" s="74"/>
      <c r="VNO193" s="74"/>
      <c r="VNP193" s="74"/>
      <c r="VNQ193" s="74"/>
      <c r="VNR193" s="74"/>
      <c r="VNS193" s="74"/>
      <c r="VNT193" s="74"/>
      <c r="VNU193" s="74"/>
      <c r="VNV193" s="74"/>
      <c r="VNW193" s="74"/>
      <c r="VNX193" s="74"/>
      <c r="VNY193" s="74"/>
      <c r="VNZ193" s="74"/>
      <c r="VOA193" s="74"/>
      <c r="VOB193" s="74"/>
      <c r="VOC193" s="74"/>
      <c r="VOD193" s="74"/>
      <c r="VOE193" s="74"/>
      <c r="VOF193" s="74"/>
      <c r="VOG193" s="74"/>
      <c r="VOH193" s="74"/>
      <c r="VOI193" s="74"/>
      <c r="VOJ193" s="74"/>
      <c r="VOK193" s="74"/>
      <c r="VOL193" s="74"/>
      <c r="VOM193" s="74"/>
      <c r="VON193" s="74"/>
      <c r="VOO193" s="74"/>
      <c r="VOP193" s="74"/>
      <c r="VOQ193" s="74"/>
      <c r="VOR193" s="74"/>
      <c r="VOS193" s="74"/>
      <c r="VOT193" s="74"/>
      <c r="VOU193" s="74"/>
      <c r="VOV193" s="74"/>
      <c r="VOW193" s="74"/>
      <c r="VOX193" s="74"/>
      <c r="VOY193" s="74"/>
      <c r="VOZ193" s="74"/>
      <c r="VPA193" s="74"/>
      <c r="VPB193" s="74"/>
      <c r="VPC193" s="74"/>
      <c r="VPD193" s="74"/>
      <c r="VPE193" s="74"/>
      <c r="VPF193" s="74"/>
      <c r="VPG193" s="74"/>
      <c r="VPH193" s="74"/>
      <c r="VPI193" s="74"/>
      <c r="VPJ193" s="74"/>
      <c r="VPK193" s="74"/>
      <c r="VPL193" s="74"/>
      <c r="VPM193" s="74"/>
      <c r="VPN193" s="74"/>
      <c r="VPO193" s="74"/>
      <c r="VPP193" s="74"/>
      <c r="VPQ193" s="74"/>
      <c r="VPR193" s="74"/>
      <c r="VPS193" s="74"/>
      <c r="VPT193" s="74"/>
      <c r="VPU193" s="74"/>
      <c r="VPV193" s="74"/>
      <c r="VPW193" s="74"/>
      <c r="VPX193" s="74"/>
      <c r="VPY193" s="74"/>
      <c r="VPZ193" s="74"/>
      <c r="VQA193" s="74"/>
      <c r="VQB193" s="74"/>
      <c r="VQC193" s="74"/>
      <c r="VQD193" s="74"/>
      <c r="VQE193" s="74"/>
      <c r="VQF193" s="74"/>
      <c r="VQG193" s="74"/>
      <c r="VQH193" s="74"/>
      <c r="VQI193" s="74"/>
      <c r="VQJ193" s="74"/>
      <c r="VQK193" s="74"/>
      <c r="VQL193" s="74"/>
      <c r="VQM193" s="74"/>
      <c r="VQN193" s="74"/>
      <c r="VQO193" s="74"/>
      <c r="VQP193" s="74"/>
      <c r="VQQ193" s="74"/>
      <c r="VQR193" s="74"/>
      <c r="VQS193" s="74"/>
      <c r="VQT193" s="74"/>
      <c r="VQU193" s="74"/>
      <c r="VQV193" s="74"/>
      <c r="VQW193" s="74"/>
      <c r="VQX193" s="74"/>
      <c r="VQY193" s="74"/>
      <c r="VQZ193" s="74"/>
      <c r="VRA193" s="74"/>
      <c r="VRB193" s="74"/>
      <c r="VRC193" s="74"/>
      <c r="VRD193" s="74"/>
      <c r="VRE193" s="74"/>
      <c r="VRF193" s="74"/>
      <c r="VRG193" s="74"/>
      <c r="VRH193" s="74"/>
      <c r="VRI193" s="74"/>
      <c r="VRJ193" s="74"/>
      <c r="VRK193" s="74"/>
      <c r="VRL193" s="74"/>
      <c r="VRM193" s="74"/>
      <c r="VRN193" s="74"/>
      <c r="VRO193" s="74"/>
      <c r="VRP193" s="74"/>
      <c r="VRQ193" s="74"/>
      <c r="VRR193" s="74"/>
      <c r="VRS193" s="74"/>
      <c r="VRT193" s="74"/>
      <c r="VRU193" s="74"/>
      <c r="VRV193" s="74"/>
      <c r="VRW193" s="74"/>
      <c r="VRX193" s="74"/>
      <c r="VRY193" s="74"/>
      <c r="VRZ193" s="74"/>
      <c r="VSA193" s="74"/>
      <c r="VSB193" s="74"/>
      <c r="VSC193" s="74"/>
      <c r="VSD193" s="74"/>
      <c r="VSE193" s="74"/>
      <c r="VSF193" s="74"/>
      <c r="VSG193" s="74"/>
      <c r="VSH193" s="74"/>
      <c r="VSI193" s="74"/>
      <c r="VSJ193" s="74"/>
      <c r="VSK193" s="74"/>
      <c r="VSL193" s="74"/>
      <c r="VSM193" s="74"/>
      <c r="VSN193" s="74"/>
      <c r="VSO193" s="74"/>
      <c r="VSP193" s="74"/>
      <c r="VSQ193" s="74"/>
      <c r="VSR193" s="74"/>
      <c r="VSS193" s="74"/>
      <c r="VST193" s="74"/>
      <c r="VSU193" s="74"/>
      <c r="VSV193" s="74"/>
      <c r="VSW193" s="74"/>
      <c r="VSX193" s="74"/>
      <c r="VSY193" s="74"/>
      <c r="VSZ193" s="74"/>
      <c r="VTA193" s="74"/>
      <c r="VTB193" s="74"/>
      <c r="VTC193" s="74"/>
      <c r="VTD193" s="74"/>
      <c r="VTE193" s="74"/>
      <c r="VTF193" s="74"/>
      <c r="VTG193" s="74"/>
      <c r="VTH193" s="74"/>
      <c r="VTI193" s="74"/>
      <c r="VTJ193" s="74"/>
      <c r="VTK193" s="74"/>
      <c r="VTL193" s="74"/>
      <c r="VTM193" s="74"/>
      <c r="VTN193" s="74"/>
      <c r="VTO193" s="74"/>
      <c r="VTP193" s="74"/>
      <c r="VTQ193" s="74"/>
      <c r="VTR193" s="74"/>
      <c r="VTS193" s="74"/>
      <c r="VTT193" s="74"/>
      <c r="VTU193" s="74"/>
      <c r="VTV193" s="74"/>
      <c r="VTW193" s="74"/>
      <c r="VTX193" s="74"/>
      <c r="VTY193" s="74"/>
      <c r="VTZ193" s="74"/>
      <c r="VUA193" s="74"/>
      <c r="VUB193" s="74"/>
      <c r="VUC193" s="74"/>
      <c r="VUD193" s="74"/>
      <c r="VUE193" s="74"/>
      <c r="VUF193" s="74"/>
      <c r="VUG193" s="74"/>
      <c r="VUH193" s="74"/>
      <c r="VUI193" s="74"/>
      <c r="VUJ193" s="74"/>
      <c r="VUK193" s="74"/>
      <c r="VUL193" s="74"/>
      <c r="VUM193" s="74"/>
      <c r="VUN193" s="74"/>
      <c r="VUO193" s="74"/>
      <c r="VUP193" s="74"/>
      <c r="VUQ193" s="74"/>
      <c r="VUR193" s="74"/>
      <c r="VUS193" s="74"/>
      <c r="VUT193" s="74"/>
      <c r="VUU193" s="74"/>
      <c r="VUV193" s="74"/>
      <c r="VUW193" s="74"/>
      <c r="VUX193" s="74"/>
      <c r="VUY193" s="74"/>
      <c r="VUZ193" s="74"/>
      <c r="VVA193" s="74"/>
      <c r="VVB193" s="74"/>
      <c r="VVC193" s="74"/>
      <c r="VVD193" s="74"/>
      <c r="VVE193" s="74"/>
      <c r="VVF193" s="74"/>
      <c r="VVG193" s="74"/>
      <c r="VVH193" s="74"/>
      <c r="VVI193" s="74"/>
      <c r="VVJ193" s="74"/>
      <c r="VVK193" s="74"/>
      <c r="VVL193" s="74"/>
      <c r="VVM193" s="74"/>
      <c r="VVN193" s="74"/>
      <c r="VVO193" s="74"/>
      <c r="VVP193" s="74"/>
      <c r="VVQ193" s="74"/>
      <c r="VVR193" s="74"/>
      <c r="VVS193" s="74"/>
      <c r="VVT193" s="74"/>
      <c r="VVU193" s="74"/>
      <c r="VVV193" s="74"/>
      <c r="VVW193" s="74"/>
      <c r="VVX193" s="74"/>
      <c r="VVY193" s="74"/>
      <c r="VVZ193" s="74"/>
      <c r="VWA193" s="74"/>
      <c r="VWB193" s="74"/>
      <c r="VWC193" s="74"/>
      <c r="VWD193" s="74"/>
      <c r="VWE193" s="74"/>
      <c r="VWF193" s="74"/>
      <c r="VWG193" s="74"/>
      <c r="VWH193" s="74"/>
      <c r="VWI193" s="74"/>
      <c r="VWJ193" s="74"/>
      <c r="VWK193" s="74"/>
      <c r="VWL193" s="74"/>
      <c r="VWM193" s="74"/>
      <c r="VWN193" s="74"/>
      <c r="VWO193" s="74"/>
      <c r="VWP193" s="74"/>
      <c r="VWQ193" s="74"/>
      <c r="VWR193" s="74"/>
      <c r="VWS193" s="74"/>
      <c r="VWT193" s="74"/>
      <c r="VWU193" s="74"/>
      <c r="VWV193" s="74"/>
      <c r="VWW193" s="74"/>
      <c r="VWX193" s="74"/>
      <c r="VWY193" s="74"/>
      <c r="VWZ193" s="74"/>
      <c r="VXA193" s="74"/>
      <c r="VXB193" s="74"/>
      <c r="VXC193" s="74"/>
      <c r="VXD193" s="74"/>
      <c r="VXE193" s="74"/>
      <c r="VXF193" s="74"/>
      <c r="VXG193" s="74"/>
      <c r="VXH193" s="74"/>
      <c r="VXI193" s="74"/>
      <c r="VXJ193" s="74"/>
      <c r="VXK193" s="74"/>
      <c r="VXL193" s="74"/>
      <c r="VXM193" s="74"/>
      <c r="VXN193" s="74"/>
      <c r="VXO193" s="74"/>
      <c r="VXP193" s="74"/>
      <c r="VXQ193" s="74"/>
      <c r="VXR193" s="74"/>
      <c r="VXS193" s="74"/>
      <c r="VXT193" s="74"/>
      <c r="VXU193" s="74"/>
      <c r="VXV193" s="74"/>
      <c r="VXW193" s="74"/>
      <c r="VXX193" s="74"/>
      <c r="VXY193" s="74"/>
      <c r="VXZ193" s="74"/>
      <c r="VYA193" s="74"/>
      <c r="VYB193" s="74"/>
      <c r="VYC193" s="74"/>
      <c r="VYD193" s="74"/>
      <c r="VYE193" s="74"/>
      <c r="VYF193" s="74"/>
      <c r="VYG193" s="74"/>
      <c r="VYH193" s="74"/>
      <c r="VYI193" s="74"/>
      <c r="VYJ193" s="74"/>
      <c r="VYK193" s="74"/>
      <c r="VYL193" s="74"/>
      <c r="VYM193" s="74"/>
      <c r="VYN193" s="74"/>
      <c r="VYO193" s="74"/>
      <c r="VYP193" s="74"/>
      <c r="VYQ193" s="74"/>
      <c r="VYR193" s="74"/>
      <c r="VYS193" s="74"/>
      <c r="VYT193" s="74"/>
      <c r="VYU193" s="74"/>
      <c r="VYV193" s="74"/>
      <c r="VYW193" s="74"/>
      <c r="VYX193" s="74"/>
      <c r="VYY193" s="74"/>
      <c r="VYZ193" s="74"/>
      <c r="VZA193" s="74"/>
      <c r="VZB193" s="74"/>
      <c r="VZC193" s="74"/>
      <c r="VZD193" s="74"/>
      <c r="VZE193" s="74"/>
      <c r="VZF193" s="74"/>
      <c r="VZG193" s="74"/>
      <c r="VZH193" s="74"/>
      <c r="VZI193" s="74"/>
      <c r="VZJ193" s="74"/>
      <c r="VZK193" s="74"/>
      <c r="VZL193" s="74"/>
      <c r="VZM193" s="74"/>
      <c r="VZN193" s="74"/>
      <c r="VZO193" s="74"/>
      <c r="VZP193" s="74"/>
      <c r="VZQ193" s="74"/>
      <c r="VZR193" s="74"/>
      <c r="VZS193" s="74"/>
      <c r="VZT193" s="74"/>
      <c r="VZU193" s="74"/>
      <c r="VZV193" s="74"/>
      <c r="VZW193" s="74"/>
      <c r="VZX193" s="74"/>
      <c r="VZY193" s="74"/>
      <c r="VZZ193" s="74"/>
      <c r="WAA193" s="74"/>
      <c r="WAB193" s="74"/>
      <c r="WAC193" s="74"/>
      <c r="WAD193" s="74"/>
      <c r="WAE193" s="74"/>
      <c r="WAF193" s="74"/>
      <c r="WAG193" s="74"/>
      <c r="WAH193" s="74"/>
      <c r="WAI193" s="74"/>
      <c r="WAJ193" s="74"/>
      <c r="WAK193" s="74"/>
      <c r="WAL193" s="74"/>
      <c r="WAM193" s="74"/>
      <c r="WAN193" s="74"/>
      <c r="WAO193" s="74"/>
      <c r="WAP193" s="74"/>
      <c r="WAQ193" s="74"/>
      <c r="WAR193" s="74"/>
      <c r="WAS193" s="74"/>
      <c r="WAT193" s="74"/>
      <c r="WAU193" s="74"/>
      <c r="WAV193" s="74"/>
      <c r="WAW193" s="74"/>
      <c r="WAX193" s="74"/>
      <c r="WAY193" s="74"/>
      <c r="WAZ193" s="74"/>
      <c r="WBA193" s="74"/>
      <c r="WBB193" s="74"/>
      <c r="WBC193" s="74"/>
      <c r="WBD193" s="74"/>
      <c r="WBE193" s="74"/>
      <c r="WBF193" s="74"/>
      <c r="WBG193" s="74"/>
      <c r="WBH193" s="74"/>
      <c r="WBI193" s="74"/>
      <c r="WBJ193" s="74"/>
      <c r="WBK193" s="74"/>
      <c r="WBL193" s="74"/>
      <c r="WBM193" s="74"/>
      <c r="WBN193" s="74"/>
      <c r="WBO193" s="74"/>
      <c r="WBP193" s="74"/>
      <c r="WBQ193" s="74"/>
      <c r="WBR193" s="74"/>
      <c r="WBS193" s="74"/>
      <c r="WBT193" s="74"/>
      <c r="WBU193" s="74"/>
      <c r="WBV193" s="74"/>
      <c r="WBW193" s="74"/>
      <c r="WBX193" s="74"/>
      <c r="WBY193" s="74"/>
      <c r="WBZ193" s="74"/>
      <c r="WCA193" s="74"/>
      <c r="WCB193" s="74"/>
      <c r="WCC193" s="74"/>
      <c r="WCD193" s="74"/>
      <c r="WCE193" s="74"/>
      <c r="WCF193" s="74"/>
      <c r="WCG193" s="74"/>
      <c r="WCH193" s="74"/>
      <c r="WCI193" s="74"/>
      <c r="WCJ193" s="74"/>
      <c r="WCK193" s="74"/>
      <c r="WCL193" s="74"/>
      <c r="WCM193" s="74"/>
      <c r="WCN193" s="74"/>
      <c r="WCO193" s="74"/>
      <c r="WCP193" s="74"/>
      <c r="WCQ193" s="74"/>
      <c r="WCR193" s="74"/>
      <c r="WCS193" s="74"/>
      <c r="WCT193" s="74"/>
      <c r="WCU193" s="74"/>
      <c r="WCV193" s="74"/>
      <c r="WCW193" s="74"/>
      <c r="WCX193" s="74"/>
      <c r="WCY193" s="74"/>
      <c r="WCZ193" s="74"/>
      <c r="WDA193" s="74"/>
      <c r="WDB193" s="74"/>
      <c r="WDC193" s="74"/>
      <c r="WDD193" s="74"/>
      <c r="WDE193" s="74"/>
      <c r="WDF193" s="74"/>
      <c r="WDG193" s="74"/>
      <c r="WDH193" s="74"/>
      <c r="WDI193" s="74"/>
      <c r="WDJ193" s="74"/>
      <c r="WDK193" s="74"/>
      <c r="WDL193" s="74"/>
      <c r="WDM193" s="74"/>
      <c r="WDN193" s="74"/>
      <c r="WDO193" s="74"/>
      <c r="WDP193" s="74"/>
      <c r="WDQ193" s="74"/>
      <c r="WDR193" s="74"/>
      <c r="WDS193" s="74"/>
      <c r="WDT193" s="74"/>
      <c r="WDU193" s="74"/>
      <c r="WDV193" s="74"/>
      <c r="WDW193" s="74"/>
      <c r="WDX193" s="74"/>
      <c r="WDY193" s="74"/>
      <c r="WDZ193" s="74"/>
      <c r="WEA193" s="74"/>
      <c r="WEB193" s="74"/>
      <c r="WEC193" s="74"/>
      <c r="WED193" s="74"/>
      <c r="WEE193" s="74"/>
      <c r="WEF193" s="74"/>
      <c r="WEG193" s="74"/>
      <c r="WEH193" s="74"/>
      <c r="WEI193" s="74"/>
      <c r="WEJ193" s="74"/>
      <c r="WEK193" s="74"/>
      <c r="WEL193" s="74"/>
      <c r="WEM193" s="74"/>
      <c r="WEN193" s="74"/>
      <c r="WEO193" s="74"/>
      <c r="WEP193" s="74"/>
      <c r="WEQ193" s="74"/>
      <c r="WER193" s="74"/>
      <c r="WES193" s="74"/>
      <c r="WET193" s="74"/>
      <c r="WEU193" s="74"/>
      <c r="WEV193" s="74"/>
      <c r="WEW193" s="74"/>
      <c r="WEX193" s="74"/>
      <c r="WEY193" s="74"/>
      <c r="WEZ193" s="74"/>
      <c r="WFA193" s="74"/>
      <c r="WFB193" s="74"/>
      <c r="WFC193" s="74"/>
      <c r="WFD193" s="74"/>
      <c r="WFE193" s="74"/>
      <c r="WFF193" s="74"/>
      <c r="WFG193" s="74"/>
      <c r="WFH193" s="74"/>
      <c r="WFI193" s="74"/>
      <c r="WFJ193" s="74"/>
      <c r="WFK193" s="74"/>
      <c r="WFL193" s="74"/>
      <c r="WFM193" s="74"/>
      <c r="WFN193" s="74"/>
      <c r="WFO193" s="74"/>
      <c r="WFP193" s="74"/>
      <c r="WFQ193" s="74"/>
      <c r="WFR193" s="74"/>
      <c r="WFS193" s="74"/>
      <c r="WFT193" s="74"/>
      <c r="WFU193" s="74"/>
      <c r="WFV193" s="74"/>
      <c r="WFW193" s="74"/>
      <c r="WFX193" s="74"/>
      <c r="WFY193" s="74"/>
      <c r="WFZ193" s="74"/>
      <c r="WGA193" s="74"/>
      <c r="WGB193" s="74"/>
      <c r="WGC193" s="74"/>
      <c r="WGD193" s="74"/>
      <c r="WGE193" s="74"/>
      <c r="WGF193" s="74"/>
      <c r="WGG193" s="74"/>
      <c r="WGH193" s="74"/>
      <c r="WGI193" s="74"/>
      <c r="WGJ193" s="74"/>
      <c r="WGK193" s="74"/>
      <c r="WGL193" s="74"/>
      <c r="WGM193" s="74"/>
      <c r="WGN193" s="74"/>
      <c r="WGO193" s="74"/>
      <c r="WGP193" s="74"/>
      <c r="WGQ193" s="74"/>
      <c r="WGR193" s="74"/>
      <c r="WGS193" s="74"/>
      <c r="WGT193" s="74"/>
      <c r="WGU193" s="74"/>
      <c r="WGV193" s="74"/>
      <c r="WGW193" s="74"/>
      <c r="WGX193" s="74"/>
      <c r="WGY193" s="74"/>
      <c r="WGZ193" s="74"/>
      <c r="WHA193" s="74"/>
      <c r="WHB193" s="74"/>
      <c r="WHC193" s="74"/>
      <c r="WHD193" s="74"/>
      <c r="WHE193" s="74"/>
      <c r="WHF193" s="74"/>
      <c r="WHG193" s="74"/>
      <c r="WHH193" s="74"/>
      <c r="WHI193" s="74"/>
      <c r="WHJ193" s="74"/>
      <c r="WHK193" s="74"/>
      <c r="WHL193" s="74"/>
      <c r="WHM193" s="74"/>
      <c r="WHN193" s="74"/>
      <c r="WHO193" s="74"/>
      <c r="WHP193" s="74"/>
      <c r="WHQ193" s="74"/>
      <c r="WHR193" s="74"/>
      <c r="WHS193" s="74"/>
      <c r="WHT193" s="74"/>
      <c r="WHU193" s="74"/>
      <c r="WHV193" s="74"/>
      <c r="WHW193" s="74"/>
      <c r="WHX193" s="74"/>
      <c r="WHY193" s="74"/>
      <c r="WHZ193" s="74"/>
      <c r="WIA193" s="74"/>
      <c r="WIB193" s="74"/>
      <c r="WIC193" s="74"/>
      <c r="WID193" s="74"/>
      <c r="WIE193" s="74"/>
      <c r="WIF193" s="74"/>
      <c r="WIG193" s="74"/>
      <c r="WIH193" s="74"/>
      <c r="WII193" s="74"/>
      <c r="WIJ193" s="74"/>
      <c r="WIK193" s="74"/>
      <c r="WIL193" s="74"/>
      <c r="WIM193" s="74"/>
      <c r="WIN193" s="74"/>
      <c r="WIO193" s="74"/>
      <c r="WIP193" s="74"/>
      <c r="WIQ193" s="74"/>
      <c r="WIR193" s="74"/>
      <c r="WIS193" s="74"/>
      <c r="WIT193" s="74"/>
      <c r="WIU193" s="74"/>
      <c r="WIV193" s="74"/>
      <c r="WIW193" s="74"/>
      <c r="WIX193" s="74"/>
      <c r="WIY193" s="74"/>
      <c r="WIZ193" s="74"/>
      <c r="WJA193" s="74"/>
      <c r="WJB193" s="74"/>
      <c r="WJC193" s="74"/>
      <c r="WJD193" s="74"/>
      <c r="WJE193" s="74"/>
      <c r="WJF193" s="74"/>
      <c r="WJG193" s="74"/>
      <c r="WJH193" s="74"/>
      <c r="WJI193" s="74"/>
      <c r="WJJ193" s="74"/>
      <c r="WJK193" s="74"/>
      <c r="WJL193" s="74"/>
      <c r="WJM193" s="74"/>
      <c r="WJN193" s="74"/>
      <c r="WJO193" s="74"/>
      <c r="WJP193" s="74"/>
      <c r="WJQ193" s="74"/>
      <c r="WJR193" s="74"/>
      <c r="WJS193" s="74"/>
      <c r="WJT193" s="74"/>
      <c r="WJU193" s="74"/>
      <c r="WJV193" s="74"/>
      <c r="WJW193" s="74"/>
      <c r="WJX193" s="74"/>
      <c r="WJY193" s="74"/>
      <c r="WJZ193" s="74"/>
      <c r="WKA193" s="74"/>
      <c r="WKB193" s="74"/>
      <c r="WKC193" s="74"/>
      <c r="WKD193" s="74"/>
      <c r="WKE193" s="74"/>
      <c r="WKF193" s="74"/>
      <c r="WKG193" s="74"/>
      <c r="WKH193" s="74"/>
      <c r="WKI193" s="74"/>
      <c r="WKJ193" s="74"/>
      <c r="WKK193" s="74"/>
      <c r="WKL193" s="74"/>
      <c r="WKM193" s="74"/>
      <c r="WKN193" s="74"/>
      <c r="WKO193" s="74"/>
      <c r="WKP193" s="74"/>
      <c r="WKQ193" s="74"/>
      <c r="WKR193" s="74"/>
      <c r="WKS193" s="74"/>
      <c r="WKT193" s="74"/>
      <c r="WKU193" s="74"/>
      <c r="WKV193" s="74"/>
      <c r="WKW193" s="74"/>
      <c r="WKX193" s="74"/>
      <c r="WKY193" s="74"/>
      <c r="WKZ193" s="74"/>
      <c r="WLA193" s="74"/>
      <c r="WLB193" s="74"/>
      <c r="WLC193" s="74"/>
      <c r="WLD193" s="74"/>
      <c r="WLE193" s="74"/>
      <c r="WLF193" s="74"/>
      <c r="WLG193" s="74"/>
      <c r="WLH193" s="74"/>
      <c r="WLI193" s="74"/>
      <c r="WLJ193" s="74"/>
      <c r="WLK193" s="74"/>
      <c r="WLL193" s="74"/>
      <c r="WLM193" s="74"/>
      <c r="WLN193" s="74"/>
      <c r="WLO193" s="74"/>
      <c r="WLP193" s="74"/>
      <c r="WLQ193" s="74"/>
      <c r="WLR193" s="74"/>
      <c r="WLS193" s="74"/>
      <c r="WLT193" s="74"/>
      <c r="WLU193" s="74"/>
      <c r="WLV193" s="74"/>
      <c r="WLW193" s="74"/>
      <c r="WLX193" s="74"/>
      <c r="WLY193" s="74"/>
      <c r="WLZ193" s="74"/>
      <c r="WMA193" s="74"/>
      <c r="WMB193" s="74"/>
      <c r="WMC193" s="74"/>
      <c r="WMD193" s="74"/>
      <c r="WME193" s="74"/>
      <c r="WMF193" s="74"/>
      <c r="WMG193" s="74"/>
      <c r="WMH193" s="74"/>
      <c r="WMI193" s="74"/>
      <c r="WMJ193" s="74"/>
      <c r="WMK193" s="74"/>
      <c r="WML193" s="74"/>
      <c r="WMM193" s="74"/>
      <c r="WMN193" s="74"/>
      <c r="WMO193" s="74"/>
      <c r="WMP193" s="74"/>
      <c r="WMQ193" s="74"/>
      <c r="WMR193" s="74"/>
      <c r="WMS193" s="74"/>
      <c r="WMT193" s="74"/>
      <c r="WMU193" s="74"/>
      <c r="WMV193" s="74"/>
      <c r="WMW193" s="74"/>
      <c r="WMX193" s="74"/>
      <c r="WMY193" s="74"/>
      <c r="WMZ193" s="74"/>
      <c r="WNA193" s="74"/>
      <c r="WNB193" s="74"/>
      <c r="WNC193" s="74"/>
      <c r="WND193" s="74"/>
      <c r="WNE193" s="74"/>
      <c r="WNF193" s="74"/>
      <c r="WNG193" s="74"/>
      <c r="WNH193" s="74"/>
      <c r="WNI193" s="74"/>
      <c r="WNJ193" s="74"/>
      <c r="WNK193" s="74"/>
      <c r="WNL193" s="74"/>
      <c r="WNM193" s="74"/>
      <c r="WNN193" s="74"/>
      <c r="WNO193" s="74"/>
      <c r="WNP193" s="74"/>
      <c r="WNQ193" s="74"/>
      <c r="WNR193" s="74"/>
      <c r="WNS193" s="74"/>
      <c r="WNT193" s="74"/>
      <c r="WNU193" s="74"/>
      <c r="WNV193" s="74"/>
      <c r="WNW193" s="74"/>
      <c r="WNX193" s="74"/>
      <c r="WNY193" s="74"/>
      <c r="WNZ193" s="74"/>
      <c r="WOA193" s="74"/>
      <c r="WOB193" s="74"/>
      <c r="WOC193" s="74"/>
      <c r="WOD193" s="74"/>
      <c r="WOE193" s="74"/>
      <c r="WOF193" s="74"/>
      <c r="WOG193" s="74"/>
      <c r="WOH193" s="74"/>
      <c r="WOI193" s="74"/>
      <c r="WOJ193" s="74"/>
      <c r="WOK193" s="74"/>
      <c r="WOL193" s="74"/>
      <c r="WOM193" s="74"/>
      <c r="WON193" s="74"/>
      <c r="WOO193" s="74"/>
      <c r="WOP193" s="74"/>
      <c r="WOQ193" s="74"/>
      <c r="WOR193" s="74"/>
      <c r="WOS193" s="74"/>
      <c r="WOT193" s="74"/>
      <c r="WOU193" s="74"/>
      <c r="WOV193" s="74"/>
      <c r="WOW193" s="74"/>
      <c r="WOX193" s="74"/>
      <c r="WOY193" s="74"/>
      <c r="WOZ193" s="74"/>
      <c r="WPA193" s="74"/>
      <c r="WPB193" s="74"/>
      <c r="WPC193" s="74"/>
      <c r="WPD193" s="74"/>
      <c r="WPE193" s="74"/>
      <c r="WPF193" s="74"/>
      <c r="WPG193" s="74"/>
      <c r="WPH193" s="74"/>
      <c r="WPI193" s="74"/>
      <c r="WPJ193" s="74"/>
      <c r="WPK193" s="74"/>
      <c r="WPL193" s="74"/>
      <c r="WPM193" s="74"/>
      <c r="WPN193" s="74"/>
      <c r="WPO193" s="74"/>
      <c r="WPP193" s="74"/>
      <c r="WPQ193" s="74"/>
      <c r="WPR193" s="74"/>
      <c r="WPS193" s="74"/>
      <c r="WPT193" s="74"/>
      <c r="WPU193" s="74"/>
      <c r="WPV193" s="74"/>
      <c r="WPW193" s="74"/>
      <c r="WPX193" s="74"/>
      <c r="WPY193" s="74"/>
      <c r="WPZ193" s="74"/>
      <c r="WQA193" s="74"/>
      <c r="WQB193" s="74"/>
      <c r="WQC193" s="74"/>
      <c r="WQD193" s="74"/>
      <c r="WQE193" s="74"/>
      <c r="WQF193" s="74"/>
      <c r="WQG193" s="74"/>
      <c r="WQH193" s="74"/>
      <c r="WQI193" s="74"/>
      <c r="WQJ193" s="74"/>
      <c r="WQK193" s="74"/>
      <c r="WQL193" s="74"/>
      <c r="WQM193" s="74"/>
      <c r="WQN193" s="74"/>
      <c r="WQO193" s="74"/>
      <c r="WQP193" s="74"/>
      <c r="WQQ193" s="74"/>
      <c r="WQR193" s="74"/>
      <c r="WQS193" s="74"/>
      <c r="WQT193" s="74"/>
      <c r="WQU193" s="74"/>
      <c r="WQV193" s="74"/>
      <c r="WQW193" s="74"/>
      <c r="WQX193" s="74"/>
      <c r="WQY193" s="74"/>
      <c r="WQZ193" s="74"/>
      <c r="WRA193" s="74"/>
      <c r="WRB193" s="74"/>
      <c r="WRC193" s="74"/>
      <c r="WRD193" s="74"/>
      <c r="WRE193" s="74"/>
      <c r="WRF193" s="74"/>
      <c r="WRG193" s="74"/>
      <c r="WRH193" s="74"/>
      <c r="WRI193" s="74"/>
      <c r="WRJ193" s="74"/>
      <c r="WRK193" s="74"/>
      <c r="WRL193" s="74"/>
      <c r="WRM193" s="74"/>
      <c r="WRN193" s="74"/>
      <c r="WRO193" s="74"/>
      <c r="WRP193" s="74"/>
      <c r="WRQ193" s="74"/>
      <c r="WRR193" s="74"/>
      <c r="WRS193" s="74"/>
      <c r="WRT193" s="74"/>
      <c r="WRU193" s="74"/>
      <c r="WRV193" s="74"/>
      <c r="WRW193" s="74"/>
      <c r="WRX193" s="74"/>
      <c r="WRY193" s="74"/>
      <c r="WRZ193" s="74"/>
      <c r="WSA193" s="74"/>
      <c r="WSB193" s="74"/>
      <c r="WSC193" s="74"/>
      <c r="WSD193" s="74"/>
      <c r="WSE193" s="74"/>
      <c r="WSF193" s="74"/>
      <c r="WSG193" s="74"/>
      <c r="WSH193" s="74"/>
      <c r="WSI193" s="74"/>
      <c r="WSJ193" s="74"/>
      <c r="WSK193" s="74"/>
      <c r="WSL193" s="74"/>
      <c r="WSM193" s="74"/>
      <c r="WSN193" s="74"/>
      <c r="WSO193" s="74"/>
      <c r="WSP193" s="74"/>
      <c r="WSQ193" s="74"/>
      <c r="WSR193" s="74"/>
      <c r="WSS193" s="74"/>
      <c r="WST193" s="74"/>
      <c r="WSU193" s="74"/>
      <c r="WSV193" s="74"/>
      <c r="WSW193" s="74"/>
      <c r="WSX193" s="74"/>
      <c r="WSY193" s="74"/>
      <c r="WSZ193" s="74"/>
      <c r="WTA193" s="74"/>
      <c r="WTB193" s="74"/>
      <c r="WTC193" s="74"/>
      <c r="WTD193" s="74"/>
      <c r="WTE193" s="74"/>
      <c r="WTF193" s="74"/>
      <c r="WTG193" s="74"/>
      <c r="WTH193" s="74"/>
      <c r="WTI193" s="74"/>
      <c r="WTJ193" s="74"/>
      <c r="WTK193" s="74"/>
      <c r="WTL193" s="74"/>
      <c r="WTM193" s="74"/>
      <c r="WTN193" s="74"/>
      <c r="WTO193" s="74"/>
      <c r="WTP193" s="74"/>
      <c r="WTQ193" s="74"/>
      <c r="WTR193" s="74"/>
      <c r="WTS193" s="74"/>
      <c r="WTT193" s="74"/>
      <c r="WTU193" s="74"/>
      <c r="WTV193" s="74"/>
      <c r="WTW193" s="74"/>
      <c r="WTX193" s="74"/>
      <c r="WTY193" s="74"/>
      <c r="WTZ193" s="74"/>
      <c r="WUA193" s="74"/>
      <c r="WUB193" s="74"/>
      <c r="WUC193" s="74"/>
      <c r="WUD193" s="74"/>
      <c r="WUE193" s="74"/>
      <c r="WUF193" s="74"/>
      <c r="WUG193" s="74"/>
      <c r="WUH193" s="74"/>
      <c r="WUI193" s="74"/>
      <c r="WUJ193" s="74"/>
      <c r="WUK193" s="74"/>
      <c r="WUL193" s="74"/>
      <c r="WUM193" s="74"/>
      <c r="WUN193" s="74"/>
      <c r="WUO193" s="74"/>
      <c r="WUP193" s="74"/>
      <c r="WUQ193" s="74"/>
      <c r="WUR193" s="74"/>
      <c r="WUS193" s="74"/>
      <c r="WUT193" s="74"/>
      <c r="WUU193" s="74"/>
      <c r="WUV193" s="74"/>
      <c r="WUW193" s="74"/>
      <c r="WUX193" s="74"/>
      <c r="WUY193" s="74"/>
      <c r="WUZ193" s="74"/>
      <c r="WVA193" s="74"/>
      <c r="WVB193" s="74"/>
      <c r="WVC193" s="74"/>
      <c r="WVD193" s="74"/>
      <c r="WVE193" s="74"/>
      <c r="WVF193" s="74"/>
      <c r="WVG193" s="74"/>
      <c r="WVH193" s="74"/>
      <c r="WVI193" s="74"/>
      <c r="WVJ193" s="74"/>
      <c r="WVK193" s="74"/>
      <c r="WVL193" s="74"/>
      <c r="WVM193" s="74"/>
      <c r="WVN193" s="74"/>
      <c r="WVO193" s="74"/>
      <c r="WVP193" s="74"/>
      <c r="WVQ193" s="74"/>
      <c r="WVR193" s="74"/>
      <c r="WVS193" s="74"/>
      <c r="WVT193" s="74"/>
      <c r="WVU193" s="74"/>
      <c r="WVV193" s="74"/>
      <c r="WVW193" s="74"/>
      <c r="WVX193" s="74"/>
      <c r="WVY193" s="74"/>
      <c r="WVZ193" s="74"/>
      <c r="WWA193" s="74"/>
      <c r="WWB193" s="74"/>
      <c r="WWC193" s="74"/>
      <c r="WWD193" s="74"/>
      <c r="WWE193" s="74"/>
      <c r="WWF193" s="74"/>
      <c r="WWG193" s="74"/>
      <c r="WWH193" s="74"/>
      <c r="WWI193" s="74"/>
      <c r="WWJ193" s="74"/>
      <c r="WWK193" s="74"/>
      <c r="WWL193" s="74"/>
      <c r="WWM193" s="74"/>
      <c r="WWN193" s="74"/>
      <c r="WWO193" s="74"/>
      <c r="WWP193" s="74"/>
      <c r="WWQ193" s="74"/>
      <c r="WWR193" s="74"/>
      <c r="WWS193" s="74"/>
      <c r="WWT193" s="74"/>
      <c r="WWU193" s="74"/>
      <c r="WWV193" s="74"/>
      <c r="WWW193" s="74"/>
      <c r="WWX193" s="74"/>
      <c r="WWY193" s="74"/>
      <c r="WWZ193" s="74"/>
      <c r="WXA193" s="74"/>
      <c r="WXB193" s="74"/>
      <c r="WXC193" s="74"/>
      <c r="WXD193" s="74"/>
      <c r="WXE193" s="74"/>
      <c r="WXF193" s="74"/>
      <c r="WXG193" s="74"/>
      <c r="WXH193" s="74"/>
      <c r="WXI193" s="74"/>
      <c r="WXJ193" s="74"/>
      <c r="WXK193" s="74"/>
      <c r="WXL193" s="74"/>
      <c r="WXM193" s="74"/>
      <c r="WXN193" s="74"/>
      <c r="WXO193" s="74"/>
      <c r="WXP193" s="74"/>
      <c r="WXQ193" s="74"/>
      <c r="WXR193" s="74"/>
      <c r="WXS193" s="74"/>
      <c r="WXT193" s="74"/>
      <c r="WXU193" s="74"/>
      <c r="WXV193" s="74"/>
      <c r="WXW193" s="74"/>
      <c r="WXX193" s="74"/>
      <c r="WXY193" s="74"/>
      <c r="WXZ193" s="74"/>
      <c r="WYA193" s="74"/>
      <c r="WYB193" s="74"/>
      <c r="WYC193" s="74"/>
      <c r="WYD193" s="74"/>
      <c r="WYE193" s="74"/>
      <c r="WYF193" s="74"/>
      <c r="WYG193" s="74"/>
      <c r="WYH193" s="74"/>
      <c r="WYI193" s="74"/>
      <c r="WYJ193" s="74"/>
      <c r="WYK193" s="74"/>
      <c r="WYL193" s="74"/>
      <c r="WYM193" s="74"/>
      <c r="WYN193" s="74"/>
      <c r="WYO193" s="74"/>
      <c r="WYP193" s="74"/>
      <c r="WYQ193" s="74"/>
      <c r="WYR193" s="74"/>
      <c r="WYS193" s="74"/>
      <c r="WYT193" s="74"/>
      <c r="WYU193" s="74"/>
      <c r="WYV193" s="74"/>
      <c r="WYW193" s="74"/>
      <c r="WYX193" s="74"/>
      <c r="WYY193" s="74"/>
      <c r="WYZ193" s="74"/>
      <c r="WZA193" s="74"/>
      <c r="WZB193" s="74"/>
      <c r="WZC193" s="74"/>
      <c r="WZD193" s="74"/>
      <c r="WZE193" s="74"/>
      <c r="WZF193" s="74"/>
      <c r="WZG193" s="74"/>
      <c r="WZH193" s="74"/>
      <c r="WZI193" s="74"/>
      <c r="WZJ193" s="74"/>
      <c r="WZK193" s="74"/>
      <c r="WZL193" s="74"/>
      <c r="WZM193" s="74"/>
      <c r="WZN193" s="74"/>
      <c r="WZO193" s="74"/>
      <c r="WZP193" s="74"/>
      <c r="WZQ193" s="74"/>
      <c r="WZR193" s="74"/>
      <c r="WZS193" s="74"/>
      <c r="WZT193" s="74"/>
      <c r="WZU193" s="74"/>
      <c r="WZV193" s="74"/>
      <c r="WZW193" s="74"/>
      <c r="WZX193" s="74"/>
      <c r="WZY193" s="74"/>
      <c r="WZZ193" s="74"/>
      <c r="XAA193" s="74"/>
      <c r="XAB193" s="74"/>
      <c r="XAC193" s="74"/>
      <c r="XAD193" s="74"/>
      <c r="XAE193" s="74"/>
      <c r="XAF193" s="74"/>
      <c r="XAG193" s="74"/>
      <c r="XAH193" s="74"/>
      <c r="XAI193" s="74"/>
      <c r="XAJ193" s="74"/>
      <c r="XAK193" s="74"/>
      <c r="XAL193" s="74"/>
      <c r="XAM193" s="74"/>
      <c r="XAN193" s="74"/>
      <c r="XAO193" s="74"/>
      <c r="XAP193" s="74"/>
      <c r="XAQ193" s="74"/>
      <c r="XAR193" s="74"/>
      <c r="XAS193" s="74"/>
      <c r="XAT193" s="74"/>
      <c r="XAU193" s="74"/>
      <c r="XAV193" s="74"/>
      <c r="XAW193" s="74"/>
      <c r="XAX193" s="74"/>
      <c r="XAY193" s="74"/>
      <c r="XAZ193" s="74"/>
      <c r="XBA193" s="74"/>
      <c r="XBB193" s="74"/>
      <c r="XBC193" s="74"/>
      <c r="XBD193" s="74"/>
      <c r="XBE193" s="74"/>
      <c r="XBF193" s="74"/>
      <c r="XBG193" s="74"/>
      <c r="XBH193" s="74"/>
      <c r="XBI193" s="74"/>
      <c r="XBJ193" s="74"/>
      <c r="XBK193" s="74"/>
      <c r="XBL193" s="74"/>
      <c r="XBM193" s="74"/>
      <c r="XBN193" s="74"/>
      <c r="XBO193" s="74"/>
      <c r="XBP193" s="74"/>
      <c r="XBQ193" s="74"/>
      <c r="XBR193" s="74"/>
      <c r="XBS193" s="74"/>
      <c r="XBT193" s="74"/>
      <c r="XBU193" s="74"/>
      <c r="XBV193" s="74"/>
      <c r="XBW193" s="74"/>
      <c r="XBX193" s="74"/>
      <c r="XBY193" s="74"/>
      <c r="XBZ193" s="74"/>
      <c r="XCA193" s="74"/>
      <c r="XCB193" s="74"/>
      <c r="XCC193" s="74"/>
      <c r="XCD193" s="74"/>
      <c r="XCE193" s="74"/>
      <c r="XCF193" s="74"/>
      <c r="XCG193" s="74"/>
      <c r="XCH193" s="74"/>
      <c r="XCI193" s="74"/>
      <c r="XCJ193" s="74"/>
      <c r="XCK193" s="74"/>
      <c r="XCL193" s="74"/>
      <c r="XCM193" s="74"/>
      <c r="XCN193" s="74"/>
      <c r="XCO193" s="74"/>
      <c r="XCP193" s="74"/>
      <c r="XCQ193" s="74"/>
      <c r="XCR193" s="74"/>
      <c r="XCS193" s="74"/>
      <c r="XCT193" s="74"/>
      <c r="XCU193" s="74"/>
      <c r="XCV193" s="74"/>
      <c r="XCW193" s="74"/>
      <c r="XCX193" s="74"/>
      <c r="XCY193" s="74"/>
      <c r="XCZ193" s="74"/>
      <c r="XDA193" s="74"/>
      <c r="XDB193" s="74"/>
      <c r="XDC193" s="74"/>
      <c r="XDD193" s="74"/>
      <c r="XDE193" s="74"/>
      <c r="XDF193" s="74"/>
      <c r="XDG193" s="74"/>
      <c r="XDH193" s="74"/>
      <c r="XDI193" s="74"/>
      <c r="XDJ193" s="74"/>
      <c r="XDK193" s="74"/>
      <c r="XDL193" s="74"/>
      <c r="XDM193" s="74"/>
      <c r="XDN193" s="74"/>
      <c r="XDO193" s="74"/>
      <c r="XDP193" s="74"/>
      <c r="XDQ193" s="74"/>
      <c r="XDR193" s="74"/>
    </row>
    <row r="194" spans="1:16346" s="84" customFormat="1" ht="18" customHeight="1">
      <c r="A194" s="74" t="s">
        <v>319</v>
      </c>
      <c r="B194" s="75" t="s">
        <v>320</v>
      </c>
      <c r="C194" s="75" t="s">
        <v>321</v>
      </c>
      <c r="D194" s="84" t="s">
        <v>313</v>
      </c>
      <c r="E194" s="75" t="s">
        <v>57</v>
      </c>
      <c r="F194" s="74" t="s">
        <v>598</v>
      </c>
      <c r="G194" s="74">
        <v>40</v>
      </c>
      <c r="H194" s="74">
        <v>40</v>
      </c>
      <c r="I194" s="74">
        <v>40</v>
      </c>
      <c r="J194" s="74">
        <v>40</v>
      </c>
      <c r="K194" s="74">
        <v>40</v>
      </c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>
        <v>40</v>
      </c>
      <c r="AU194" s="74">
        <v>40</v>
      </c>
      <c r="AV194" s="74">
        <v>40</v>
      </c>
      <c r="AW194" s="74">
        <v>40</v>
      </c>
      <c r="AX194" s="74">
        <v>40</v>
      </c>
      <c r="AY194" s="74">
        <v>40</v>
      </c>
      <c r="AZ194" s="74">
        <v>40</v>
      </c>
      <c r="BA194" s="74">
        <v>40</v>
      </c>
      <c r="BB194" s="74">
        <v>40</v>
      </c>
      <c r="BC194" s="74">
        <v>40</v>
      </c>
      <c r="BD194" s="74">
        <v>40</v>
      </c>
      <c r="BE194" s="74">
        <v>40</v>
      </c>
      <c r="BF194" s="74">
        <v>40</v>
      </c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  <c r="DS194" s="74"/>
      <c r="DT194" s="74"/>
      <c r="DU194" s="74"/>
      <c r="DV194" s="74"/>
      <c r="DW194" s="74"/>
      <c r="DX194" s="74"/>
      <c r="DY194" s="74"/>
      <c r="DZ194" s="74"/>
      <c r="EA194" s="74"/>
      <c r="EB194" s="74"/>
      <c r="EC194" s="74"/>
      <c r="ED194" s="74"/>
      <c r="EE194" s="74"/>
      <c r="EF194" s="74"/>
      <c r="EG194" s="74"/>
      <c r="EH194" s="74"/>
      <c r="EI194" s="74"/>
      <c r="EJ194" s="74"/>
      <c r="EK194" s="74"/>
      <c r="EL194" s="74"/>
      <c r="EM194" s="74"/>
      <c r="EN194" s="74"/>
      <c r="EO194" s="74"/>
      <c r="EP194" s="74"/>
      <c r="EQ194" s="74"/>
      <c r="ER194" s="74"/>
      <c r="ES194" s="74"/>
      <c r="ET194" s="74"/>
      <c r="EU194" s="74"/>
      <c r="EV194" s="74"/>
      <c r="EW194" s="74"/>
      <c r="EX194" s="74"/>
      <c r="EY194" s="74"/>
      <c r="EZ194" s="74"/>
      <c r="FA194" s="74"/>
      <c r="FB194" s="74"/>
      <c r="FC194" s="74"/>
      <c r="FD194" s="74"/>
      <c r="FE194" s="74"/>
      <c r="FF194" s="74"/>
      <c r="FG194" s="74"/>
      <c r="FH194" s="74"/>
      <c r="FI194" s="74"/>
      <c r="FJ194" s="74"/>
      <c r="FK194" s="74"/>
      <c r="FL194" s="74"/>
      <c r="FM194" s="74"/>
      <c r="FN194" s="74"/>
      <c r="FO194" s="74"/>
      <c r="FP194" s="74"/>
      <c r="FQ194" s="74"/>
      <c r="FR194" s="74"/>
      <c r="FS194" s="74"/>
      <c r="FT194" s="74"/>
      <c r="FU194" s="74"/>
      <c r="FV194" s="74"/>
      <c r="FW194" s="74"/>
      <c r="FX194" s="74"/>
      <c r="FY194" s="74"/>
      <c r="FZ194" s="74"/>
      <c r="GA194" s="74"/>
      <c r="GB194" s="74"/>
      <c r="GC194" s="74"/>
      <c r="GD194" s="74"/>
      <c r="GE194" s="74"/>
      <c r="GF194" s="74"/>
      <c r="GG194" s="74"/>
      <c r="GH194" s="74"/>
      <c r="GI194" s="74"/>
      <c r="GJ194" s="74"/>
      <c r="GK194" s="74"/>
      <c r="GL194" s="74"/>
      <c r="GM194" s="74"/>
      <c r="GN194" s="74"/>
      <c r="GO194" s="74"/>
      <c r="GP194" s="74"/>
      <c r="GQ194" s="74"/>
      <c r="GR194" s="74"/>
      <c r="GS194" s="74"/>
      <c r="GT194" s="74"/>
      <c r="GU194" s="74"/>
      <c r="GV194" s="74"/>
      <c r="GW194" s="74"/>
      <c r="GX194" s="74"/>
      <c r="GY194" s="74"/>
      <c r="GZ194" s="74"/>
      <c r="HA194" s="74"/>
      <c r="HB194" s="74"/>
      <c r="HC194" s="74"/>
      <c r="HD194" s="74"/>
      <c r="HE194" s="74"/>
      <c r="HF194" s="74"/>
      <c r="HG194" s="74"/>
      <c r="HH194" s="74"/>
      <c r="HI194" s="74"/>
      <c r="HJ194" s="74"/>
      <c r="HK194" s="74"/>
      <c r="HL194" s="74"/>
      <c r="HM194" s="74"/>
      <c r="HN194" s="74"/>
      <c r="HO194" s="74"/>
      <c r="HP194" s="74"/>
      <c r="HQ194" s="74"/>
      <c r="HR194" s="74"/>
      <c r="HS194" s="74"/>
      <c r="HT194" s="74"/>
      <c r="HU194" s="74"/>
      <c r="HV194" s="74"/>
      <c r="HW194" s="74"/>
      <c r="HX194" s="74"/>
      <c r="HY194" s="74"/>
      <c r="HZ194" s="74"/>
      <c r="IA194" s="74"/>
      <c r="IB194" s="74"/>
      <c r="IC194" s="74"/>
      <c r="ID194" s="74"/>
      <c r="IE194" s="74"/>
      <c r="IF194" s="74"/>
      <c r="IG194" s="74"/>
      <c r="IH194" s="74"/>
      <c r="II194" s="74"/>
      <c r="IJ194" s="74"/>
      <c r="IK194" s="74"/>
      <c r="IL194" s="74"/>
      <c r="IM194" s="74"/>
      <c r="IN194" s="74"/>
      <c r="IO194" s="74"/>
      <c r="IP194" s="74"/>
      <c r="IQ194" s="74"/>
      <c r="IR194" s="74"/>
      <c r="IS194" s="74"/>
      <c r="IT194" s="74"/>
      <c r="IU194" s="74"/>
      <c r="IV194" s="74"/>
      <c r="IW194" s="74"/>
      <c r="IX194" s="74"/>
      <c r="IY194" s="74"/>
      <c r="IZ194" s="74"/>
      <c r="JA194" s="74"/>
      <c r="JB194" s="74"/>
      <c r="JC194" s="74"/>
      <c r="JD194" s="74"/>
      <c r="JE194" s="74"/>
      <c r="JF194" s="74"/>
      <c r="JG194" s="74"/>
      <c r="JH194" s="74"/>
      <c r="JI194" s="74"/>
      <c r="JJ194" s="74"/>
      <c r="JK194" s="74"/>
      <c r="JL194" s="74"/>
      <c r="JM194" s="74"/>
      <c r="JN194" s="74"/>
      <c r="JO194" s="74"/>
      <c r="JP194" s="74"/>
      <c r="JQ194" s="74"/>
      <c r="JR194" s="74"/>
      <c r="JS194" s="74"/>
      <c r="JT194" s="74"/>
      <c r="JU194" s="74"/>
      <c r="JV194" s="74"/>
      <c r="JW194" s="74"/>
      <c r="JX194" s="74"/>
      <c r="JY194" s="74"/>
      <c r="JZ194" s="74"/>
      <c r="KA194" s="74"/>
      <c r="KB194" s="74"/>
      <c r="KC194" s="74"/>
      <c r="KD194" s="74"/>
      <c r="KE194" s="74"/>
      <c r="KF194" s="74"/>
      <c r="KG194" s="74"/>
      <c r="KH194" s="74"/>
      <c r="KI194" s="74"/>
      <c r="KJ194" s="74"/>
      <c r="KK194" s="74"/>
      <c r="KL194" s="74"/>
      <c r="KM194" s="74"/>
      <c r="KN194" s="74"/>
      <c r="KO194" s="74"/>
      <c r="KP194" s="74"/>
      <c r="KQ194" s="74"/>
      <c r="KR194" s="74"/>
      <c r="KS194" s="74"/>
      <c r="KT194" s="74"/>
      <c r="KU194" s="74"/>
      <c r="KV194" s="74"/>
      <c r="KW194" s="74"/>
      <c r="KX194" s="74"/>
      <c r="KY194" s="74"/>
      <c r="KZ194" s="74"/>
      <c r="LA194" s="74"/>
      <c r="LB194" s="74"/>
      <c r="LC194" s="74"/>
      <c r="LD194" s="74"/>
      <c r="LE194" s="74"/>
      <c r="LF194" s="74"/>
      <c r="LG194" s="74"/>
      <c r="LH194" s="74"/>
      <c r="LI194" s="74"/>
      <c r="LJ194" s="74"/>
      <c r="LK194" s="74"/>
      <c r="LL194" s="74"/>
      <c r="LM194" s="74"/>
      <c r="LN194" s="74"/>
      <c r="LO194" s="74"/>
      <c r="LP194" s="74"/>
      <c r="LQ194" s="74"/>
      <c r="LR194" s="74"/>
      <c r="LS194" s="74"/>
      <c r="LT194" s="74"/>
      <c r="LU194" s="74"/>
      <c r="LV194" s="74"/>
      <c r="LW194" s="74"/>
      <c r="LX194" s="74"/>
      <c r="LY194" s="74"/>
      <c r="LZ194" s="74"/>
      <c r="MA194" s="74"/>
      <c r="MB194" s="74"/>
      <c r="MC194" s="74"/>
      <c r="MD194" s="74"/>
      <c r="ME194" s="74"/>
      <c r="MF194" s="74"/>
      <c r="MG194" s="74"/>
      <c r="MH194" s="74"/>
      <c r="MI194" s="74"/>
      <c r="MJ194" s="74"/>
      <c r="MK194" s="74"/>
      <c r="ML194" s="74"/>
      <c r="MM194" s="74"/>
      <c r="MN194" s="74"/>
      <c r="MO194" s="74"/>
      <c r="MP194" s="74"/>
      <c r="MQ194" s="74"/>
      <c r="MR194" s="74"/>
      <c r="MS194" s="74"/>
      <c r="MT194" s="74"/>
      <c r="MU194" s="74"/>
      <c r="MV194" s="74"/>
      <c r="MW194" s="74"/>
      <c r="MX194" s="74"/>
      <c r="MY194" s="74"/>
      <c r="MZ194" s="74"/>
      <c r="NA194" s="74"/>
      <c r="NB194" s="74"/>
      <c r="NC194" s="74"/>
      <c r="ND194" s="74"/>
      <c r="NE194" s="74"/>
      <c r="NF194" s="74"/>
      <c r="NG194" s="74"/>
      <c r="NH194" s="74"/>
      <c r="NI194" s="74"/>
      <c r="NJ194" s="74"/>
      <c r="NK194" s="74"/>
      <c r="NL194" s="74"/>
      <c r="NM194" s="74"/>
      <c r="NN194" s="74"/>
      <c r="NO194" s="74"/>
      <c r="NP194" s="74"/>
      <c r="NQ194" s="74"/>
      <c r="NR194" s="74"/>
      <c r="NS194" s="74"/>
      <c r="NT194" s="74"/>
      <c r="NU194" s="74"/>
      <c r="NV194" s="74"/>
      <c r="NW194" s="74"/>
      <c r="NX194" s="74"/>
      <c r="NY194" s="74"/>
      <c r="NZ194" s="74"/>
      <c r="OA194" s="74"/>
      <c r="OB194" s="74"/>
      <c r="OC194" s="74"/>
      <c r="OD194" s="74"/>
      <c r="OE194" s="74"/>
      <c r="OF194" s="74"/>
      <c r="OG194" s="74"/>
      <c r="OH194" s="74"/>
      <c r="OI194" s="74"/>
      <c r="OJ194" s="74"/>
      <c r="OK194" s="74"/>
      <c r="OL194" s="74"/>
      <c r="OM194" s="74"/>
      <c r="ON194" s="74"/>
      <c r="OO194" s="74"/>
      <c r="OP194" s="74"/>
      <c r="OQ194" s="74"/>
      <c r="OR194" s="74"/>
      <c r="OS194" s="74"/>
      <c r="OT194" s="74"/>
      <c r="OU194" s="74"/>
      <c r="OV194" s="74"/>
      <c r="OW194" s="74"/>
      <c r="OX194" s="74"/>
      <c r="OY194" s="74"/>
      <c r="OZ194" s="74"/>
      <c r="PA194" s="74"/>
      <c r="PB194" s="74"/>
      <c r="PC194" s="74"/>
      <c r="PD194" s="74"/>
      <c r="PE194" s="74"/>
      <c r="PF194" s="74"/>
      <c r="PG194" s="74"/>
      <c r="PH194" s="74"/>
      <c r="PI194" s="74"/>
      <c r="PJ194" s="74"/>
      <c r="PK194" s="74"/>
      <c r="PL194" s="74"/>
      <c r="PM194" s="74"/>
      <c r="PN194" s="74"/>
      <c r="PO194" s="74"/>
      <c r="PP194" s="74"/>
      <c r="PQ194" s="74"/>
      <c r="PR194" s="74"/>
      <c r="PS194" s="74"/>
      <c r="PT194" s="74"/>
      <c r="PU194" s="74"/>
      <c r="PV194" s="74"/>
      <c r="PW194" s="74"/>
      <c r="PX194" s="74"/>
      <c r="PY194" s="74"/>
      <c r="PZ194" s="74"/>
      <c r="QA194" s="74"/>
      <c r="QB194" s="74"/>
      <c r="QC194" s="74"/>
      <c r="QD194" s="74"/>
      <c r="QE194" s="74"/>
      <c r="QF194" s="74"/>
      <c r="QG194" s="74"/>
      <c r="QH194" s="74"/>
      <c r="QI194" s="74"/>
      <c r="QJ194" s="74"/>
      <c r="QK194" s="74"/>
      <c r="QL194" s="74"/>
      <c r="QM194" s="74"/>
      <c r="QN194" s="74"/>
      <c r="QO194" s="74"/>
      <c r="QP194" s="74"/>
      <c r="QQ194" s="74"/>
      <c r="QR194" s="74"/>
      <c r="QS194" s="74"/>
      <c r="QT194" s="74"/>
      <c r="QU194" s="74"/>
      <c r="QV194" s="74"/>
      <c r="QW194" s="74"/>
      <c r="QX194" s="74"/>
      <c r="QY194" s="74"/>
      <c r="QZ194" s="74"/>
      <c r="RA194" s="74"/>
      <c r="RB194" s="74"/>
      <c r="RC194" s="74"/>
      <c r="RD194" s="74"/>
      <c r="RE194" s="74"/>
      <c r="RF194" s="74"/>
      <c r="RG194" s="74"/>
      <c r="RH194" s="74"/>
      <c r="RI194" s="74"/>
      <c r="RJ194" s="74"/>
      <c r="RK194" s="74"/>
      <c r="RL194" s="74"/>
      <c r="RM194" s="74"/>
      <c r="RN194" s="74"/>
      <c r="RO194" s="74"/>
      <c r="RP194" s="74"/>
      <c r="RQ194" s="74"/>
      <c r="RR194" s="74"/>
      <c r="RS194" s="74"/>
      <c r="RT194" s="74"/>
      <c r="RU194" s="74"/>
      <c r="RV194" s="74"/>
      <c r="RW194" s="74"/>
      <c r="RX194" s="74"/>
      <c r="RY194" s="74"/>
      <c r="RZ194" s="74"/>
      <c r="SA194" s="74"/>
      <c r="SB194" s="74"/>
      <c r="SC194" s="74"/>
      <c r="SD194" s="74"/>
      <c r="SE194" s="74"/>
      <c r="SF194" s="74"/>
      <c r="SG194" s="74"/>
      <c r="SH194" s="74"/>
      <c r="SI194" s="74"/>
      <c r="SJ194" s="74"/>
      <c r="SK194" s="74"/>
      <c r="SL194" s="74"/>
      <c r="SM194" s="74"/>
      <c r="SN194" s="74"/>
      <c r="SO194" s="74"/>
      <c r="SP194" s="74"/>
      <c r="SQ194" s="74"/>
      <c r="SR194" s="74"/>
      <c r="SS194" s="74"/>
      <c r="ST194" s="74"/>
      <c r="SU194" s="74"/>
      <c r="SV194" s="74"/>
      <c r="SW194" s="74"/>
      <c r="SX194" s="74"/>
      <c r="SY194" s="74"/>
      <c r="SZ194" s="74"/>
      <c r="TA194" s="74"/>
      <c r="TB194" s="74"/>
      <c r="TC194" s="74"/>
      <c r="TD194" s="74"/>
      <c r="TE194" s="74"/>
      <c r="TF194" s="74"/>
      <c r="TG194" s="74"/>
      <c r="TH194" s="74"/>
      <c r="TI194" s="74"/>
      <c r="TJ194" s="74"/>
      <c r="TK194" s="74"/>
      <c r="TL194" s="74"/>
      <c r="TM194" s="74"/>
      <c r="TN194" s="74"/>
      <c r="TO194" s="74"/>
      <c r="TP194" s="74"/>
      <c r="TQ194" s="74"/>
      <c r="TR194" s="74"/>
      <c r="TS194" s="74"/>
      <c r="TT194" s="74"/>
      <c r="TU194" s="74"/>
      <c r="TV194" s="74"/>
      <c r="TW194" s="74"/>
      <c r="TX194" s="74"/>
      <c r="TY194" s="74"/>
      <c r="TZ194" s="74"/>
      <c r="UA194" s="74"/>
      <c r="UB194" s="74"/>
      <c r="UC194" s="74"/>
      <c r="UD194" s="74"/>
      <c r="UE194" s="74"/>
      <c r="UF194" s="74"/>
      <c r="UG194" s="74"/>
      <c r="UH194" s="74"/>
      <c r="UI194" s="74"/>
      <c r="UJ194" s="74"/>
      <c r="UK194" s="74"/>
      <c r="UL194" s="74"/>
      <c r="UM194" s="74"/>
      <c r="UN194" s="74"/>
      <c r="UO194" s="74"/>
      <c r="UP194" s="74"/>
      <c r="UQ194" s="74"/>
      <c r="UR194" s="74"/>
      <c r="US194" s="74"/>
      <c r="UT194" s="74"/>
      <c r="UU194" s="74"/>
      <c r="UV194" s="74"/>
      <c r="UW194" s="74"/>
      <c r="UX194" s="74"/>
      <c r="UY194" s="74"/>
      <c r="UZ194" s="74"/>
      <c r="VA194" s="74"/>
      <c r="VB194" s="74"/>
      <c r="VC194" s="74"/>
      <c r="VD194" s="74"/>
      <c r="VE194" s="74"/>
      <c r="VF194" s="74"/>
      <c r="VG194" s="74"/>
      <c r="VH194" s="74"/>
      <c r="VI194" s="74"/>
      <c r="VJ194" s="74"/>
      <c r="VK194" s="74"/>
      <c r="VL194" s="74"/>
      <c r="VM194" s="74"/>
      <c r="VN194" s="74"/>
      <c r="VO194" s="74"/>
      <c r="VP194" s="74"/>
      <c r="VQ194" s="74"/>
      <c r="VR194" s="74"/>
      <c r="VS194" s="74"/>
      <c r="VT194" s="74"/>
      <c r="VU194" s="74"/>
      <c r="VV194" s="74"/>
      <c r="VW194" s="74"/>
      <c r="VX194" s="74"/>
      <c r="VY194" s="74"/>
      <c r="VZ194" s="74"/>
      <c r="WA194" s="74"/>
      <c r="WB194" s="74"/>
      <c r="WC194" s="74"/>
      <c r="WD194" s="74"/>
      <c r="WE194" s="74"/>
      <c r="WF194" s="74"/>
      <c r="WG194" s="74"/>
      <c r="WH194" s="74"/>
      <c r="WI194" s="74"/>
      <c r="WJ194" s="74"/>
      <c r="WK194" s="74"/>
      <c r="WL194" s="74"/>
      <c r="WM194" s="74"/>
      <c r="WN194" s="74"/>
      <c r="WO194" s="74"/>
      <c r="WP194" s="74"/>
      <c r="WQ194" s="74"/>
      <c r="WR194" s="74"/>
      <c r="WS194" s="74"/>
      <c r="WT194" s="74"/>
      <c r="WU194" s="74"/>
      <c r="WV194" s="74"/>
      <c r="WW194" s="74"/>
      <c r="WX194" s="74"/>
      <c r="WY194" s="74"/>
      <c r="WZ194" s="74"/>
      <c r="XA194" s="74"/>
      <c r="XB194" s="74"/>
      <c r="XC194" s="74"/>
      <c r="XD194" s="74"/>
      <c r="XE194" s="74"/>
      <c r="XF194" s="74"/>
      <c r="XG194" s="74"/>
      <c r="XH194" s="74"/>
      <c r="XI194" s="74"/>
      <c r="XJ194" s="74"/>
      <c r="XK194" s="74"/>
      <c r="XL194" s="74"/>
      <c r="XM194" s="74"/>
      <c r="XN194" s="74"/>
      <c r="XO194" s="74"/>
      <c r="XP194" s="74"/>
      <c r="XQ194" s="74"/>
      <c r="XR194" s="74"/>
      <c r="XS194" s="74"/>
      <c r="XT194" s="74"/>
      <c r="XU194" s="74"/>
      <c r="XV194" s="74"/>
      <c r="XW194" s="74"/>
      <c r="XX194" s="74"/>
      <c r="XY194" s="74"/>
      <c r="XZ194" s="74"/>
      <c r="YA194" s="74"/>
      <c r="YB194" s="74"/>
      <c r="YC194" s="74"/>
      <c r="YD194" s="74"/>
      <c r="YE194" s="74"/>
      <c r="YF194" s="74"/>
      <c r="YG194" s="74"/>
      <c r="YH194" s="74"/>
      <c r="YI194" s="74"/>
      <c r="YJ194" s="74"/>
      <c r="YK194" s="74"/>
      <c r="YL194" s="74"/>
      <c r="YM194" s="74"/>
      <c r="YN194" s="74"/>
      <c r="YO194" s="74"/>
      <c r="YP194" s="74"/>
      <c r="YQ194" s="74"/>
      <c r="YR194" s="74"/>
      <c r="YS194" s="74"/>
      <c r="YT194" s="74"/>
      <c r="YU194" s="74"/>
      <c r="YV194" s="74"/>
      <c r="YW194" s="74"/>
      <c r="YX194" s="74"/>
      <c r="YY194" s="74"/>
      <c r="YZ194" s="74"/>
      <c r="ZA194" s="74"/>
      <c r="ZB194" s="74"/>
      <c r="ZC194" s="74"/>
      <c r="ZD194" s="74"/>
      <c r="ZE194" s="74"/>
      <c r="ZF194" s="74"/>
      <c r="ZG194" s="74"/>
      <c r="ZH194" s="74"/>
      <c r="ZI194" s="74"/>
      <c r="ZJ194" s="74"/>
      <c r="ZK194" s="74"/>
      <c r="ZL194" s="74"/>
      <c r="ZM194" s="74"/>
      <c r="ZN194" s="74"/>
      <c r="ZO194" s="74"/>
      <c r="ZP194" s="74"/>
      <c r="ZQ194" s="74"/>
      <c r="ZR194" s="74"/>
      <c r="ZS194" s="74"/>
      <c r="ZT194" s="74"/>
      <c r="ZU194" s="74"/>
      <c r="ZV194" s="74"/>
      <c r="ZW194" s="74"/>
      <c r="ZX194" s="74"/>
      <c r="ZY194" s="74"/>
      <c r="ZZ194" s="74"/>
      <c r="AAA194" s="74"/>
      <c r="AAB194" s="74"/>
      <c r="AAC194" s="74"/>
      <c r="AAD194" s="74"/>
      <c r="AAE194" s="74"/>
      <c r="AAF194" s="74"/>
      <c r="AAG194" s="74"/>
      <c r="AAH194" s="74"/>
      <c r="AAI194" s="74"/>
      <c r="AAJ194" s="74"/>
      <c r="AAK194" s="74"/>
      <c r="AAL194" s="74"/>
      <c r="AAM194" s="74"/>
      <c r="AAN194" s="74"/>
      <c r="AAO194" s="74"/>
      <c r="AAP194" s="74"/>
      <c r="AAQ194" s="74"/>
      <c r="AAR194" s="74"/>
      <c r="AAS194" s="74"/>
      <c r="AAT194" s="74"/>
      <c r="AAU194" s="74"/>
      <c r="AAV194" s="74"/>
      <c r="AAW194" s="74"/>
      <c r="AAX194" s="74"/>
      <c r="AAY194" s="74"/>
      <c r="AAZ194" s="74"/>
      <c r="ABA194" s="74"/>
      <c r="ABB194" s="74"/>
      <c r="ABC194" s="74"/>
      <c r="ABD194" s="74"/>
      <c r="ABE194" s="74"/>
      <c r="ABF194" s="74"/>
      <c r="ABG194" s="74"/>
      <c r="ABH194" s="74"/>
      <c r="ABI194" s="74"/>
      <c r="ABJ194" s="74"/>
      <c r="ABK194" s="74"/>
      <c r="ABL194" s="74"/>
      <c r="ABM194" s="74"/>
      <c r="ABN194" s="74"/>
      <c r="ABO194" s="74"/>
      <c r="ABP194" s="74"/>
      <c r="ABQ194" s="74"/>
      <c r="ABR194" s="74"/>
      <c r="ABS194" s="74"/>
      <c r="ABT194" s="74"/>
      <c r="ABU194" s="74"/>
      <c r="ABV194" s="74"/>
      <c r="ABW194" s="74"/>
      <c r="ABX194" s="74"/>
      <c r="ABY194" s="74"/>
      <c r="ABZ194" s="74"/>
      <c r="ACA194" s="74"/>
      <c r="ACB194" s="74"/>
      <c r="ACC194" s="74"/>
      <c r="ACD194" s="74"/>
      <c r="ACE194" s="74"/>
      <c r="ACF194" s="74"/>
      <c r="ACG194" s="74"/>
      <c r="ACH194" s="74"/>
      <c r="ACI194" s="74"/>
      <c r="ACJ194" s="74"/>
      <c r="ACK194" s="74"/>
      <c r="ACL194" s="74"/>
      <c r="ACM194" s="74"/>
      <c r="ACN194" s="74"/>
      <c r="ACO194" s="74"/>
      <c r="ACP194" s="74"/>
      <c r="ACQ194" s="74"/>
      <c r="ACR194" s="74"/>
      <c r="ACS194" s="74"/>
      <c r="ACT194" s="74"/>
      <c r="ACU194" s="74"/>
      <c r="ACV194" s="74"/>
      <c r="ACW194" s="74"/>
      <c r="ACX194" s="74"/>
      <c r="ACY194" s="74"/>
      <c r="ACZ194" s="74"/>
      <c r="ADA194" s="74"/>
      <c r="ADB194" s="74"/>
      <c r="ADC194" s="74"/>
      <c r="ADD194" s="74"/>
      <c r="ADE194" s="74"/>
      <c r="ADF194" s="74"/>
      <c r="ADG194" s="74"/>
      <c r="ADH194" s="74"/>
      <c r="ADI194" s="74"/>
      <c r="ADJ194" s="74"/>
      <c r="ADK194" s="74"/>
      <c r="ADL194" s="74"/>
      <c r="ADM194" s="74"/>
      <c r="ADN194" s="74"/>
      <c r="ADO194" s="74"/>
      <c r="ADP194" s="74"/>
      <c r="ADQ194" s="74"/>
      <c r="ADR194" s="74"/>
      <c r="ADS194" s="74"/>
      <c r="ADT194" s="74"/>
      <c r="ADU194" s="74"/>
      <c r="ADV194" s="74"/>
      <c r="ADW194" s="74"/>
      <c r="ADX194" s="74"/>
      <c r="ADY194" s="74"/>
      <c r="ADZ194" s="74"/>
      <c r="AEA194" s="74"/>
      <c r="AEB194" s="74"/>
      <c r="AEC194" s="74"/>
      <c r="AED194" s="74"/>
      <c r="AEE194" s="74"/>
      <c r="AEF194" s="74"/>
      <c r="AEG194" s="74"/>
      <c r="AEH194" s="74"/>
      <c r="AEI194" s="74"/>
      <c r="AEJ194" s="74"/>
      <c r="AEK194" s="74"/>
      <c r="AEL194" s="74"/>
      <c r="AEM194" s="74"/>
      <c r="AEN194" s="74"/>
      <c r="AEO194" s="74"/>
      <c r="AEP194" s="74"/>
      <c r="AEQ194" s="74"/>
      <c r="AER194" s="74"/>
      <c r="AES194" s="74"/>
      <c r="AET194" s="74"/>
      <c r="AEU194" s="74"/>
      <c r="AEV194" s="74"/>
      <c r="AEW194" s="74"/>
      <c r="AEX194" s="74"/>
      <c r="AEY194" s="74"/>
      <c r="AEZ194" s="74"/>
      <c r="AFA194" s="74"/>
      <c r="AFB194" s="74"/>
      <c r="AFC194" s="74"/>
      <c r="AFD194" s="74"/>
      <c r="AFE194" s="74"/>
      <c r="AFF194" s="74"/>
      <c r="AFG194" s="74"/>
      <c r="AFH194" s="74"/>
      <c r="AFI194" s="74"/>
      <c r="AFJ194" s="74"/>
      <c r="AFK194" s="74"/>
      <c r="AFL194" s="74"/>
      <c r="AFM194" s="74"/>
      <c r="AFN194" s="74"/>
      <c r="AFO194" s="74"/>
      <c r="AFP194" s="74"/>
      <c r="AFQ194" s="74"/>
      <c r="AFR194" s="74"/>
      <c r="AFS194" s="74"/>
      <c r="AFT194" s="74"/>
      <c r="AFU194" s="74"/>
      <c r="AFV194" s="74"/>
      <c r="AFW194" s="74"/>
      <c r="AFX194" s="74"/>
      <c r="AFY194" s="74"/>
      <c r="AFZ194" s="74"/>
      <c r="AGA194" s="74"/>
      <c r="AGB194" s="74"/>
      <c r="AGC194" s="74"/>
      <c r="AGD194" s="74"/>
      <c r="AGE194" s="74"/>
      <c r="AGF194" s="74"/>
      <c r="AGG194" s="74"/>
      <c r="AGH194" s="74"/>
      <c r="AGI194" s="74"/>
      <c r="AGJ194" s="74"/>
      <c r="AGK194" s="74"/>
      <c r="AGL194" s="74"/>
      <c r="AGM194" s="74"/>
      <c r="AGN194" s="74"/>
      <c r="AGO194" s="74"/>
      <c r="AGP194" s="74"/>
      <c r="AGQ194" s="74"/>
      <c r="AGR194" s="74"/>
      <c r="AGS194" s="74"/>
      <c r="AGT194" s="74"/>
      <c r="AGU194" s="74"/>
      <c r="AGV194" s="74"/>
      <c r="AGW194" s="74"/>
      <c r="AGX194" s="74"/>
      <c r="AGY194" s="74"/>
      <c r="AGZ194" s="74"/>
      <c r="AHA194" s="74"/>
      <c r="AHB194" s="74"/>
      <c r="AHC194" s="74"/>
      <c r="AHD194" s="74"/>
      <c r="AHE194" s="74"/>
      <c r="AHF194" s="74"/>
      <c r="AHG194" s="74"/>
      <c r="AHH194" s="74"/>
      <c r="AHI194" s="74"/>
      <c r="AHJ194" s="74"/>
      <c r="AHK194" s="74"/>
      <c r="AHL194" s="74"/>
      <c r="AHM194" s="74"/>
      <c r="AHN194" s="74"/>
      <c r="AHO194" s="74"/>
      <c r="AHP194" s="74"/>
      <c r="AHQ194" s="74"/>
      <c r="AHR194" s="74"/>
      <c r="AHS194" s="74"/>
      <c r="AHT194" s="74"/>
      <c r="AHU194" s="74"/>
      <c r="AHV194" s="74"/>
      <c r="AHW194" s="74"/>
      <c r="AHX194" s="74"/>
      <c r="AHY194" s="74"/>
      <c r="AHZ194" s="74"/>
      <c r="AIA194" s="74"/>
      <c r="AIB194" s="74"/>
      <c r="AIC194" s="74"/>
      <c r="AID194" s="74"/>
      <c r="AIE194" s="74"/>
      <c r="AIF194" s="74"/>
      <c r="AIG194" s="74"/>
      <c r="AIH194" s="74"/>
      <c r="AII194" s="74"/>
      <c r="AIJ194" s="74"/>
      <c r="AIK194" s="74"/>
      <c r="AIL194" s="74"/>
      <c r="AIM194" s="74"/>
      <c r="AIN194" s="74"/>
      <c r="AIO194" s="74"/>
      <c r="AIP194" s="74"/>
      <c r="AIQ194" s="74"/>
      <c r="AIR194" s="74"/>
      <c r="AIS194" s="74"/>
      <c r="AIT194" s="74"/>
      <c r="AIU194" s="74"/>
      <c r="AIV194" s="74"/>
      <c r="AIW194" s="74"/>
      <c r="AIX194" s="74"/>
      <c r="AIY194" s="74"/>
      <c r="AIZ194" s="74"/>
      <c r="AJA194" s="74"/>
      <c r="AJB194" s="74"/>
      <c r="AJC194" s="74"/>
      <c r="AJD194" s="74"/>
      <c r="AJE194" s="74"/>
      <c r="AJF194" s="74"/>
      <c r="AJG194" s="74"/>
      <c r="AJH194" s="74"/>
      <c r="AJI194" s="74"/>
      <c r="AJJ194" s="74"/>
      <c r="AJK194" s="74"/>
      <c r="AJL194" s="74"/>
      <c r="AJM194" s="74"/>
      <c r="AJN194" s="74"/>
      <c r="AJO194" s="74"/>
      <c r="AJP194" s="74"/>
      <c r="AJQ194" s="74"/>
      <c r="AJR194" s="74"/>
      <c r="AJS194" s="74"/>
      <c r="AJT194" s="74"/>
      <c r="AJU194" s="74"/>
      <c r="AJV194" s="74"/>
      <c r="AJW194" s="74"/>
      <c r="AJX194" s="74"/>
      <c r="AJY194" s="74"/>
      <c r="AJZ194" s="74"/>
      <c r="AKA194" s="74"/>
      <c r="AKB194" s="74"/>
      <c r="AKC194" s="74"/>
      <c r="AKD194" s="74"/>
      <c r="AKE194" s="74"/>
      <c r="AKF194" s="74"/>
      <c r="AKG194" s="74"/>
      <c r="AKH194" s="74"/>
      <c r="AKI194" s="74"/>
      <c r="AKJ194" s="74"/>
      <c r="AKK194" s="74"/>
      <c r="AKL194" s="74"/>
      <c r="AKM194" s="74"/>
      <c r="AKN194" s="74"/>
      <c r="AKO194" s="74"/>
      <c r="AKP194" s="74"/>
      <c r="AKQ194" s="74"/>
      <c r="AKR194" s="74"/>
      <c r="AKS194" s="74"/>
      <c r="AKT194" s="74"/>
      <c r="AKU194" s="74"/>
      <c r="AKV194" s="74"/>
      <c r="AKW194" s="74"/>
      <c r="AKX194" s="74"/>
      <c r="AKY194" s="74"/>
      <c r="AKZ194" s="74"/>
      <c r="ALA194" s="74"/>
      <c r="ALB194" s="74"/>
      <c r="ALC194" s="74"/>
      <c r="ALD194" s="74"/>
      <c r="ALE194" s="74"/>
      <c r="ALF194" s="74"/>
      <c r="ALG194" s="74"/>
      <c r="ALH194" s="74"/>
      <c r="ALI194" s="74"/>
      <c r="ALJ194" s="74"/>
      <c r="ALK194" s="74"/>
      <c r="ALL194" s="74"/>
      <c r="ALM194" s="74"/>
      <c r="ALN194" s="74"/>
      <c r="ALO194" s="74"/>
      <c r="ALP194" s="74"/>
      <c r="ALQ194" s="74"/>
      <c r="ALR194" s="74"/>
      <c r="ALS194" s="74"/>
      <c r="ALT194" s="74"/>
      <c r="ALU194" s="74"/>
      <c r="ALV194" s="74"/>
      <c r="ALW194" s="74"/>
      <c r="ALX194" s="74"/>
      <c r="ALY194" s="74"/>
      <c r="ALZ194" s="74"/>
      <c r="AMA194" s="74"/>
      <c r="AMB194" s="74"/>
      <c r="AMC194" s="74"/>
      <c r="AMD194" s="74"/>
      <c r="AME194" s="74"/>
      <c r="AMF194" s="74"/>
      <c r="AMG194" s="74"/>
      <c r="AMH194" s="74"/>
      <c r="AMI194" s="74"/>
      <c r="AMJ194" s="74"/>
      <c r="AMK194" s="74"/>
      <c r="AML194" s="74"/>
      <c r="AMM194" s="74"/>
      <c r="AMN194" s="74"/>
      <c r="AMO194" s="74"/>
      <c r="AMP194" s="74"/>
      <c r="AMQ194" s="74"/>
      <c r="AMR194" s="74"/>
      <c r="AMS194" s="74"/>
      <c r="AMT194" s="74"/>
      <c r="AMU194" s="74"/>
      <c r="AMV194" s="74"/>
      <c r="AMW194" s="74"/>
      <c r="AMX194" s="74"/>
      <c r="AMY194" s="74"/>
      <c r="AMZ194" s="74"/>
      <c r="ANA194" s="74"/>
      <c r="ANB194" s="74"/>
      <c r="ANC194" s="74"/>
      <c r="AND194" s="74"/>
      <c r="ANE194" s="74"/>
      <c r="ANF194" s="74"/>
      <c r="ANG194" s="74"/>
      <c r="ANH194" s="74"/>
      <c r="ANI194" s="74"/>
      <c r="ANJ194" s="74"/>
      <c r="ANK194" s="74"/>
      <c r="ANL194" s="74"/>
      <c r="ANM194" s="74"/>
      <c r="ANN194" s="74"/>
      <c r="ANO194" s="74"/>
      <c r="ANP194" s="74"/>
      <c r="ANQ194" s="74"/>
      <c r="ANR194" s="74"/>
      <c r="ANS194" s="74"/>
      <c r="ANT194" s="74"/>
      <c r="ANU194" s="74"/>
      <c r="ANV194" s="74"/>
      <c r="ANW194" s="74"/>
      <c r="ANX194" s="74"/>
      <c r="ANY194" s="74"/>
      <c r="ANZ194" s="74"/>
      <c r="AOA194" s="74"/>
      <c r="AOB194" s="74"/>
      <c r="AOC194" s="74"/>
      <c r="AOD194" s="74"/>
      <c r="AOE194" s="74"/>
      <c r="AOF194" s="74"/>
      <c r="AOG194" s="74"/>
      <c r="AOH194" s="74"/>
      <c r="AOI194" s="74"/>
      <c r="AOJ194" s="74"/>
      <c r="AOK194" s="74"/>
      <c r="AOL194" s="74"/>
      <c r="AOM194" s="74"/>
      <c r="AON194" s="74"/>
      <c r="AOO194" s="74"/>
      <c r="AOP194" s="74"/>
      <c r="AOQ194" s="74"/>
      <c r="AOR194" s="74"/>
      <c r="AOS194" s="74"/>
      <c r="AOT194" s="74"/>
      <c r="AOU194" s="74"/>
      <c r="AOV194" s="74"/>
      <c r="AOW194" s="74"/>
      <c r="AOX194" s="74"/>
      <c r="AOY194" s="74"/>
      <c r="AOZ194" s="74"/>
      <c r="APA194" s="74"/>
      <c r="APB194" s="74"/>
      <c r="APC194" s="74"/>
      <c r="APD194" s="74"/>
      <c r="APE194" s="74"/>
      <c r="APF194" s="74"/>
      <c r="APG194" s="74"/>
      <c r="APH194" s="74"/>
      <c r="API194" s="74"/>
      <c r="APJ194" s="74"/>
      <c r="APK194" s="74"/>
      <c r="APL194" s="74"/>
      <c r="APM194" s="74"/>
      <c r="APN194" s="74"/>
      <c r="APO194" s="74"/>
      <c r="APP194" s="74"/>
      <c r="APQ194" s="74"/>
      <c r="APR194" s="74"/>
      <c r="APS194" s="74"/>
      <c r="APT194" s="74"/>
      <c r="APU194" s="74"/>
      <c r="APV194" s="74"/>
      <c r="APW194" s="74"/>
      <c r="APX194" s="74"/>
      <c r="APY194" s="74"/>
      <c r="APZ194" s="74"/>
      <c r="AQA194" s="74"/>
      <c r="AQB194" s="74"/>
      <c r="AQC194" s="74"/>
      <c r="AQD194" s="74"/>
      <c r="AQE194" s="74"/>
      <c r="AQF194" s="74"/>
      <c r="AQG194" s="74"/>
      <c r="AQH194" s="74"/>
      <c r="AQI194" s="74"/>
      <c r="AQJ194" s="74"/>
      <c r="AQK194" s="74"/>
      <c r="AQL194" s="74"/>
      <c r="AQM194" s="74"/>
      <c r="AQN194" s="74"/>
      <c r="AQO194" s="74"/>
      <c r="AQP194" s="74"/>
      <c r="AQQ194" s="74"/>
      <c r="AQR194" s="74"/>
      <c r="AQS194" s="74"/>
      <c r="AQT194" s="74"/>
      <c r="AQU194" s="74"/>
      <c r="AQV194" s="74"/>
      <c r="AQW194" s="74"/>
      <c r="AQX194" s="74"/>
      <c r="AQY194" s="74"/>
      <c r="AQZ194" s="74"/>
      <c r="ARA194" s="74"/>
      <c r="ARB194" s="74"/>
      <c r="ARC194" s="74"/>
      <c r="ARD194" s="74"/>
      <c r="ARE194" s="74"/>
      <c r="ARF194" s="74"/>
      <c r="ARG194" s="74"/>
      <c r="ARH194" s="74"/>
      <c r="ARI194" s="74"/>
      <c r="ARJ194" s="74"/>
      <c r="ARK194" s="74"/>
      <c r="ARL194" s="74"/>
      <c r="ARM194" s="74"/>
      <c r="ARN194" s="74"/>
      <c r="ARO194" s="74"/>
      <c r="ARP194" s="74"/>
      <c r="ARQ194" s="74"/>
      <c r="ARR194" s="74"/>
      <c r="ARS194" s="74"/>
      <c r="ART194" s="74"/>
      <c r="ARU194" s="74"/>
      <c r="ARV194" s="74"/>
      <c r="ARW194" s="74"/>
      <c r="ARX194" s="74"/>
      <c r="ARY194" s="74"/>
      <c r="ARZ194" s="74"/>
      <c r="ASA194" s="74"/>
      <c r="ASB194" s="74"/>
      <c r="ASC194" s="74"/>
      <c r="ASD194" s="74"/>
      <c r="ASE194" s="74"/>
      <c r="ASF194" s="74"/>
      <c r="ASG194" s="74"/>
      <c r="ASH194" s="74"/>
      <c r="ASI194" s="74"/>
      <c r="ASJ194" s="74"/>
      <c r="ASK194" s="74"/>
      <c r="ASL194" s="74"/>
      <c r="ASM194" s="74"/>
      <c r="ASN194" s="74"/>
      <c r="ASO194" s="74"/>
      <c r="ASP194" s="74"/>
      <c r="ASQ194" s="74"/>
      <c r="ASR194" s="74"/>
      <c r="ASS194" s="74"/>
      <c r="AST194" s="74"/>
      <c r="ASU194" s="74"/>
      <c r="ASV194" s="74"/>
      <c r="ASW194" s="74"/>
      <c r="ASX194" s="74"/>
      <c r="ASY194" s="74"/>
      <c r="ASZ194" s="74"/>
      <c r="ATA194" s="74"/>
      <c r="ATB194" s="74"/>
      <c r="ATC194" s="74"/>
      <c r="ATD194" s="74"/>
      <c r="ATE194" s="74"/>
      <c r="ATF194" s="74"/>
      <c r="ATG194" s="74"/>
      <c r="ATH194" s="74"/>
      <c r="ATI194" s="74"/>
      <c r="ATJ194" s="74"/>
      <c r="ATK194" s="74"/>
      <c r="ATL194" s="74"/>
      <c r="ATM194" s="74"/>
      <c r="ATN194" s="74"/>
      <c r="ATO194" s="74"/>
      <c r="ATP194" s="74"/>
      <c r="ATQ194" s="74"/>
      <c r="ATR194" s="74"/>
      <c r="ATS194" s="74"/>
      <c r="ATT194" s="74"/>
      <c r="ATU194" s="74"/>
      <c r="ATV194" s="74"/>
      <c r="ATW194" s="74"/>
      <c r="ATX194" s="74"/>
      <c r="ATY194" s="74"/>
      <c r="ATZ194" s="74"/>
      <c r="AUA194" s="74"/>
      <c r="AUB194" s="74"/>
      <c r="AUC194" s="74"/>
      <c r="AUD194" s="74"/>
      <c r="AUE194" s="74"/>
      <c r="AUF194" s="74"/>
      <c r="AUG194" s="74"/>
      <c r="AUH194" s="74"/>
      <c r="AUI194" s="74"/>
      <c r="AUJ194" s="74"/>
      <c r="AUK194" s="74"/>
      <c r="AUL194" s="74"/>
      <c r="AUM194" s="74"/>
      <c r="AUN194" s="74"/>
      <c r="AUO194" s="74"/>
      <c r="AUP194" s="74"/>
      <c r="AUQ194" s="74"/>
      <c r="AUR194" s="74"/>
      <c r="AUS194" s="74"/>
      <c r="AUT194" s="74"/>
      <c r="AUU194" s="74"/>
      <c r="AUV194" s="74"/>
      <c r="AUW194" s="74"/>
      <c r="AUX194" s="74"/>
      <c r="AUY194" s="74"/>
      <c r="AUZ194" s="74"/>
      <c r="AVA194" s="74"/>
      <c r="AVB194" s="74"/>
      <c r="AVC194" s="74"/>
      <c r="AVD194" s="74"/>
      <c r="AVE194" s="74"/>
      <c r="AVF194" s="74"/>
      <c r="AVG194" s="74"/>
      <c r="AVH194" s="74"/>
      <c r="AVI194" s="74"/>
      <c r="AVJ194" s="74"/>
      <c r="AVK194" s="74"/>
      <c r="AVL194" s="74"/>
      <c r="AVM194" s="74"/>
      <c r="AVN194" s="74"/>
      <c r="AVO194" s="74"/>
      <c r="AVP194" s="74"/>
      <c r="AVQ194" s="74"/>
      <c r="AVR194" s="74"/>
      <c r="AVS194" s="74"/>
      <c r="AVT194" s="74"/>
      <c r="AVU194" s="74"/>
      <c r="AVV194" s="74"/>
      <c r="AVW194" s="74"/>
      <c r="AVX194" s="74"/>
      <c r="AVY194" s="74"/>
      <c r="AVZ194" s="74"/>
      <c r="AWA194" s="74"/>
      <c r="AWB194" s="74"/>
      <c r="AWC194" s="74"/>
      <c r="AWD194" s="74"/>
      <c r="AWE194" s="74"/>
      <c r="AWF194" s="74"/>
      <c r="AWG194" s="74"/>
      <c r="AWH194" s="74"/>
      <c r="AWI194" s="74"/>
      <c r="AWJ194" s="74"/>
      <c r="AWK194" s="74"/>
      <c r="AWL194" s="74"/>
      <c r="AWM194" s="74"/>
      <c r="AWN194" s="74"/>
      <c r="AWO194" s="74"/>
      <c r="AWP194" s="74"/>
      <c r="AWQ194" s="74"/>
      <c r="AWR194" s="74"/>
      <c r="AWS194" s="74"/>
      <c r="AWT194" s="74"/>
      <c r="AWU194" s="74"/>
      <c r="AWV194" s="74"/>
      <c r="AWW194" s="74"/>
      <c r="AWX194" s="74"/>
      <c r="AWY194" s="74"/>
      <c r="AWZ194" s="74"/>
      <c r="AXA194" s="74"/>
      <c r="AXB194" s="74"/>
      <c r="AXC194" s="74"/>
      <c r="AXD194" s="74"/>
      <c r="AXE194" s="74"/>
      <c r="AXF194" s="74"/>
      <c r="AXG194" s="74"/>
      <c r="AXH194" s="74"/>
      <c r="AXI194" s="74"/>
      <c r="AXJ194" s="74"/>
      <c r="AXK194" s="74"/>
      <c r="AXL194" s="74"/>
      <c r="AXM194" s="74"/>
      <c r="AXN194" s="74"/>
      <c r="AXO194" s="74"/>
      <c r="AXP194" s="74"/>
      <c r="AXQ194" s="74"/>
      <c r="AXR194" s="74"/>
      <c r="AXS194" s="74"/>
      <c r="AXT194" s="74"/>
      <c r="AXU194" s="74"/>
      <c r="AXV194" s="74"/>
      <c r="AXW194" s="74"/>
      <c r="AXX194" s="74"/>
      <c r="AXY194" s="74"/>
      <c r="AXZ194" s="74"/>
      <c r="AYA194" s="74"/>
      <c r="AYB194" s="74"/>
      <c r="AYC194" s="74"/>
      <c r="AYD194" s="74"/>
      <c r="AYE194" s="74"/>
      <c r="AYF194" s="74"/>
      <c r="AYG194" s="74"/>
      <c r="AYH194" s="74"/>
      <c r="AYI194" s="74"/>
      <c r="AYJ194" s="74"/>
      <c r="AYK194" s="74"/>
      <c r="AYL194" s="74"/>
      <c r="AYM194" s="74"/>
      <c r="AYN194" s="74"/>
      <c r="AYO194" s="74"/>
      <c r="AYP194" s="74"/>
      <c r="AYQ194" s="74"/>
      <c r="AYR194" s="74"/>
      <c r="AYS194" s="74"/>
      <c r="AYT194" s="74"/>
      <c r="AYU194" s="74"/>
      <c r="AYV194" s="74"/>
      <c r="AYW194" s="74"/>
      <c r="AYX194" s="74"/>
      <c r="AYY194" s="74"/>
      <c r="AYZ194" s="74"/>
      <c r="AZA194" s="74"/>
      <c r="AZB194" s="74"/>
      <c r="AZC194" s="74"/>
      <c r="AZD194" s="74"/>
      <c r="AZE194" s="74"/>
      <c r="AZF194" s="74"/>
      <c r="AZG194" s="74"/>
      <c r="AZH194" s="74"/>
      <c r="AZI194" s="74"/>
      <c r="AZJ194" s="74"/>
      <c r="AZK194" s="74"/>
      <c r="AZL194" s="74"/>
      <c r="AZM194" s="74"/>
      <c r="AZN194" s="74"/>
      <c r="AZO194" s="74"/>
      <c r="AZP194" s="74"/>
      <c r="AZQ194" s="74"/>
      <c r="AZR194" s="74"/>
      <c r="AZS194" s="74"/>
      <c r="AZT194" s="74"/>
      <c r="AZU194" s="74"/>
      <c r="AZV194" s="74"/>
      <c r="AZW194" s="74"/>
      <c r="AZX194" s="74"/>
      <c r="AZY194" s="74"/>
      <c r="AZZ194" s="74"/>
      <c r="BAA194" s="74"/>
      <c r="BAB194" s="74"/>
      <c r="BAC194" s="74"/>
      <c r="BAD194" s="74"/>
      <c r="BAE194" s="74"/>
      <c r="BAF194" s="74"/>
      <c r="BAG194" s="74"/>
      <c r="BAH194" s="74"/>
      <c r="BAI194" s="74"/>
      <c r="BAJ194" s="74"/>
      <c r="BAK194" s="74"/>
      <c r="BAL194" s="74"/>
      <c r="BAM194" s="74"/>
      <c r="BAN194" s="74"/>
      <c r="BAO194" s="74"/>
      <c r="BAP194" s="74"/>
      <c r="BAQ194" s="74"/>
      <c r="BAR194" s="74"/>
      <c r="BAS194" s="74"/>
      <c r="BAT194" s="74"/>
      <c r="BAU194" s="74"/>
      <c r="BAV194" s="74"/>
      <c r="BAW194" s="74"/>
      <c r="BAX194" s="74"/>
      <c r="BAY194" s="74"/>
      <c r="BAZ194" s="74"/>
      <c r="BBA194" s="74"/>
      <c r="BBB194" s="74"/>
      <c r="BBC194" s="74"/>
      <c r="BBD194" s="74"/>
      <c r="BBE194" s="74"/>
      <c r="BBF194" s="74"/>
      <c r="BBG194" s="74"/>
      <c r="BBH194" s="74"/>
      <c r="BBI194" s="74"/>
      <c r="BBJ194" s="74"/>
      <c r="BBK194" s="74"/>
      <c r="BBL194" s="74"/>
      <c r="BBM194" s="74"/>
      <c r="BBN194" s="74"/>
      <c r="BBO194" s="74"/>
      <c r="BBP194" s="74"/>
      <c r="BBQ194" s="74"/>
      <c r="BBR194" s="74"/>
      <c r="BBS194" s="74"/>
      <c r="BBT194" s="74"/>
      <c r="BBU194" s="74"/>
      <c r="BBV194" s="74"/>
      <c r="BBW194" s="74"/>
      <c r="BBX194" s="74"/>
      <c r="BBY194" s="74"/>
      <c r="BBZ194" s="74"/>
      <c r="BCA194" s="74"/>
      <c r="BCB194" s="74"/>
      <c r="BCC194" s="74"/>
      <c r="BCD194" s="74"/>
      <c r="BCE194" s="74"/>
      <c r="BCF194" s="74"/>
      <c r="BCG194" s="74"/>
      <c r="BCH194" s="74"/>
      <c r="BCI194" s="74"/>
      <c r="BCJ194" s="74"/>
      <c r="BCK194" s="74"/>
      <c r="BCL194" s="74"/>
      <c r="BCM194" s="74"/>
      <c r="BCN194" s="74"/>
      <c r="BCO194" s="74"/>
      <c r="BCP194" s="74"/>
      <c r="BCQ194" s="74"/>
      <c r="BCR194" s="74"/>
      <c r="BCS194" s="74"/>
      <c r="BCT194" s="74"/>
      <c r="BCU194" s="74"/>
      <c r="BCV194" s="74"/>
      <c r="BCW194" s="74"/>
      <c r="BCX194" s="74"/>
      <c r="BCY194" s="74"/>
      <c r="BCZ194" s="74"/>
      <c r="BDA194" s="74"/>
      <c r="BDB194" s="74"/>
      <c r="BDC194" s="74"/>
      <c r="BDD194" s="74"/>
      <c r="BDE194" s="74"/>
      <c r="BDF194" s="74"/>
      <c r="BDG194" s="74"/>
      <c r="BDH194" s="74"/>
      <c r="BDI194" s="74"/>
      <c r="BDJ194" s="74"/>
      <c r="BDK194" s="74"/>
      <c r="BDL194" s="74"/>
      <c r="BDM194" s="74"/>
      <c r="BDN194" s="74"/>
      <c r="BDO194" s="74"/>
      <c r="BDP194" s="74"/>
      <c r="BDQ194" s="74"/>
      <c r="BDR194" s="74"/>
      <c r="BDS194" s="74"/>
      <c r="BDT194" s="74"/>
      <c r="BDU194" s="74"/>
      <c r="BDV194" s="74"/>
      <c r="BDW194" s="74"/>
      <c r="BDX194" s="74"/>
      <c r="BDY194" s="74"/>
      <c r="BDZ194" s="74"/>
      <c r="BEA194" s="74"/>
      <c r="BEB194" s="74"/>
      <c r="BEC194" s="74"/>
      <c r="BED194" s="74"/>
      <c r="BEE194" s="74"/>
      <c r="BEF194" s="74"/>
      <c r="BEG194" s="74"/>
      <c r="BEH194" s="74"/>
      <c r="BEI194" s="74"/>
      <c r="BEJ194" s="74"/>
      <c r="BEK194" s="74"/>
      <c r="BEL194" s="74"/>
      <c r="BEM194" s="74"/>
      <c r="BEN194" s="74"/>
      <c r="BEO194" s="74"/>
      <c r="BEP194" s="74"/>
      <c r="BEQ194" s="74"/>
      <c r="BER194" s="74"/>
      <c r="BES194" s="74"/>
      <c r="BET194" s="74"/>
      <c r="BEU194" s="74"/>
      <c r="BEV194" s="74"/>
      <c r="BEW194" s="74"/>
      <c r="BEX194" s="74"/>
      <c r="BEY194" s="74"/>
      <c r="BEZ194" s="74"/>
      <c r="BFA194" s="74"/>
      <c r="BFB194" s="74"/>
      <c r="BFC194" s="74"/>
      <c r="BFD194" s="74"/>
      <c r="BFE194" s="74"/>
      <c r="BFF194" s="74"/>
      <c r="BFG194" s="74"/>
      <c r="BFH194" s="74"/>
      <c r="BFI194" s="74"/>
      <c r="BFJ194" s="74"/>
      <c r="BFK194" s="74"/>
      <c r="BFL194" s="74"/>
      <c r="BFM194" s="74"/>
      <c r="BFN194" s="74"/>
      <c r="BFO194" s="74"/>
      <c r="BFP194" s="74"/>
      <c r="BFQ194" s="74"/>
      <c r="BFR194" s="74"/>
      <c r="BFS194" s="74"/>
      <c r="BFT194" s="74"/>
      <c r="BFU194" s="74"/>
      <c r="BFV194" s="74"/>
      <c r="BFW194" s="74"/>
      <c r="BFX194" s="74"/>
      <c r="BFY194" s="74"/>
      <c r="BFZ194" s="74"/>
      <c r="BGA194" s="74"/>
      <c r="BGB194" s="74"/>
      <c r="BGC194" s="74"/>
      <c r="BGD194" s="74"/>
      <c r="BGE194" s="74"/>
      <c r="BGF194" s="74"/>
      <c r="BGG194" s="74"/>
      <c r="BGH194" s="74"/>
      <c r="BGI194" s="74"/>
      <c r="BGJ194" s="74"/>
      <c r="BGK194" s="74"/>
      <c r="BGL194" s="74"/>
      <c r="BGM194" s="74"/>
      <c r="BGN194" s="74"/>
      <c r="BGO194" s="74"/>
      <c r="BGP194" s="74"/>
      <c r="BGQ194" s="74"/>
      <c r="BGR194" s="74"/>
      <c r="BGS194" s="74"/>
      <c r="BGT194" s="74"/>
      <c r="BGU194" s="74"/>
      <c r="BGV194" s="74"/>
      <c r="BGW194" s="74"/>
      <c r="BGX194" s="74"/>
      <c r="BGY194" s="74"/>
      <c r="BGZ194" s="74"/>
      <c r="BHA194" s="74"/>
      <c r="BHB194" s="74"/>
      <c r="BHC194" s="74"/>
      <c r="BHD194" s="74"/>
      <c r="BHE194" s="74"/>
      <c r="BHF194" s="74"/>
      <c r="BHG194" s="74"/>
      <c r="BHH194" s="74"/>
      <c r="BHI194" s="74"/>
      <c r="BHJ194" s="74"/>
      <c r="BHK194" s="74"/>
      <c r="BHL194" s="74"/>
      <c r="BHM194" s="74"/>
      <c r="BHN194" s="74"/>
      <c r="BHO194" s="74"/>
      <c r="BHP194" s="74"/>
      <c r="BHQ194" s="74"/>
      <c r="BHR194" s="74"/>
      <c r="BHS194" s="74"/>
      <c r="BHT194" s="74"/>
      <c r="BHU194" s="74"/>
      <c r="BHV194" s="74"/>
      <c r="BHW194" s="74"/>
      <c r="BHX194" s="74"/>
      <c r="BHY194" s="74"/>
      <c r="BHZ194" s="74"/>
      <c r="BIA194" s="74"/>
      <c r="BIB194" s="74"/>
      <c r="BIC194" s="74"/>
      <c r="BID194" s="74"/>
      <c r="BIE194" s="74"/>
      <c r="BIF194" s="74"/>
      <c r="BIG194" s="74"/>
      <c r="BIH194" s="74"/>
      <c r="BII194" s="74"/>
      <c r="BIJ194" s="74"/>
      <c r="BIK194" s="74"/>
      <c r="BIL194" s="74"/>
      <c r="BIM194" s="74"/>
      <c r="BIN194" s="74"/>
      <c r="BIO194" s="74"/>
      <c r="BIP194" s="74"/>
      <c r="BIQ194" s="74"/>
      <c r="BIR194" s="74"/>
      <c r="BIS194" s="74"/>
      <c r="BIT194" s="74"/>
      <c r="BIU194" s="74"/>
      <c r="BIV194" s="74"/>
      <c r="BIW194" s="74"/>
      <c r="BIX194" s="74"/>
      <c r="BIY194" s="74"/>
      <c r="BIZ194" s="74"/>
      <c r="BJA194" s="74"/>
      <c r="BJB194" s="74"/>
      <c r="BJC194" s="74"/>
      <c r="BJD194" s="74"/>
      <c r="BJE194" s="74"/>
      <c r="BJF194" s="74"/>
      <c r="BJG194" s="74"/>
      <c r="BJH194" s="74"/>
      <c r="BJI194" s="74"/>
      <c r="BJJ194" s="74"/>
      <c r="BJK194" s="74"/>
      <c r="BJL194" s="74"/>
      <c r="BJM194" s="74"/>
      <c r="BJN194" s="74"/>
      <c r="BJO194" s="74"/>
      <c r="BJP194" s="74"/>
      <c r="BJQ194" s="74"/>
      <c r="BJR194" s="74"/>
      <c r="BJS194" s="74"/>
      <c r="BJT194" s="74"/>
      <c r="BJU194" s="74"/>
      <c r="BJV194" s="74"/>
      <c r="BJW194" s="74"/>
      <c r="BJX194" s="74"/>
      <c r="BJY194" s="74"/>
      <c r="BJZ194" s="74"/>
      <c r="BKA194" s="74"/>
      <c r="BKB194" s="74"/>
      <c r="BKC194" s="74"/>
      <c r="BKD194" s="74"/>
      <c r="BKE194" s="74"/>
      <c r="BKF194" s="74"/>
      <c r="BKG194" s="74"/>
      <c r="BKH194" s="74"/>
      <c r="BKI194" s="74"/>
      <c r="BKJ194" s="74"/>
      <c r="BKK194" s="74"/>
      <c r="BKL194" s="74"/>
      <c r="BKM194" s="74"/>
      <c r="BKN194" s="74"/>
      <c r="BKO194" s="74"/>
      <c r="BKP194" s="74"/>
      <c r="BKQ194" s="74"/>
      <c r="BKR194" s="74"/>
      <c r="BKS194" s="74"/>
      <c r="BKT194" s="74"/>
      <c r="BKU194" s="74"/>
      <c r="BKV194" s="74"/>
      <c r="BKW194" s="74"/>
      <c r="BKX194" s="74"/>
      <c r="BKY194" s="74"/>
      <c r="BKZ194" s="74"/>
      <c r="BLA194" s="74"/>
      <c r="BLB194" s="74"/>
      <c r="BLC194" s="74"/>
      <c r="BLD194" s="74"/>
      <c r="BLE194" s="74"/>
      <c r="BLF194" s="74"/>
      <c r="BLG194" s="74"/>
      <c r="BLH194" s="74"/>
      <c r="BLI194" s="74"/>
      <c r="BLJ194" s="74"/>
      <c r="BLK194" s="74"/>
      <c r="BLL194" s="74"/>
      <c r="BLM194" s="74"/>
      <c r="BLN194" s="74"/>
      <c r="BLO194" s="74"/>
      <c r="BLP194" s="74"/>
      <c r="BLQ194" s="74"/>
      <c r="BLR194" s="74"/>
      <c r="BLS194" s="74"/>
      <c r="BLT194" s="74"/>
      <c r="BLU194" s="74"/>
      <c r="BLV194" s="74"/>
      <c r="BLW194" s="74"/>
      <c r="BLX194" s="74"/>
      <c r="BLY194" s="74"/>
      <c r="BLZ194" s="74"/>
      <c r="BMA194" s="74"/>
      <c r="BMB194" s="74"/>
      <c r="BMC194" s="74"/>
      <c r="BMD194" s="74"/>
      <c r="BME194" s="74"/>
      <c r="BMF194" s="74"/>
      <c r="BMG194" s="74"/>
      <c r="BMH194" s="74"/>
      <c r="BMI194" s="74"/>
      <c r="BMJ194" s="74"/>
      <c r="BMK194" s="74"/>
      <c r="BML194" s="74"/>
      <c r="BMM194" s="74"/>
      <c r="BMN194" s="74"/>
      <c r="BMO194" s="74"/>
      <c r="BMP194" s="74"/>
      <c r="BMQ194" s="74"/>
      <c r="BMR194" s="74"/>
      <c r="BMS194" s="74"/>
      <c r="BMT194" s="74"/>
      <c r="BMU194" s="74"/>
      <c r="BMV194" s="74"/>
      <c r="BMW194" s="74"/>
      <c r="BMX194" s="74"/>
      <c r="BMY194" s="74"/>
      <c r="BMZ194" s="74"/>
      <c r="BNA194" s="74"/>
      <c r="BNB194" s="74"/>
      <c r="BNC194" s="74"/>
      <c r="BND194" s="74"/>
      <c r="BNE194" s="74"/>
      <c r="BNF194" s="74"/>
      <c r="BNG194" s="74"/>
      <c r="BNH194" s="74"/>
      <c r="BNI194" s="74"/>
      <c r="BNJ194" s="74"/>
      <c r="BNK194" s="74"/>
      <c r="BNL194" s="74"/>
      <c r="BNM194" s="74"/>
      <c r="BNN194" s="74"/>
      <c r="BNO194" s="74"/>
      <c r="BNP194" s="74"/>
      <c r="BNQ194" s="74"/>
      <c r="BNR194" s="74"/>
      <c r="BNS194" s="74"/>
      <c r="BNT194" s="74"/>
      <c r="BNU194" s="74"/>
      <c r="BNV194" s="74"/>
      <c r="BNW194" s="74"/>
      <c r="BNX194" s="74"/>
      <c r="BNY194" s="74"/>
      <c r="BNZ194" s="74"/>
      <c r="BOA194" s="74"/>
      <c r="BOB194" s="74"/>
      <c r="BOC194" s="74"/>
      <c r="BOD194" s="74"/>
      <c r="BOE194" s="74"/>
      <c r="BOF194" s="74"/>
      <c r="BOG194" s="74"/>
      <c r="BOH194" s="74"/>
      <c r="BOI194" s="74"/>
      <c r="BOJ194" s="74"/>
      <c r="BOK194" s="74"/>
      <c r="BOL194" s="74"/>
      <c r="BOM194" s="74"/>
      <c r="BON194" s="74"/>
      <c r="BOO194" s="74"/>
      <c r="BOP194" s="74"/>
      <c r="BOQ194" s="74"/>
      <c r="BOR194" s="74"/>
      <c r="BOS194" s="74"/>
      <c r="BOT194" s="74"/>
      <c r="BOU194" s="74"/>
      <c r="BOV194" s="74"/>
      <c r="BOW194" s="74"/>
      <c r="BOX194" s="74"/>
      <c r="BOY194" s="74"/>
      <c r="BOZ194" s="74"/>
      <c r="BPA194" s="74"/>
      <c r="BPB194" s="74"/>
      <c r="BPC194" s="74"/>
      <c r="BPD194" s="74"/>
      <c r="BPE194" s="74"/>
      <c r="BPF194" s="74"/>
      <c r="BPG194" s="74"/>
      <c r="BPH194" s="74"/>
      <c r="BPI194" s="74"/>
      <c r="BPJ194" s="74"/>
      <c r="BPK194" s="74"/>
      <c r="BPL194" s="74"/>
      <c r="BPM194" s="74"/>
      <c r="BPN194" s="74"/>
      <c r="BPO194" s="74"/>
      <c r="BPP194" s="74"/>
      <c r="BPQ194" s="74"/>
      <c r="BPR194" s="74"/>
      <c r="BPS194" s="74"/>
      <c r="BPT194" s="74"/>
      <c r="BPU194" s="74"/>
      <c r="BPV194" s="74"/>
      <c r="BPW194" s="74"/>
      <c r="BPX194" s="74"/>
      <c r="BPY194" s="74"/>
      <c r="BPZ194" s="74"/>
      <c r="BQA194" s="74"/>
      <c r="BQB194" s="74"/>
      <c r="BQC194" s="74"/>
      <c r="BQD194" s="74"/>
      <c r="BQE194" s="74"/>
      <c r="BQF194" s="74"/>
      <c r="BQG194" s="74"/>
      <c r="BQH194" s="74"/>
      <c r="BQI194" s="74"/>
      <c r="BQJ194" s="74"/>
      <c r="BQK194" s="74"/>
      <c r="BQL194" s="74"/>
      <c r="BQM194" s="74"/>
      <c r="BQN194" s="74"/>
      <c r="BQO194" s="74"/>
      <c r="BQP194" s="74"/>
      <c r="BQQ194" s="74"/>
      <c r="BQR194" s="74"/>
      <c r="BQS194" s="74"/>
      <c r="BQT194" s="74"/>
      <c r="BQU194" s="74"/>
      <c r="BQV194" s="74"/>
      <c r="BQW194" s="74"/>
      <c r="BQX194" s="74"/>
      <c r="BQY194" s="74"/>
      <c r="BQZ194" s="74"/>
      <c r="BRA194" s="74"/>
      <c r="BRB194" s="74"/>
      <c r="BRC194" s="74"/>
      <c r="BRD194" s="74"/>
      <c r="BRE194" s="74"/>
      <c r="BRF194" s="74"/>
      <c r="BRG194" s="74"/>
      <c r="BRH194" s="74"/>
      <c r="BRI194" s="74"/>
      <c r="BRJ194" s="74"/>
      <c r="BRK194" s="74"/>
      <c r="BRL194" s="74"/>
      <c r="BRM194" s="74"/>
      <c r="BRN194" s="74"/>
      <c r="BRO194" s="74"/>
      <c r="BRP194" s="74"/>
      <c r="BRQ194" s="74"/>
      <c r="BRR194" s="74"/>
      <c r="BRS194" s="74"/>
      <c r="BRT194" s="74"/>
      <c r="BRU194" s="74"/>
      <c r="BRV194" s="74"/>
      <c r="BRW194" s="74"/>
      <c r="BRX194" s="74"/>
      <c r="BRY194" s="74"/>
      <c r="BRZ194" s="74"/>
      <c r="BSA194" s="74"/>
      <c r="BSB194" s="74"/>
      <c r="BSC194" s="74"/>
      <c r="BSD194" s="74"/>
      <c r="BSE194" s="74"/>
      <c r="BSF194" s="74"/>
      <c r="BSG194" s="74"/>
      <c r="BSH194" s="74"/>
      <c r="BSI194" s="74"/>
      <c r="BSJ194" s="74"/>
      <c r="BSK194" s="74"/>
      <c r="BSL194" s="74"/>
      <c r="BSM194" s="74"/>
      <c r="BSN194" s="74"/>
      <c r="BSO194" s="74"/>
      <c r="BSP194" s="74"/>
      <c r="BSQ194" s="74"/>
      <c r="BSR194" s="74"/>
      <c r="BSS194" s="74"/>
      <c r="BST194" s="74"/>
      <c r="BSU194" s="74"/>
      <c r="BSV194" s="74"/>
      <c r="BSW194" s="74"/>
      <c r="BSX194" s="74"/>
      <c r="BSY194" s="74"/>
      <c r="BSZ194" s="74"/>
      <c r="BTA194" s="74"/>
      <c r="BTB194" s="74"/>
      <c r="BTC194" s="74"/>
      <c r="BTD194" s="74"/>
      <c r="BTE194" s="74"/>
      <c r="BTF194" s="74"/>
      <c r="BTG194" s="74"/>
      <c r="BTH194" s="74"/>
      <c r="BTI194" s="74"/>
      <c r="BTJ194" s="74"/>
      <c r="BTK194" s="74"/>
      <c r="BTL194" s="74"/>
      <c r="BTM194" s="74"/>
      <c r="BTN194" s="74"/>
      <c r="BTO194" s="74"/>
      <c r="BTP194" s="74"/>
      <c r="BTQ194" s="74"/>
      <c r="BTR194" s="74"/>
      <c r="BTS194" s="74"/>
      <c r="BTT194" s="74"/>
      <c r="BTU194" s="74"/>
      <c r="BTV194" s="74"/>
      <c r="BTW194" s="74"/>
      <c r="BTX194" s="74"/>
      <c r="BTY194" s="74"/>
      <c r="BTZ194" s="74"/>
      <c r="BUA194" s="74"/>
      <c r="BUB194" s="74"/>
      <c r="BUC194" s="74"/>
      <c r="BUD194" s="74"/>
      <c r="BUE194" s="74"/>
      <c r="BUF194" s="74"/>
      <c r="BUG194" s="74"/>
      <c r="BUH194" s="74"/>
      <c r="BUI194" s="74"/>
      <c r="BUJ194" s="74"/>
      <c r="BUK194" s="74"/>
      <c r="BUL194" s="74"/>
      <c r="BUM194" s="74"/>
      <c r="BUN194" s="74"/>
      <c r="BUO194" s="74"/>
      <c r="BUP194" s="74"/>
      <c r="BUQ194" s="74"/>
      <c r="BUR194" s="74"/>
      <c r="BUS194" s="74"/>
      <c r="BUT194" s="74"/>
      <c r="BUU194" s="74"/>
      <c r="BUV194" s="74"/>
      <c r="BUW194" s="74"/>
      <c r="BUX194" s="74"/>
      <c r="BUY194" s="74"/>
      <c r="BUZ194" s="74"/>
      <c r="BVA194" s="74"/>
      <c r="BVB194" s="74"/>
      <c r="BVC194" s="74"/>
      <c r="BVD194" s="74"/>
      <c r="BVE194" s="74"/>
      <c r="BVF194" s="74"/>
      <c r="BVG194" s="74"/>
      <c r="BVH194" s="74"/>
      <c r="BVI194" s="74"/>
      <c r="BVJ194" s="74"/>
      <c r="BVK194" s="74"/>
      <c r="BVL194" s="74"/>
      <c r="BVM194" s="74"/>
      <c r="BVN194" s="74"/>
      <c r="BVO194" s="74"/>
      <c r="BVP194" s="74"/>
      <c r="BVQ194" s="74"/>
      <c r="BVR194" s="74"/>
      <c r="BVS194" s="74"/>
      <c r="BVT194" s="74"/>
      <c r="BVU194" s="74"/>
      <c r="BVV194" s="74"/>
      <c r="BVW194" s="74"/>
      <c r="BVX194" s="74"/>
      <c r="BVY194" s="74"/>
      <c r="BVZ194" s="74"/>
      <c r="BWA194" s="74"/>
      <c r="BWB194" s="74"/>
      <c r="BWC194" s="74"/>
      <c r="BWD194" s="74"/>
      <c r="BWE194" s="74"/>
      <c r="BWF194" s="74"/>
      <c r="BWG194" s="74"/>
      <c r="BWH194" s="74"/>
      <c r="BWI194" s="74"/>
      <c r="BWJ194" s="74"/>
      <c r="BWK194" s="74"/>
      <c r="BWL194" s="74"/>
      <c r="BWM194" s="74"/>
      <c r="BWN194" s="74"/>
      <c r="BWO194" s="74"/>
      <c r="BWP194" s="74"/>
      <c r="BWQ194" s="74"/>
      <c r="BWR194" s="74"/>
      <c r="BWS194" s="74"/>
      <c r="BWT194" s="74"/>
      <c r="BWU194" s="74"/>
      <c r="BWV194" s="74"/>
      <c r="BWW194" s="74"/>
      <c r="BWX194" s="74"/>
      <c r="BWY194" s="74"/>
      <c r="BWZ194" s="74"/>
      <c r="BXA194" s="74"/>
      <c r="BXB194" s="74"/>
      <c r="BXC194" s="74"/>
      <c r="BXD194" s="74"/>
      <c r="BXE194" s="74"/>
      <c r="BXF194" s="74"/>
      <c r="BXG194" s="74"/>
      <c r="BXH194" s="74"/>
      <c r="BXI194" s="74"/>
      <c r="BXJ194" s="74"/>
      <c r="BXK194" s="74"/>
      <c r="BXL194" s="74"/>
      <c r="BXM194" s="74"/>
      <c r="BXN194" s="74"/>
      <c r="BXO194" s="74"/>
      <c r="BXP194" s="74"/>
      <c r="BXQ194" s="74"/>
      <c r="BXR194" s="74"/>
      <c r="BXS194" s="74"/>
      <c r="BXT194" s="74"/>
      <c r="BXU194" s="74"/>
      <c r="BXV194" s="74"/>
      <c r="BXW194" s="74"/>
      <c r="BXX194" s="74"/>
      <c r="BXY194" s="74"/>
      <c r="BXZ194" s="74"/>
      <c r="BYA194" s="74"/>
      <c r="BYB194" s="74"/>
      <c r="BYC194" s="74"/>
      <c r="BYD194" s="74"/>
      <c r="BYE194" s="74"/>
      <c r="BYF194" s="74"/>
      <c r="BYG194" s="74"/>
      <c r="BYH194" s="74"/>
      <c r="BYI194" s="74"/>
      <c r="BYJ194" s="74"/>
      <c r="BYK194" s="74"/>
      <c r="BYL194" s="74"/>
      <c r="BYM194" s="74"/>
      <c r="BYN194" s="74"/>
      <c r="BYO194" s="74"/>
      <c r="BYP194" s="74"/>
      <c r="BYQ194" s="74"/>
      <c r="BYR194" s="74"/>
      <c r="BYS194" s="74"/>
      <c r="BYT194" s="74"/>
      <c r="BYU194" s="74"/>
      <c r="BYV194" s="74"/>
      <c r="BYW194" s="74"/>
      <c r="BYX194" s="74"/>
      <c r="BYY194" s="74"/>
      <c r="BYZ194" s="74"/>
      <c r="BZA194" s="74"/>
      <c r="BZB194" s="74"/>
      <c r="BZC194" s="74"/>
      <c r="BZD194" s="74"/>
      <c r="BZE194" s="74"/>
      <c r="BZF194" s="74"/>
      <c r="BZG194" s="74"/>
      <c r="BZH194" s="74"/>
      <c r="BZI194" s="74"/>
      <c r="BZJ194" s="74"/>
      <c r="BZK194" s="74"/>
      <c r="BZL194" s="74"/>
      <c r="BZM194" s="74"/>
      <c r="BZN194" s="74"/>
      <c r="BZO194" s="74"/>
      <c r="BZP194" s="74"/>
      <c r="BZQ194" s="74"/>
      <c r="BZR194" s="74"/>
      <c r="BZS194" s="74"/>
      <c r="BZT194" s="74"/>
      <c r="BZU194" s="74"/>
      <c r="BZV194" s="74"/>
      <c r="BZW194" s="74"/>
      <c r="BZX194" s="74"/>
      <c r="BZY194" s="74"/>
      <c r="BZZ194" s="74"/>
      <c r="CAA194" s="74"/>
      <c r="CAB194" s="74"/>
      <c r="CAC194" s="74"/>
      <c r="CAD194" s="74"/>
      <c r="CAE194" s="74"/>
      <c r="CAF194" s="74"/>
      <c r="CAG194" s="74"/>
      <c r="CAH194" s="74"/>
      <c r="CAI194" s="74"/>
      <c r="CAJ194" s="74"/>
      <c r="CAK194" s="74"/>
      <c r="CAL194" s="74"/>
      <c r="CAM194" s="74"/>
      <c r="CAN194" s="74"/>
      <c r="CAO194" s="74"/>
      <c r="CAP194" s="74"/>
      <c r="CAQ194" s="74"/>
      <c r="CAR194" s="74"/>
      <c r="CAS194" s="74"/>
      <c r="CAT194" s="74"/>
      <c r="CAU194" s="74"/>
      <c r="CAV194" s="74"/>
      <c r="CAW194" s="74"/>
      <c r="CAX194" s="74"/>
      <c r="CAY194" s="74"/>
      <c r="CAZ194" s="74"/>
      <c r="CBA194" s="74"/>
      <c r="CBB194" s="74"/>
      <c r="CBC194" s="74"/>
      <c r="CBD194" s="74"/>
      <c r="CBE194" s="74"/>
      <c r="CBF194" s="74"/>
      <c r="CBG194" s="74"/>
      <c r="CBH194" s="74"/>
      <c r="CBI194" s="74"/>
      <c r="CBJ194" s="74"/>
      <c r="CBK194" s="74"/>
      <c r="CBL194" s="74"/>
      <c r="CBM194" s="74"/>
      <c r="CBN194" s="74"/>
      <c r="CBO194" s="74"/>
      <c r="CBP194" s="74"/>
      <c r="CBQ194" s="74"/>
      <c r="CBR194" s="74"/>
      <c r="CBS194" s="74"/>
      <c r="CBT194" s="74"/>
      <c r="CBU194" s="74"/>
      <c r="CBV194" s="74"/>
      <c r="CBW194" s="74"/>
      <c r="CBX194" s="74"/>
      <c r="CBY194" s="74"/>
      <c r="CBZ194" s="74"/>
      <c r="CCA194" s="74"/>
      <c r="CCB194" s="74"/>
      <c r="CCC194" s="74"/>
      <c r="CCD194" s="74"/>
      <c r="CCE194" s="74"/>
      <c r="CCF194" s="74"/>
      <c r="CCG194" s="74"/>
      <c r="CCH194" s="74"/>
      <c r="CCI194" s="74"/>
      <c r="CCJ194" s="74"/>
      <c r="CCK194" s="74"/>
      <c r="CCL194" s="74"/>
      <c r="CCM194" s="74"/>
      <c r="CCN194" s="74"/>
      <c r="CCO194" s="74"/>
      <c r="CCP194" s="74"/>
      <c r="CCQ194" s="74"/>
      <c r="CCR194" s="74"/>
      <c r="CCS194" s="74"/>
      <c r="CCT194" s="74"/>
      <c r="CCU194" s="74"/>
      <c r="CCV194" s="74"/>
      <c r="CCW194" s="74"/>
      <c r="CCX194" s="74"/>
      <c r="CCY194" s="74"/>
      <c r="CCZ194" s="74"/>
      <c r="CDA194" s="74"/>
      <c r="CDB194" s="74"/>
      <c r="CDC194" s="74"/>
      <c r="CDD194" s="74"/>
      <c r="CDE194" s="74"/>
      <c r="CDF194" s="74"/>
      <c r="CDG194" s="74"/>
      <c r="CDH194" s="74"/>
      <c r="CDI194" s="74"/>
      <c r="CDJ194" s="74"/>
      <c r="CDK194" s="74"/>
      <c r="CDL194" s="74"/>
      <c r="CDM194" s="74"/>
      <c r="CDN194" s="74"/>
      <c r="CDO194" s="74"/>
      <c r="CDP194" s="74"/>
      <c r="CDQ194" s="74"/>
      <c r="CDR194" s="74"/>
      <c r="CDS194" s="74"/>
      <c r="CDT194" s="74"/>
      <c r="CDU194" s="74"/>
      <c r="CDV194" s="74"/>
      <c r="CDW194" s="74"/>
      <c r="CDX194" s="74"/>
      <c r="CDY194" s="74"/>
      <c r="CDZ194" s="74"/>
      <c r="CEA194" s="74"/>
      <c r="CEB194" s="74"/>
      <c r="CEC194" s="74"/>
      <c r="CED194" s="74"/>
      <c r="CEE194" s="74"/>
      <c r="CEF194" s="74"/>
      <c r="CEG194" s="74"/>
      <c r="CEH194" s="74"/>
      <c r="CEI194" s="74"/>
      <c r="CEJ194" s="74"/>
      <c r="CEK194" s="74"/>
      <c r="CEL194" s="74"/>
      <c r="CEM194" s="74"/>
      <c r="CEN194" s="74"/>
      <c r="CEO194" s="74"/>
      <c r="CEP194" s="74"/>
      <c r="CEQ194" s="74"/>
      <c r="CER194" s="74"/>
      <c r="CES194" s="74"/>
      <c r="CET194" s="74"/>
      <c r="CEU194" s="74"/>
      <c r="CEV194" s="74"/>
      <c r="CEW194" s="74"/>
      <c r="CEX194" s="74"/>
      <c r="CEY194" s="74"/>
      <c r="CEZ194" s="74"/>
      <c r="CFA194" s="74"/>
      <c r="CFB194" s="74"/>
      <c r="CFC194" s="74"/>
      <c r="CFD194" s="74"/>
      <c r="CFE194" s="74"/>
      <c r="CFF194" s="74"/>
      <c r="CFG194" s="74"/>
      <c r="CFH194" s="74"/>
      <c r="CFI194" s="74"/>
      <c r="CFJ194" s="74"/>
      <c r="CFK194" s="74"/>
      <c r="CFL194" s="74"/>
      <c r="CFM194" s="74"/>
      <c r="CFN194" s="74"/>
      <c r="CFO194" s="74"/>
      <c r="CFP194" s="74"/>
      <c r="CFQ194" s="74"/>
      <c r="CFR194" s="74"/>
      <c r="CFS194" s="74"/>
      <c r="CFT194" s="74"/>
      <c r="CFU194" s="74"/>
      <c r="CFV194" s="74"/>
      <c r="CFW194" s="74"/>
      <c r="CFX194" s="74"/>
      <c r="CFY194" s="74"/>
      <c r="CFZ194" s="74"/>
      <c r="CGA194" s="74"/>
      <c r="CGB194" s="74"/>
      <c r="CGC194" s="74"/>
      <c r="CGD194" s="74"/>
      <c r="CGE194" s="74"/>
      <c r="CGF194" s="74"/>
      <c r="CGG194" s="74"/>
      <c r="CGH194" s="74"/>
      <c r="CGI194" s="74"/>
      <c r="CGJ194" s="74"/>
      <c r="CGK194" s="74"/>
      <c r="CGL194" s="74"/>
      <c r="CGM194" s="74"/>
      <c r="CGN194" s="74"/>
      <c r="CGO194" s="74"/>
      <c r="CGP194" s="74"/>
      <c r="CGQ194" s="74"/>
      <c r="CGR194" s="74"/>
      <c r="CGS194" s="74"/>
      <c r="CGT194" s="74"/>
      <c r="CGU194" s="74"/>
      <c r="CGV194" s="74"/>
      <c r="CGW194" s="74"/>
      <c r="CGX194" s="74"/>
      <c r="CGY194" s="74"/>
      <c r="CGZ194" s="74"/>
      <c r="CHA194" s="74"/>
      <c r="CHB194" s="74"/>
      <c r="CHC194" s="74"/>
      <c r="CHD194" s="74"/>
      <c r="CHE194" s="74"/>
      <c r="CHF194" s="74"/>
      <c r="CHG194" s="74"/>
      <c r="CHH194" s="74"/>
      <c r="CHI194" s="74"/>
      <c r="CHJ194" s="74"/>
      <c r="CHK194" s="74"/>
      <c r="CHL194" s="74"/>
      <c r="CHM194" s="74"/>
      <c r="CHN194" s="74"/>
      <c r="CHO194" s="74"/>
      <c r="CHP194" s="74"/>
      <c r="CHQ194" s="74"/>
      <c r="CHR194" s="74"/>
      <c r="CHS194" s="74"/>
      <c r="CHT194" s="74"/>
      <c r="CHU194" s="74"/>
      <c r="CHV194" s="74"/>
      <c r="CHW194" s="74"/>
      <c r="CHX194" s="74"/>
      <c r="CHY194" s="74"/>
      <c r="CHZ194" s="74"/>
      <c r="CIA194" s="74"/>
      <c r="CIB194" s="74"/>
      <c r="CIC194" s="74"/>
      <c r="CID194" s="74"/>
      <c r="CIE194" s="74"/>
      <c r="CIF194" s="74"/>
      <c r="CIG194" s="74"/>
      <c r="CIH194" s="74"/>
      <c r="CII194" s="74"/>
      <c r="CIJ194" s="74"/>
      <c r="CIK194" s="74"/>
      <c r="CIL194" s="74"/>
      <c r="CIM194" s="74"/>
      <c r="CIN194" s="74"/>
      <c r="CIO194" s="74"/>
      <c r="CIP194" s="74"/>
      <c r="CIQ194" s="74"/>
      <c r="CIR194" s="74"/>
      <c r="CIS194" s="74"/>
      <c r="CIT194" s="74"/>
      <c r="CIU194" s="74"/>
      <c r="CIV194" s="74"/>
      <c r="CIW194" s="74"/>
      <c r="CIX194" s="74"/>
      <c r="CIY194" s="74"/>
      <c r="CIZ194" s="74"/>
      <c r="CJA194" s="74"/>
      <c r="CJB194" s="74"/>
      <c r="CJC194" s="74"/>
      <c r="CJD194" s="74"/>
      <c r="CJE194" s="74"/>
      <c r="CJF194" s="74"/>
      <c r="CJG194" s="74"/>
      <c r="CJH194" s="74"/>
      <c r="CJI194" s="74"/>
      <c r="CJJ194" s="74"/>
      <c r="CJK194" s="74"/>
      <c r="CJL194" s="74"/>
      <c r="CJM194" s="74"/>
      <c r="CJN194" s="74"/>
      <c r="CJO194" s="74"/>
      <c r="CJP194" s="74"/>
      <c r="CJQ194" s="74"/>
      <c r="CJR194" s="74"/>
      <c r="CJS194" s="74"/>
      <c r="CJT194" s="74"/>
      <c r="CJU194" s="74"/>
      <c r="CJV194" s="74"/>
      <c r="CJW194" s="74"/>
      <c r="CJX194" s="74"/>
      <c r="CJY194" s="74"/>
      <c r="CJZ194" s="74"/>
      <c r="CKA194" s="74"/>
      <c r="CKB194" s="74"/>
      <c r="CKC194" s="74"/>
      <c r="CKD194" s="74"/>
      <c r="CKE194" s="74"/>
      <c r="CKF194" s="74"/>
      <c r="CKG194" s="74"/>
      <c r="CKH194" s="74"/>
      <c r="CKI194" s="74"/>
      <c r="CKJ194" s="74"/>
      <c r="CKK194" s="74"/>
      <c r="CKL194" s="74"/>
      <c r="CKM194" s="74"/>
      <c r="CKN194" s="74"/>
      <c r="CKO194" s="74"/>
      <c r="CKP194" s="74"/>
      <c r="CKQ194" s="74"/>
      <c r="CKR194" s="74"/>
      <c r="CKS194" s="74"/>
      <c r="CKT194" s="74"/>
      <c r="CKU194" s="74"/>
      <c r="CKV194" s="74"/>
      <c r="CKW194" s="74"/>
      <c r="CKX194" s="74"/>
      <c r="CKY194" s="74"/>
      <c r="CKZ194" s="74"/>
      <c r="CLA194" s="74"/>
      <c r="CLB194" s="74"/>
      <c r="CLC194" s="74"/>
      <c r="CLD194" s="74"/>
      <c r="CLE194" s="74"/>
      <c r="CLF194" s="74"/>
      <c r="CLG194" s="74"/>
      <c r="CLH194" s="74"/>
      <c r="CLI194" s="74"/>
      <c r="CLJ194" s="74"/>
      <c r="CLK194" s="74"/>
      <c r="CLL194" s="74"/>
      <c r="CLM194" s="74"/>
      <c r="CLN194" s="74"/>
      <c r="CLO194" s="74"/>
      <c r="CLP194" s="74"/>
      <c r="CLQ194" s="74"/>
      <c r="CLR194" s="74"/>
      <c r="CLS194" s="74"/>
      <c r="CLT194" s="74"/>
      <c r="CLU194" s="74"/>
      <c r="CLV194" s="74"/>
      <c r="CLW194" s="74"/>
      <c r="CLX194" s="74"/>
      <c r="CLY194" s="74"/>
      <c r="CLZ194" s="74"/>
      <c r="CMA194" s="74"/>
      <c r="CMB194" s="74"/>
      <c r="CMC194" s="74"/>
      <c r="CMD194" s="74"/>
      <c r="CME194" s="74"/>
      <c r="CMF194" s="74"/>
      <c r="CMG194" s="74"/>
      <c r="CMH194" s="74"/>
      <c r="CMI194" s="74"/>
      <c r="CMJ194" s="74"/>
      <c r="CMK194" s="74"/>
      <c r="CML194" s="74"/>
      <c r="CMM194" s="74"/>
      <c r="CMN194" s="74"/>
      <c r="CMO194" s="74"/>
      <c r="CMP194" s="74"/>
      <c r="CMQ194" s="74"/>
      <c r="CMR194" s="74"/>
      <c r="CMS194" s="74"/>
      <c r="CMT194" s="74"/>
      <c r="CMU194" s="74"/>
      <c r="CMV194" s="74"/>
      <c r="CMW194" s="74"/>
      <c r="CMX194" s="74"/>
      <c r="CMY194" s="74"/>
      <c r="CMZ194" s="74"/>
      <c r="CNA194" s="74"/>
      <c r="CNB194" s="74"/>
      <c r="CNC194" s="74"/>
      <c r="CND194" s="74"/>
      <c r="CNE194" s="74"/>
      <c r="CNF194" s="74"/>
      <c r="CNG194" s="74"/>
      <c r="CNH194" s="74"/>
      <c r="CNI194" s="74"/>
      <c r="CNJ194" s="74"/>
      <c r="CNK194" s="74"/>
      <c r="CNL194" s="74"/>
      <c r="CNM194" s="74"/>
      <c r="CNN194" s="74"/>
      <c r="CNO194" s="74"/>
      <c r="CNP194" s="74"/>
      <c r="CNQ194" s="74"/>
      <c r="CNR194" s="74"/>
      <c r="CNS194" s="74"/>
      <c r="CNT194" s="74"/>
      <c r="CNU194" s="74"/>
      <c r="CNV194" s="74"/>
      <c r="CNW194" s="74"/>
      <c r="CNX194" s="74"/>
      <c r="CNY194" s="74"/>
      <c r="CNZ194" s="74"/>
      <c r="COA194" s="74"/>
      <c r="COB194" s="74"/>
      <c r="COC194" s="74"/>
      <c r="COD194" s="74"/>
      <c r="COE194" s="74"/>
      <c r="COF194" s="74"/>
      <c r="COG194" s="74"/>
      <c r="COH194" s="74"/>
      <c r="COI194" s="74"/>
      <c r="COJ194" s="74"/>
      <c r="COK194" s="74"/>
      <c r="COL194" s="74"/>
      <c r="COM194" s="74"/>
      <c r="CON194" s="74"/>
      <c r="COO194" s="74"/>
      <c r="COP194" s="74"/>
      <c r="COQ194" s="74"/>
      <c r="COR194" s="74"/>
      <c r="COS194" s="74"/>
      <c r="COT194" s="74"/>
      <c r="COU194" s="74"/>
      <c r="COV194" s="74"/>
      <c r="COW194" s="74"/>
      <c r="COX194" s="74"/>
      <c r="COY194" s="74"/>
      <c r="COZ194" s="74"/>
      <c r="CPA194" s="74"/>
      <c r="CPB194" s="74"/>
      <c r="CPC194" s="74"/>
      <c r="CPD194" s="74"/>
      <c r="CPE194" s="74"/>
      <c r="CPF194" s="74"/>
      <c r="CPG194" s="74"/>
      <c r="CPH194" s="74"/>
      <c r="CPI194" s="74"/>
      <c r="CPJ194" s="74"/>
      <c r="CPK194" s="74"/>
      <c r="CPL194" s="74"/>
      <c r="CPM194" s="74"/>
      <c r="CPN194" s="74"/>
      <c r="CPO194" s="74"/>
      <c r="CPP194" s="74"/>
      <c r="CPQ194" s="74"/>
      <c r="CPR194" s="74"/>
      <c r="CPS194" s="74"/>
      <c r="CPT194" s="74"/>
      <c r="CPU194" s="74"/>
      <c r="CPV194" s="74"/>
      <c r="CPW194" s="74"/>
      <c r="CPX194" s="74"/>
      <c r="CPY194" s="74"/>
      <c r="CPZ194" s="74"/>
      <c r="CQA194" s="74"/>
      <c r="CQB194" s="74"/>
      <c r="CQC194" s="74"/>
      <c r="CQD194" s="74"/>
      <c r="CQE194" s="74"/>
      <c r="CQF194" s="74"/>
      <c r="CQG194" s="74"/>
      <c r="CQH194" s="74"/>
      <c r="CQI194" s="74"/>
      <c r="CQJ194" s="74"/>
      <c r="CQK194" s="74"/>
      <c r="CQL194" s="74"/>
      <c r="CQM194" s="74"/>
      <c r="CQN194" s="74"/>
      <c r="CQO194" s="74"/>
      <c r="CQP194" s="74"/>
      <c r="CQQ194" s="74"/>
      <c r="CQR194" s="74"/>
      <c r="CQS194" s="74"/>
      <c r="CQT194" s="74"/>
      <c r="CQU194" s="74"/>
      <c r="CQV194" s="74"/>
      <c r="CQW194" s="74"/>
      <c r="CQX194" s="74"/>
      <c r="CQY194" s="74"/>
      <c r="CQZ194" s="74"/>
      <c r="CRA194" s="74"/>
      <c r="CRB194" s="74"/>
      <c r="CRC194" s="74"/>
      <c r="CRD194" s="74"/>
      <c r="CRE194" s="74"/>
      <c r="CRF194" s="74"/>
      <c r="CRG194" s="74"/>
      <c r="CRH194" s="74"/>
      <c r="CRI194" s="74"/>
      <c r="CRJ194" s="74"/>
      <c r="CRK194" s="74"/>
      <c r="CRL194" s="74"/>
      <c r="CRM194" s="74"/>
      <c r="CRN194" s="74"/>
      <c r="CRO194" s="74"/>
      <c r="CRP194" s="74"/>
      <c r="CRQ194" s="74"/>
      <c r="CRR194" s="74"/>
      <c r="CRS194" s="74"/>
      <c r="CRT194" s="74"/>
      <c r="CRU194" s="74"/>
      <c r="CRV194" s="74"/>
      <c r="CRW194" s="74"/>
      <c r="CRX194" s="74"/>
      <c r="CRY194" s="74"/>
      <c r="CRZ194" s="74"/>
      <c r="CSA194" s="74"/>
      <c r="CSB194" s="74"/>
      <c r="CSC194" s="74"/>
      <c r="CSD194" s="74"/>
      <c r="CSE194" s="74"/>
      <c r="CSF194" s="74"/>
      <c r="CSG194" s="74"/>
      <c r="CSH194" s="74"/>
      <c r="CSI194" s="74"/>
      <c r="CSJ194" s="74"/>
      <c r="CSK194" s="74"/>
      <c r="CSL194" s="74"/>
      <c r="CSM194" s="74"/>
      <c r="CSN194" s="74"/>
      <c r="CSO194" s="74"/>
      <c r="CSP194" s="74"/>
      <c r="CSQ194" s="74"/>
      <c r="CSR194" s="74"/>
      <c r="CSS194" s="74"/>
      <c r="CST194" s="74"/>
      <c r="CSU194" s="74"/>
      <c r="CSV194" s="74"/>
      <c r="CSW194" s="74"/>
      <c r="CSX194" s="74"/>
      <c r="CSY194" s="74"/>
      <c r="CSZ194" s="74"/>
      <c r="CTA194" s="74"/>
      <c r="CTB194" s="74"/>
      <c r="CTC194" s="74"/>
      <c r="CTD194" s="74"/>
      <c r="CTE194" s="74"/>
      <c r="CTF194" s="74"/>
      <c r="CTG194" s="74"/>
      <c r="CTH194" s="74"/>
      <c r="CTI194" s="74"/>
      <c r="CTJ194" s="74"/>
      <c r="CTK194" s="74"/>
      <c r="CTL194" s="74"/>
      <c r="CTM194" s="74"/>
      <c r="CTN194" s="74"/>
      <c r="CTO194" s="74"/>
      <c r="CTP194" s="74"/>
      <c r="CTQ194" s="74"/>
      <c r="CTR194" s="74"/>
      <c r="CTS194" s="74"/>
      <c r="CTT194" s="74"/>
      <c r="CTU194" s="74"/>
      <c r="CTV194" s="74"/>
      <c r="CTW194" s="74"/>
      <c r="CTX194" s="74"/>
      <c r="CTY194" s="74"/>
      <c r="CTZ194" s="74"/>
      <c r="CUA194" s="74"/>
      <c r="CUB194" s="74"/>
      <c r="CUC194" s="74"/>
      <c r="CUD194" s="74"/>
      <c r="CUE194" s="74"/>
      <c r="CUF194" s="74"/>
      <c r="CUG194" s="74"/>
      <c r="CUH194" s="74"/>
      <c r="CUI194" s="74"/>
      <c r="CUJ194" s="74"/>
      <c r="CUK194" s="74"/>
      <c r="CUL194" s="74"/>
      <c r="CUM194" s="74"/>
      <c r="CUN194" s="74"/>
      <c r="CUO194" s="74"/>
      <c r="CUP194" s="74"/>
      <c r="CUQ194" s="74"/>
      <c r="CUR194" s="74"/>
      <c r="CUS194" s="74"/>
      <c r="CUT194" s="74"/>
      <c r="CUU194" s="74"/>
      <c r="CUV194" s="74"/>
      <c r="CUW194" s="74"/>
      <c r="CUX194" s="74"/>
      <c r="CUY194" s="74"/>
      <c r="CUZ194" s="74"/>
      <c r="CVA194" s="74"/>
      <c r="CVB194" s="74"/>
      <c r="CVC194" s="74"/>
      <c r="CVD194" s="74"/>
      <c r="CVE194" s="74"/>
      <c r="CVF194" s="74"/>
      <c r="CVG194" s="74"/>
      <c r="CVH194" s="74"/>
      <c r="CVI194" s="74"/>
      <c r="CVJ194" s="74"/>
      <c r="CVK194" s="74"/>
      <c r="CVL194" s="74"/>
      <c r="CVM194" s="74"/>
      <c r="CVN194" s="74"/>
      <c r="CVO194" s="74"/>
      <c r="CVP194" s="74"/>
      <c r="CVQ194" s="74"/>
      <c r="CVR194" s="74"/>
      <c r="CVS194" s="74"/>
      <c r="CVT194" s="74"/>
      <c r="CVU194" s="74"/>
      <c r="CVV194" s="74"/>
      <c r="CVW194" s="74"/>
      <c r="CVX194" s="74"/>
      <c r="CVY194" s="74"/>
      <c r="CVZ194" s="74"/>
      <c r="CWA194" s="74"/>
      <c r="CWB194" s="74"/>
      <c r="CWC194" s="74"/>
      <c r="CWD194" s="74"/>
      <c r="CWE194" s="74"/>
      <c r="CWF194" s="74"/>
      <c r="CWG194" s="74"/>
      <c r="CWH194" s="74"/>
      <c r="CWI194" s="74"/>
      <c r="CWJ194" s="74"/>
      <c r="CWK194" s="74"/>
      <c r="CWL194" s="74"/>
      <c r="CWM194" s="74"/>
      <c r="CWN194" s="74"/>
      <c r="CWO194" s="74"/>
      <c r="CWP194" s="74"/>
      <c r="CWQ194" s="74"/>
      <c r="CWR194" s="74"/>
      <c r="CWS194" s="74"/>
      <c r="CWT194" s="74"/>
      <c r="CWU194" s="74"/>
      <c r="CWV194" s="74"/>
      <c r="CWW194" s="74"/>
      <c r="CWX194" s="74"/>
      <c r="CWY194" s="74"/>
      <c r="CWZ194" s="74"/>
      <c r="CXA194" s="74"/>
      <c r="CXB194" s="74"/>
      <c r="CXC194" s="74"/>
      <c r="CXD194" s="74"/>
      <c r="CXE194" s="74"/>
      <c r="CXF194" s="74"/>
      <c r="CXG194" s="74"/>
      <c r="CXH194" s="74"/>
      <c r="CXI194" s="74"/>
      <c r="CXJ194" s="74"/>
      <c r="CXK194" s="74"/>
      <c r="CXL194" s="74"/>
      <c r="CXM194" s="74"/>
      <c r="CXN194" s="74"/>
      <c r="CXO194" s="74"/>
      <c r="CXP194" s="74"/>
      <c r="CXQ194" s="74"/>
      <c r="CXR194" s="74"/>
      <c r="CXS194" s="74"/>
      <c r="CXT194" s="74"/>
      <c r="CXU194" s="74"/>
      <c r="CXV194" s="74"/>
      <c r="CXW194" s="74"/>
      <c r="CXX194" s="74"/>
      <c r="CXY194" s="74"/>
      <c r="CXZ194" s="74"/>
      <c r="CYA194" s="74"/>
      <c r="CYB194" s="74"/>
      <c r="CYC194" s="74"/>
      <c r="CYD194" s="74"/>
      <c r="CYE194" s="74"/>
      <c r="CYF194" s="74"/>
      <c r="CYG194" s="74"/>
      <c r="CYH194" s="74"/>
      <c r="CYI194" s="74"/>
      <c r="CYJ194" s="74"/>
      <c r="CYK194" s="74"/>
      <c r="CYL194" s="74"/>
      <c r="CYM194" s="74"/>
      <c r="CYN194" s="74"/>
      <c r="CYO194" s="74"/>
      <c r="CYP194" s="74"/>
      <c r="CYQ194" s="74"/>
      <c r="CYR194" s="74"/>
      <c r="CYS194" s="74"/>
      <c r="CYT194" s="74"/>
      <c r="CYU194" s="74"/>
      <c r="CYV194" s="74"/>
      <c r="CYW194" s="74"/>
      <c r="CYX194" s="74"/>
      <c r="CYY194" s="74"/>
      <c r="CYZ194" s="74"/>
      <c r="CZA194" s="74"/>
      <c r="CZB194" s="74"/>
      <c r="CZC194" s="74"/>
      <c r="CZD194" s="74"/>
      <c r="CZE194" s="74"/>
      <c r="CZF194" s="74"/>
      <c r="CZG194" s="74"/>
      <c r="CZH194" s="74"/>
      <c r="CZI194" s="74"/>
      <c r="CZJ194" s="74"/>
      <c r="CZK194" s="74"/>
      <c r="CZL194" s="74"/>
      <c r="CZM194" s="74"/>
      <c r="CZN194" s="74"/>
      <c r="CZO194" s="74"/>
      <c r="CZP194" s="74"/>
      <c r="CZQ194" s="74"/>
      <c r="CZR194" s="74"/>
      <c r="CZS194" s="74"/>
      <c r="CZT194" s="74"/>
      <c r="CZU194" s="74"/>
      <c r="CZV194" s="74"/>
      <c r="CZW194" s="74"/>
      <c r="CZX194" s="74"/>
      <c r="CZY194" s="74"/>
      <c r="CZZ194" s="74"/>
      <c r="DAA194" s="74"/>
      <c r="DAB194" s="74"/>
      <c r="DAC194" s="74"/>
      <c r="DAD194" s="74"/>
      <c r="DAE194" s="74"/>
      <c r="DAF194" s="74"/>
      <c r="DAG194" s="74"/>
      <c r="DAH194" s="74"/>
      <c r="DAI194" s="74"/>
      <c r="DAJ194" s="74"/>
      <c r="DAK194" s="74"/>
      <c r="DAL194" s="74"/>
      <c r="DAM194" s="74"/>
      <c r="DAN194" s="74"/>
      <c r="DAO194" s="74"/>
      <c r="DAP194" s="74"/>
      <c r="DAQ194" s="74"/>
      <c r="DAR194" s="74"/>
      <c r="DAS194" s="74"/>
      <c r="DAT194" s="74"/>
      <c r="DAU194" s="74"/>
      <c r="DAV194" s="74"/>
      <c r="DAW194" s="74"/>
      <c r="DAX194" s="74"/>
      <c r="DAY194" s="74"/>
      <c r="DAZ194" s="74"/>
      <c r="DBA194" s="74"/>
      <c r="DBB194" s="74"/>
      <c r="DBC194" s="74"/>
      <c r="DBD194" s="74"/>
      <c r="DBE194" s="74"/>
      <c r="DBF194" s="74"/>
      <c r="DBG194" s="74"/>
      <c r="DBH194" s="74"/>
      <c r="DBI194" s="74"/>
      <c r="DBJ194" s="74"/>
      <c r="DBK194" s="74"/>
      <c r="DBL194" s="74"/>
      <c r="DBM194" s="74"/>
      <c r="DBN194" s="74"/>
      <c r="DBO194" s="74"/>
      <c r="DBP194" s="74"/>
      <c r="DBQ194" s="74"/>
      <c r="DBR194" s="74"/>
      <c r="DBS194" s="74"/>
      <c r="DBT194" s="74"/>
      <c r="DBU194" s="74"/>
      <c r="DBV194" s="74"/>
      <c r="DBW194" s="74"/>
      <c r="DBX194" s="74"/>
      <c r="DBY194" s="74"/>
      <c r="DBZ194" s="74"/>
      <c r="DCA194" s="74"/>
      <c r="DCB194" s="74"/>
      <c r="DCC194" s="74"/>
      <c r="DCD194" s="74"/>
      <c r="DCE194" s="74"/>
      <c r="DCF194" s="74"/>
      <c r="DCG194" s="74"/>
      <c r="DCH194" s="74"/>
      <c r="DCI194" s="74"/>
      <c r="DCJ194" s="74"/>
      <c r="DCK194" s="74"/>
      <c r="DCL194" s="74"/>
      <c r="DCM194" s="74"/>
      <c r="DCN194" s="74"/>
      <c r="DCO194" s="74"/>
      <c r="DCP194" s="74"/>
      <c r="DCQ194" s="74"/>
      <c r="DCR194" s="74"/>
      <c r="DCS194" s="74"/>
      <c r="DCT194" s="74"/>
      <c r="DCU194" s="74"/>
      <c r="DCV194" s="74"/>
      <c r="DCW194" s="74"/>
      <c r="DCX194" s="74"/>
      <c r="DCY194" s="74"/>
      <c r="DCZ194" s="74"/>
      <c r="DDA194" s="74"/>
      <c r="DDB194" s="74"/>
      <c r="DDC194" s="74"/>
      <c r="DDD194" s="74"/>
      <c r="DDE194" s="74"/>
      <c r="DDF194" s="74"/>
      <c r="DDG194" s="74"/>
      <c r="DDH194" s="74"/>
      <c r="DDI194" s="74"/>
      <c r="DDJ194" s="74"/>
      <c r="DDK194" s="74"/>
      <c r="DDL194" s="74"/>
      <c r="DDM194" s="74"/>
      <c r="DDN194" s="74"/>
      <c r="DDO194" s="74"/>
      <c r="DDP194" s="74"/>
      <c r="DDQ194" s="74"/>
      <c r="DDR194" s="74"/>
      <c r="DDS194" s="74"/>
      <c r="DDT194" s="74"/>
      <c r="DDU194" s="74"/>
      <c r="DDV194" s="74"/>
      <c r="DDW194" s="74"/>
      <c r="DDX194" s="74"/>
      <c r="DDY194" s="74"/>
      <c r="DDZ194" s="74"/>
      <c r="DEA194" s="74"/>
      <c r="DEB194" s="74"/>
      <c r="DEC194" s="74"/>
      <c r="DED194" s="74"/>
      <c r="DEE194" s="74"/>
      <c r="DEF194" s="74"/>
      <c r="DEG194" s="74"/>
      <c r="DEH194" s="74"/>
      <c r="DEI194" s="74"/>
      <c r="DEJ194" s="74"/>
      <c r="DEK194" s="74"/>
      <c r="DEL194" s="74"/>
      <c r="DEM194" s="74"/>
      <c r="DEN194" s="74"/>
      <c r="DEO194" s="74"/>
      <c r="DEP194" s="74"/>
      <c r="DEQ194" s="74"/>
      <c r="DER194" s="74"/>
      <c r="DES194" s="74"/>
      <c r="DET194" s="74"/>
      <c r="DEU194" s="74"/>
      <c r="DEV194" s="74"/>
      <c r="DEW194" s="74"/>
      <c r="DEX194" s="74"/>
      <c r="DEY194" s="74"/>
      <c r="DEZ194" s="74"/>
      <c r="DFA194" s="74"/>
      <c r="DFB194" s="74"/>
      <c r="DFC194" s="74"/>
      <c r="DFD194" s="74"/>
      <c r="DFE194" s="74"/>
      <c r="DFF194" s="74"/>
      <c r="DFG194" s="74"/>
      <c r="DFH194" s="74"/>
      <c r="DFI194" s="74"/>
      <c r="DFJ194" s="74"/>
      <c r="DFK194" s="74"/>
      <c r="DFL194" s="74"/>
      <c r="DFM194" s="74"/>
      <c r="DFN194" s="74"/>
      <c r="DFO194" s="74"/>
      <c r="DFP194" s="74"/>
      <c r="DFQ194" s="74"/>
      <c r="DFR194" s="74"/>
      <c r="DFS194" s="74"/>
      <c r="DFT194" s="74"/>
      <c r="DFU194" s="74"/>
      <c r="DFV194" s="74"/>
      <c r="DFW194" s="74"/>
      <c r="DFX194" s="74"/>
      <c r="DFY194" s="74"/>
      <c r="DFZ194" s="74"/>
      <c r="DGA194" s="74"/>
      <c r="DGB194" s="74"/>
      <c r="DGC194" s="74"/>
      <c r="DGD194" s="74"/>
      <c r="DGE194" s="74"/>
      <c r="DGF194" s="74"/>
      <c r="DGG194" s="74"/>
      <c r="DGH194" s="74"/>
      <c r="DGI194" s="74"/>
      <c r="DGJ194" s="74"/>
      <c r="DGK194" s="74"/>
      <c r="DGL194" s="74"/>
      <c r="DGM194" s="74"/>
      <c r="DGN194" s="74"/>
      <c r="DGO194" s="74"/>
      <c r="DGP194" s="74"/>
      <c r="DGQ194" s="74"/>
      <c r="DGR194" s="74"/>
      <c r="DGS194" s="74"/>
      <c r="DGT194" s="74"/>
      <c r="DGU194" s="74"/>
      <c r="DGV194" s="74"/>
      <c r="DGW194" s="74"/>
      <c r="DGX194" s="74"/>
      <c r="DGY194" s="74"/>
      <c r="DGZ194" s="74"/>
      <c r="DHA194" s="74"/>
      <c r="DHB194" s="74"/>
      <c r="DHC194" s="74"/>
      <c r="DHD194" s="74"/>
      <c r="DHE194" s="74"/>
      <c r="DHF194" s="74"/>
      <c r="DHG194" s="74"/>
      <c r="DHH194" s="74"/>
      <c r="DHI194" s="74"/>
      <c r="DHJ194" s="74"/>
      <c r="DHK194" s="74"/>
      <c r="DHL194" s="74"/>
      <c r="DHM194" s="74"/>
      <c r="DHN194" s="74"/>
      <c r="DHO194" s="74"/>
      <c r="DHP194" s="74"/>
      <c r="DHQ194" s="74"/>
      <c r="DHR194" s="74"/>
      <c r="DHS194" s="74"/>
      <c r="DHT194" s="74"/>
      <c r="DHU194" s="74"/>
      <c r="DHV194" s="74"/>
      <c r="DHW194" s="74"/>
      <c r="DHX194" s="74"/>
      <c r="DHY194" s="74"/>
      <c r="DHZ194" s="74"/>
      <c r="DIA194" s="74"/>
      <c r="DIB194" s="74"/>
      <c r="DIC194" s="74"/>
      <c r="DID194" s="74"/>
      <c r="DIE194" s="74"/>
      <c r="DIF194" s="74"/>
      <c r="DIG194" s="74"/>
      <c r="DIH194" s="74"/>
      <c r="DII194" s="74"/>
      <c r="DIJ194" s="74"/>
      <c r="DIK194" s="74"/>
      <c r="DIL194" s="74"/>
      <c r="DIM194" s="74"/>
      <c r="DIN194" s="74"/>
      <c r="DIO194" s="74"/>
      <c r="DIP194" s="74"/>
      <c r="DIQ194" s="74"/>
      <c r="DIR194" s="74"/>
      <c r="DIS194" s="74"/>
      <c r="DIT194" s="74"/>
      <c r="DIU194" s="74"/>
      <c r="DIV194" s="74"/>
      <c r="DIW194" s="74"/>
      <c r="DIX194" s="74"/>
      <c r="DIY194" s="74"/>
      <c r="DIZ194" s="74"/>
      <c r="DJA194" s="74"/>
      <c r="DJB194" s="74"/>
      <c r="DJC194" s="74"/>
      <c r="DJD194" s="74"/>
      <c r="DJE194" s="74"/>
      <c r="DJF194" s="74"/>
      <c r="DJG194" s="74"/>
      <c r="DJH194" s="74"/>
      <c r="DJI194" s="74"/>
      <c r="DJJ194" s="74"/>
      <c r="DJK194" s="74"/>
      <c r="DJL194" s="74"/>
      <c r="DJM194" s="74"/>
      <c r="DJN194" s="74"/>
      <c r="DJO194" s="74"/>
      <c r="DJP194" s="74"/>
      <c r="DJQ194" s="74"/>
      <c r="DJR194" s="74"/>
      <c r="DJS194" s="74"/>
      <c r="DJT194" s="74"/>
      <c r="DJU194" s="74"/>
      <c r="DJV194" s="74"/>
      <c r="DJW194" s="74"/>
      <c r="DJX194" s="74"/>
      <c r="DJY194" s="74"/>
      <c r="DJZ194" s="74"/>
      <c r="DKA194" s="74"/>
      <c r="DKB194" s="74"/>
      <c r="DKC194" s="74"/>
      <c r="DKD194" s="74"/>
      <c r="DKE194" s="74"/>
      <c r="DKF194" s="74"/>
      <c r="DKG194" s="74"/>
      <c r="DKH194" s="74"/>
      <c r="DKI194" s="74"/>
      <c r="DKJ194" s="74"/>
      <c r="DKK194" s="74"/>
      <c r="DKL194" s="74"/>
      <c r="DKM194" s="74"/>
      <c r="DKN194" s="74"/>
      <c r="DKO194" s="74"/>
      <c r="DKP194" s="74"/>
      <c r="DKQ194" s="74"/>
      <c r="DKR194" s="74"/>
      <c r="DKS194" s="74"/>
      <c r="DKT194" s="74"/>
      <c r="DKU194" s="74"/>
      <c r="DKV194" s="74"/>
      <c r="DKW194" s="74"/>
      <c r="DKX194" s="74"/>
      <c r="DKY194" s="74"/>
      <c r="DKZ194" s="74"/>
      <c r="DLA194" s="74"/>
      <c r="DLB194" s="74"/>
      <c r="DLC194" s="74"/>
      <c r="DLD194" s="74"/>
      <c r="DLE194" s="74"/>
      <c r="DLF194" s="74"/>
      <c r="DLG194" s="74"/>
      <c r="DLH194" s="74"/>
      <c r="DLI194" s="74"/>
      <c r="DLJ194" s="74"/>
      <c r="DLK194" s="74"/>
      <c r="DLL194" s="74"/>
      <c r="DLM194" s="74"/>
      <c r="DLN194" s="74"/>
      <c r="DLO194" s="74"/>
      <c r="DLP194" s="74"/>
      <c r="DLQ194" s="74"/>
      <c r="DLR194" s="74"/>
      <c r="DLS194" s="74"/>
      <c r="DLT194" s="74"/>
      <c r="DLU194" s="74"/>
      <c r="DLV194" s="74"/>
      <c r="DLW194" s="74"/>
      <c r="DLX194" s="74"/>
      <c r="DLY194" s="74"/>
      <c r="DLZ194" s="74"/>
      <c r="DMA194" s="74"/>
      <c r="DMB194" s="74"/>
      <c r="DMC194" s="74"/>
      <c r="DMD194" s="74"/>
      <c r="DME194" s="74"/>
      <c r="DMF194" s="74"/>
      <c r="DMG194" s="74"/>
      <c r="DMH194" s="74"/>
      <c r="DMI194" s="74"/>
      <c r="DMJ194" s="74"/>
      <c r="DMK194" s="74"/>
      <c r="DML194" s="74"/>
      <c r="DMM194" s="74"/>
      <c r="DMN194" s="74"/>
      <c r="DMO194" s="74"/>
      <c r="DMP194" s="74"/>
      <c r="DMQ194" s="74"/>
      <c r="DMR194" s="74"/>
      <c r="DMS194" s="74"/>
      <c r="DMT194" s="74"/>
      <c r="DMU194" s="74"/>
      <c r="DMV194" s="74"/>
      <c r="DMW194" s="74"/>
      <c r="DMX194" s="74"/>
      <c r="DMY194" s="74"/>
      <c r="DMZ194" s="74"/>
      <c r="DNA194" s="74"/>
      <c r="DNB194" s="74"/>
      <c r="DNC194" s="74"/>
      <c r="DND194" s="74"/>
      <c r="DNE194" s="74"/>
      <c r="DNF194" s="74"/>
      <c r="DNG194" s="74"/>
      <c r="DNH194" s="74"/>
      <c r="DNI194" s="74"/>
      <c r="DNJ194" s="74"/>
      <c r="DNK194" s="74"/>
      <c r="DNL194" s="74"/>
      <c r="DNM194" s="74"/>
      <c r="DNN194" s="74"/>
      <c r="DNO194" s="74"/>
      <c r="DNP194" s="74"/>
      <c r="DNQ194" s="74"/>
      <c r="DNR194" s="74"/>
      <c r="DNS194" s="74"/>
      <c r="DNT194" s="74"/>
      <c r="DNU194" s="74"/>
      <c r="DNV194" s="74"/>
      <c r="DNW194" s="74"/>
      <c r="DNX194" s="74"/>
      <c r="DNY194" s="74"/>
      <c r="DNZ194" s="74"/>
      <c r="DOA194" s="74"/>
      <c r="DOB194" s="74"/>
      <c r="DOC194" s="74"/>
      <c r="DOD194" s="74"/>
      <c r="DOE194" s="74"/>
      <c r="DOF194" s="74"/>
      <c r="DOG194" s="74"/>
      <c r="DOH194" s="74"/>
      <c r="DOI194" s="74"/>
      <c r="DOJ194" s="74"/>
      <c r="DOK194" s="74"/>
      <c r="DOL194" s="74"/>
      <c r="DOM194" s="74"/>
      <c r="DON194" s="74"/>
      <c r="DOO194" s="74"/>
      <c r="DOP194" s="74"/>
      <c r="DOQ194" s="74"/>
      <c r="DOR194" s="74"/>
      <c r="DOS194" s="74"/>
      <c r="DOT194" s="74"/>
      <c r="DOU194" s="74"/>
      <c r="DOV194" s="74"/>
      <c r="DOW194" s="74"/>
      <c r="DOX194" s="74"/>
      <c r="DOY194" s="74"/>
      <c r="DOZ194" s="74"/>
      <c r="DPA194" s="74"/>
      <c r="DPB194" s="74"/>
      <c r="DPC194" s="74"/>
      <c r="DPD194" s="74"/>
      <c r="DPE194" s="74"/>
      <c r="DPF194" s="74"/>
      <c r="DPG194" s="74"/>
      <c r="DPH194" s="74"/>
      <c r="DPI194" s="74"/>
      <c r="DPJ194" s="74"/>
      <c r="DPK194" s="74"/>
      <c r="DPL194" s="74"/>
      <c r="DPM194" s="74"/>
      <c r="DPN194" s="74"/>
      <c r="DPO194" s="74"/>
      <c r="DPP194" s="74"/>
      <c r="DPQ194" s="74"/>
      <c r="DPR194" s="74"/>
      <c r="DPS194" s="74"/>
      <c r="DPT194" s="74"/>
      <c r="DPU194" s="74"/>
      <c r="DPV194" s="74"/>
      <c r="DPW194" s="74"/>
      <c r="DPX194" s="74"/>
      <c r="DPY194" s="74"/>
      <c r="DPZ194" s="74"/>
      <c r="DQA194" s="74"/>
      <c r="DQB194" s="74"/>
      <c r="DQC194" s="74"/>
      <c r="DQD194" s="74"/>
      <c r="DQE194" s="74"/>
      <c r="DQF194" s="74"/>
      <c r="DQG194" s="74"/>
      <c r="DQH194" s="74"/>
      <c r="DQI194" s="74"/>
      <c r="DQJ194" s="74"/>
      <c r="DQK194" s="74"/>
      <c r="DQL194" s="74"/>
      <c r="DQM194" s="74"/>
      <c r="DQN194" s="74"/>
      <c r="DQO194" s="74"/>
      <c r="DQP194" s="74"/>
      <c r="DQQ194" s="74"/>
      <c r="DQR194" s="74"/>
      <c r="DQS194" s="74"/>
      <c r="DQT194" s="74"/>
      <c r="DQU194" s="74"/>
      <c r="DQV194" s="74"/>
      <c r="DQW194" s="74"/>
      <c r="DQX194" s="74"/>
      <c r="DQY194" s="74"/>
      <c r="DQZ194" s="74"/>
      <c r="DRA194" s="74"/>
      <c r="DRB194" s="74"/>
      <c r="DRC194" s="74"/>
      <c r="DRD194" s="74"/>
      <c r="DRE194" s="74"/>
      <c r="DRF194" s="74"/>
      <c r="DRG194" s="74"/>
      <c r="DRH194" s="74"/>
      <c r="DRI194" s="74"/>
      <c r="DRJ194" s="74"/>
      <c r="DRK194" s="74"/>
      <c r="DRL194" s="74"/>
      <c r="DRM194" s="74"/>
      <c r="DRN194" s="74"/>
      <c r="DRO194" s="74"/>
      <c r="DRP194" s="74"/>
      <c r="DRQ194" s="74"/>
      <c r="DRR194" s="74"/>
      <c r="DRS194" s="74"/>
      <c r="DRT194" s="74"/>
      <c r="DRU194" s="74"/>
      <c r="DRV194" s="74"/>
      <c r="DRW194" s="74"/>
      <c r="DRX194" s="74"/>
      <c r="DRY194" s="74"/>
      <c r="DRZ194" s="74"/>
      <c r="DSA194" s="74"/>
      <c r="DSB194" s="74"/>
      <c r="DSC194" s="74"/>
      <c r="DSD194" s="74"/>
      <c r="DSE194" s="74"/>
      <c r="DSF194" s="74"/>
      <c r="DSG194" s="74"/>
      <c r="DSH194" s="74"/>
      <c r="DSI194" s="74"/>
      <c r="DSJ194" s="74"/>
      <c r="DSK194" s="74"/>
      <c r="DSL194" s="74"/>
      <c r="DSM194" s="74"/>
      <c r="DSN194" s="74"/>
      <c r="DSO194" s="74"/>
      <c r="DSP194" s="74"/>
      <c r="DSQ194" s="74"/>
      <c r="DSR194" s="74"/>
      <c r="DSS194" s="74"/>
      <c r="DST194" s="74"/>
      <c r="DSU194" s="74"/>
      <c r="DSV194" s="74"/>
      <c r="DSW194" s="74"/>
      <c r="DSX194" s="74"/>
      <c r="DSY194" s="74"/>
      <c r="DSZ194" s="74"/>
      <c r="DTA194" s="74"/>
      <c r="DTB194" s="74"/>
      <c r="DTC194" s="74"/>
      <c r="DTD194" s="74"/>
      <c r="DTE194" s="74"/>
      <c r="DTF194" s="74"/>
      <c r="DTG194" s="74"/>
      <c r="DTH194" s="74"/>
      <c r="DTI194" s="74"/>
      <c r="DTJ194" s="74"/>
      <c r="DTK194" s="74"/>
      <c r="DTL194" s="74"/>
      <c r="DTM194" s="74"/>
      <c r="DTN194" s="74"/>
      <c r="DTO194" s="74"/>
      <c r="DTP194" s="74"/>
      <c r="DTQ194" s="74"/>
      <c r="DTR194" s="74"/>
      <c r="DTS194" s="74"/>
      <c r="DTT194" s="74"/>
      <c r="DTU194" s="74"/>
      <c r="DTV194" s="74"/>
      <c r="DTW194" s="74"/>
      <c r="DTX194" s="74"/>
      <c r="DTY194" s="74"/>
      <c r="DTZ194" s="74"/>
      <c r="DUA194" s="74"/>
      <c r="DUB194" s="74"/>
      <c r="DUC194" s="74"/>
      <c r="DUD194" s="74"/>
      <c r="DUE194" s="74"/>
      <c r="DUF194" s="74"/>
      <c r="DUG194" s="74"/>
      <c r="DUH194" s="74"/>
      <c r="DUI194" s="74"/>
      <c r="DUJ194" s="74"/>
      <c r="DUK194" s="74"/>
      <c r="DUL194" s="74"/>
      <c r="DUM194" s="74"/>
      <c r="DUN194" s="74"/>
      <c r="DUO194" s="74"/>
      <c r="DUP194" s="74"/>
      <c r="DUQ194" s="74"/>
      <c r="DUR194" s="74"/>
      <c r="DUS194" s="74"/>
      <c r="DUT194" s="74"/>
      <c r="DUU194" s="74"/>
      <c r="DUV194" s="74"/>
      <c r="DUW194" s="74"/>
      <c r="DUX194" s="74"/>
      <c r="DUY194" s="74"/>
      <c r="DUZ194" s="74"/>
      <c r="DVA194" s="74"/>
      <c r="DVB194" s="74"/>
      <c r="DVC194" s="74"/>
      <c r="DVD194" s="74"/>
      <c r="DVE194" s="74"/>
      <c r="DVF194" s="74"/>
      <c r="DVG194" s="74"/>
      <c r="DVH194" s="74"/>
      <c r="DVI194" s="74"/>
      <c r="DVJ194" s="74"/>
      <c r="DVK194" s="74"/>
      <c r="DVL194" s="74"/>
      <c r="DVM194" s="74"/>
      <c r="DVN194" s="74"/>
      <c r="DVO194" s="74"/>
      <c r="DVP194" s="74"/>
      <c r="DVQ194" s="74"/>
      <c r="DVR194" s="74"/>
      <c r="DVS194" s="74"/>
      <c r="DVT194" s="74"/>
      <c r="DVU194" s="74"/>
      <c r="DVV194" s="74"/>
      <c r="DVW194" s="74"/>
      <c r="DVX194" s="74"/>
      <c r="DVY194" s="74"/>
      <c r="DVZ194" s="74"/>
      <c r="DWA194" s="74"/>
      <c r="DWB194" s="74"/>
      <c r="DWC194" s="74"/>
      <c r="DWD194" s="74"/>
      <c r="DWE194" s="74"/>
      <c r="DWF194" s="74"/>
      <c r="DWG194" s="74"/>
      <c r="DWH194" s="74"/>
      <c r="DWI194" s="74"/>
      <c r="DWJ194" s="74"/>
      <c r="DWK194" s="74"/>
      <c r="DWL194" s="74"/>
      <c r="DWM194" s="74"/>
      <c r="DWN194" s="74"/>
      <c r="DWO194" s="74"/>
      <c r="DWP194" s="74"/>
      <c r="DWQ194" s="74"/>
      <c r="DWR194" s="74"/>
      <c r="DWS194" s="74"/>
      <c r="DWT194" s="74"/>
      <c r="DWU194" s="74"/>
      <c r="DWV194" s="74"/>
      <c r="DWW194" s="74"/>
      <c r="DWX194" s="74"/>
      <c r="DWY194" s="74"/>
      <c r="DWZ194" s="74"/>
      <c r="DXA194" s="74"/>
      <c r="DXB194" s="74"/>
      <c r="DXC194" s="74"/>
      <c r="DXD194" s="74"/>
      <c r="DXE194" s="74"/>
      <c r="DXF194" s="74"/>
      <c r="DXG194" s="74"/>
      <c r="DXH194" s="74"/>
      <c r="DXI194" s="74"/>
      <c r="DXJ194" s="74"/>
      <c r="DXK194" s="74"/>
      <c r="DXL194" s="74"/>
      <c r="DXM194" s="74"/>
      <c r="DXN194" s="74"/>
      <c r="DXO194" s="74"/>
      <c r="DXP194" s="74"/>
      <c r="DXQ194" s="74"/>
      <c r="DXR194" s="74"/>
      <c r="DXS194" s="74"/>
      <c r="DXT194" s="74"/>
      <c r="DXU194" s="74"/>
      <c r="DXV194" s="74"/>
      <c r="DXW194" s="74"/>
      <c r="DXX194" s="74"/>
      <c r="DXY194" s="74"/>
      <c r="DXZ194" s="74"/>
      <c r="DYA194" s="74"/>
      <c r="DYB194" s="74"/>
      <c r="DYC194" s="74"/>
      <c r="DYD194" s="74"/>
      <c r="DYE194" s="74"/>
      <c r="DYF194" s="74"/>
      <c r="DYG194" s="74"/>
      <c r="DYH194" s="74"/>
      <c r="DYI194" s="74"/>
      <c r="DYJ194" s="74"/>
      <c r="DYK194" s="74"/>
      <c r="DYL194" s="74"/>
      <c r="DYM194" s="74"/>
      <c r="DYN194" s="74"/>
      <c r="DYO194" s="74"/>
      <c r="DYP194" s="74"/>
      <c r="DYQ194" s="74"/>
      <c r="DYR194" s="74"/>
      <c r="DYS194" s="74"/>
      <c r="DYT194" s="74"/>
      <c r="DYU194" s="74"/>
      <c r="DYV194" s="74"/>
      <c r="DYW194" s="74"/>
      <c r="DYX194" s="74"/>
      <c r="DYY194" s="74"/>
      <c r="DYZ194" s="74"/>
      <c r="DZA194" s="74"/>
      <c r="DZB194" s="74"/>
      <c r="DZC194" s="74"/>
      <c r="DZD194" s="74"/>
      <c r="DZE194" s="74"/>
      <c r="DZF194" s="74"/>
      <c r="DZG194" s="74"/>
      <c r="DZH194" s="74"/>
      <c r="DZI194" s="74"/>
      <c r="DZJ194" s="74"/>
      <c r="DZK194" s="74"/>
      <c r="DZL194" s="74"/>
      <c r="DZM194" s="74"/>
      <c r="DZN194" s="74"/>
      <c r="DZO194" s="74"/>
      <c r="DZP194" s="74"/>
      <c r="DZQ194" s="74"/>
      <c r="DZR194" s="74"/>
      <c r="DZS194" s="74"/>
      <c r="DZT194" s="74"/>
      <c r="DZU194" s="74"/>
      <c r="DZV194" s="74"/>
      <c r="DZW194" s="74"/>
      <c r="DZX194" s="74"/>
      <c r="DZY194" s="74"/>
      <c r="DZZ194" s="74"/>
      <c r="EAA194" s="74"/>
      <c r="EAB194" s="74"/>
      <c r="EAC194" s="74"/>
      <c r="EAD194" s="74"/>
      <c r="EAE194" s="74"/>
      <c r="EAF194" s="74"/>
      <c r="EAG194" s="74"/>
      <c r="EAH194" s="74"/>
      <c r="EAI194" s="74"/>
      <c r="EAJ194" s="74"/>
      <c r="EAK194" s="74"/>
      <c r="EAL194" s="74"/>
      <c r="EAM194" s="74"/>
      <c r="EAN194" s="74"/>
      <c r="EAO194" s="74"/>
      <c r="EAP194" s="74"/>
      <c r="EAQ194" s="74"/>
      <c r="EAR194" s="74"/>
      <c r="EAS194" s="74"/>
      <c r="EAT194" s="74"/>
      <c r="EAU194" s="74"/>
      <c r="EAV194" s="74"/>
      <c r="EAW194" s="74"/>
      <c r="EAX194" s="74"/>
      <c r="EAY194" s="74"/>
      <c r="EAZ194" s="74"/>
      <c r="EBA194" s="74"/>
      <c r="EBB194" s="74"/>
      <c r="EBC194" s="74"/>
      <c r="EBD194" s="74"/>
      <c r="EBE194" s="74"/>
      <c r="EBF194" s="74"/>
      <c r="EBG194" s="74"/>
      <c r="EBH194" s="74"/>
      <c r="EBI194" s="74"/>
      <c r="EBJ194" s="74"/>
      <c r="EBK194" s="74"/>
      <c r="EBL194" s="74"/>
      <c r="EBM194" s="74"/>
      <c r="EBN194" s="74"/>
      <c r="EBO194" s="74"/>
      <c r="EBP194" s="74"/>
      <c r="EBQ194" s="74"/>
      <c r="EBR194" s="74"/>
      <c r="EBS194" s="74"/>
      <c r="EBT194" s="74"/>
      <c r="EBU194" s="74"/>
      <c r="EBV194" s="74"/>
      <c r="EBW194" s="74"/>
      <c r="EBX194" s="74"/>
      <c r="EBY194" s="74"/>
      <c r="EBZ194" s="74"/>
      <c r="ECA194" s="74"/>
      <c r="ECB194" s="74"/>
      <c r="ECC194" s="74"/>
      <c r="ECD194" s="74"/>
      <c r="ECE194" s="74"/>
      <c r="ECF194" s="74"/>
      <c r="ECG194" s="74"/>
      <c r="ECH194" s="74"/>
      <c r="ECI194" s="74"/>
      <c r="ECJ194" s="74"/>
      <c r="ECK194" s="74"/>
      <c r="ECL194" s="74"/>
      <c r="ECM194" s="74"/>
      <c r="ECN194" s="74"/>
      <c r="ECO194" s="74"/>
      <c r="ECP194" s="74"/>
      <c r="ECQ194" s="74"/>
      <c r="ECR194" s="74"/>
      <c r="ECS194" s="74"/>
      <c r="ECT194" s="74"/>
      <c r="ECU194" s="74"/>
      <c r="ECV194" s="74"/>
      <c r="ECW194" s="74"/>
      <c r="ECX194" s="74"/>
      <c r="ECY194" s="74"/>
      <c r="ECZ194" s="74"/>
      <c r="EDA194" s="74"/>
      <c r="EDB194" s="74"/>
      <c r="EDC194" s="74"/>
      <c r="EDD194" s="74"/>
      <c r="EDE194" s="74"/>
      <c r="EDF194" s="74"/>
      <c r="EDG194" s="74"/>
      <c r="EDH194" s="74"/>
      <c r="EDI194" s="74"/>
      <c r="EDJ194" s="74"/>
      <c r="EDK194" s="74"/>
      <c r="EDL194" s="74"/>
      <c r="EDM194" s="74"/>
      <c r="EDN194" s="74"/>
      <c r="EDO194" s="74"/>
      <c r="EDP194" s="74"/>
      <c r="EDQ194" s="74"/>
      <c r="EDR194" s="74"/>
      <c r="EDS194" s="74"/>
      <c r="EDT194" s="74"/>
      <c r="EDU194" s="74"/>
      <c r="EDV194" s="74"/>
      <c r="EDW194" s="74"/>
      <c r="EDX194" s="74"/>
      <c r="EDY194" s="74"/>
      <c r="EDZ194" s="74"/>
      <c r="EEA194" s="74"/>
      <c r="EEB194" s="74"/>
      <c r="EEC194" s="74"/>
      <c r="EED194" s="74"/>
      <c r="EEE194" s="74"/>
      <c r="EEF194" s="74"/>
      <c r="EEG194" s="74"/>
      <c r="EEH194" s="74"/>
      <c r="EEI194" s="74"/>
      <c r="EEJ194" s="74"/>
      <c r="EEK194" s="74"/>
      <c r="EEL194" s="74"/>
      <c r="EEM194" s="74"/>
      <c r="EEN194" s="74"/>
      <c r="EEO194" s="74"/>
      <c r="EEP194" s="74"/>
      <c r="EEQ194" s="74"/>
      <c r="EER194" s="74"/>
      <c r="EES194" s="74"/>
      <c r="EET194" s="74"/>
      <c r="EEU194" s="74"/>
      <c r="EEV194" s="74"/>
      <c r="EEW194" s="74"/>
      <c r="EEX194" s="74"/>
      <c r="EEY194" s="74"/>
      <c r="EEZ194" s="74"/>
      <c r="EFA194" s="74"/>
      <c r="EFB194" s="74"/>
      <c r="EFC194" s="74"/>
      <c r="EFD194" s="74"/>
      <c r="EFE194" s="74"/>
      <c r="EFF194" s="74"/>
      <c r="EFG194" s="74"/>
      <c r="EFH194" s="74"/>
      <c r="EFI194" s="74"/>
      <c r="EFJ194" s="74"/>
      <c r="EFK194" s="74"/>
      <c r="EFL194" s="74"/>
      <c r="EFM194" s="74"/>
      <c r="EFN194" s="74"/>
      <c r="EFO194" s="74"/>
      <c r="EFP194" s="74"/>
      <c r="EFQ194" s="74"/>
      <c r="EFR194" s="74"/>
      <c r="EFS194" s="74"/>
      <c r="EFT194" s="74"/>
      <c r="EFU194" s="74"/>
      <c r="EFV194" s="74"/>
      <c r="EFW194" s="74"/>
      <c r="EFX194" s="74"/>
      <c r="EFY194" s="74"/>
      <c r="EFZ194" s="74"/>
      <c r="EGA194" s="74"/>
      <c r="EGB194" s="74"/>
      <c r="EGC194" s="74"/>
      <c r="EGD194" s="74"/>
      <c r="EGE194" s="74"/>
      <c r="EGF194" s="74"/>
      <c r="EGG194" s="74"/>
      <c r="EGH194" s="74"/>
      <c r="EGI194" s="74"/>
      <c r="EGJ194" s="74"/>
      <c r="EGK194" s="74"/>
      <c r="EGL194" s="74"/>
      <c r="EGM194" s="74"/>
      <c r="EGN194" s="74"/>
      <c r="EGO194" s="74"/>
      <c r="EGP194" s="74"/>
      <c r="EGQ194" s="74"/>
      <c r="EGR194" s="74"/>
      <c r="EGS194" s="74"/>
      <c r="EGT194" s="74"/>
      <c r="EGU194" s="74"/>
      <c r="EGV194" s="74"/>
      <c r="EGW194" s="74"/>
      <c r="EGX194" s="74"/>
      <c r="EGY194" s="74"/>
      <c r="EGZ194" s="74"/>
      <c r="EHA194" s="74"/>
      <c r="EHB194" s="74"/>
      <c r="EHC194" s="74"/>
      <c r="EHD194" s="74"/>
      <c r="EHE194" s="74"/>
      <c r="EHF194" s="74"/>
      <c r="EHG194" s="74"/>
      <c r="EHH194" s="74"/>
      <c r="EHI194" s="74"/>
      <c r="EHJ194" s="74"/>
      <c r="EHK194" s="74"/>
      <c r="EHL194" s="74"/>
      <c r="EHM194" s="74"/>
      <c r="EHN194" s="74"/>
      <c r="EHO194" s="74"/>
      <c r="EHP194" s="74"/>
      <c r="EHQ194" s="74"/>
      <c r="EHR194" s="74"/>
      <c r="EHS194" s="74"/>
      <c r="EHT194" s="74"/>
      <c r="EHU194" s="74"/>
      <c r="EHV194" s="74"/>
      <c r="EHW194" s="74"/>
      <c r="EHX194" s="74"/>
      <c r="EHY194" s="74"/>
      <c r="EHZ194" s="74"/>
      <c r="EIA194" s="74"/>
      <c r="EIB194" s="74"/>
      <c r="EIC194" s="74"/>
      <c r="EID194" s="74"/>
      <c r="EIE194" s="74"/>
      <c r="EIF194" s="74"/>
      <c r="EIG194" s="74"/>
      <c r="EIH194" s="74"/>
      <c r="EII194" s="74"/>
      <c r="EIJ194" s="74"/>
      <c r="EIK194" s="74"/>
      <c r="EIL194" s="74"/>
      <c r="EIM194" s="74"/>
      <c r="EIN194" s="74"/>
      <c r="EIO194" s="74"/>
      <c r="EIP194" s="74"/>
      <c r="EIQ194" s="74"/>
      <c r="EIR194" s="74"/>
      <c r="EIS194" s="74"/>
      <c r="EIT194" s="74"/>
      <c r="EIU194" s="74"/>
      <c r="EIV194" s="74"/>
      <c r="EIW194" s="74"/>
      <c r="EIX194" s="74"/>
      <c r="EIY194" s="74"/>
      <c r="EIZ194" s="74"/>
      <c r="EJA194" s="74"/>
      <c r="EJB194" s="74"/>
      <c r="EJC194" s="74"/>
      <c r="EJD194" s="74"/>
      <c r="EJE194" s="74"/>
      <c r="EJF194" s="74"/>
      <c r="EJG194" s="74"/>
      <c r="EJH194" s="74"/>
      <c r="EJI194" s="74"/>
      <c r="EJJ194" s="74"/>
      <c r="EJK194" s="74"/>
      <c r="EJL194" s="74"/>
      <c r="EJM194" s="74"/>
      <c r="EJN194" s="74"/>
      <c r="EJO194" s="74"/>
      <c r="EJP194" s="74"/>
      <c r="EJQ194" s="74"/>
      <c r="EJR194" s="74"/>
      <c r="EJS194" s="74"/>
      <c r="EJT194" s="74"/>
      <c r="EJU194" s="74"/>
      <c r="EJV194" s="74"/>
      <c r="EJW194" s="74"/>
      <c r="EJX194" s="74"/>
      <c r="EJY194" s="74"/>
      <c r="EJZ194" s="74"/>
      <c r="EKA194" s="74"/>
      <c r="EKB194" s="74"/>
      <c r="EKC194" s="74"/>
      <c r="EKD194" s="74"/>
      <c r="EKE194" s="74"/>
      <c r="EKF194" s="74"/>
      <c r="EKG194" s="74"/>
      <c r="EKH194" s="74"/>
      <c r="EKI194" s="74"/>
      <c r="EKJ194" s="74"/>
      <c r="EKK194" s="74"/>
      <c r="EKL194" s="74"/>
      <c r="EKM194" s="74"/>
      <c r="EKN194" s="74"/>
      <c r="EKO194" s="74"/>
      <c r="EKP194" s="74"/>
      <c r="EKQ194" s="74"/>
      <c r="EKR194" s="74"/>
      <c r="EKS194" s="74"/>
      <c r="EKT194" s="74"/>
      <c r="EKU194" s="74"/>
      <c r="EKV194" s="74"/>
      <c r="EKW194" s="74"/>
      <c r="EKX194" s="74"/>
      <c r="EKY194" s="74"/>
      <c r="EKZ194" s="74"/>
      <c r="ELA194" s="74"/>
      <c r="ELB194" s="74"/>
      <c r="ELC194" s="74"/>
      <c r="ELD194" s="74"/>
      <c r="ELE194" s="74"/>
      <c r="ELF194" s="74"/>
      <c r="ELG194" s="74"/>
      <c r="ELH194" s="74"/>
      <c r="ELI194" s="74"/>
      <c r="ELJ194" s="74"/>
      <c r="ELK194" s="74"/>
      <c r="ELL194" s="74"/>
      <c r="ELM194" s="74"/>
      <c r="ELN194" s="74"/>
      <c r="ELO194" s="74"/>
      <c r="ELP194" s="74"/>
      <c r="ELQ194" s="74"/>
      <c r="ELR194" s="74"/>
      <c r="ELS194" s="74"/>
      <c r="ELT194" s="74"/>
      <c r="ELU194" s="74"/>
      <c r="ELV194" s="74"/>
      <c r="ELW194" s="74"/>
      <c r="ELX194" s="74"/>
      <c r="ELY194" s="74"/>
      <c r="ELZ194" s="74"/>
      <c r="EMA194" s="74"/>
      <c r="EMB194" s="74"/>
      <c r="EMC194" s="74"/>
      <c r="EMD194" s="74"/>
      <c r="EME194" s="74"/>
      <c r="EMF194" s="74"/>
      <c r="EMG194" s="74"/>
      <c r="EMH194" s="74"/>
      <c r="EMI194" s="74"/>
      <c r="EMJ194" s="74"/>
      <c r="EMK194" s="74"/>
      <c r="EML194" s="74"/>
      <c r="EMM194" s="74"/>
      <c r="EMN194" s="74"/>
      <c r="EMO194" s="74"/>
      <c r="EMP194" s="74"/>
      <c r="EMQ194" s="74"/>
      <c r="EMR194" s="74"/>
      <c r="EMS194" s="74"/>
      <c r="EMT194" s="74"/>
      <c r="EMU194" s="74"/>
      <c r="EMV194" s="74"/>
      <c r="EMW194" s="74"/>
      <c r="EMX194" s="74"/>
      <c r="EMY194" s="74"/>
      <c r="EMZ194" s="74"/>
      <c r="ENA194" s="74"/>
      <c r="ENB194" s="74"/>
      <c r="ENC194" s="74"/>
      <c r="END194" s="74"/>
      <c r="ENE194" s="74"/>
      <c r="ENF194" s="74"/>
      <c r="ENG194" s="74"/>
      <c r="ENH194" s="74"/>
      <c r="ENI194" s="74"/>
      <c r="ENJ194" s="74"/>
      <c r="ENK194" s="74"/>
      <c r="ENL194" s="74"/>
      <c r="ENM194" s="74"/>
      <c r="ENN194" s="74"/>
      <c r="ENO194" s="74"/>
      <c r="ENP194" s="74"/>
      <c r="ENQ194" s="74"/>
      <c r="ENR194" s="74"/>
      <c r="ENS194" s="74"/>
      <c r="ENT194" s="74"/>
      <c r="ENU194" s="74"/>
      <c r="ENV194" s="74"/>
      <c r="ENW194" s="74"/>
      <c r="ENX194" s="74"/>
      <c r="ENY194" s="74"/>
      <c r="ENZ194" s="74"/>
      <c r="EOA194" s="74"/>
      <c r="EOB194" s="74"/>
      <c r="EOC194" s="74"/>
      <c r="EOD194" s="74"/>
      <c r="EOE194" s="74"/>
      <c r="EOF194" s="74"/>
      <c r="EOG194" s="74"/>
      <c r="EOH194" s="74"/>
      <c r="EOI194" s="74"/>
      <c r="EOJ194" s="74"/>
      <c r="EOK194" s="74"/>
      <c r="EOL194" s="74"/>
      <c r="EOM194" s="74"/>
      <c r="EON194" s="74"/>
      <c r="EOO194" s="74"/>
      <c r="EOP194" s="74"/>
      <c r="EOQ194" s="74"/>
      <c r="EOR194" s="74"/>
      <c r="EOS194" s="74"/>
      <c r="EOT194" s="74"/>
      <c r="EOU194" s="74"/>
      <c r="EOV194" s="74"/>
      <c r="EOW194" s="74"/>
      <c r="EOX194" s="74"/>
      <c r="EOY194" s="74"/>
      <c r="EOZ194" s="74"/>
      <c r="EPA194" s="74"/>
      <c r="EPB194" s="74"/>
      <c r="EPC194" s="74"/>
      <c r="EPD194" s="74"/>
      <c r="EPE194" s="74"/>
      <c r="EPF194" s="74"/>
      <c r="EPG194" s="74"/>
      <c r="EPH194" s="74"/>
      <c r="EPI194" s="74"/>
      <c r="EPJ194" s="74"/>
      <c r="EPK194" s="74"/>
      <c r="EPL194" s="74"/>
      <c r="EPM194" s="74"/>
      <c r="EPN194" s="74"/>
      <c r="EPO194" s="74"/>
      <c r="EPP194" s="74"/>
      <c r="EPQ194" s="74"/>
      <c r="EPR194" s="74"/>
      <c r="EPS194" s="74"/>
      <c r="EPT194" s="74"/>
      <c r="EPU194" s="74"/>
      <c r="EPV194" s="74"/>
      <c r="EPW194" s="74"/>
      <c r="EPX194" s="74"/>
      <c r="EPY194" s="74"/>
      <c r="EPZ194" s="74"/>
      <c r="EQA194" s="74"/>
      <c r="EQB194" s="74"/>
      <c r="EQC194" s="74"/>
      <c r="EQD194" s="74"/>
      <c r="EQE194" s="74"/>
      <c r="EQF194" s="74"/>
      <c r="EQG194" s="74"/>
      <c r="EQH194" s="74"/>
      <c r="EQI194" s="74"/>
      <c r="EQJ194" s="74"/>
      <c r="EQK194" s="74"/>
      <c r="EQL194" s="74"/>
      <c r="EQM194" s="74"/>
      <c r="EQN194" s="74"/>
      <c r="EQO194" s="74"/>
      <c r="EQP194" s="74"/>
      <c r="EQQ194" s="74"/>
      <c r="EQR194" s="74"/>
      <c r="EQS194" s="74"/>
      <c r="EQT194" s="74"/>
      <c r="EQU194" s="74"/>
      <c r="EQV194" s="74"/>
      <c r="EQW194" s="74"/>
      <c r="EQX194" s="74"/>
      <c r="EQY194" s="74"/>
      <c r="EQZ194" s="74"/>
      <c r="ERA194" s="74"/>
      <c r="ERB194" s="74"/>
      <c r="ERC194" s="74"/>
      <c r="ERD194" s="74"/>
      <c r="ERE194" s="74"/>
      <c r="ERF194" s="74"/>
      <c r="ERG194" s="74"/>
      <c r="ERH194" s="74"/>
      <c r="ERI194" s="74"/>
      <c r="ERJ194" s="74"/>
      <c r="ERK194" s="74"/>
      <c r="ERL194" s="74"/>
      <c r="ERM194" s="74"/>
      <c r="ERN194" s="74"/>
      <c r="ERO194" s="74"/>
      <c r="ERP194" s="74"/>
      <c r="ERQ194" s="74"/>
      <c r="ERR194" s="74"/>
      <c r="ERS194" s="74"/>
      <c r="ERT194" s="74"/>
      <c r="ERU194" s="74"/>
      <c r="ERV194" s="74"/>
      <c r="ERW194" s="74"/>
      <c r="ERX194" s="74"/>
      <c r="ERY194" s="74"/>
      <c r="ERZ194" s="74"/>
      <c r="ESA194" s="74"/>
      <c r="ESB194" s="74"/>
      <c r="ESC194" s="74"/>
      <c r="ESD194" s="74"/>
      <c r="ESE194" s="74"/>
      <c r="ESF194" s="74"/>
      <c r="ESG194" s="74"/>
      <c r="ESH194" s="74"/>
      <c r="ESI194" s="74"/>
      <c r="ESJ194" s="74"/>
      <c r="ESK194" s="74"/>
      <c r="ESL194" s="74"/>
      <c r="ESM194" s="74"/>
      <c r="ESN194" s="74"/>
      <c r="ESO194" s="74"/>
      <c r="ESP194" s="74"/>
      <c r="ESQ194" s="74"/>
      <c r="ESR194" s="74"/>
      <c r="ESS194" s="74"/>
      <c r="EST194" s="74"/>
      <c r="ESU194" s="74"/>
      <c r="ESV194" s="74"/>
      <c r="ESW194" s="74"/>
      <c r="ESX194" s="74"/>
      <c r="ESY194" s="74"/>
      <c r="ESZ194" s="74"/>
      <c r="ETA194" s="74"/>
      <c r="ETB194" s="74"/>
      <c r="ETC194" s="74"/>
      <c r="ETD194" s="74"/>
      <c r="ETE194" s="74"/>
      <c r="ETF194" s="74"/>
      <c r="ETG194" s="74"/>
      <c r="ETH194" s="74"/>
      <c r="ETI194" s="74"/>
      <c r="ETJ194" s="74"/>
      <c r="ETK194" s="74"/>
      <c r="ETL194" s="74"/>
      <c r="ETM194" s="74"/>
      <c r="ETN194" s="74"/>
      <c r="ETO194" s="74"/>
      <c r="ETP194" s="74"/>
      <c r="ETQ194" s="74"/>
      <c r="ETR194" s="74"/>
      <c r="ETS194" s="74"/>
      <c r="ETT194" s="74"/>
      <c r="ETU194" s="74"/>
      <c r="ETV194" s="74"/>
      <c r="ETW194" s="74"/>
      <c r="ETX194" s="74"/>
      <c r="ETY194" s="74"/>
      <c r="ETZ194" s="74"/>
      <c r="EUA194" s="74"/>
      <c r="EUB194" s="74"/>
      <c r="EUC194" s="74"/>
      <c r="EUD194" s="74"/>
      <c r="EUE194" s="74"/>
      <c r="EUF194" s="74"/>
      <c r="EUG194" s="74"/>
      <c r="EUH194" s="74"/>
      <c r="EUI194" s="74"/>
      <c r="EUJ194" s="74"/>
      <c r="EUK194" s="74"/>
      <c r="EUL194" s="74"/>
      <c r="EUM194" s="74"/>
      <c r="EUN194" s="74"/>
      <c r="EUO194" s="74"/>
      <c r="EUP194" s="74"/>
      <c r="EUQ194" s="74"/>
      <c r="EUR194" s="74"/>
      <c r="EUS194" s="74"/>
      <c r="EUT194" s="74"/>
      <c r="EUU194" s="74"/>
      <c r="EUV194" s="74"/>
      <c r="EUW194" s="74"/>
      <c r="EUX194" s="74"/>
      <c r="EUY194" s="74"/>
      <c r="EUZ194" s="74"/>
      <c r="EVA194" s="74"/>
      <c r="EVB194" s="74"/>
      <c r="EVC194" s="74"/>
      <c r="EVD194" s="74"/>
      <c r="EVE194" s="74"/>
      <c r="EVF194" s="74"/>
      <c r="EVG194" s="74"/>
      <c r="EVH194" s="74"/>
      <c r="EVI194" s="74"/>
      <c r="EVJ194" s="74"/>
      <c r="EVK194" s="74"/>
      <c r="EVL194" s="74"/>
      <c r="EVM194" s="74"/>
      <c r="EVN194" s="74"/>
      <c r="EVO194" s="74"/>
      <c r="EVP194" s="74"/>
      <c r="EVQ194" s="74"/>
      <c r="EVR194" s="74"/>
      <c r="EVS194" s="74"/>
      <c r="EVT194" s="74"/>
      <c r="EVU194" s="74"/>
      <c r="EVV194" s="74"/>
      <c r="EVW194" s="74"/>
      <c r="EVX194" s="74"/>
      <c r="EVY194" s="74"/>
      <c r="EVZ194" s="74"/>
      <c r="EWA194" s="74"/>
      <c r="EWB194" s="74"/>
      <c r="EWC194" s="74"/>
      <c r="EWD194" s="74"/>
      <c r="EWE194" s="74"/>
      <c r="EWF194" s="74"/>
      <c r="EWG194" s="74"/>
      <c r="EWH194" s="74"/>
      <c r="EWI194" s="74"/>
      <c r="EWJ194" s="74"/>
      <c r="EWK194" s="74"/>
      <c r="EWL194" s="74"/>
      <c r="EWM194" s="74"/>
      <c r="EWN194" s="74"/>
      <c r="EWO194" s="74"/>
      <c r="EWP194" s="74"/>
      <c r="EWQ194" s="74"/>
      <c r="EWR194" s="74"/>
      <c r="EWS194" s="74"/>
      <c r="EWT194" s="74"/>
      <c r="EWU194" s="74"/>
      <c r="EWV194" s="74"/>
      <c r="EWW194" s="74"/>
      <c r="EWX194" s="74"/>
      <c r="EWY194" s="74"/>
      <c r="EWZ194" s="74"/>
      <c r="EXA194" s="74"/>
      <c r="EXB194" s="74"/>
      <c r="EXC194" s="74"/>
      <c r="EXD194" s="74"/>
      <c r="EXE194" s="74"/>
      <c r="EXF194" s="74"/>
      <c r="EXG194" s="74"/>
      <c r="EXH194" s="74"/>
      <c r="EXI194" s="74"/>
      <c r="EXJ194" s="74"/>
      <c r="EXK194" s="74"/>
      <c r="EXL194" s="74"/>
      <c r="EXM194" s="74"/>
      <c r="EXN194" s="74"/>
      <c r="EXO194" s="74"/>
      <c r="EXP194" s="74"/>
      <c r="EXQ194" s="74"/>
      <c r="EXR194" s="74"/>
      <c r="EXS194" s="74"/>
      <c r="EXT194" s="74"/>
      <c r="EXU194" s="74"/>
      <c r="EXV194" s="74"/>
      <c r="EXW194" s="74"/>
      <c r="EXX194" s="74"/>
      <c r="EXY194" s="74"/>
      <c r="EXZ194" s="74"/>
      <c r="EYA194" s="74"/>
      <c r="EYB194" s="74"/>
      <c r="EYC194" s="74"/>
      <c r="EYD194" s="74"/>
      <c r="EYE194" s="74"/>
      <c r="EYF194" s="74"/>
      <c r="EYG194" s="74"/>
      <c r="EYH194" s="74"/>
      <c r="EYI194" s="74"/>
      <c r="EYJ194" s="74"/>
      <c r="EYK194" s="74"/>
      <c r="EYL194" s="74"/>
      <c r="EYM194" s="74"/>
      <c r="EYN194" s="74"/>
      <c r="EYO194" s="74"/>
      <c r="EYP194" s="74"/>
      <c r="EYQ194" s="74"/>
      <c r="EYR194" s="74"/>
      <c r="EYS194" s="74"/>
      <c r="EYT194" s="74"/>
      <c r="EYU194" s="74"/>
      <c r="EYV194" s="74"/>
      <c r="EYW194" s="74"/>
      <c r="EYX194" s="74"/>
      <c r="EYY194" s="74"/>
      <c r="EYZ194" s="74"/>
      <c r="EZA194" s="74"/>
      <c r="EZB194" s="74"/>
      <c r="EZC194" s="74"/>
      <c r="EZD194" s="74"/>
      <c r="EZE194" s="74"/>
      <c r="EZF194" s="74"/>
      <c r="EZG194" s="74"/>
      <c r="EZH194" s="74"/>
      <c r="EZI194" s="74"/>
      <c r="EZJ194" s="74"/>
      <c r="EZK194" s="74"/>
      <c r="EZL194" s="74"/>
      <c r="EZM194" s="74"/>
      <c r="EZN194" s="74"/>
      <c r="EZO194" s="74"/>
      <c r="EZP194" s="74"/>
      <c r="EZQ194" s="74"/>
      <c r="EZR194" s="74"/>
      <c r="EZS194" s="74"/>
      <c r="EZT194" s="74"/>
      <c r="EZU194" s="74"/>
      <c r="EZV194" s="74"/>
      <c r="EZW194" s="74"/>
      <c r="EZX194" s="74"/>
      <c r="EZY194" s="74"/>
      <c r="EZZ194" s="74"/>
      <c r="FAA194" s="74"/>
      <c r="FAB194" s="74"/>
      <c r="FAC194" s="74"/>
      <c r="FAD194" s="74"/>
      <c r="FAE194" s="74"/>
      <c r="FAF194" s="74"/>
      <c r="FAG194" s="74"/>
      <c r="FAH194" s="74"/>
      <c r="FAI194" s="74"/>
      <c r="FAJ194" s="74"/>
      <c r="FAK194" s="74"/>
      <c r="FAL194" s="74"/>
      <c r="FAM194" s="74"/>
      <c r="FAN194" s="74"/>
      <c r="FAO194" s="74"/>
      <c r="FAP194" s="74"/>
      <c r="FAQ194" s="74"/>
      <c r="FAR194" s="74"/>
      <c r="FAS194" s="74"/>
      <c r="FAT194" s="74"/>
      <c r="FAU194" s="74"/>
      <c r="FAV194" s="74"/>
      <c r="FAW194" s="74"/>
      <c r="FAX194" s="74"/>
      <c r="FAY194" s="74"/>
      <c r="FAZ194" s="74"/>
      <c r="FBA194" s="74"/>
      <c r="FBB194" s="74"/>
      <c r="FBC194" s="74"/>
      <c r="FBD194" s="74"/>
      <c r="FBE194" s="74"/>
      <c r="FBF194" s="74"/>
      <c r="FBG194" s="74"/>
      <c r="FBH194" s="74"/>
      <c r="FBI194" s="74"/>
      <c r="FBJ194" s="74"/>
      <c r="FBK194" s="74"/>
      <c r="FBL194" s="74"/>
      <c r="FBM194" s="74"/>
      <c r="FBN194" s="74"/>
      <c r="FBO194" s="74"/>
      <c r="FBP194" s="74"/>
      <c r="FBQ194" s="74"/>
      <c r="FBR194" s="74"/>
      <c r="FBS194" s="74"/>
      <c r="FBT194" s="74"/>
      <c r="FBU194" s="74"/>
      <c r="FBV194" s="74"/>
      <c r="FBW194" s="74"/>
      <c r="FBX194" s="74"/>
      <c r="FBY194" s="74"/>
      <c r="FBZ194" s="74"/>
      <c r="FCA194" s="74"/>
      <c r="FCB194" s="74"/>
      <c r="FCC194" s="74"/>
      <c r="FCD194" s="74"/>
      <c r="FCE194" s="74"/>
      <c r="FCF194" s="74"/>
      <c r="FCG194" s="74"/>
      <c r="FCH194" s="74"/>
      <c r="FCI194" s="74"/>
      <c r="FCJ194" s="74"/>
      <c r="FCK194" s="74"/>
      <c r="FCL194" s="74"/>
      <c r="FCM194" s="74"/>
      <c r="FCN194" s="74"/>
      <c r="FCO194" s="74"/>
      <c r="FCP194" s="74"/>
      <c r="FCQ194" s="74"/>
      <c r="FCR194" s="74"/>
      <c r="FCS194" s="74"/>
      <c r="FCT194" s="74"/>
      <c r="FCU194" s="74"/>
      <c r="FCV194" s="74"/>
      <c r="FCW194" s="74"/>
      <c r="FCX194" s="74"/>
      <c r="FCY194" s="74"/>
      <c r="FCZ194" s="74"/>
      <c r="FDA194" s="74"/>
      <c r="FDB194" s="74"/>
      <c r="FDC194" s="74"/>
      <c r="FDD194" s="74"/>
      <c r="FDE194" s="74"/>
      <c r="FDF194" s="74"/>
      <c r="FDG194" s="74"/>
      <c r="FDH194" s="74"/>
      <c r="FDI194" s="74"/>
      <c r="FDJ194" s="74"/>
      <c r="FDK194" s="74"/>
      <c r="FDL194" s="74"/>
      <c r="FDM194" s="74"/>
      <c r="FDN194" s="74"/>
      <c r="FDO194" s="74"/>
      <c r="FDP194" s="74"/>
      <c r="FDQ194" s="74"/>
      <c r="FDR194" s="74"/>
      <c r="FDS194" s="74"/>
      <c r="FDT194" s="74"/>
      <c r="FDU194" s="74"/>
      <c r="FDV194" s="74"/>
      <c r="FDW194" s="74"/>
      <c r="FDX194" s="74"/>
      <c r="FDY194" s="74"/>
      <c r="FDZ194" s="74"/>
      <c r="FEA194" s="74"/>
      <c r="FEB194" s="74"/>
      <c r="FEC194" s="74"/>
      <c r="FED194" s="74"/>
      <c r="FEE194" s="74"/>
      <c r="FEF194" s="74"/>
      <c r="FEG194" s="74"/>
      <c r="FEH194" s="74"/>
      <c r="FEI194" s="74"/>
      <c r="FEJ194" s="74"/>
      <c r="FEK194" s="74"/>
      <c r="FEL194" s="74"/>
      <c r="FEM194" s="74"/>
      <c r="FEN194" s="74"/>
      <c r="FEO194" s="74"/>
      <c r="FEP194" s="74"/>
      <c r="FEQ194" s="74"/>
      <c r="FER194" s="74"/>
      <c r="FES194" s="74"/>
      <c r="FET194" s="74"/>
      <c r="FEU194" s="74"/>
      <c r="FEV194" s="74"/>
      <c r="FEW194" s="74"/>
      <c r="FEX194" s="74"/>
      <c r="FEY194" s="74"/>
      <c r="FEZ194" s="74"/>
      <c r="FFA194" s="74"/>
      <c r="FFB194" s="74"/>
      <c r="FFC194" s="74"/>
      <c r="FFD194" s="74"/>
      <c r="FFE194" s="74"/>
      <c r="FFF194" s="74"/>
      <c r="FFG194" s="74"/>
      <c r="FFH194" s="74"/>
      <c r="FFI194" s="74"/>
      <c r="FFJ194" s="74"/>
      <c r="FFK194" s="74"/>
      <c r="FFL194" s="74"/>
      <c r="FFM194" s="74"/>
      <c r="FFN194" s="74"/>
      <c r="FFO194" s="74"/>
      <c r="FFP194" s="74"/>
      <c r="FFQ194" s="74"/>
      <c r="FFR194" s="74"/>
      <c r="FFS194" s="74"/>
      <c r="FFT194" s="74"/>
      <c r="FFU194" s="74"/>
      <c r="FFV194" s="74"/>
      <c r="FFW194" s="74"/>
      <c r="FFX194" s="74"/>
      <c r="FFY194" s="74"/>
      <c r="FFZ194" s="74"/>
      <c r="FGA194" s="74"/>
      <c r="FGB194" s="74"/>
      <c r="FGC194" s="74"/>
      <c r="FGD194" s="74"/>
      <c r="FGE194" s="74"/>
      <c r="FGF194" s="74"/>
      <c r="FGG194" s="74"/>
      <c r="FGH194" s="74"/>
      <c r="FGI194" s="74"/>
      <c r="FGJ194" s="74"/>
      <c r="FGK194" s="74"/>
      <c r="FGL194" s="74"/>
      <c r="FGM194" s="74"/>
      <c r="FGN194" s="74"/>
      <c r="FGO194" s="74"/>
      <c r="FGP194" s="74"/>
      <c r="FGQ194" s="74"/>
      <c r="FGR194" s="74"/>
      <c r="FGS194" s="74"/>
      <c r="FGT194" s="74"/>
      <c r="FGU194" s="74"/>
      <c r="FGV194" s="74"/>
      <c r="FGW194" s="74"/>
      <c r="FGX194" s="74"/>
      <c r="FGY194" s="74"/>
      <c r="FGZ194" s="74"/>
      <c r="FHA194" s="74"/>
      <c r="FHB194" s="74"/>
      <c r="FHC194" s="74"/>
      <c r="FHD194" s="74"/>
      <c r="FHE194" s="74"/>
      <c r="FHF194" s="74"/>
      <c r="FHG194" s="74"/>
      <c r="FHH194" s="74"/>
      <c r="FHI194" s="74"/>
      <c r="FHJ194" s="74"/>
      <c r="FHK194" s="74"/>
      <c r="FHL194" s="74"/>
      <c r="FHM194" s="74"/>
      <c r="FHN194" s="74"/>
      <c r="FHO194" s="74"/>
      <c r="FHP194" s="74"/>
      <c r="FHQ194" s="74"/>
      <c r="FHR194" s="74"/>
      <c r="FHS194" s="74"/>
      <c r="FHT194" s="74"/>
      <c r="FHU194" s="74"/>
      <c r="FHV194" s="74"/>
      <c r="FHW194" s="74"/>
      <c r="FHX194" s="74"/>
      <c r="FHY194" s="74"/>
      <c r="FHZ194" s="74"/>
      <c r="FIA194" s="74"/>
      <c r="FIB194" s="74"/>
      <c r="FIC194" s="74"/>
      <c r="FID194" s="74"/>
      <c r="FIE194" s="74"/>
      <c r="FIF194" s="74"/>
      <c r="FIG194" s="74"/>
      <c r="FIH194" s="74"/>
      <c r="FII194" s="74"/>
      <c r="FIJ194" s="74"/>
      <c r="FIK194" s="74"/>
      <c r="FIL194" s="74"/>
      <c r="FIM194" s="74"/>
      <c r="FIN194" s="74"/>
      <c r="FIO194" s="74"/>
      <c r="FIP194" s="74"/>
      <c r="FIQ194" s="74"/>
      <c r="FIR194" s="74"/>
      <c r="FIS194" s="74"/>
      <c r="FIT194" s="74"/>
      <c r="FIU194" s="74"/>
      <c r="FIV194" s="74"/>
      <c r="FIW194" s="74"/>
      <c r="FIX194" s="74"/>
      <c r="FIY194" s="74"/>
      <c r="FIZ194" s="74"/>
      <c r="FJA194" s="74"/>
      <c r="FJB194" s="74"/>
      <c r="FJC194" s="74"/>
      <c r="FJD194" s="74"/>
      <c r="FJE194" s="74"/>
      <c r="FJF194" s="74"/>
      <c r="FJG194" s="74"/>
      <c r="FJH194" s="74"/>
      <c r="FJI194" s="74"/>
      <c r="FJJ194" s="74"/>
      <c r="FJK194" s="74"/>
      <c r="FJL194" s="74"/>
      <c r="FJM194" s="74"/>
      <c r="FJN194" s="74"/>
      <c r="FJO194" s="74"/>
      <c r="FJP194" s="74"/>
      <c r="FJQ194" s="74"/>
      <c r="FJR194" s="74"/>
      <c r="FJS194" s="74"/>
      <c r="FJT194" s="74"/>
      <c r="FJU194" s="74"/>
      <c r="FJV194" s="74"/>
      <c r="FJW194" s="74"/>
      <c r="FJX194" s="74"/>
      <c r="FJY194" s="74"/>
      <c r="FJZ194" s="74"/>
      <c r="FKA194" s="74"/>
      <c r="FKB194" s="74"/>
      <c r="FKC194" s="74"/>
      <c r="FKD194" s="74"/>
      <c r="FKE194" s="74"/>
      <c r="FKF194" s="74"/>
      <c r="FKG194" s="74"/>
      <c r="FKH194" s="74"/>
      <c r="FKI194" s="74"/>
      <c r="FKJ194" s="74"/>
      <c r="FKK194" s="74"/>
      <c r="FKL194" s="74"/>
      <c r="FKM194" s="74"/>
      <c r="FKN194" s="74"/>
      <c r="FKO194" s="74"/>
      <c r="FKP194" s="74"/>
      <c r="FKQ194" s="74"/>
      <c r="FKR194" s="74"/>
      <c r="FKS194" s="74"/>
      <c r="FKT194" s="74"/>
      <c r="FKU194" s="74"/>
      <c r="FKV194" s="74"/>
      <c r="FKW194" s="74"/>
      <c r="FKX194" s="74"/>
      <c r="FKY194" s="74"/>
      <c r="FKZ194" s="74"/>
      <c r="FLA194" s="74"/>
      <c r="FLB194" s="74"/>
      <c r="FLC194" s="74"/>
      <c r="FLD194" s="74"/>
      <c r="FLE194" s="74"/>
      <c r="FLF194" s="74"/>
      <c r="FLG194" s="74"/>
      <c r="FLH194" s="74"/>
      <c r="FLI194" s="74"/>
      <c r="FLJ194" s="74"/>
      <c r="FLK194" s="74"/>
      <c r="FLL194" s="74"/>
      <c r="FLM194" s="74"/>
      <c r="FLN194" s="74"/>
      <c r="FLO194" s="74"/>
      <c r="FLP194" s="74"/>
      <c r="FLQ194" s="74"/>
      <c r="FLR194" s="74"/>
      <c r="FLS194" s="74"/>
      <c r="FLT194" s="74"/>
      <c r="FLU194" s="74"/>
      <c r="FLV194" s="74"/>
      <c r="FLW194" s="74"/>
      <c r="FLX194" s="74"/>
      <c r="FLY194" s="74"/>
      <c r="FLZ194" s="74"/>
      <c r="FMA194" s="74"/>
      <c r="FMB194" s="74"/>
      <c r="FMC194" s="74"/>
      <c r="FMD194" s="74"/>
      <c r="FME194" s="74"/>
      <c r="FMF194" s="74"/>
      <c r="FMG194" s="74"/>
      <c r="FMH194" s="74"/>
      <c r="FMI194" s="74"/>
      <c r="FMJ194" s="74"/>
      <c r="FMK194" s="74"/>
      <c r="FML194" s="74"/>
      <c r="FMM194" s="74"/>
      <c r="FMN194" s="74"/>
      <c r="FMO194" s="74"/>
      <c r="FMP194" s="74"/>
      <c r="FMQ194" s="74"/>
      <c r="FMR194" s="74"/>
      <c r="FMS194" s="74"/>
      <c r="FMT194" s="74"/>
      <c r="FMU194" s="74"/>
      <c r="FMV194" s="74"/>
      <c r="FMW194" s="74"/>
      <c r="FMX194" s="74"/>
      <c r="FMY194" s="74"/>
      <c r="FMZ194" s="74"/>
      <c r="FNA194" s="74"/>
      <c r="FNB194" s="74"/>
      <c r="FNC194" s="74"/>
      <c r="FND194" s="74"/>
      <c r="FNE194" s="74"/>
      <c r="FNF194" s="74"/>
      <c r="FNG194" s="74"/>
      <c r="FNH194" s="74"/>
      <c r="FNI194" s="74"/>
      <c r="FNJ194" s="74"/>
      <c r="FNK194" s="74"/>
      <c r="FNL194" s="74"/>
      <c r="FNM194" s="74"/>
      <c r="FNN194" s="74"/>
      <c r="FNO194" s="74"/>
      <c r="FNP194" s="74"/>
      <c r="FNQ194" s="74"/>
      <c r="FNR194" s="74"/>
      <c r="FNS194" s="74"/>
      <c r="FNT194" s="74"/>
      <c r="FNU194" s="74"/>
      <c r="FNV194" s="74"/>
      <c r="FNW194" s="74"/>
      <c r="FNX194" s="74"/>
      <c r="FNY194" s="74"/>
      <c r="FNZ194" s="74"/>
      <c r="FOA194" s="74"/>
      <c r="FOB194" s="74"/>
      <c r="FOC194" s="74"/>
      <c r="FOD194" s="74"/>
      <c r="FOE194" s="74"/>
      <c r="FOF194" s="74"/>
      <c r="FOG194" s="74"/>
      <c r="FOH194" s="74"/>
      <c r="FOI194" s="74"/>
      <c r="FOJ194" s="74"/>
      <c r="FOK194" s="74"/>
      <c r="FOL194" s="74"/>
      <c r="FOM194" s="74"/>
      <c r="FON194" s="74"/>
      <c r="FOO194" s="74"/>
      <c r="FOP194" s="74"/>
      <c r="FOQ194" s="74"/>
      <c r="FOR194" s="74"/>
      <c r="FOS194" s="74"/>
      <c r="FOT194" s="74"/>
      <c r="FOU194" s="74"/>
      <c r="FOV194" s="74"/>
      <c r="FOW194" s="74"/>
      <c r="FOX194" s="74"/>
      <c r="FOY194" s="74"/>
      <c r="FOZ194" s="74"/>
      <c r="FPA194" s="74"/>
      <c r="FPB194" s="74"/>
      <c r="FPC194" s="74"/>
      <c r="FPD194" s="74"/>
      <c r="FPE194" s="74"/>
      <c r="FPF194" s="74"/>
      <c r="FPG194" s="74"/>
      <c r="FPH194" s="74"/>
      <c r="FPI194" s="74"/>
      <c r="FPJ194" s="74"/>
      <c r="FPK194" s="74"/>
      <c r="FPL194" s="74"/>
      <c r="FPM194" s="74"/>
      <c r="FPN194" s="74"/>
      <c r="FPO194" s="74"/>
      <c r="FPP194" s="74"/>
      <c r="FPQ194" s="74"/>
      <c r="FPR194" s="74"/>
      <c r="FPS194" s="74"/>
      <c r="FPT194" s="74"/>
      <c r="FPU194" s="74"/>
      <c r="FPV194" s="74"/>
      <c r="FPW194" s="74"/>
      <c r="FPX194" s="74"/>
      <c r="FPY194" s="74"/>
      <c r="FPZ194" s="74"/>
      <c r="FQA194" s="74"/>
      <c r="FQB194" s="74"/>
      <c r="FQC194" s="74"/>
      <c r="FQD194" s="74"/>
      <c r="FQE194" s="74"/>
      <c r="FQF194" s="74"/>
      <c r="FQG194" s="74"/>
      <c r="FQH194" s="74"/>
      <c r="FQI194" s="74"/>
      <c r="FQJ194" s="74"/>
      <c r="FQK194" s="74"/>
      <c r="FQL194" s="74"/>
      <c r="FQM194" s="74"/>
      <c r="FQN194" s="74"/>
      <c r="FQO194" s="74"/>
      <c r="FQP194" s="74"/>
      <c r="FQQ194" s="74"/>
      <c r="FQR194" s="74"/>
      <c r="FQS194" s="74"/>
      <c r="FQT194" s="74"/>
      <c r="FQU194" s="74"/>
      <c r="FQV194" s="74"/>
      <c r="FQW194" s="74"/>
      <c r="FQX194" s="74"/>
      <c r="FQY194" s="74"/>
      <c r="FQZ194" s="74"/>
      <c r="FRA194" s="74"/>
      <c r="FRB194" s="74"/>
      <c r="FRC194" s="74"/>
      <c r="FRD194" s="74"/>
      <c r="FRE194" s="74"/>
      <c r="FRF194" s="74"/>
      <c r="FRG194" s="74"/>
      <c r="FRH194" s="74"/>
      <c r="FRI194" s="74"/>
      <c r="FRJ194" s="74"/>
      <c r="FRK194" s="74"/>
      <c r="FRL194" s="74"/>
      <c r="FRM194" s="74"/>
      <c r="FRN194" s="74"/>
      <c r="FRO194" s="74"/>
      <c r="FRP194" s="74"/>
      <c r="FRQ194" s="74"/>
      <c r="FRR194" s="74"/>
      <c r="FRS194" s="74"/>
      <c r="FRT194" s="74"/>
      <c r="FRU194" s="74"/>
      <c r="FRV194" s="74"/>
      <c r="FRW194" s="74"/>
      <c r="FRX194" s="74"/>
      <c r="FRY194" s="74"/>
      <c r="FRZ194" s="74"/>
      <c r="FSA194" s="74"/>
      <c r="FSB194" s="74"/>
      <c r="FSC194" s="74"/>
      <c r="FSD194" s="74"/>
      <c r="FSE194" s="74"/>
      <c r="FSF194" s="74"/>
      <c r="FSG194" s="74"/>
      <c r="FSH194" s="74"/>
      <c r="FSI194" s="74"/>
      <c r="FSJ194" s="74"/>
      <c r="FSK194" s="74"/>
      <c r="FSL194" s="74"/>
      <c r="FSM194" s="74"/>
      <c r="FSN194" s="74"/>
      <c r="FSO194" s="74"/>
      <c r="FSP194" s="74"/>
      <c r="FSQ194" s="74"/>
      <c r="FSR194" s="74"/>
      <c r="FSS194" s="74"/>
      <c r="FST194" s="74"/>
      <c r="FSU194" s="74"/>
      <c r="FSV194" s="74"/>
      <c r="FSW194" s="74"/>
      <c r="FSX194" s="74"/>
      <c r="FSY194" s="74"/>
      <c r="FSZ194" s="74"/>
      <c r="FTA194" s="74"/>
      <c r="FTB194" s="74"/>
      <c r="FTC194" s="74"/>
      <c r="FTD194" s="74"/>
      <c r="FTE194" s="74"/>
      <c r="FTF194" s="74"/>
      <c r="FTG194" s="74"/>
      <c r="FTH194" s="74"/>
      <c r="FTI194" s="74"/>
      <c r="FTJ194" s="74"/>
      <c r="FTK194" s="74"/>
      <c r="FTL194" s="74"/>
      <c r="FTM194" s="74"/>
      <c r="FTN194" s="74"/>
      <c r="FTO194" s="74"/>
      <c r="FTP194" s="74"/>
      <c r="FTQ194" s="74"/>
      <c r="FTR194" s="74"/>
      <c r="FTS194" s="74"/>
      <c r="FTT194" s="74"/>
      <c r="FTU194" s="74"/>
      <c r="FTV194" s="74"/>
      <c r="FTW194" s="74"/>
      <c r="FTX194" s="74"/>
      <c r="FTY194" s="74"/>
      <c r="FTZ194" s="74"/>
      <c r="FUA194" s="74"/>
      <c r="FUB194" s="74"/>
      <c r="FUC194" s="74"/>
      <c r="FUD194" s="74"/>
      <c r="FUE194" s="74"/>
      <c r="FUF194" s="74"/>
      <c r="FUG194" s="74"/>
      <c r="FUH194" s="74"/>
      <c r="FUI194" s="74"/>
      <c r="FUJ194" s="74"/>
      <c r="FUK194" s="74"/>
      <c r="FUL194" s="74"/>
      <c r="FUM194" s="74"/>
      <c r="FUN194" s="74"/>
      <c r="FUO194" s="74"/>
      <c r="FUP194" s="74"/>
      <c r="FUQ194" s="74"/>
      <c r="FUR194" s="74"/>
      <c r="FUS194" s="74"/>
      <c r="FUT194" s="74"/>
      <c r="FUU194" s="74"/>
      <c r="FUV194" s="74"/>
      <c r="FUW194" s="74"/>
      <c r="FUX194" s="74"/>
      <c r="FUY194" s="74"/>
      <c r="FUZ194" s="74"/>
      <c r="FVA194" s="74"/>
      <c r="FVB194" s="74"/>
      <c r="FVC194" s="74"/>
      <c r="FVD194" s="74"/>
      <c r="FVE194" s="74"/>
      <c r="FVF194" s="74"/>
      <c r="FVG194" s="74"/>
      <c r="FVH194" s="74"/>
      <c r="FVI194" s="74"/>
      <c r="FVJ194" s="74"/>
      <c r="FVK194" s="74"/>
      <c r="FVL194" s="74"/>
      <c r="FVM194" s="74"/>
      <c r="FVN194" s="74"/>
      <c r="FVO194" s="74"/>
      <c r="FVP194" s="74"/>
      <c r="FVQ194" s="74"/>
      <c r="FVR194" s="74"/>
      <c r="FVS194" s="74"/>
      <c r="FVT194" s="74"/>
      <c r="FVU194" s="74"/>
      <c r="FVV194" s="74"/>
      <c r="FVW194" s="74"/>
      <c r="FVX194" s="74"/>
      <c r="FVY194" s="74"/>
      <c r="FVZ194" s="74"/>
      <c r="FWA194" s="74"/>
      <c r="FWB194" s="74"/>
      <c r="FWC194" s="74"/>
      <c r="FWD194" s="74"/>
      <c r="FWE194" s="74"/>
      <c r="FWF194" s="74"/>
      <c r="FWG194" s="74"/>
      <c r="FWH194" s="74"/>
      <c r="FWI194" s="74"/>
      <c r="FWJ194" s="74"/>
      <c r="FWK194" s="74"/>
      <c r="FWL194" s="74"/>
      <c r="FWM194" s="74"/>
      <c r="FWN194" s="74"/>
      <c r="FWO194" s="74"/>
      <c r="FWP194" s="74"/>
      <c r="FWQ194" s="74"/>
      <c r="FWR194" s="74"/>
      <c r="FWS194" s="74"/>
      <c r="FWT194" s="74"/>
      <c r="FWU194" s="74"/>
      <c r="FWV194" s="74"/>
      <c r="FWW194" s="74"/>
      <c r="FWX194" s="74"/>
      <c r="FWY194" s="74"/>
      <c r="FWZ194" s="74"/>
      <c r="FXA194" s="74"/>
      <c r="FXB194" s="74"/>
      <c r="FXC194" s="74"/>
      <c r="FXD194" s="74"/>
      <c r="FXE194" s="74"/>
      <c r="FXF194" s="74"/>
      <c r="FXG194" s="74"/>
      <c r="FXH194" s="74"/>
      <c r="FXI194" s="74"/>
      <c r="FXJ194" s="74"/>
      <c r="FXK194" s="74"/>
      <c r="FXL194" s="74"/>
      <c r="FXM194" s="74"/>
      <c r="FXN194" s="74"/>
      <c r="FXO194" s="74"/>
      <c r="FXP194" s="74"/>
      <c r="FXQ194" s="74"/>
      <c r="FXR194" s="74"/>
      <c r="FXS194" s="74"/>
      <c r="FXT194" s="74"/>
      <c r="FXU194" s="74"/>
      <c r="FXV194" s="74"/>
      <c r="FXW194" s="74"/>
      <c r="FXX194" s="74"/>
      <c r="FXY194" s="74"/>
      <c r="FXZ194" s="74"/>
      <c r="FYA194" s="74"/>
      <c r="FYB194" s="74"/>
      <c r="FYC194" s="74"/>
      <c r="FYD194" s="74"/>
      <c r="FYE194" s="74"/>
      <c r="FYF194" s="74"/>
      <c r="FYG194" s="74"/>
      <c r="FYH194" s="74"/>
      <c r="FYI194" s="74"/>
      <c r="FYJ194" s="74"/>
      <c r="FYK194" s="74"/>
      <c r="FYL194" s="74"/>
      <c r="FYM194" s="74"/>
      <c r="FYN194" s="74"/>
      <c r="FYO194" s="74"/>
      <c r="FYP194" s="74"/>
      <c r="FYQ194" s="74"/>
      <c r="FYR194" s="74"/>
      <c r="FYS194" s="74"/>
      <c r="FYT194" s="74"/>
      <c r="FYU194" s="74"/>
      <c r="FYV194" s="74"/>
      <c r="FYW194" s="74"/>
      <c r="FYX194" s="74"/>
      <c r="FYY194" s="74"/>
      <c r="FYZ194" s="74"/>
      <c r="FZA194" s="74"/>
      <c r="FZB194" s="74"/>
      <c r="FZC194" s="74"/>
      <c r="FZD194" s="74"/>
      <c r="FZE194" s="74"/>
      <c r="FZF194" s="74"/>
      <c r="FZG194" s="74"/>
      <c r="FZH194" s="74"/>
      <c r="FZI194" s="74"/>
      <c r="FZJ194" s="74"/>
      <c r="FZK194" s="74"/>
      <c r="FZL194" s="74"/>
      <c r="FZM194" s="74"/>
      <c r="FZN194" s="74"/>
      <c r="FZO194" s="74"/>
      <c r="FZP194" s="74"/>
      <c r="FZQ194" s="74"/>
      <c r="FZR194" s="74"/>
      <c r="FZS194" s="74"/>
      <c r="FZT194" s="74"/>
      <c r="FZU194" s="74"/>
      <c r="FZV194" s="74"/>
      <c r="FZW194" s="74"/>
      <c r="FZX194" s="74"/>
      <c r="FZY194" s="74"/>
      <c r="FZZ194" s="74"/>
      <c r="GAA194" s="74"/>
      <c r="GAB194" s="74"/>
      <c r="GAC194" s="74"/>
      <c r="GAD194" s="74"/>
      <c r="GAE194" s="74"/>
      <c r="GAF194" s="74"/>
      <c r="GAG194" s="74"/>
      <c r="GAH194" s="74"/>
      <c r="GAI194" s="74"/>
      <c r="GAJ194" s="74"/>
      <c r="GAK194" s="74"/>
      <c r="GAL194" s="74"/>
      <c r="GAM194" s="74"/>
      <c r="GAN194" s="74"/>
      <c r="GAO194" s="74"/>
      <c r="GAP194" s="74"/>
      <c r="GAQ194" s="74"/>
      <c r="GAR194" s="74"/>
      <c r="GAS194" s="74"/>
      <c r="GAT194" s="74"/>
      <c r="GAU194" s="74"/>
      <c r="GAV194" s="74"/>
      <c r="GAW194" s="74"/>
      <c r="GAX194" s="74"/>
      <c r="GAY194" s="74"/>
      <c r="GAZ194" s="74"/>
      <c r="GBA194" s="74"/>
      <c r="GBB194" s="74"/>
      <c r="GBC194" s="74"/>
      <c r="GBD194" s="74"/>
      <c r="GBE194" s="74"/>
      <c r="GBF194" s="74"/>
      <c r="GBG194" s="74"/>
      <c r="GBH194" s="74"/>
      <c r="GBI194" s="74"/>
      <c r="GBJ194" s="74"/>
      <c r="GBK194" s="74"/>
      <c r="GBL194" s="74"/>
      <c r="GBM194" s="74"/>
      <c r="GBN194" s="74"/>
      <c r="GBO194" s="74"/>
      <c r="GBP194" s="74"/>
      <c r="GBQ194" s="74"/>
      <c r="GBR194" s="74"/>
      <c r="GBS194" s="74"/>
      <c r="GBT194" s="74"/>
      <c r="GBU194" s="74"/>
      <c r="GBV194" s="74"/>
      <c r="GBW194" s="74"/>
      <c r="GBX194" s="74"/>
      <c r="GBY194" s="74"/>
      <c r="GBZ194" s="74"/>
      <c r="GCA194" s="74"/>
      <c r="GCB194" s="74"/>
      <c r="GCC194" s="74"/>
      <c r="GCD194" s="74"/>
      <c r="GCE194" s="74"/>
      <c r="GCF194" s="74"/>
      <c r="GCG194" s="74"/>
      <c r="GCH194" s="74"/>
      <c r="GCI194" s="74"/>
      <c r="GCJ194" s="74"/>
      <c r="GCK194" s="74"/>
      <c r="GCL194" s="74"/>
      <c r="GCM194" s="74"/>
      <c r="GCN194" s="74"/>
      <c r="GCO194" s="74"/>
      <c r="GCP194" s="74"/>
      <c r="GCQ194" s="74"/>
      <c r="GCR194" s="74"/>
      <c r="GCS194" s="74"/>
      <c r="GCT194" s="74"/>
      <c r="GCU194" s="74"/>
      <c r="GCV194" s="74"/>
      <c r="GCW194" s="74"/>
      <c r="GCX194" s="74"/>
      <c r="GCY194" s="74"/>
      <c r="GCZ194" s="74"/>
      <c r="GDA194" s="74"/>
      <c r="GDB194" s="74"/>
      <c r="GDC194" s="74"/>
      <c r="GDD194" s="74"/>
      <c r="GDE194" s="74"/>
      <c r="GDF194" s="74"/>
      <c r="GDG194" s="74"/>
      <c r="GDH194" s="74"/>
      <c r="GDI194" s="74"/>
      <c r="GDJ194" s="74"/>
      <c r="GDK194" s="74"/>
      <c r="GDL194" s="74"/>
      <c r="GDM194" s="74"/>
      <c r="GDN194" s="74"/>
      <c r="GDO194" s="74"/>
      <c r="GDP194" s="74"/>
      <c r="GDQ194" s="74"/>
      <c r="GDR194" s="74"/>
      <c r="GDS194" s="74"/>
      <c r="GDT194" s="74"/>
      <c r="GDU194" s="74"/>
      <c r="GDV194" s="74"/>
      <c r="GDW194" s="74"/>
      <c r="GDX194" s="74"/>
      <c r="GDY194" s="74"/>
      <c r="GDZ194" s="74"/>
      <c r="GEA194" s="74"/>
      <c r="GEB194" s="74"/>
      <c r="GEC194" s="74"/>
      <c r="GED194" s="74"/>
      <c r="GEE194" s="74"/>
      <c r="GEF194" s="74"/>
      <c r="GEG194" s="74"/>
      <c r="GEH194" s="74"/>
      <c r="GEI194" s="74"/>
      <c r="GEJ194" s="74"/>
      <c r="GEK194" s="74"/>
      <c r="GEL194" s="74"/>
      <c r="GEM194" s="74"/>
      <c r="GEN194" s="74"/>
      <c r="GEO194" s="74"/>
      <c r="GEP194" s="74"/>
      <c r="GEQ194" s="74"/>
      <c r="GER194" s="74"/>
      <c r="GES194" s="74"/>
      <c r="GET194" s="74"/>
      <c r="GEU194" s="74"/>
      <c r="GEV194" s="74"/>
      <c r="GEW194" s="74"/>
      <c r="GEX194" s="74"/>
      <c r="GEY194" s="74"/>
      <c r="GEZ194" s="74"/>
      <c r="GFA194" s="74"/>
      <c r="GFB194" s="74"/>
      <c r="GFC194" s="74"/>
      <c r="GFD194" s="74"/>
      <c r="GFE194" s="74"/>
      <c r="GFF194" s="74"/>
      <c r="GFG194" s="74"/>
      <c r="GFH194" s="74"/>
      <c r="GFI194" s="74"/>
      <c r="GFJ194" s="74"/>
      <c r="GFK194" s="74"/>
      <c r="GFL194" s="74"/>
      <c r="GFM194" s="74"/>
      <c r="GFN194" s="74"/>
      <c r="GFO194" s="74"/>
      <c r="GFP194" s="74"/>
      <c r="GFQ194" s="74"/>
      <c r="GFR194" s="74"/>
      <c r="GFS194" s="74"/>
      <c r="GFT194" s="74"/>
      <c r="GFU194" s="74"/>
      <c r="GFV194" s="74"/>
      <c r="GFW194" s="74"/>
      <c r="GFX194" s="74"/>
      <c r="GFY194" s="74"/>
      <c r="GFZ194" s="74"/>
      <c r="GGA194" s="74"/>
      <c r="GGB194" s="74"/>
      <c r="GGC194" s="74"/>
      <c r="GGD194" s="74"/>
      <c r="GGE194" s="74"/>
      <c r="GGF194" s="74"/>
      <c r="GGG194" s="74"/>
      <c r="GGH194" s="74"/>
      <c r="GGI194" s="74"/>
      <c r="GGJ194" s="74"/>
      <c r="GGK194" s="74"/>
      <c r="GGL194" s="74"/>
      <c r="GGM194" s="74"/>
      <c r="GGN194" s="74"/>
      <c r="GGO194" s="74"/>
      <c r="GGP194" s="74"/>
      <c r="GGQ194" s="74"/>
      <c r="GGR194" s="74"/>
      <c r="GGS194" s="74"/>
      <c r="GGT194" s="74"/>
      <c r="GGU194" s="74"/>
      <c r="GGV194" s="74"/>
      <c r="GGW194" s="74"/>
      <c r="GGX194" s="74"/>
      <c r="GGY194" s="74"/>
      <c r="GGZ194" s="74"/>
      <c r="GHA194" s="74"/>
      <c r="GHB194" s="74"/>
      <c r="GHC194" s="74"/>
      <c r="GHD194" s="74"/>
      <c r="GHE194" s="74"/>
      <c r="GHF194" s="74"/>
      <c r="GHG194" s="74"/>
      <c r="GHH194" s="74"/>
      <c r="GHI194" s="74"/>
      <c r="GHJ194" s="74"/>
      <c r="GHK194" s="74"/>
      <c r="GHL194" s="74"/>
      <c r="GHM194" s="74"/>
      <c r="GHN194" s="74"/>
      <c r="GHO194" s="74"/>
      <c r="GHP194" s="74"/>
      <c r="GHQ194" s="74"/>
      <c r="GHR194" s="74"/>
      <c r="GHS194" s="74"/>
      <c r="GHT194" s="74"/>
      <c r="GHU194" s="74"/>
      <c r="GHV194" s="74"/>
      <c r="GHW194" s="74"/>
      <c r="GHX194" s="74"/>
      <c r="GHY194" s="74"/>
      <c r="GHZ194" s="74"/>
      <c r="GIA194" s="74"/>
      <c r="GIB194" s="74"/>
      <c r="GIC194" s="74"/>
      <c r="GID194" s="74"/>
      <c r="GIE194" s="74"/>
      <c r="GIF194" s="74"/>
      <c r="GIG194" s="74"/>
      <c r="GIH194" s="74"/>
      <c r="GII194" s="74"/>
      <c r="GIJ194" s="74"/>
      <c r="GIK194" s="74"/>
      <c r="GIL194" s="74"/>
      <c r="GIM194" s="74"/>
      <c r="GIN194" s="74"/>
      <c r="GIO194" s="74"/>
      <c r="GIP194" s="74"/>
      <c r="GIQ194" s="74"/>
      <c r="GIR194" s="74"/>
      <c r="GIS194" s="74"/>
      <c r="GIT194" s="74"/>
      <c r="GIU194" s="74"/>
      <c r="GIV194" s="74"/>
      <c r="GIW194" s="74"/>
      <c r="GIX194" s="74"/>
      <c r="GIY194" s="74"/>
      <c r="GIZ194" s="74"/>
      <c r="GJA194" s="74"/>
      <c r="GJB194" s="74"/>
      <c r="GJC194" s="74"/>
      <c r="GJD194" s="74"/>
      <c r="GJE194" s="74"/>
      <c r="GJF194" s="74"/>
      <c r="GJG194" s="74"/>
      <c r="GJH194" s="74"/>
      <c r="GJI194" s="74"/>
      <c r="GJJ194" s="74"/>
      <c r="GJK194" s="74"/>
      <c r="GJL194" s="74"/>
      <c r="GJM194" s="74"/>
      <c r="GJN194" s="74"/>
      <c r="GJO194" s="74"/>
      <c r="GJP194" s="74"/>
      <c r="GJQ194" s="74"/>
      <c r="GJR194" s="74"/>
      <c r="GJS194" s="74"/>
      <c r="GJT194" s="74"/>
      <c r="GJU194" s="74"/>
      <c r="GJV194" s="74"/>
      <c r="GJW194" s="74"/>
      <c r="GJX194" s="74"/>
      <c r="GJY194" s="74"/>
      <c r="GJZ194" s="74"/>
      <c r="GKA194" s="74"/>
      <c r="GKB194" s="74"/>
      <c r="GKC194" s="74"/>
      <c r="GKD194" s="74"/>
      <c r="GKE194" s="74"/>
      <c r="GKF194" s="74"/>
      <c r="GKG194" s="74"/>
      <c r="GKH194" s="74"/>
      <c r="GKI194" s="74"/>
      <c r="GKJ194" s="74"/>
      <c r="GKK194" s="74"/>
      <c r="GKL194" s="74"/>
      <c r="GKM194" s="74"/>
      <c r="GKN194" s="74"/>
      <c r="GKO194" s="74"/>
      <c r="GKP194" s="74"/>
      <c r="GKQ194" s="74"/>
      <c r="GKR194" s="74"/>
      <c r="GKS194" s="74"/>
      <c r="GKT194" s="74"/>
      <c r="GKU194" s="74"/>
      <c r="GKV194" s="74"/>
      <c r="GKW194" s="74"/>
      <c r="GKX194" s="74"/>
      <c r="GKY194" s="74"/>
      <c r="GKZ194" s="74"/>
      <c r="GLA194" s="74"/>
      <c r="GLB194" s="74"/>
      <c r="GLC194" s="74"/>
      <c r="GLD194" s="74"/>
      <c r="GLE194" s="74"/>
      <c r="GLF194" s="74"/>
      <c r="GLG194" s="74"/>
      <c r="GLH194" s="74"/>
      <c r="GLI194" s="74"/>
      <c r="GLJ194" s="74"/>
      <c r="GLK194" s="74"/>
      <c r="GLL194" s="74"/>
      <c r="GLM194" s="74"/>
      <c r="GLN194" s="74"/>
      <c r="GLO194" s="74"/>
      <c r="GLP194" s="74"/>
      <c r="GLQ194" s="74"/>
      <c r="GLR194" s="74"/>
      <c r="GLS194" s="74"/>
      <c r="GLT194" s="74"/>
      <c r="GLU194" s="74"/>
      <c r="GLV194" s="74"/>
      <c r="GLW194" s="74"/>
      <c r="GLX194" s="74"/>
      <c r="GLY194" s="74"/>
      <c r="GLZ194" s="74"/>
      <c r="GMA194" s="74"/>
      <c r="GMB194" s="74"/>
      <c r="GMC194" s="74"/>
      <c r="GMD194" s="74"/>
      <c r="GME194" s="74"/>
      <c r="GMF194" s="74"/>
      <c r="GMG194" s="74"/>
      <c r="GMH194" s="74"/>
      <c r="GMI194" s="74"/>
      <c r="GMJ194" s="74"/>
      <c r="GMK194" s="74"/>
      <c r="GML194" s="74"/>
      <c r="GMM194" s="74"/>
      <c r="GMN194" s="74"/>
      <c r="GMO194" s="74"/>
      <c r="GMP194" s="74"/>
      <c r="GMQ194" s="74"/>
      <c r="GMR194" s="74"/>
      <c r="GMS194" s="74"/>
      <c r="GMT194" s="74"/>
      <c r="GMU194" s="74"/>
      <c r="GMV194" s="74"/>
      <c r="GMW194" s="74"/>
      <c r="GMX194" s="74"/>
      <c r="GMY194" s="74"/>
      <c r="GMZ194" s="74"/>
      <c r="GNA194" s="74"/>
      <c r="GNB194" s="74"/>
      <c r="GNC194" s="74"/>
      <c r="GND194" s="74"/>
      <c r="GNE194" s="74"/>
      <c r="GNF194" s="74"/>
      <c r="GNG194" s="74"/>
      <c r="GNH194" s="74"/>
      <c r="GNI194" s="74"/>
      <c r="GNJ194" s="74"/>
      <c r="GNK194" s="74"/>
      <c r="GNL194" s="74"/>
      <c r="GNM194" s="74"/>
      <c r="GNN194" s="74"/>
      <c r="GNO194" s="74"/>
      <c r="GNP194" s="74"/>
      <c r="GNQ194" s="74"/>
      <c r="GNR194" s="74"/>
      <c r="GNS194" s="74"/>
      <c r="GNT194" s="74"/>
      <c r="GNU194" s="74"/>
      <c r="GNV194" s="74"/>
      <c r="GNW194" s="74"/>
      <c r="GNX194" s="74"/>
      <c r="GNY194" s="74"/>
      <c r="GNZ194" s="74"/>
      <c r="GOA194" s="74"/>
      <c r="GOB194" s="74"/>
      <c r="GOC194" s="74"/>
      <c r="GOD194" s="74"/>
      <c r="GOE194" s="74"/>
      <c r="GOF194" s="74"/>
      <c r="GOG194" s="74"/>
      <c r="GOH194" s="74"/>
      <c r="GOI194" s="74"/>
      <c r="GOJ194" s="74"/>
      <c r="GOK194" s="74"/>
      <c r="GOL194" s="74"/>
      <c r="GOM194" s="74"/>
      <c r="GON194" s="74"/>
      <c r="GOO194" s="74"/>
      <c r="GOP194" s="74"/>
      <c r="GOQ194" s="74"/>
      <c r="GOR194" s="74"/>
      <c r="GOS194" s="74"/>
      <c r="GOT194" s="74"/>
      <c r="GOU194" s="74"/>
      <c r="GOV194" s="74"/>
      <c r="GOW194" s="74"/>
      <c r="GOX194" s="74"/>
      <c r="GOY194" s="74"/>
      <c r="GOZ194" s="74"/>
      <c r="GPA194" s="74"/>
      <c r="GPB194" s="74"/>
      <c r="GPC194" s="74"/>
      <c r="GPD194" s="74"/>
      <c r="GPE194" s="74"/>
      <c r="GPF194" s="74"/>
      <c r="GPG194" s="74"/>
      <c r="GPH194" s="74"/>
      <c r="GPI194" s="74"/>
      <c r="GPJ194" s="74"/>
      <c r="GPK194" s="74"/>
      <c r="GPL194" s="74"/>
      <c r="GPM194" s="74"/>
      <c r="GPN194" s="74"/>
      <c r="GPO194" s="74"/>
      <c r="GPP194" s="74"/>
      <c r="GPQ194" s="74"/>
      <c r="GPR194" s="74"/>
      <c r="GPS194" s="74"/>
      <c r="GPT194" s="74"/>
      <c r="GPU194" s="74"/>
      <c r="GPV194" s="74"/>
      <c r="GPW194" s="74"/>
      <c r="GPX194" s="74"/>
      <c r="GPY194" s="74"/>
      <c r="GPZ194" s="74"/>
      <c r="GQA194" s="74"/>
      <c r="GQB194" s="74"/>
      <c r="GQC194" s="74"/>
      <c r="GQD194" s="74"/>
      <c r="GQE194" s="74"/>
      <c r="GQF194" s="74"/>
      <c r="GQG194" s="74"/>
      <c r="GQH194" s="74"/>
      <c r="GQI194" s="74"/>
      <c r="GQJ194" s="74"/>
      <c r="GQK194" s="74"/>
      <c r="GQL194" s="74"/>
      <c r="GQM194" s="74"/>
      <c r="GQN194" s="74"/>
      <c r="GQO194" s="74"/>
      <c r="GQP194" s="74"/>
      <c r="GQQ194" s="74"/>
      <c r="GQR194" s="74"/>
      <c r="GQS194" s="74"/>
      <c r="GQT194" s="74"/>
      <c r="GQU194" s="74"/>
      <c r="GQV194" s="74"/>
      <c r="GQW194" s="74"/>
      <c r="GQX194" s="74"/>
      <c r="GQY194" s="74"/>
      <c r="GQZ194" s="74"/>
      <c r="GRA194" s="74"/>
      <c r="GRB194" s="74"/>
      <c r="GRC194" s="74"/>
      <c r="GRD194" s="74"/>
      <c r="GRE194" s="74"/>
      <c r="GRF194" s="74"/>
      <c r="GRG194" s="74"/>
      <c r="GRH194" s="74"/>
      <c r="GRI194" s="74"/>
      <c r="GRJ194" s="74"/>
      <c r="GRK194" s="74"/>
      <c r="GRL194" s="74"/>
      <c r="GRM194" s="74"/>
      <c r="GRN194" s="74"/>
      <c r="GRO194" s="74"/>
      <c r="GRP194" s="74"/>
      <c r="GRQ194" s="74"/>
      <c r="GRR194" s="74"/>
      <c r="GRS194" s="74"/>
      <c r="GRT194" s="74"/>
      <c r="GRU194" s="74"/>
      <c r="GRV194" s="74"/>
      <c r="GRW194" s="74"/>
      <c r="GRX194" s="74"/>
      <c r="GRY194" s="74"/>
      <c r="GRZ194" s="74"/>
      <c r="GSA194" s="74"/>
      <c r="GSB194" s="74"/>
      <c r="GSC194" s="74"/>
      <c r="GSD194" s="74"/>
      <c r="GSE194" s="74"/>
      <c r="GSF194" s="74"/>
      <c r="GSG194" s="74"/>
      <c r="GSH194" s="74"/>
      <c r="GSI194" s="74"/>
      <c r="GSJ194" s="74"/>
      <c r="GSK194" s="74"/>
      <c r="GSL194" s="74"/>
      <c r="GSM194" s="74"/>
      <c r="GSN194" s="74"/>
      <c r="GSO194" s="74"/>
      <c r="GSP194" s="74"/>
      <c r="GSQ194" s="74"/>
      <c r="GSR194" s="74"/>
      <c r="GSS194" s="74"/>
      <c r="GST194" s="74"/>
      <c r="GSU194" s="74"/>
      <c r="GSV194" s="74"/>
      <c r="GSW194" s="74"/>
      <c r="GSX194" s="74"/>
      <c r="GSY194" s="74"/>
      <c r="GSZ194" s="74"/>
      <c r="GTA194" s="74"/>
      <c r="GTB194" s="74"/>
      <c r="GTC194" s="74"/>
      <c r="GTD194" s="74"/>
      <c r="GTE194" s="74"/>
      <c r="GTF194" s="74"/>
      <c r="GTG194" s="74"/>
      <c r="GTH194" s="74"/>
      <c r="GTI194" s="74"/>
      <c r="GTJ194" s="74"/>
      <c r="GTK194" s="74"/>
      <c r="GTL194" s="74"/>
      <c r="GTM194" s="74"/>
      <c r="GTN194" s="74"/>
      <c r="GTO194" s="74"/>
      <c r="GTP194" s="74"/>
      <c r="GTQ194" s="74"/>
      <c r="GTR194" s="74"/>
      <c r="GTS194" s="74"/>
      <c r="GTT194" s="74"/>
      <c r="GTU194" s="74"/>
      <c r="GTV194" s="74"/>
      <c r="GTW194" s="74"/>
      <c r="GTX194" s="74"/>
      <c r="GTY194" s="74"/>
      <c r="GTZ194" s="74"/>
      <c r="GUA194" s="74"/>
      <c r="GUB194" s="74"/>
      <c r="GUC194" s="74"/>
      <c r="GUD194" s="74"/>
      <c r="GUE194" s="74"/>
      <c r="GUF194" s="74"/>
      <c r="GUG194" s="74"/>
      <c r="GUH194" s="74"/>
      <c r="GUI194" s="74"/>
      <c r="GUJ194" s="74"/>
      <c r="GUK194" s="74"/>
      <c r="GUL194" s="74"/>
      <c r="GUM194" s="74"/>
      <c r="GUN194" s="74"/>
      <c r="GUO194" s="74"/>
      <c r="GUP194" s="74"/>
      <c r="GUQ194" s="74"/>
      <c r="GUR194" s="74"/>
      <c r="GUS194" s="74"/>
      <c r="GUT194" s="74"/>
      <c r="GUU194" s="74"/>
      <c r="GUV194" s="74"/>
      <c r="GUW194" s="74"/>
      <c r="GUX194" s="74"/>
      <c r="GUY194" s="74"/>
      <c r="GUZ194" s="74"/>
      <c r="GVA194" s="74"/>
      <c r="GVB194" s="74"/>
      <c r="GVC194" s="74"/>
      <c r="GVD194" s="74"/>
      <c r="GVE194" s="74"/>
      <c r="GVF194" s="74"/>
      <c r="GVG194" s="74"/>
      <c r="GVH194" s="74"/>
      <c r="GVI194" s="74"/>
      <c r="GVJ194" s="74"/>
      <c r="GVK194" s="74"/>
      <c r="GVL194" s="74"/>
      <c r="GVM194" s="74"/>
      <c r="GVN194" s="74"/>
      <c r="GVO194" s="74"/>
      <c r="GVP194" s="74"/>
      <c r="GVQ194" s="74"/>
      <c r="GVR194" s="74"/>
      <c r="GVS194" s="74"/>
      <c r="GVT194" s="74"/>
      <c r="GVU194" s="74"/>
      <c r="GVV194" s="74"/>
      <c r="GVW194" s="74"/>
      <c r="GVX194" s="74"/>
      <c r="GVY194" s="74"/>
      <c r="GVZ194" s="74"/>
      <c r="GWA194" s="74"/>
      <c r="GWB194" s="74"/>
      <c r="GWC194" s="74"/>
      <c r="GWD194" s="74"/>
      <c r="GWE194" s="74"/>
      <c r="GWF194" s="74"/>
      <c r="GWG194" s="74"/>
      <c r="GWH194" s="74"/>
      <c r="GWI194" s="74"/>
      <c r="GWJ194" s="74"/>
      <c r="GWK194" s="74"/>
      <c r="GWL194" s="74"/>
      <c r="GWM194" s="74"/>
      <c r="GWN194" s="74"/>
      <c r="GWO194" s="74"/>
      <c r="GWP194" s="74"/>
      <c r="GWQ194" s="74"/>
      <c r="GWR194" s="74"/>
      <c r="GWS194" s="74"/>
      <c r="GWT194" s="74"/>
      <c r="GWU194" s="74"/>
      <c r="GWV194" s="74"/>
      <c r="GWW194" s="74"/>
      <c r="GWX194" s="74"/>
      <c r="GWY194" s="74"/>
      <c r="GWZ194" s="74"/>
      <c r="GXA194" s="74"/>
      <c r="GXB194" s="74"/>
      <c r="GXC194" s="74"/>
      <c r="GXD194" s="74"/>
      <c r="GXE194" s="74"/>
      <c r="GXF194" s="74"/>
      <c r="GXG194" s="74"/>
      <c r="GXH194" s="74"/>
      <c r="GXI194" s="74"/>
      <c r="GXJ194" s="74"/>
      <c r="GXK194" s="74"/>
      <c r="GXL194" s="74"/>
      <c r="GXM194" s="74"/>
      <c r="GXN194" s="74"/>
      <c r="GXO194" s="74"/>
      <c r="GXP194" s="74"/>
      <c r="GXQ194" s="74"/>
      <c r="GXR194" s="74"/>
      <c r="GXS194" s="74"/>
      <c r="GXT194" s="74"/>
      <c r="GXU194" s="74"/>
      <c r="GXV194" s="74"/>
      <c r="GXW194" s="74"/>
      <c r="GXX194" s="74"/>
      <c r="GXY194" s="74"/>
      <c r="GXZ194" s="74"/>
      <c r="GYA194" s="74"/>
      <c r="GYB194" s="74"/>
      <c r="GYC194" s="74"/>
      <c r="GYD194" s="74"/>
      <c r="GYE194" s="74"/>
      <c r="GYF194" s="74"/>
      <c r="GYG194" s="74"/>
      <c r="GYH194" s="74"/>
      <c r="GYI194" s="74"/>
      <c r="GYJ194" s="74"/>
      <c r="GYK194" s="74"/>
      <c r="GYL194" s="74"/>
      <c r="GYM194" s="74"/>
      <c r="GYN194" s="74"/>
      <c r="GYO194" s="74"/>
      <c r="GYP194" s="74"/>
      <c r="GYQ194" s="74"/>
      <c r="GYR194" s="74"/>
      <c r="GYS194" s="74"/>
      <c r="GYT194" s="74"/>
      <c r="GYU194" s="74"/>
      <c r="GYV194" s="74"/>
      <c r="GYW194" s="74"/>
      <c r="GYX194" s="74"/>
      <c r="GYY194" s="74"/>
      <c r="GYZ194" s="74"/>
      <c r="GZA194" s="74"/>
      <c r="GZB194" s="74"/>
      <c r="GZC194" s="74"/>
      <c r="GZD194" s="74"/>
      <c r="GZE194" s="74"/>
      <c r="GZF194" s="74"/>
      <c r="GZG194" s="74"/>
      <c r="GZH194" s="74"/>
      <c r="GZI194" s="74"/>
      <c r="GZJ194" s="74"/>
      <c r="GZK194" s="74"/>
      <c r="GZL194" s="74"/>
      <c r="GZM194" s="74"/>
      <c r="GZN194" s="74"/>
      <c r="GZO194" s="74"/>
      <c r="GZP194" s="74"/>
      <c r="GZQ194" s="74"/>
      <c r="GZR194" s="74"/>
      <c r="GZS194" s="74"/>
      <c r="GZT194" s="74"/>
      <c r="GZU194" s="74"/>
      <c r="GZV194" s="74"/>
      <c r="GZW194" s="74"/>
      <c r="GZX194" s="74"/>
      <c r="GZY194" s="74"/>
      <c r="GZZ194" s="74"/>
      <c r="HAA194" s="74"/>
      <c r="HAB194" s="74"/>
      <c r="HAC194" s="74"/>
      <c r="HAD194" s="74"/>
      <c r="HAE194" s="74"/>
      <c r="HAF194" s="74"/>
      <c r="HAG194" s="74"/>
      <c r="HAH194" s="74"/>
      <c r="HAI194" s="74"/>
      <c r="HAJ194" s="74"/>
      <c r="HAK194" s="74"/>
      <c r="HAL194" s="74"/>
      <c r="HAM194" s="74"/>
      <c r="HAN194" s="74"/>
      <c r="HAO194" s="74"/>
      <c r="HAP194" s="74"/>
      <c r="HAQ194" s="74"/>
      <c r="HAR194" s="74"/>
      <c r="HAS194" s="74"/>
      <c r="HAT194" s="74"/>
      <c r="HAU194" s="74"/>
      <c r="HAV194" s="74"/>
      <c r="HAW194" s="74"/>
      <c r="HAX194" s="74"/>
      <c r="HAY194" s="74"/>
      <c r="HAZ194" s="74"/>
      <c r="HBA194" s="74"/>
      <c r="HBB194" s="74"/>
      <c r="HBC194" s="74"/>
      <c r="HBD194" s="74"/>
      <c r="HBE194" s="74"/>
      <c r="HBF194" s="74"/>
      <c r="HBG194" s="74"/>
      <c r="HBH194" s="74"/>
      <c r="HBI194" s="74"/>
      <c r="HBJ194" s="74"/>
      <c r="HBK194" s="74"/>
      <c r="HBL194" s="74"/>
      <c r="HBM194" s="74"/>
      <c r="HBN194" s="74"/>
      <c r="HBO194" s="74"/>
      <c r="HBP194" s="74"/>
      <c r="HBQ194" s="74"/>
      <c r="HBR194" s="74"/>
      <c r="HBS194" s="74"/>
      <c r="HBT194" s="74"/>
      <c r="HBU194" s="74"/>
      <c r="HBV194" s="74"/>
      <c r="HBW194" s="74"/>
      <c r="HBX194" s="74"/>
      <c r="HBY194" s="74"/>
      <c r="HBZ194" s="74"/>
      <c r="HCA194" s="74"/>
      <c r="HCB194" s="74"/>
      <c r="HCC194" s="74"/>
      <c r="HCD194" s="74"/>
      <c r="HCE194" s="74"/>
      <c r="HCF194" s="74"/>
      <c r="HCG194" s="74"/>
      <c r="HCH194" s="74"/>
      <c r="HCI194" s="74"/>
      <c r="HCJ194" s="74"/>
      <c r="HCK194" s="74"/>
      <c r="HCL194" s="74"/>
      <c r="HCM194" s="74"/>
      <c r="HCN194" s="74"/>
      <c r="HCO194" s="74"/>
      <c r="HCP194" s="74"/>
      <c r="HCQ194" s="74"/>
      <c r="HCR194" s="74"/>
      <c r="HCS194" s="74"/>
      <c r="HCT194" s="74"/>
      <c r="HCU194" s="74"/>
      <c r="HCV194" s="74"/>
      <c r="HCW194" s="74"/>
      <c r="HCX194" s="74"/>
      <c r="HCY194" s="74"/>
      <c r="HCZ194" s="74"/>
      <c r="HDA194" s="74"/>
      <c r="HDB194" s="74"/>
      <c r="HDC194" s="74"/>
      <c r="HDD194" s="74"/>
      <c r="HDE194" s="74"/>
      <c r="HDF194" s="74"/>
      <c r="HDG194" s="74"/>
      <c r="HDH194" s="74"/>
      <c r="HDI194" s="74"/>
      <c r="HDJ194" s="74"/>
      <c r="HDK194" s="74"/>
      <c r="HDL194" s="74"/>
      <c r="HDM194" s="74"/>
      <c r="HDN194" s="74"/>
      <c r="HDO194" s="74"/>
      <c r="HDP194" s="74"/>
      <c r="HDQ194" s="74"/>
      <c r="HDR194" s="74"/>
      <c r="HDS194" s="74"/>
      <c r="HDT194" s="74"/>
      <c r="HDU194" s="74"/>
      <c r="HDV194" s="74"/>
      <c r="HDW194" s="74"/>
      <c r="HDX194" s="74"/>
      <c r="HDY194" s="74"/>
      <c r="HDZ194" s="74"/>
      <c r="HEA194" s="74"/>
      <c r="HEB194" s="74"/>
      <c r="HEC194" s="74"/>
      <c r="HED194" s="74"/>
      <c r="HEE194" s="74"/>
      <c r="HEF194" s="74"/>
      <c r="HEG194" s="74"/>
      <c r="HEH194" s="74"/>
      <c r="HEI194" s="74"/>
      <c r="HEJ194" s="74"/>
      <c r="HEK194" s="74"/>
      <c r="HEL194" s="74"/>
      <c r="HEM194" s="74"/>
      <c r="HEN194" s="74"/>
      <c r="HEO194" s="74"/>
      <c r="HEP194" s="74"/>
      <c r="HEQ194" s="74"/>
      <c r="HER194" s="74"/>
      <c r="HES194" s="74"/>
      <c r="HET194" s="74"/>
      <c r="HEU194" s="74"/>
      <c r="HEV194" s="74"/>
      <c r="HEW194" s="74"/>
      <c r="HEX194" s="74"/>
      <c r="HEY194" s="74"/>
      <c r="HEZ194" s="74"/>
      <c r="HFA194" s="74"/>
      <c r="HFB194" s="74"/>
      <c r="HFC194" s="74"/>
      <c r="HFD194" s="74"/>
      <c r="HFE194" s="74"/>
      <c r="HFF194" s="74"/>
      <c r="HFG194" s="74"/>
      <c r="HFH194" s="74"/>
      <c r="HFI194" s="74"/>
      <c r="HFJ194" s="74"/>
      <c r="HFK194" s="74"/>
      <c r="HFL194" s="74"/>
      <c r="HFM194" s="74"/>
      <c r="HFN194" s="74"/>
      <c r="HFO194" s="74"/>
      <c r="HFP194" s="74"/>
      <c r="HFQ194" s="74"/>
      <c r="HFR194" s="74"/>
      <c r="HFS194" s="74"/>
      <c r="HFT194" s="74"/>
      <c r="HFU194" s="74"/>
      <c r="HFV194" s="74"/>
      <c r="HFW194" s="74"/>
      <c r="HFX194" s="74"/>
      <c r="HFY194" s="74"/>
      <c r="HFZ194" s="74"/>
      <c r="HGA194" s="74"/>
      <c r="HGB194" s="74"/>
      <c r="HGC194" s="74"/>
      <c r="HGD194" s="74"/>
      <c r="HGE194" s="74"/>
      <c r="HGF194" s="74"/>
      <c r="HGG194" s="74"/>
      <c r="HGH194" s="74"/>
      <c r="HGI194" s="74"/>
      <c r="HGJ194" s="74"/>
      <c r="HGK194" s="74"/>
      <c r="HGL194" s="74"/>
      <c r="HGM194" s="74"/>
      <c r="HGN194" s="74"/>
      <c r="HGO194" s="74"/>
      <c r="HGP194" s="74"/>
      <c r="HGQ194" s="74"/>
      <c r="HGR194" s="74"/>
      <c r="HGS194" s="74"/>
      <c r="HGT194" s="74"/>
      <c r="HGU194" s="74"/>
      <c r="HGV194" s="74"/>
      <c r="HGW194" s="74"/>
      <c r="HGX194" s="74"/>
      <c r="HGY194" s="74"/>
      <c r="HGZ194" s="74"/>
      <c r="HHA194" s="74"/>
      <c r="HHB194" s="74"/>
      <c r="HHC194" s="74"/>
      <c r="HHD194" s="74"/>
      <c r="HHE194" s="74"/>
      <c r="HHF194" s="74"/>
      <c r="HHG194" s="74"/>
      <c r="HHH194" s="74"/>
      <c r="HHI194" s="74"/>
      <c r="HHJ194" s="74"/>
      <c r="HHK194" s="74"/>
      <c r="HHL194" s="74"/>
      <c r="HHM194" s="74"/>
      <c r="HHN194" s="74"/>
      <c r="HHO194" s="74"/>
      <c r="HHP194" s="74"/>
      <c r="HHQ194" s="74"/>
      <c r="HHR194" s="74"/>
      <c r="HHS194" s="74"/>
      <c r="HHT194" s="74"/>
      <c r="HHU194" s="74"/>
      <c r="HHV194" s="74"/>
      <c r="HHW194" s="74"/>
      <c r="HHX194" s="74"/>
      <c r="HHY194" s="74"/>
      <c r="HHZ194" s="74"/>
      <c r="HIA194" s="74"/>
      <c r="HIB194" s="74"/>
      <c r="HIC194" s="74"/>
      <c r="HID194" s="74"/>
      <c r="HIE194" s="74"/>
      <c r="HIF194" s="74"/>
      <c r="HIG194" s="74"/>
      <c r="HIH194" s="74"/>
      <c r="HII194" s="74"/>
      <c r="HIJ194" s="74"/>
      <c r="HIK194" s="74"/>
      <c r="HIL194" s="74"/>
      <c r="HIM194" s="74"/>
      <c r="HIN194" s="74"/>
      <c r="HIO194" s="74"/>
      <c r="HIP194" s="74"/>
      <c r="HIQ194" s="74"/>
      <c r="HIR194" s="74"/>
      <c r="HIS194" s="74"/>
      <c r="HIT194" s="74"/>
      <c r="HIU194" s="74"/>
      <c r="HIV194" s="74"/>
      <c r="HIW194" s="74"/>
      <c r="HIX194" s="74"/>
      <c r="HIY194" s="74"/>
      <c r="HIZ194" s="74"/>
      <c r="HJA194" s="74"/>
      <c r="HJB194" s="74"/>
      <c r="HJC194" s="74"/>
      <c r="HJD194" s="74"/>
      <c r="HJE194" s="74"/>
      <c r="HJF194" s="74"/>
      <c r="HJG194" s="74"/>
      <c r="HJH194" s="74"/>
      <c r="HJI194" s="74"/>
      <c r="HJJ194" s="74"/>
      <c r="HJK194" s="74"/>
      <c r="HJL194" s="74"/>
      <c r="HJM194" s="74"/>
      <c r="HJN194" s="74"/>
      <c r="HJO194" s="74"/>
      <c r="HJP194" s="74"/>
      <c r="HJQ194" s="74"/>
      <c r="HJR194" s="74"/>
      <c r="HJS194" s="74"/>
      <c r="HJT194" s="74"/>
      <c r="HJU194" s="74"/>
      <c r="HJV194" s="74"/>
      <c r="HJW194" s="74"/>
      <c r="HJX194" s="74"/>
      <c r="HJY194" s="74"/>
      <c r="HJZ194" s="74"/>
      <c r="HKA194" s="74"/>
      <c r="HKB194" s="74"/>
      <c r="HKC194" s="74"/>
      <c r="HKD194" s="74"/>
      <c r="HKE194" s="74"/>
      <c r="HKF194" s="74"/>
      <c r="HKG194" s="74"/>
      <c r="HKH194" s="74"/>
      <c r="HKI194" s="74"/>
      <c r="HKJ194" s="74"/>
      <c r="HKK194" s="74"/>
      <c r="HKL194" s="74"/>
      <c r="HKM194" s="74"/>
      <c r="HKN194" s="74"/>
      <c r="HKO194" s="74"/>
      <c r="HKP194" s="74"/>
      <c r="HKQ194" s="74"/>
      <c r="HKR194" s="74"/>
      <c r="HKS194" s="74"/>
      <c r="HKT194" s="74"/>
      <c r="HKU194" s="74"/>
      <c r="HKV194" s="74"/>
      <c r="HKW194" s="74"/>
      <c r="HKX194" s="74"/>
      <c r="HKY194" s="74"/>
      <c r="HKZ194" s="74"/>
      <c r="HLA194" s="74"/>
      <c r="HLB194" s="74"/>
      <c r="HLC194" s="74"/>
      <c r="HLD194" s="74"/>
      <c r="HLE194" s="74"/>
      <c r="HLF194" s="74"/>
      <c r="HLG194" s="74"/>
      <c r="HLH194" s="74"/>
      <c r="HLI194" s="74"/>
      <c r="HLJ194" s="74"/>
      <c r="HLK194" s="74"/>
      <c r="HLL194" s="74"/>
      <c r="HLM194" s="74"/>
      <c r="HLN194" s="74"/>
      <c r="HLO194" s="74"/>
      <c r="HLP194" s="74"/>
      <c r="HLQ194" s="74"/>
      <c r="HLR194" s="74"/>
      <c r="HLS194" s="74"/>
      <c r="HLT194" s="74"/>
      <c r="HLU194" s="74"/>
      <c r="HLV194" s="74"/>
      <c r="HLW194" s="74"/>
      <c r="HLX194" s="74"/>
      <c r="HLY194" s="74"/>
      <c r="HLZ194" s="74"/>
      <c r="HMA194" s="74"/>
      <c r="HMB194" s="74"/>
      <c r="HMC194" s="74"/>
      <c r="HMD194" s="74"/>
      <c r="HME194" s="74"/>
      <c r="HMF194" s="74"/>
      <c r="HMG194" s="74"/>
      <c r="HMH194" s="74"/>
      <c r="HMI194" s="74"/>
      <c r="HMJ194" s="74"/>
      <c r="HMK194" s="74"/>
      <c r="HML194" s="74"/>
      <c r="HMM194" s="74"/>
      <c r="HMN194" s="74"/>
      <c r="HMO194" s="74"/>
      <c r="HMP194" s="74"/>
      <c r="HMQ194" s="74"/>
      <c r="HMR194" s="74"/>
      <c r="HMS194" s="74"/>
      <c r="HMT194" s="74"/>
      <c r="HMU194" s="74"/>
      <c r="HMV194" s="74"/>
      <c r="HMW194" s="74"/>
      <c r="HMX194" s="74"/>
      <c r="HMY194" s="74"/>
      <c r="HMZ194" s="74"/>
      <c r="HNA194" s="74"/>
      <c r="HNB194" s="74"/>
      <c r="HNC194" s="74"/>
      <c r="HND194" s="74"/>
      <c r="HNE194" s="74"/>
      <c r="HNF194" s="74"/>
      <c r="HNG194" s="74"/>
      <c r="HNH194" s="74"/>
      <c r="HNI194" s="74"/>
      <c r="HNJ194" s="74"/>
      <c r="HNK194" s="74"/>
      <c r="HNL194" s="74"/>
      <c r="HNM194" s="74"/>
      <c r="HNN194" s="74"/>
      <c r="HNO194" s="74"/>
      <c r="HNP194" s="74"/>
      <c r="HNQ194" s="74"/>
      <c r="HNR194" s="74"/>
      <c r="HNS194" s="74"/>
      <c r="HNT194" s="74"/>
      <c r="HNU194" s="74"/>
      <c r="HNV194" s="74"/>
      <c r="HNW194" s="74"/>
      <c r="HNX194" s="74"/>
      <c r="HNY194" s="74"/>
      <c r="HNZ194" s="74"/>
      <c r="HOA194" s="74"/>
      <c r="HOB194" s="74"/>
      <c r="HOC194" s="74"/>
      <c r="HOD194" s="74"/>
      <c r="HOE194" s="74"/>
      <c r="HOF194" s="74"/>
      <c r="HOG194" s="74"/>
      <c r="HOH194" s="74"/>
      <c r="HOI194" s="74"/>
      <c r="HOJ194" s="74"/>
      <c r="HOK194" s="74"/>
      <c r="HOL194" s="74"/>
      <c r="HOM194" s="74"/>
      <c r="HON194" s="74"/>
      <c r="HOO194" s="74"/>
      <c r="HOP194" s="74"/>
      <c r="HOQ194" s="74"/>
      <c r="HOR194" s="74"/>
      <c r="HOS194" s="74"/>
      <c r="HOT194" s="74"/>
      <c r="HOU194" s="74"/>
      <c r="HOV194" s="74"/>
      <c r="HOW194" s="74"/>
      <c r="HOX194" s="74"/>
      <c r="HOY194" s="74"/>
      <c r="HOZ194" s="74"/>
      <c r="HPA194" s="74"/>
      <c r="HPB194" s="74"/>
      <c r="HPC194" s="74"/>
      <c r="HPD194" s="74"/>
      <c r="HPE194" s="74"/>
      <c r="HPF194" s="74"/>
      <c r="HPG194" s="74"/>
      <c r="HPH194" s="74"/>
      <c r="HPI194" s="74"/>
      <c r="HPJ194" s="74"/>
      <c r="HPK194" s="74"/>
      <c r="HPL194" s="74"/>
      <c r="HPM194" s="74"/>
      <c r="HPN194" s="74"/>
      <c r="HPO194" s="74"/>
      <c r="HPP194" s="74"/>
      <c r="HPQ194" s="74"/>
      <c r="HPR194" s="74"/>
      <c r="HPS194" s="74"/>
      <c r="HPT194" s="74"/>
      <c r="HPU194" s="74"/>
      <c r="HPV194" s="74"/>
      <c r="HPW194" s="74"/>
      <c r="HPX194" s="74"/>
      <c r="HPY194" s="74"/>
      <c r="HPZ194" s="74"/>
      <c r="HQA194" s="74"/>
      <c r="HQB194" s="74"/>
      <c r="HQC194" s="74"/>
      <c r="HQD194" s="74"/>
      <c r="HQE194" s="74"/>
      <c r="HQF194" s="74"/>
      <c r="HQG194" s="74"/>
      <c r="HQH194" s="74"/>
      <c r="HQI194" s="74"/>
      <c r="HQJ194" s="74"/>
      <c r="HQK194" s="74"/>
      <c r="HQL194" s="74"/>
      <c r="HQM194" s="74"/>
      <c r="HQN194" s="74"/>
      <c r="HQO194" s="74"/>
      <c r="HQP194" s="74"/>
      <c r="HQQ194" s="74"/>
      <c r="HQR194" s="74"/>
      <c r="HQS194" s="74"/>
      <c r="HQT194" s="74"/>
      <c r="HQU194" s="74"/>
      <c r="HQV194" s="74"/>
      <c r="HQW194" s="74"/>
      <c r="HQX194" s="74"/>
      <c r="HQY194" s="74"/>
      <c r="HQZ194" s="74"/>
      <c r="HRA194" s="74"/>
      <c r="HRB194" s="74"/>
      <c r="HRC194" s="74"/>
      <c r="HRD194" s="74"/>
      <c r="HRE194" s="74"/>
      <c r="HRF194" s="74"/>
      <c r="HRG194" s="74"/>
      <c r="HRH194" s="74"/>
      <c r="HRI194" s="74"/>
      <c r="HRJ194" s="74"/>
      <c r="HRK194" s="74"/>
      <c r="HRL194" s="74"/>
      <c r="HRM194" s="74"/>
      <c r="HRN194" s="74"/>
      <c r="HRO194" s="74"/>
      <c r="HRP194" s="74"/>
      <c r="HRQ194" s="74"/>
      <c r="HRR194" s="74"/>
      <c r="HRS194" s="74"/>
      <c r="HRT194" s="74"/>
      <c r="HRU194" s="74"/>
      <c r="HRV194" s="74"/>
      <c r="HRW194" s="74"/>
      <c r="HRX194" s="74"/>
      <c r="HRY194" s="74"/>
      <c r="HRZ194" s="74"/>
      <c r="HSA194" s="74"/>
      <c r="HSB194" s="74"/>
      <c r="HSC194" s="74"/>
      <c r="HSD194" s="74"/>
      <c r="HSE194" s="74"/>
      <c r="HSF194" s="74"/>
      <c r="HSG194" s="74"/>
      <c r="HSH194" s="74"/>
      <c r="HSI194" s="74"/>
      <c r="HSJ194" s="74"/>
      <c r="HSK194" s="74"/>
      <c r="HSL194" s="74"/>
      <c r="HSM194" s="74"/>
      <c r="HSN194" s="74"/>
      <c r="HSO194" s="74"/>
      <c r="HSP194" s="74"/>
      <c r="HSQ194" s="74"/>
      <c r="HSR194" s="74"/>
      <c r="HSS194" s="74"/>
      <c r="HST194" s="74"/>
      <c r="HSU194" s="74"/>
      <c r="HSV194" s="74"/>
      <c r="HSW194" s="74"/>
      <c r="HSX194" s="74"/>
      <c r="HSY194" s="74"/>
      <c r="HSZ194" s="74"/>
      <c r="HTA194" s="74"/>
      <c r="HTB194" s="74"/>
      <c r="HTC194" s="74"/>
      <c r="HTD194" s="74"/>
      <c r="HTE194" s="74"/>
      <c r="HTF194" s="74"/>
      <c r="HTG194" s="74"/>
      <c r="HTH194" s="74"/>
      <c r="HTI194" s="74"/>
      <c r="HTJ194" s="74"/>
      <c r="HTK194" s="74"/>
      <c r="HTL194" s="74"/>
      <c r="HTM194" s="74"/>
      <c r="HTN194" s="74"/>
      <c r="HTO194" s="74"/>
      <c r="HTP194" s="74"/>
      <c r="HTQ194" s="74"/>
      <c r="HTR194" s="74"/>
      <c r="HTS194" s="74"/>
      <c r="HTT194" s="74"/>
      <c r="HTU194" s="74"/>
      <c r="HTV194" s="74"/>
      <c r="HTW194" s="74"/>
      <c r="HTX194" s="74"/>
      <c r="HTY194" s="74"/>
      <c r="HTZ194" s="74"/>
      <c r="HUA194" s="74"/>
      <c r="HUB194" s="74"/>
      <c r="HUC194" s="74"/>
      <c r="HUD194" s="74"/>
      <c r="HUE194" s="74"/>
      <c r="HUF194" s="74"/>
      <c r="HUG194" s="74"/>
      <c r="HUH194" s="74"/>
      <c r="HUI194" s="74"/>
      <c r="HUJ194" s="74"/>
      <c r="HUK194" s="74"/>
      <c r="HUL194" s="74"/>
      <c r="HUM194" s="74"/>
      <c r="HUN194" s="74"/>
      <c r="HUO194" s="74"/>
      <c r="HUP194" s="74"/>
      <c r="HUQ194" s="74"/>
      <c r="HUR194" s="74"/>
      <c r="HUS194" s="74"/>
      <c r="HUT194" s="74"/>
      <c r="HUU194" s="74"/>
      <c r="HUV194" s="74"/>
      <c r="HUW194" s="74"/>
      <c r="HUX194" s="74"/>
      <c r="HUY194" s="74"/>
      <c r="HUZ194" s="74"/>
      <c r="HVA194" s="74"/>
      <c r="HVB194" s="74"/>
      <c r="HVC194" s="74"/>
      <c r="HVD194" s="74"/>
      <c r="HVE194" s="74"/>
      <c r="HVF194" s="74"/>
      <c r="HVG194" s="74"/>
      <c r="HVH194" s="74"/>
      <c r="HVI194" s="74"/>
      <c r="HVJ194" s="74"/>
      <c r="HVK194" s="74"/>
      <c r="HVL194" s="74"/>
      <c r="HVM194" s="74"/>
      <c r="HVN194" s="74"/>
      <c r="HVO194" s="74"/>
      <c r="HVP194" s="74"/>
      <c r="HVQ194" s="74"/>
      <c r="HVR194" s="74"/>
      <c r="HVS194" s="74"/>
      <c r="HVT194" s="74"/>
      <c r="HVU194" s="74"/>
      <c r="HVV194" s="74"/>
      <c r="HVW194" s="74"/>
      <c r="HVX194" s="74"/>
      <c r="HVY194" s="74"/>
      <c r="HVZ194" s="74"/>
      <c r="HWA194" s="74"/>
      <c r="HWB194" s="74"/>
      <c r="HWC194" s="74"/>
      <c r="HWD194" s="74"/>
      <c r="HWE194" s="74"/>
      <c r="HWF194" s="74"/>
      <c r="HWG194" s="74"/>
      <c r="HWH194" s="74"/>
      <c r="HWI194" s="74"/>
      <c r="HWJ194" s="74"/>
      <c r="HWK194" s="74"/>
      <c r="HWL194" s="74"/>
      <c r="HWM194" s="74"/>
      <c r="HWN194" s="74"/>
      <c r="HWO194" s="74"/>
      <c r="HWP194" s="74"/>
      <c r="HWQ194" s="74"/>
      <c r="HWR194" s="74"/>
      <c r="HWS194" s="74"/>
      <c r="HWT194" s="74"/>
      <c r="HWU194" s="74"/>
      <c r="HWV194" s="74"/>
      <c r="HWW194" s="74"/>
      <c r="HWX194" s="74"/>
      <c r="HWY194" s="74"/>
      <c r="HWZ194" s="74"/>
      <c r="HXA194" s="74"/>
      <c r="HXB194" s="74"/>
      <c r="HXC194" s="74"/>
      <c r="HXD194" s="74"/>
      <c r="HXE194" s="74"/>
      <c r="HXF194" s="74"/>
      <c r="HXG194" s="74"/>
      <c r="HXH194" s="74"/>
      <c r="HXI194" s="74"/>
      <c r="HXJ194" s="74"/>
      <c r="HXK194" s="74"/>
      <c r="HXL194" s="74"/>
      <c r="HXM194" s="74"/>
      <c r="HXN194" s="74"/>
      <c r="HXO194" s="74"/>
      <c r="HXP194" s="74"/>
      <c r="HXQ194" s="74"/>
      <c r="HXR194" s="74"/>
      <c r="HXS194" s="74"/>
      <c r="HXT194" s="74"/>
      <c r="HXU194" s="74"/>
      <c r="HXV194" s="74"/>
      <c r="HXW194" s="74"/>
      <c r="HXX194" s="74"/>
      <c r="HXY194" s="74"/>
      <c r="HXZ194" s="74"/>
      <c r="HYA194" s="74"/>
      <c r="HYB194" s="74"/>
      <c r="HYC194" s="74"/>
      <c r="HYD194" s="74"/>
      <c r="HYE194" s="74"/>
      <c r="HYF194" s="74"/>
      <c r="HYG194" s="74"/>
      <c r="HYH194" s="74"/>
      <c r="HYI194" s="74"/>
      <c r="HYJ194" s="74"/>
      <c r="HYK194" s="74"/>
      <c r="HYL194" s="74"/>
      <c r="HYM194" s="74"/>
      <c r="HYN194" s="74"/>
      <c r="HYO194" s="74"/>
      <c r="HYP194" s="74"/>
      <c r="HYQ194" s="74"/>
      <c r="HYR194" s="74"/>
      <c r="HYS194" s="74"/>
      <c r="HYT194" s="74"/>
      <c r="HYU194" s="74"/>
      <c r="HYV194" s="74"/>
      <c r="HYW194" s="74"/>
      <c r="HYX194" s="74"/>
      <c r="HYY194" s="74"/>
      <c r="HYZ194" s="74"/>
      <c r="HZA194" s="74"/>
      <c r="HZB194" s="74"/>
      <c r="HZC194" s="74"/>
      <c r="HZD194" s="74"/>
      <c r="HZE194" s="74"/>
      <c r="HZF194" s="74"/>
      <c r="HZG194" s="74"/>
      <c r="HZH194" s="74"/>
      <c r="HZI194" s="74"/>
      <c r="HZJ194" s="74"/>
      <c r="HZK194" s="74"/>
      <c r="HZL194" s="74"/>
      <c r="HZM194" s="74"/>
      <c r="HZN194" s="74"/>
      <c r="HZO194" s="74"/>
      <c r="HZP194" s="74"/>
      <c r="HZQ194" s="74"/>
      <c r="HZR194" s="74"/>
      <c r="HZS194" s="74"/>
      <c r="HZT194" s="74"/>
      <c r="HZU194" s="74"/>
      <c r="HZV194" s="74"/>
      <c r="HZW194" s="74"/>
      <c r="HZX194" s="74"/>
      <c r="HZY194" s="74"/>
      <c r="HZZ194" s="74"/>
      <c r="IAA194" s="74"/>
      <c r="IAB194" s="74"/>
      <c r="IAC194" s="74"/>
      <c r="IAD194" s="74"/>
      <c r="IAE194" s="74"/>
      <c r="IAF194" s="74"/>
      <c r="IAG194" s="74"/>
      <c r="IAH194" s="74"/>
      <c r="IAI194" s="74"/>
      <c r="IAJ194" s="74"/>
      <c r="IAK194" s="74"/>
      <c r="IAL194" s="74"/>
      <c r="IAM194" s="74"/>
      <c r="IAN194" s="74"/>
      <c r="IAO194" s="74"/>
      <c r="IAP194" s="74"/>
      <c r="IAQ194" s="74"/>
      <c r="IAR194" s="74"/>
      <c r="IAS194" s="74"/>
      <c r="IAT194" s="74"/>
      <c r="IAU194" s="74"/>
      <c r="IAV194" s="74"/>
      <c r="IAW194" s="74"/>
      <c r="IAX194" s="74"/>
      <c r="IAY194" s="74"/>
      <c r="IAZ194" s="74"/>
      <c r="IBA194" s="74"/>
      <c r="IBB194" s="74"/>
      <c r="IBC194" s="74"/>
      <c r="IBD194" s="74"/>
      <c r="IBE194" s="74"/>
      <c r="IBF194" s="74"/>
      <c r="IBG194" s="74"/>
      <c r="IBH194" s="74"/>
      <c r="IBI194" s="74"/>
      <c r="IBJ194" s="74"/>
      <c r="IBK194" s="74"/>
      <c r="IBL194" s="74"/>
      <c r="IBM194" s="74"/>
      <c r="IBN194" s="74"/>
      <c r="IBO194" s="74"/>
      <c r="IBP194" s="74"/>
      <c r="IBQ194" s="74"/>
      <c r="IBR194" s="74"/>
      <c r="IBS194" s="74"/>
      <c r="IBT194" s="74"/>
      <c r="IBU194" s="74"/>
      <c r="IBV194" s="74"/>
      <c r="IBW194" s="74"/>
      <c r="IBX194" s="74"/>
      <c r="IBY194" s="74"/>
      <c r="IBZ194" s="74"/>
      <c r="ICA194" s="74"/>
      <c r="ICB194" s="74"/>
      <c r="ICC194" s="74"/>
      <c r="ICD194" s="74"/>
      <c r="ICE194" s="74"/>
      <c r="ICF194" s="74"/>
      <c r="ICG194" s="74"/>
      <c r="ICH194" s="74"/>
      <c r="ICI194" s="74"/>
      <c r="ICJ194" s="74"/>
      <c r="ICK194" s="74"/>
      <c r="ICL194" s="74"/>
      <c r="ICM194" s="74"/>
      <c r="ICN194" s="74"/>
      <c r="ICO194" s="74"/>
      <c r="ICP194" s="74"/>
      <c r="ICQ194" s="74"/>
      <c r="ICR194" s="74"/>
      <c r="ICS194" s="74"/>
      <c r="ICT194" s="74"/>
      <c r="ICU194" s="74"/>
      <c r="ICV194" s="74"/>
      <c r="ICW194" s="74"/>
      <c r="ICX194" s="74"/>
      <c r="ICY194" s="74"/>
      <c r="ICZ194" s="74"/>
      <c r="IDA194" s="74"/>
      <c r="IDB194" s="74"/>
      <c r="IDC194" s="74"/>
      <c r="IDD194" s="74"/>
      <c r="IDE194" s="74"/>
      <c r="IDF194" s="74"/>
      <c r="IDG194" s="74"/>
      <c r="IDH194" s="74"/>
      <c r="IDI194" s="74"/>
      <c r="IDJ194" s="74"/>
      <c r="IDK194" s="74"/>
      <c r="IDL194" s="74"/>
      <c r="IDM194" s="74"/>
      <c r="IDN194" s="74"/>
      <c r="IDO194" s="74"/>
      <c r="IDP194" s="74"/>
      <c r="IDQ194" s="74"/>
      <c r="IDR194" s="74"/>
      <c r="IDS194" s="74"/>
      <c r="IDT194" s="74"/>
      <c r="IDU194" s="74"/>
      <c r="IDV194" s="74"/>
      <c r="IDW194" s="74"/>
      <c r="IDX194" s="74"/>
      <c r="IDY194" s="74"/>
      <c r="IDZ194" s="74"/>
      <c r="IEA194" s="74"/>
      <c r="IEB194" s="74"/>
      <c r="IEC194" s="74"/>
      <c r="IED194" s="74"/>
      <c r="IEE194" s="74"/>
      <c r="IEF194" s="74"/>
      <c r="IEG194" s="74"/>
      <c r="IEH194" s="74"/>
      <c r="IEI194" s="74"/>
      <c r="IEJ194" s="74"/>
      <c r="IEK194" s="74"/>
      <c r="IEL194" s="74"/>
      <c r="IEM194" s="74"/>
      <c r="IEN194" s="74"/>
      <c r="IEO194" s="74"/>
      <c r="IEP194" s="74"/>
      <c r="IEQ194" s="74"/>
      <c r="IER194" s="74"/>
      <c r="IES194" s="74"/>
      <c r="IET194" s="74"/>
      <c r="IEU194" s="74"/>
      <c r="IEV194" s="74"/>
      <c r="IEW194" s="74"/>
      <c r="IEX194" s="74"/>
      <c r="IEY194" s="74"/>
      <c r="IEZ194" s="74"/>
      <c r="IFA194" s="74"/>
      <c r="IFB194" s="74"/>
      <c r="IFC194" s="74"/>
      <c r="IFD194" s="74"/>
      <c r="IFE194" s="74"/>
      <c r="IFF194" s="74"/>
      <c r="IFG194" s="74"/>
      <c r="IFH194" s="74"/>
      <c r="IFI194" s="74"/>
      <c r="IFJ194" s="74"/>
      <c r="IFK194" s="74"/>
      <c r="IFL194" s="74"/>
      <c r="IFM194" s="74"/>
      <c r="IFN194" s="74"/>
      <c r="IFO194" s="74"/>
      <c r="IFP194" s="74"/>
      <c r="IFQ194" s="74"/>
      <c r="IFR194" s="74"/>
      <c r="IFS194" s="74"/>
      <c r="IFT194" s="74"/>
      <c r="IFU194" s="74"/>
      <c r="IFV194" s="74"/>
      <c r="IFW194" s="74"/>
      <c r="IFX194" s="74"/>
      <c r="IFY194" s="74"/>
      <c r="IFZ194" s="74"/>
      <c r="IGA194" s="74"/>
      <c r="IGB194" s="74"/>
      <c r="IGC194" s="74"/>
      <c r="IGD194" s="74"/>
      <c r="IGE194" s="74"/>
      <c r="IGF194" s="74"/>
      <c r="IGG194" s="74"/>
      <c r="IGH194" s="74"/>
      <c r="IGI194" s="74"/>
      <c r="IGJ194" s="74"/>
      <c r="IGK194" s="74"/>
      <c r="IGL194" s="74"/>
      <c r="IGM194" s="74"/>
      <c r="IGN194" s="74"/>
      <c r="IGO194" s="74"/>
      <c r="IGP194" s="74"/>
      <c r="IGQ194" s="74"/>
      <c r="IGR194" s="74"/>
      <c r="IGS194" s="74"/>
      <c r="IGT194" s="74"/>
      <c r="IGU194" s="74"/>
      <c r="IGV194" s="74"/>
      <c r="IGW194" s="74"/>
      <c r="IGX194" s="74"/>
      <c r="IGY194" s="74"/>
      <c r="IGZ194" s="74"/>
      <c r="IHA194" s="74"/>
      <c r="IHB194" s="74"/>
      <c r="IHC194" s="74"/>
      <c r="IHD194" s="74"/>
      <c r="IHE194" s="74"/>
      <c r="IHF194" s="74"/>
      <c r="IHG194" s="74"/>
      <c r="IHH194" s="74"/>
      <c r="IHI194" s="74"/>
      <c r="IHJ194" s="74"/>
      <c r="IHK194" s="74"/>
      <c r="IHL194" s="74"/>
      <c r="IHM194" s="74"/>
      <c r="IHN194" s="74"/>
      <c r="IHO194" s="74"/>
      <c r="IHP194" s="74"/>
      <c r="IHQ194" s="74"/>
      <c r="IHR194" s="74"/>
      <c r="IHS194" s="74"/>
      <c r="IHT194" s="74"/>
      <c r="IHU194" s="74"/>
      <c r="IHV194" s="74"/>
      <c r="IHW194" s="74"/>
      <c r="IHX194" s="74"/>
      <c r="IHY194" s="74"/>
      <c r="IHZ194" s="74"/>
      <c r="IIA194" s="74"/>
      <c r="IIB194" s="74"/>
      <c r="IIC194" s="74"/>
      <c r="IID194" s="74"/>
      <c r="IIE194" s="74"/>
      <c r="IIF194" s="74"/>
      <c r="IIG194" s="74"/>
      <c r="IIH194" s="74"/>
      <c r="III194" s="74"/>
      <c r="IIJ194" s="74"/>
      <c r="IIK194" s="74"/>
      <c r="IIL194" s="74"/>
      <c r="IIM194" s="74"/>
      <c r="IIN194" s="74"/>
      <c r="IIO194" s="74"/>
      <c r="IIP194" s="74"/>
      <c r="IIQ194" s="74"/>
      <c r="IIR194" s="74"/>
      <c r="IIS194" s="74"/>
      <c r="IIT194" s="74"/>
      <c r="IIU194" s="74"/>
      <c r="IIV194" s="74"/>
      <c r="IIW194" s="74"/>
      <c r="IIX194" s="74"/>
      <c r="IIY194" s="74"/>
      <c r="IIZ194" s="74"/>
      <c r="IJA194" s="74"/>
      <c r="IJB194" s="74"/>
      <c r="IJC194" s="74"/>
      <c r="IJD194" s="74"/>
      <c r="IJE194" s="74"/>
      <c r="IJF194" s="74"/>
      <c r="IJG194" s="74"/>
      <c r="IJH194" s="74"/>
      <c r="IJI194" s="74"/>
      <c r="IJJ194" s="74"/>
      <c r="IJK194" s="74"/>
      <c r="IJL194" s="74"/>
      <c r="IJM194" s="74"/>
      <c r="IJN194" s="74"/>
      <c r="IJO194" s="74"/>
      <c r="IJP194" s="74"/>
      <c r="IJQ194" s="74"/>
      <c r="IJR194" s="74"/>
      <c r="IJS194" s="74"/>
      <c r="IJT194" s="74"/>
      <c r="IJU194" s="74"/>
      <c r="IJV194" s="74"/>
      <c r="IJW194" s="74"/>
      <c r="IJX194" s="74"/>
      <c r="IJY194" s="74"/>
      <c r="IJZ194" s="74"/>
      <c r="IKA194" s="74"/>
      <c r="IKB194" s="74"/>
      <c r="IKC194" s="74"/>
      <c r="IKD194" s="74"/>
      <c r="IKE194" s="74"/>
      <c r="IKF194" s="74"/>
      <c r="IKG194" s="74"/>
      <c r="IKH194" s="74"/>
      <c r="IKI194" s="74"/>
      <c r="IKJ194" s="74"/>
      <c r="IKK194" s="74"/>
      <c r="IKL194" s="74"/>
      <c r="IKM194" s="74"/>
      <c r="IKN194" s="74"/>
      <c r="IKO194" s="74"/>
      <c r="IKP194" s="74"/>
      <c r="IKQ194" s="74"/>
      <c r="IKR194" s="74"/>
      <c r="IKS194" s="74"/>
      <c r="IKT194" s="74"/>
      <c r="IKU194" s="74"/>
      <c r="IKV194" s="74"/>
      <c r="IKW194" s="74"/>
      <c r="IKX194" s="74"/>
      <c r="IKY194" s="74"/>
      <c r="IKZ194" s="74"/>
      <c r="ILA194" s="74"/>
      <c r="ILB194" s="74"/>
      <c r="ILC194" s="74"/>
      <c r="ILD194" s="74"/>
      <c r="ILE194" s="74"/>
      <c r="ILF194" s="74"/>
      <c r="ILG194" s="74"/>
      <c r="ILH194" s="74"/>
      <c r="ILI194" s="74"/>
      <c r="ILJ194" s="74"/>
      <c r="ILK194" s="74"/>
      <c r="ILL194" s="74"/>
      <c r="ILM194" s="74"/>
      <c r="ILN194" s="74"/>
      <c r="ILO194" s="74"/>
      <c r="ILP194" s="74"/>
      <c r="ILQ194" s="74"/>
      <c r="ILR194" s="74"/>
      <c r="ILS194" s="74"/>
      <c r="ILT194" s="74"/>
      <c r="ILU194" s="74"/>
      <c r="ILV194" s="74"/>
      <c r="ILW194" s="74"/>
      <c r="ILX194" s="74"/>
      <c r="ILY194" s="74"/>
      <c r="ILZ194" s="74"/>
      <c r="IMA194" s="74"/>
      <c r="IMB194" s="74"/>
      <c r="IMC194" s="74"/>
      <c r="IMD194" s="74"/>
      <c r="IME194" s="74"/>
      <c r="IMF194" s="74"/>
      <c r="IMG194" s="74"/>
      <c r="IMH194" s="74"/>
      <c r="IMI194" s="74"/>
      <c r="IMJ194" s="74"/>
      <c r="IMK194" s="74"/>
      <c r="IML194" s="74"/>
      <c r="IMM194" s="74"/>
      <c r="IMN194" s="74"/>
      <c r="IMO194" s="74"/>
      <c r="IMP194" s="74"/>
      <c r="IMQ194" s="74"/>
      <c r="IMR194" s="74"/>
      <c r="IMS194" s="74"/>
      <c r="IMT194" s="74"/>
      <c r="IMU194" s="74"/>
      <c r="IMV194" s="74"/>
      <c r="IMW194" s="74"/>
      <c r="IMX194" s="74"/>
      <c r="IMY194" s="74"/>
      <c r="IMZ194" s="74"/>
      <c r="INA194" s="74"/>
      <c r="INB194" s="74"/>
      <c r="INC194" s="74"/>
      <c r="IND194" s="74"/>
      <c r="INE194" s="74"/>
      <c r="INF194" s="74"/>
      <c r="ING194" s="74"/>
      <c r="INH194" s="74"/>
      <c r="INI194" s="74"/>
      <c r="INJ194" s="74"/>
      <c r="INK194" s="74"/>
      <c r="INL194" s="74"/>
      <c r="INM194" s="74"/>
      <c r="INN194" s="74"/>
      <c r="INO194" s="74"/>
      <c r="INP194" s="74"/>
      <c r="INQ194" s="74"/>
      <c r="INR194" s="74"/>
      <c r="INS194" s="74"/>
      <c r="INT194" s="74"/>
      <c r="INU194" s="74"/>
      <c r="INV194" s="74"/>
      <c r="INW194" s="74"/>
      <c r="INX194" s="74"/>
      <c r="INY194" s="74"/>
      <c r="INZ194" s="74"/>
      <c r="IOA194" s="74"/>
      <c r="IOB194" s="74"/>
      <c r="IOC194" s="74"/>
      <c r="IOD194" s="74"/>
      <c r="IOE194" s="74"/>
      <c r="IOF194" s="74"/>
      <c r="IOG194" s="74"/>
      <c r="IOH194" s="74"/>
      <c r="IOI194" s="74"/>
      <c r="IOJ194" s="74"/>
      <c r="IOK194" s="74"/>
      <c r="IOL194" s="74"/>
      <c r="IOM194" s="74"/>
      <c r="ION194" s="74"/>
      <c r="IOO194" s="74"/>
      <c r="IOP194" s="74"/>
      <c r="IOQ194" s="74"/>
      <c r="IOR194" s="74"/>
      <c r="IOS194" s="74"/>
      <c r="IOT194" s="74"/>
      <c r="IOU194" s="74"/>
      <c r="IOV194" s="74"/>
      <c r="IOW194" s="74"/>
      <c r="IOX194" s="74"/>
      <c r="IOY194" s="74"/>
      <c r="IOZ194" s="74"/>
      <c r="IPA194" s="74"/>
      <c r="IPB194" s="74"/>
      <c r="IPC194" s="74"/>
      <c r="IPD194" s="74"/>
      <c r="IPE194" s="74"/>
      <c r="IPF194" s="74"/>
      <c r="IPG194" s="74"/>
      <c r="IPH194" s="74"/>
      <c r="IPI194" s="74"/>
      <c r="IPJ194" s="74"/>
      <c r="IPK194" s="74"/>
      <c r="IPL194" s="74"/>
      <c r="IPM194" s="74"/>
      <c r="IPN194" s="74"/>
      <c r="IPO194" s="74"/>
      <c r="IPP194" s="74"/>
      <c r="IPQ194" s="74"/>
      <c r="IPR194" s="74"/>
      <c r="IPS194" s="74"/>
      <c r="IPT194" s="74"/>
      <c r="IPU194" s="74"/>
      <c r="IPV194" s="74"/>
      <c r="IPW194" s="74"/>
      <c r="IPX194" s="74"/>
      <c r="IPY194" s="74"/>
      <c r="IPZ194" s="74"/>
      <c r="IQA194" s="74"/>
      <c r="IQB194" s="74"/>
      <c r="IQC194" s="74"/>
      <c r="IQD194" s="74"/>
      <c r="IQE194" s="74"/>
      <c r="IQF194" s="74"/>
      <c r="IQG194" s="74"/>
      <c r="IQH194" s="74"/>
      <c r="IQI194" s="74"/>
      <c r="IQJ194" s="74"/>
      <c r="IQK194" s="74"/>
      <c r="IQL194" s="74"/>
      <c r="IQM194" s="74"/>
      <c r="IQN194" s="74"/>
      <c r="IQO194" s="74"/>
      <c r="IQP194" s="74"/>
      <c r="IQQ194" s="74"/>
      <c r="IQR194" s="74"/>
      <c r="IQS194" s="74"/>
      <c r="IQT194" s="74"/>
      <c r="IQU194" s="74"/>
      <c r="IQV194" s="74"/>
      <c r="IQW194" s="74"/>
      <c r="IQX194" s="74"/>
      <c r="IQY194" s="74"/>
      <c r="IQZ194" s="74"/>
      <c r="IRA194" s="74"/>
      <c r="IRB194" s="74"/>
      <c r="IRC194" s="74"/>
      <c r="IRD194" s="74"/>
      <c r="IRE194" s="74"/>
      <c r="IRF194" s="74"/>
      <c r="IRG194" s="74"/>
      <c r="IRH194" s="74"/>
      <c r="IRI194" s="74"/>
      <c r="IRJ194" s="74"/>
      <c r="IRK194" s="74"/>
      <c r="IRL194" s="74"/>
      <c r="IRM194" s="74"/>
      <c r="IRN194" s="74"/>
      <c r="IRO194" s="74"/>
      <c r="IRP194" s="74"/>
      <c r="IRQ194" s="74"/>
      <c r="IRR194" s="74"/>
      <c r="IRS194" s="74"/>
      <c r="IRT194" s="74"/>
      <c r="IRU194" s="74"/>
      <c r="IRV194" s="74"/>
      <c r="IRW194" s="74"/>
      <c r="IRX194" s="74"/>
      <c r="IRY194" s="74"/>
      <c r="IRZ194" s="74"/>
      <c r="ISA194" s="74"/>
      <c r="ISB194" s="74"/>
      <c r="ISC194" s="74"/>
      <c r="ISD194" s="74"/>
      <c r="ISE194" s="74"/>
      <c r="ISF194" s="74"/>
      <c r="ISG194" s="74"/>
      <c r="ISH194" s="74"/>
      <c r="ISI194" s="74"/>
      <c r="ISJ194" s="74"/>
      <c r="ISK194" s="74"/>
      <c r="ISL194" s="74"/>
      <c r="ISM194" s="74"/>
      <c r="ISN194" s="74"/>
      <c r="ISO194" s="74"/>
      <c r="ISP194" s="74"/>
      <c r="ISQ194" s="74"/>
      <c r="ISR194" s="74"/>
      <c r="ISS194" s="74"/>
      <c r="IST194" s="74"/>
      <c r="ISU194" s="74"/>
      <c r="ISV194" s="74"/>
      <c r="ISW194" s="74"/>
      <c r="ISX194" s="74"/>
      <c r="ISY194" s="74"/>
      <c r="ISZ194" s="74"/>
      <c r="ITA194" s="74"/>
      <c r="ITB194" s="74"/>
      <c r="ITC194" s="74"/>
      <c r="ITD194" s="74"/>
      <c r="ITE194" s="74"/>
      <c r="ITF194" s="74"/>
      <c r="ITG194" s="74"/>
      <c r="ITH194" s="74"/>
      <c r="ITI194" s="74"/>
      <c r="ITJ194" s="74"/>
      <c r="ITK194" s="74"/>
      <c r="ITL194" s="74"/>
      <c r="ITM194" s="74"/>
      <c r="ITN194" s="74"/>
      <c r="ITO194" s="74"/>
      <c r="ITP194" s="74"/>
      <c r="ITQ194" s="74"/>
      <c r="ITR194" s="74"/>
      <c r="ITS194" s="74"/>
      <c r="ITT194" s="74"/>
      <c r="ITU194" s="74"/>
      <c r="ITV194" s="74"/>
      <c r="ITW194" s="74"/>
      <c r="ITX194" s="74"/>
      <c r="ITY194" s="74"/>
      <c r="ITZ194" s="74"/>
      <c r="IUA194" s="74"/>
      <c r="IUB194" s="74"/>
      <c r="IUC194" s="74"/>
      <c r="IUD194" s="74"/>
      <c r="IUE194" s="74"/>
      <c r="IUF194" s="74"/>
      <c r="IUG194" s="74"/>
      <c r="IUH194" s="74"/>
      <c r="IUI194" s="74"/>
      <c r="IUJ194" s="74"/>
      <c r="IUK194" s="74"/>
      <c r="IUL194" s="74"/>
      <c r="IUM194" s="74"/>
      <c r="IUN194" s="74"/>
      <c r="IUO194" s="74"/>
      <c r="IUP194" s="74"/>
      <c r="IUQ194" s="74"/>
      <c r="IUR194" s="74"/>
      <c r="IUS194" s="74"/>
      <c r="IUT194" s="74"/>
      <c r="IUU194" s="74"/>
      <c r="IUV194" s="74"/>
      <c r="IUW194" s="74"/>
      <c r="IUX194" s="74"/>
      <c r="IUY194" s="74"/>
      <c r="IUZ194" s="74"/>
      <c r="IVA194" s="74"/>
      <c r="IVB194" s="74"/>
      <c r="IVC194" s="74"/>
      <c r="IVD194" s="74"/>
      <c r="IVE194" s="74"/>
      <c r="IVF194" s="74"/>
      <c r="IVG194" s="74"/>
      <c r="IVH194" s="74"/>
      <c r="IVI194" s="74"/>
      <c r="IVJ194" s="74"/>
      <c r="IVK194" s="74"/>
      <c r="IVL194" s="74"/>
      <c r="IVM194" s="74"/>
      <c r="IVN194" s="74"/>
      <c r="IVO194" s="74"/>
      <c r="IVP194" s="74"/>
      <c r="IVQ194" s="74"/>
      <c r="IVR194" s="74"/>
      <c r="IVS194" s="74"/>
      <c r="IVT194" s="74"/>
      <c r="IVU194" s="74"/>
      <c r="IVV194" s="74"/>
      <c r="IVW194" s="74"/>
      <c r="IVX194" s="74"/>
      <c r="IVY194" s="74"/>
      <c r="IVZ194" s="74"/>
      <c r="IWA194" s="74"/>
      <c r="IWB194" s="74"/>
      <c r="IWC194" s="74"/>
      <c r="IWD194" s="74"/>
      <c r="IWE194" s="74"/>
      <c r="IWF194" s="74"/>
      <c r="IWG194" s="74"/>
      <c r="IWH194" s="74"/>
      <c r="IWI194" s="74"/>
      <c r="IWJ194" s="74"/>
      <c r="IWK194" s="74"/>
      <c r="IWL194" s="74"/>
      <c r="IWM194" s="74"/>
      <c r="IWN194" s="74"/>
      <c r="IWO194" s="74"/>
      <c r="IWP194" s="74"/>
      <c r="IWQ194" s="74"/>
      <c r="IWR194" s="74"/>
      <c r="IWS194" s="74"/>
      <c r="IWT194" s="74"/>
      <c r="IWU194" s="74"/>
      <c r="IWV194" s="74"/>
      <c r="IWW194" s="74"/>
      <c r="IWX194" s="74"/>
      <c r="IWY194" s="74"/>
      <c r="IWZ194" s="74"/>
      <c r="IXA194" s="74"/>
      <c r="IXB194" s="74"/>
      <c r="IXC194" s="74"/>
      <c r="IXD194" s="74"/>
      <c r="IXE194" s="74"/>
      <c r="IXF194" s="74"/>
      <c r="IXG194" s="74"/>
      <c r="IXH194" s="74"/>
      <c r="IXI194" s="74"/>
      <c r="IXJ194" s="74"/>
      <c r="IXK194" s="74"/>
      <c r="IXL194" s="74"/>
      <c r="IXM194" s="74"/>
      <c r="IXN194" s="74"/>
      <c r="IXO194" s="74"/>
      <c r="IXP194" s="74"/>
      <c r="IXQ194" s="74"/>
      <c r="IXR194" s="74"/>
      <c r="IXS194" s="74"/>
      <c r="IXT194" s="74"/>
      <c r="IXU194" s="74"/>
      <c r="IXV194" s="74"/>
      <c r="IXW194" s="74"/>
      <c r="IXX194" s="74"/>
      <c r="IXY194" s="74"/>
      <c r="IXZ194" s="74"/>
      <c r="IYA194" s="74"/>
      <c r="IYB194" s="74"/>
      <c r="IYC194" s="74"/>
      <c r="IYD194" s="74"/>
      <c r="IYE194" s="74"/>
      <c r="IYF194" s="74"/>
      <c r="IYG194" s="74"/>
      <c r="IYH194" s="74"/>
      <c r="IYI194" s="74"/>
      <c r="IYJ194" s="74"/>
      <c r="IYK194" s="74"/>
      <c r="IYL194" s="74"/>
      <c r="IYM194" s="74"/>
      <c r="IYN194" s="74"/>
      <c r="IYO194" s="74"/>
      <c r="IYP194" s="74"/>
      <c r="IYQ194" s="74"/>
      <c r="IYR194" s="74"/>
      <c r="IYS194" s="74"/>
      <c r="IYT194" s="74"/>
      <c r="IYU194" s="74"/>
      <c r="IYV194" s="74"/>
      <c r="IYW194" s="74"/>
      <c r="IYX194" s="74"/>
      <c r="IYY194" s="74"/>
      <c r="IYZ194" s="74"/>
      <c r="IZA194" s="74"/>
      <c r="IZB194" s="74"/>
      <c r="IZC194" s="74"/>
      <c r="IZD194" s="74"/>
      <c r="IZE194" s="74"/>
      <c r="IZF194" s="74"/>
      <c r="IZG194" s="74"/>
      <c r="IZH194" s="74"/>
      <c r="IZI194" s="74"/>
      <c r="IZJ194" s="74"/>
      <c r="IZK194" s="74"/>
      <c r="IZL194" s="74"/>
      <c r="IZM194" s="74"/>
      <c r="IZN194" s="74"/>
      <c r="IZO194" s="74"/>
      <c r="IZP194" s="74"/>
      <c r="IZQ194" s="74"/>
      <c r="IZR194" s="74"/>
      <c r="IZS194" s="74"/>
      <c r="IZT194" s="74"/>
      <c r="IZU194" s="74"/>
      <c r="IZV194" s="74"/>
      <c r="IZW194" s="74"/>
      <c r="IZX194" s="74"/>
      <c r="IZY194" s="74"/>
      <c r="IZZ194" s="74"/>
      <c r="JAA194" s="74"/>
      <c r="JAB194" s="74"/>
      <c r="JAC194" s="74"/>
      <c r="JAD194" s="74"/>
      <c r="JAE194" s="74"/>
      <c r="JAF194" s="74"/>
      <c r="JAG194" s="74"/>
      <c r="JAH194" s="74"/>
      <c r="JAI194" s="74"/>
      <c r="JAJ194" s="74"/>
      <c r="JAK194" s="74"/>
      <c r="JAL194" s="74"/>
      <c r="JAM194" s="74"/>
      <c r="JAN194" s="74"/>
      <c r="JAO194" s="74"/>
      <c r="JAP194" s="74"/>
      <c r="JAQ194" s="74"/>
      <c r="JAR194" s="74"/>
      <c r="JAS194" s="74"/>
      <c r="JAT194" s="74"/>
      <c r="JAU194" s="74"/>
      <c r="JAV194" s="74"/>
      <c r="JAW194" s="74"/>
      <c r="JAX194" s="74"/>
      <c r="JAY194" s="74"/>
      <c r="JAZ194" s="74"/>
      <c r="JBA194" s="74"/>
      <c r="JBB194" s="74"/>
      <c r="JBC194" s="74"/>
      <c r="JBD194" s="74"/>
      <c r="JBE194" s="74"/>
      <c r="JBF194" s="74"/>
      <c r="JBG194" s="74"/>
      <c r="JBH194" s="74"/>
      <c r="JBI194" s="74"/>
      <c r="JBJ194" s="74"/>
      <c r="JBK194" s="74"/>
      <c r="JBL194" s="74"/>
      <c r="JBM194" s="74"/>
      <c r="JBN194" s="74"/>
      <c r="JBO194" s="74"/>
      <c r="JBP194" s="74"/>
      <c r="JBQ194" s="74"/>
      <c r="JBR194" s="74"/>
      <c r="JBS194" s="74"/>
      <c r="JBT194" s="74"/>
      <c r="JBU194" s="74"/>
      <c r="JBV194" s="74"/>
      <c r="JBW194" s="74"/>
      <c r="JBX194" s="74"/>
      <c r="JBY194" s="74"/>
      <c r="JBZ194" s="74"/>
      <c r="JCA194" s="74"/>
      <c r="JCB194" s="74"/>
      <c r="JCC194" s="74"/>
      <c r="JCD194" s="74"/>
      <c r="JCE194" s="74"/>
      <c r="JCF194" s="74"/>
      <c r="JCG194" s="74"/>
      <c r="JCH194" s="74"/>
      <c r="JCI194" s="74"/>
      <c r="JCJ194" s="74"/>
      <c r="JCK194" s="74"/>
      <c r="JCL194" s="74"/>
      <c r="JCM194" s="74"/>
      <c r="JCN194" s="74"/>
      <c r="JCO194" s="74"/>
      <c r="JCP194" s="74"/>
      <c r="JCQ194" s="74"/>
      <c r="JCR194" s="74"/>
      <c r="JCS194" s="74"/>
      <c r="JCT194" s="74"/>
      <c r="JCU194" s="74"/>
      <c r="JCV194" s="74"/>
      <c r="JCW194" s="74"/>
      <c r="JCX194" s="74"/>
      <c r="JCY194" s="74"/>
      <c r="JCZ194" s="74"/>
      <c r="JDA194" s="74"/>
      <c r="JDB194" s="74"/>
      <c r="JDC194" s="74"/>
      <c r="JDD194" s="74"/>
      <c r="JDE194" s="74"/>
      <c r="JDF194" s="74"/>
      <c r="JDG194" s="74"/>
      <c r="JDH194" s="74"/>
      <c r="JDI194" s="74"/>
      <c r="JDJ194" s="74"/>
      <c r="JDK194" s="74"/>
      <c r="JDL194" s="74"/>
      <c r="JDM194" s="74"/>
      <c r="JDN194" s="74"/>
      <c r="JDO194" s="74"/>
      <c r="JDP194" s="74"/>
      <c r="JDQ194" s="74"/>
      <c r="JDR194" s="74"/>
      <c r="JDS194" s="74"/>
      <c r="JDT194" s="74"/>
      <c r="JDU194" s="74"/>
      <c r="JDV194" s="74"/>
      <c r="JDW194" s="74"/>
      <c r="JDX194" s="74"/>
      <c r="JDY194" s="74"/>
      <c r="JDZ194" s="74"/>
      <c r="JEA194" s="74"/>
      <c r="JEB194" s="74"/>
      <c r="JEC194" s="74"/>
      <c r="JED194" s="74"/>
      <c r="JEE194" s="74"/>
      <c r="JEF194" s="74"/>
      <c r="JEG194" s="74"/>
      <c r="JEH194" s="74"/>
      <c r="JEI194" s="74"/>
      <c r="JEJ194" s="74"/>
      <c r="JEK194" s="74"/>
      <c r="JEL194" s="74"/>
      <c r="JEM194" s="74"/>
      <c r="JEN194" s="74"/>
      <c r="JEO194" s="74"/>
      <c r="JEP194" s="74"/>
      <c r="JEQ194" s="74"/>
      <c r="JER194" s="74"/>
      <c r="JES194" s="74"/>
      <c r="JET194" s="74"/>
      <c r="JEU194" s="74"/>
      <c r="JEV194" s="74"/>
      <c r="JEW194" s="74"/>
      <c r="JEX194" s="74"/>
      <c r="JEY194" s="74"/>
      <c r="JEZ194" s="74"/>
      <c r="JFA194" s="74"/>
      <c r="JFB194" s="74"/>
      <c r="JFC194" s="74"/>
      <c r="JFD194" s="74"/>
      <c r="JFE194" s="74"/>
      <c r="JFF194" s="74"/>
      <c r="JFG194" s="74"/>
      <c r="JFH194" s="74"/>
      <c r="JFI194" s="74"/>
      <c r="JFJ194" s="74"/>
      <c r="JFK194" s="74"/>
      <c r="JFL194" s="74"/>
      <c r="JFM194" s="74"/>
      <c r="JFN194" s="74"/>
      <c r="JFO194" s="74"/>
      <c r="JFP194" s="74"/>
      <c r="JFQ194" s="74"/>
      <c r="JFR194" s="74"/>
      <c r="JFS194" s="74"/>
      <c r="JFT194" s="74"/>
      <c r="JFU194" s="74"/>
      <c r="JFV194" s="74"/>
      <c r="JFW194" s="74"/>
      <c r="JFX194" s="74"/>
      <c r="JFY194" s="74"/>
      <c r="JFZ194" s="74"/>
      <c r="JGA194" s="74"/>
      <c r="JGB194" s="74"/>
      <c r="JGC194" s="74"/>
      <c r="JGD194" s="74"/>
      <c r="JGE194" s="74"/>
      <c r="JGF194" s="74"/>
      <c r="JGG194" s="74"/>
      <c r="JGH194" s="74"/>
      <c r="JGI194" s="74"/>
      <c r="JGJ194" s="74"/>
      <c r="JGK194" s="74"/>
      <c r="JGL194" s="74"/>
      <c r="JGM194" s="74"/>
      <c r="JGN194" s="74"/>
      <c r="JGO194" s="74"/>
      <c r="JGP194" s="74"/>
      <c r="JGQ194" s="74"/>
      <c r="JGR194" s="74"/>
      <c r="JGS194" s="74"/>
      <c r="JGT194" s="74"/>
      <c r="JGU194" s="74"/>
      <c r="JGV194" s="74"/>
      <c r="JGW194" s="74"/>
      <c r="JGX194" s="74"/>
      <c r="JGY194" s="74"/>
      <c r="JGZ194" s="74"/>
      <c r="JHA194" s="74"/>
      <c r="JHB194" s="74"/>
      <c r="JHC194" s="74"/>
      <c r="JHD194" s="74"/>
      <c r="JHE194" s="74"/>
      <c r="JHF194" s="74"/>
      <c r="JHG194" s="74"/>
      <c r="JHH194" s="74"/>
      <c r="JHI194" s="74"/>
      <c r="JHJ194" s="74"/>
      <c r="JHK194" s="74"/>
      <c r="JHL194" s="74"/>
      <c r="JHM194" s="74"/>
      <c r="JHN194" s="74"/>
      <c r="JHO194" s="74"/>
      <c r="JHP194" s="74"/>
      <c r="JHQ194" s="74"/>
      <c r="JHR194" s="74"/>
      <c r="JHS194" s="74"/>
      <c r="JHT194" s="74"/>
      <c r="JHU194" s="74"/>
      <c r="JHV194" s="74"/>
      <c r="JHW194" s="74"/>
      <c r="JHX194" s="74"/>
      <c r="JHY194" s="74"/>
      <c r="JHZ194" s="74"/>
      <c r="JIA194" s="74"/>
      <c r="JIB194" s="74"/>
      <c r="JIC194" s="74"/>
      <c r="JID194" s="74"/>
      <c r="JIE194" s="74"/>
      <c r="JIF194" s="74"/>
      <c r="JIG194" s="74"/>
      <c r="JIH194" s="74"/>
      <c r="JII194" s="74"/>
      <c r="JIJ194" s="74"/>
      <c r="JIK194" s="74"/>
      <c r="JIL194" s="74"/>
      <c r="JIM194" s="74"/>
      <c r="JIN194" s="74"/>
      <c r="JIO194" s="74"/>
      <c r="JIP194" s="74"/>
      <c r="JIQ194" s="74"/>
      <c r="JIR194" s="74"/>
      <c r="JIS194" s="74"/>
      <c r="JIT194" s="74"/>
      <c r="JIU194" s="74"/>
      <c r="JIV194" s="74"/>
      <c r="JIW194" s="74"/>
      <c r="JIX194" s="74"/>
      <c r="JIY194" s="74"/>
      <c r="JIZ194" s="74"/>
      <c r="JJA194" s="74"/>
      <c r="JJB194" s="74"/>
      <c r="JJC194" s="74"/>
      <c r="JJD194" s="74"/>
      <c r="JJE194" s="74"/>
      <c r="JJF194" s="74"/>
      <c r="JJG194" s="74"/>
      <c r="JJH194" s="74"/>
      <c r="JJI194" s="74"/>
      <c r="JJJ194" s="74"/>
      <c r="JJK194" s="74"/>
      <c r="JJL194" s="74"/>
      <c r="JJM194" s="74"/>
      <c r="JJN194" s="74"/>
      <c r="JJO194" s="74"/>
      <c r="JJP194" s="74"/>
      <c r="JJQ194" s="74"/>
      <c r="JJR194" s="74"/>
      <c r="JJS194" s="74"/>
      <c r="JJT194" s="74"/>
      <c r="JJU194" s="74"/>
      <c r="JJV194" s="74"/>
      <c r="JJW194" s="74"/>
      <c r="JJX194" s="74"/>
      <c r="JJY194" s="74"/>
      <c r="JJZ194" s="74"/>
      <c r="JKA194" s="74"/>
      <c r="JKB194" s="74"/>
      <c r="JKC194" s="74"/>
      <c r="JKD194" s="74"/>
      <c r="JKE194" s="74"/>
      <c r="JKF194" s="74"/>
      <c r="JKG194" s="74"/>
      <c r="JKH194" s="74"/>
      <c r="JKI194" s="74"/>
      <c r="JKJ194" s="74"/>
      <c r="JKK194" s="74"/>
      <c r="JKL194" s="74"/>
      <c r="JKM194" s="74"/>
      <c r="JKN194" s="74"/>
      <c r="JKO194" s="74"/>
      <c r="JKP194" s="74"/>
      <c r="JKQ194" s="74"/>
      <c r="JKR194" s="74"/>
      <c r="JKS194" s="74"/>
      <c r="JKT194" s="74"/>
      <c r="JKU194" s="74"/>
      <c r="JKV194" s="74"/>
      <c r="JKW194" s="74"/>
      <c r="JKX194" s="74"/>
      <c r="JKY194" s="74"/>
      <c r="JKZ194" s="74"/>
      <c r="JLA194" s="74"/>
      <c r="JLB194" s="74"/>
      <c r="JLC194" s="74"/>
      <c r="JLD194" s="74"/>
      <c r="JLE194" s="74"/>
      <c r="JLF194" s="74"/>
      <c r="JLG194" s="74"/>
      <c r="JLH194" s="74"/>
      <c r="JLI194" s="74"/>
      <c r="JLJ194" s="74"/>
      <c r="JLK194" s="74"/>
      <c r="JLL194" s="74"/>
      <c r="JLM194" s="74"/>
      <c r="JLN194" s="74"/>
      <c r="JLO194" s="74"/>
      <c r="JLP194" s="74"/>
      <c r="JLQ194" s="74"/>
      <c r="JLR194" s="74"/>
      <c r="JLS194" s="74"/>
      <c r="JLT194" s="74"/>
      <c r="JLU194" s="74"/>
      <c r="JLV194" s="74"/>
      <c r="JLW194" s="74"/>
      <c r="JLX194" s="74"/>
      <c r="JLY194" s="74"/>
      <c r="JLZ194" s="74"/>
      <c r="JMA194" s="74"/>
      <c r="JMB194" s="74"/>
      <c r="JMC194" s="74"/>
      <c r="JMD194" s="74"/>
      <c r="JME194" s="74"/>
      <c r="JMF194" s="74"/>
      <c r="JMG194" s="74"/>
      <c r="JMH194" s="74"/>
      <c r="JMI194" s="74"/>
      <c r="JMJ194" s="74"/>
      <c r="JMK194" s="74"/>
      <c r="JML194" s="74"/>
      <c r="JMM194" s="74"/>
      <c r="JMN194" s="74"/>
      <c r="JMO194" s="74"/>
      <c r="JMP194" s="74"/>
      <c r="JMQ194" s="74"/>
      <c r="JMR194" s="74"/>
      <c r="JMS194" s="74"/>
      <c r="JMT194" s="74"/>
      <c r="JMU194" s="74"/>
      <c r="JMV194" s="74"/>
      <c r="JMW194" s="74"/>
      <c r="JMX194" s="74"/>
      <c r="JMY194" s="74"/>
      <c r="JMZ194" s="74"/>
      <c r="JNA194" s="74"/>
      <c r="JNB194" s="74"/>
      <c r="JNC194" s="74"/>
      <c r="JND194" s="74"/>
      <c r="JNE194" s="74"/>
      <c r="JNF194" s="74"/>
      <c r="JNG194" s="74"/>
      <c r="JNH194" s="74"/>
      <c r="JNI194" s="74"/>
      <c r="JNJ194" s="74"/>
      <c r="JNK194" s="74"/>
      <c r="JNL194" s="74"/>
      <c r="JNM194" s="74"/>
      <c r="JNN194" s="74"/>
      <c r="JNO194" s="74"/>
      <c r="JNP194" s="74"/>
      <c r="JNQ194" s="74"/>
      <c r="JNR194" s="74"/>
      <c r="JNS194" s="74"/>
      <c r="JNT194" s="74"/>
      <c r="JNU194" s="74"/>
      <c r="JNV194" s="74"/>
      <c r="JNW194" s="74"/>
      <c r="JNX194" s="74"/>
      <c r="JNY194" s="74"/>
      <c r="JNZ194" s="74"/>
      <c r="JOA194" s="74"/>
      <c r="JOB194" s="74"/>
      <c r="JOC194" s="74"/>
      <c r="JOD194" s="74"/>
      <c r="JOE194" s="74"/>
      <c r="JOF194" s="74"/>
      <c r="JOG194" s="74"/>
      <c r="JOH194" s="74"/>
      <c r="JOI194" s="74"/>
      <c r="JOJ194" s="74"/>
      <c r="JOK194" s="74"/>
      <c r="JOL194" s="74"/>
      <c r="JOM194" s="74"/>
      <c r="JON194" s="74"/>
      <c r="JOO194" s="74"/>
      <c r="JOP194" s="74"/>
      <c r="JOQ194" s="74"/>
      <c r="JOR194" s="74"/>
      <c r="JOS194" s="74"/>
      <c r="JOT194" s="74"/>
      <c r="JOU194" s="74"/>
      <c r="JOV194" s="74"/>
      <c r="JOW194" s="74"/>
      <c r="JOX194" s="74"/>
      <c r="JOY194" s="74"/>
      <c r="JOZ194" s="74"/>
      <c r="JPA194" s="74"/>
      <c r="JPB194" s="74"/>
      <c r="JPC194" s="74"/>
      <c r="JPD194" s="74"/>
      <c r="JPE194" s="74"/>
      <c r="JPF194" s="74"/>
      <c r="JPG194" s="74"/>
      <c r="JPH194" s="74"/>
      <c r="JPI194" s="74"/>
      <c r="JPJ194" s="74"/>
      <c r="JPK194" s="74"/>
      <c r="JPL194" s="74"/>
      <c r="JPM194" s="74"/>
      <c r="JPN194" s="74"/>
      <c r="JPO194" s="74"/>
      <c r="JPP194" s="74"/>
      <c r="JPQ194" s="74"/>
      <c r="JPR194" s="74"/>
      <c r="JPS194" s="74"/>
      <c r="JPT194" s="74"/>
      <c r="JPU194" s="74"/>
      <c r="JPV194" s="74"/>
      <c r="JPW194" s="74"/>
      <c r="JPX194" s="74"/>
      <c r="JPY194" s="74"/>
      <c r="JPZ194" s="74"/>
      <c r="JQA194" s="74"/>
      <c r="JQB194" s="74"/>
      <c r="JQC194" s="74"/>
      <c r="JQD194" s="74"/>
      <c r="JQE194" s="74"/>
      <c r="JQF194" s="74"/>
      <c r="JQG194" s="74"/>
      <c r="JQH194" s="74"/>
      <c r="JQI194" s="74"/>
      <c r="JQJ194" s="74"/>
      <c r="JQK194" s="74"/>
      <c r="JQL194" s="74"/>
      <c r="JQM194" s="74"/>
      <c r="JQN194" s="74"/>
      <c r="JQO194" s="74"/>
      <c r="JQP194" s="74"/>
      <c r="JQQ194" s="74"/>
      <c r="JQR194" s="74"/>
      <c r="JQS194" s="74"/>
      <c r="JQT194" s="74"/>
      <c r="JQU194" s="74"/>
      <c r="JQV194" s="74"/>
      <c r="JQW194" s="74"/>
      <c r="JQX194" s="74"/>
      <c r="JQY194" s="74"/>
      <c r="JQZ194" s="74"/>
      <c r="JRA194" s="74"/>
      <c r="JRB194" s="74"/>
      <c r="JRC194" s="74"/>
      <c r="JRD194" s="74"/>
      <c r="JRE194" s="74"/>
      <c r="JRF194" s="74"/>
      <c r="JRG194" s="74"/>
      <c r="JRH194" s="74"/>
      <c r="JRI194" s="74"/>
      <c r="JRJ194" s="74"/>
      <c r="JRK194" s="74"/>
      <c r="JRL194" s="74"/>
      <c r="JRM194" s="74"/>
      <c r="JRN194" s="74"/>
      <c r="JRO194" s="74"/>
      <c r="JRP194" s="74"/>
      <c r="JRQ194" s="74"/>
      <c r="JRR194" s="74"/>
      <c r="JRS194" s="74"/>
      <c r="JRT194" s="74"/>
      <c r="JRU194" s="74"/>
      <c r="JRV194" s="74"/>
      <c r="JRW194" s="74"/>
      <c r="JRX194" s="74"/>
      <c r="JRY194" s="74"/>
      <c r="JRZ194" s="74"/>
      <c r="JSA194" s="74"/>
      <c r="JSB194" s="74"/>
      <c r="JSC194" s="74"/>
      <c r="JSD194" s="74"/>
      <c r="JSE194" s="74"/>
      <c r="JSF194" s="74"/>
      <c r="JSG194" s="74"/>
      <c r="JSH194" s="74"/>
      <c r="JSI194" s="74"/>
      <c r="JSJ194" s="74"/>
      <c r="JSK194" s="74"/>
      <c r="JSL194" s="74"/>
      <c r="JSM194" s="74"/>
      <c r="JSN194" s="74"/>
      <c r="JSO194" s="74"/>
      <c r="JSP194" s="74"/>
      <c r="JSQ194" s="74"/>
      <c r="JSR194" s="74"/>
      <c r="JSS194" s="74"/>
      <c r="JST194" s="74"/>
      <c r="JSU194" s="74"/>
      <c r="JSV194" s="74"/>
      <c r="JSW194" s="74"/>
      <c r="JSX194" s="74"/>
      <c r="JSY194" s="74"/>
      <c r="JSZ194" s="74"/>
      <c r="JTA194" s="74"/>
      <c r="JTB194" s="74"/>
      <c r="JTC194" s="74"/>
      <c r="JTD194" s="74"/>
      <c r="JTE194" s="74"/>
      <c r="JTF194" s="74"/>
      <c r="JTG194" s="74"/>
      <c r="JTH194" s="74"/>
      <c r="JTI194" s="74"/>
      <c r="JTJ194" s="74"/>
      <c r="JTK194" s="74"/>
      <c r="JTL194" s="74"/>
      <c r="JTM194" s="74"/>
      <c r="JTN194" s="74"/>
      <c r="JTO194" s="74"/>
      <c r="JTP194" s="74"/>
      <c r="JTQ194" s="74"/>
      <c r="JTR194" s="74"/>
      <c r="JTS194" s="74"/>
      <c r="JTT194" s="74"/>
      <c r="JTU194" s="74"/>
      <c r="JTV194" s="74"/>
      <c r="JTW194" s="74"/>
      <c r="JTX194" s="74"/>
      <c r="JTY194" s="74"/>
      <c r="JTZ194" s="74"/>
      <c r="JUA194" s="74"/>
      <c r="JUB194" s="74"/>
      <c r="JUC194" s="74"/>
      <c r="JUD194" s="74"/>
      <c r="JUE194" s="74"/>
      <c r="JUF194" s="74"/>
      <c r="JUG194" s="74"/>
      <c r="JUH194" s="74"/>
      <c r="JUI194" s="74"/>
      <c r="JUJ194" s="74"/>
      <c r="JUK194" s="74"/>
      <c r="JUL194" s="74"/>
      <c r="JUM194" s="74"/>
      <c r="JUN194" s="74"/>
      <c r="JUO194" s="74"/>
      <c r="JUP194" s="74"/>
      <c r="JUQ194" s="74"/>
      <c r="JUR194" s="74"/>
      <c r="JUS194" s="74"/>
      <c r="JUT194" s="74"/>
      <c r="JUU194" s="74"/>
      <c r="JUV194" s="74"/>
      <c r="JUW194" s="74"/>
      <c r="JUX194" s="74"/>
      <c r="JUY194" s="74"/>
      <c r="JUZ194" s="74"/>
      <c r="JVA194" s="74"/>
      <c r="JVB194" s="74"/>
      <c r="JVC194" s="74"/>
      <c r="JVD194" s="74"/>
      <c r="JVE194" s="74"/>
      <c r="JVF194" s="74"/>
      <c r="JVG194" s="74"/>
      <c r="JVH194" s="74"/>
      <c r="JVI194" s="74"/>
      <c r="JVJ194" s="74"/>
      <c r="JVK194" s="74"/>
      <c r="JVL194" s="74"/>
      <c r="JVM194" s="74"/>
      <c r="JVN194" s="74"/>
      <c r="JVO194" s="74"/>
      <c r="JVP194" s="74"/>
      <c r="JVQ194" s="74"/>
      <c r="JVR194" s="74"/>
      <c r="JVS194" s="74"/>
      <c r="JVT194" s="74"/>
      <c r="JVU194" s="74"/>
      <c r="JVV194" s="74"/>
      <c r="JVW194" s="74"/>
      <c r="JVX194" s="74"/>
      <c r="JVY194" s="74"/>
      <c r="JVZ194" s="74"/>
      <c r="JWA194" s="74"/>
      <c r="JWB194" s="74"/>
      <c r="JWC194" s="74"/>
      <c r="JWD194" s="74"/>
      <c r="JWE194" s="74"/>
      <c r="JWF194" s="74"/>
      <c r="JWG194" s="74"/>
      <c r="JWH194" s="74"/>
      <c r="JWI194" s="74"/>
      <c r="JWJ194" s="74"/>
      <c r="JWK194" s="74"/>
      <c r="JWL194" s="74"/>
      <c r="JWM194" s="74"/>
      <c r="JWN194" s="74"/>
      <c r="JWO194" s="74"/>
      <c r="JWP194" s="74"/>
      <c r="JWQ194" s="74"/>
      <c r="JWR194" s="74"/>
      <c r="JWS194" s="74"/>
      <c r="JWT194" s="74"/>
      <c r="JWU194" s="74"/>
      <c r="JWV194" s="74"/>
      <c r="JWW194" s="74"/>
      <c r="JWX194" s="74"/>
      <c r="JWY194" s="74"/>
      <c r="JWZ194" s="74"/>
      <c r="JXA194" s="74"/>
      <c r="JXB194" s="74"/>
      <c r="JXC194" s="74"/>
      <c r="JXD194" s="74"/>
      <c r="JXE194" s="74"/>
      <c r="JXF194" s="74"/>
      <c r="JXG194" s="74"/>
      <c r="JXH194" s="74"/>
      <c r="JXI194" s="74"/>
      <c r="JXJ194" s="74"/>
      <c r="JXK194" s="74"/>
      <c r="JXL194" s="74"/>
      <c r="JXM194" s="74"/>
      <c r="JXN194" s="74"/>
      <c r="JXO194" s="74"/>
      <c r="JXP194" s="74"/>
      <c r="JXQ194" s="74"/>
      <c r="JXR194" s="74"/>
      <c r="JXS194" s="74"/>
      <c r="JXT194" s="74"/>
      <c r="JXU194" s="74"/>
      <c r="JXV194" s="74"/>
      <c r="JXW194" s="74"/>
      <c r="JXX194" s="74"/>
      <c r="JXY194" s="74"/>
      <c r="JXZ194" s="74"/>
      <c r="JYA194" s="74"/>
      <c r="JYB194" s="74"/>
      <c r="JYC194" s="74"/>
      <c r="JYD194" s="74"/>
      <c r="JYE194" s="74"/>
      <c r="JYF194" s="74"/>
      <c r="JYG194" s="74"/>
      <c r="JYH194" s="74"/>
      <c r="JYI194" s="74"/>
      <c r="JYJ194" s="74"/>
      <c r="JYK194" s="74"/>
      <c r="JYL194" s="74"/>
      <c r="JYM194" s="74"/>
      <c r="JYN194" s="74"/>
      <c r="JYO194" s="74"/>
      <c r="JYP194" s="74"/>
      <c r="JYQ194" s="74"/>
      <c r="JYR194" s="74"/>
      <c r="JYS194" s="74"/>
      <c r="JYT194" s="74"/>
      <c r="JYU194" s="74"/>
      <c r="JYV194" s="74"/>
      <c r="JYW194" s="74"/>
      <c r="JYX194" s="74"/>
      <c r="JYY194" s="74"/>
      <c r="JYZ194" s="74"/>
      <c r="JZA194" s="74"/>
      <c r="JZB194" s="74"/>
      <c r="JZC194" s="74"/>
      <c r="JZD194" s="74"/>
      <c r="JZE194" s="74"/>
      <c r="JZF194" s="74"/>
      <c r="JZG194" s="74"/>
      <c r="JZH194" s="74"/>
      <c r="JZI194" s="74"/>
      <c r="JZJ194" s="74"/>
      <c r="JZK194" s="74"/>
      <c r="JZL194" s="74"/>
      <c r="JZM194" s="74"/>
      <c r="JZN194" s="74"/>
      <c r="JZO194" s="74"/>
      <c r="JZP194" s="74"/>
      <c r="JZQ194" s="74"/>
      <c r="JZR194" s="74"/>
      <c r="JZS194" s="74"/>
      <c r="JZT194" s="74"/>
      <c r="JZU194" s="74"/>
      <c r="JZV194" s="74"/>
      <c r="JZW194" s="74"/>
      <c r="JZX194" s="74"/>
      <c r="JZY194" s="74"/>
      <c r="JZZ194" s="74"/>
      <c r="KAA194" s="74"/>
      <c r="KAB194" s="74"/>
      <c r="KAC194" s="74"/>
      <c r="KAD194" s="74"/>
      <c r="KAE194" s="74"/>
      <c r="KAF194" s="74"/>
      <c r="KAG194" s="74"/>
      <c r="KAH194" s="74"/>
      <c r="KAI194" s="74"/>
      <c r="KAJ194" s="74"/>
      <c r="KAK194" s="74"/>
      <c r="KAL194" s="74"/>
      <c r="KAM194" s="74"/>
      <c r="KAN194" s="74"/>
      <c r="KAO194" s="74"/>
      <c r="KAP194" s="74"/>
      <c r="KAQ194" s="74"/>
      <c r="KAR194" s="74"/>
      <c r="KAS194" s="74"/>
      <c r="KAT194" s="74"/>
      <c r="KAU194" s="74"/>
      <c r="KAV194" s="74"/>
      <c r="KAW194" s="74"/>
      <c r="KAX194" s="74"/>
      <c r="KAY194" s="74"/>
      <c r="KAZ194" s="74"/>
      <c r="KBA194" s="74"/>
      <c r="KBB194" s="74"/>
      <c r="KBC194" s="74"/>
      <c r="KBD194" s="74"/>
      <c r="KBE194" s="74"/>
      <c r="KBF194" s="74"/>
      <c r="KBG194" s="74"/>
      <c r="KBH194" s="74"/>
      <c r="KBI194" s="74"/>
      <c r="KBJ194" s="74"/>
      <c r="KBK194" s="74"/>
      <c r="KBL194" s="74"/>
      <c r="KBM194" s="74"/>
      <c r="KBN194" s="74"/>
      <c r="KBO194" s="74"/>
      <c r="KBP194" s="74"/>
      <c r="KBQ194" s="74"/>
      <c r="KBR194" s="74"/>
      <c r="KBS194" s="74"/>
      <c r="KBT194" s="74"/>
      <c r="KBU194" s="74"/>
      <c r="KBV194" s="74"/>
      <c r="KBW194" s="74"/>
      <c r="KBX194" s="74"/>
      <c r="KBY194" s="74"/>
      <c r="KBZ194" s="74"/>
      <c r="KCA194" s="74"/>
      <c r="KCB194" s="74"/>
      <c r="KCC194" s="74"/>
      <c r="KCD194" s="74"/>
      <c r="KCE194" s="74"/>
      <c r="KCF194" s="74"/>
      <c r="KCG194" s="74"/>
      <c r="KCH194" s="74"/>
      <c r="KCI194" s="74"/>
      <c r="KCJ194" s="74"/>
      <c r="KCK194" s="74"/>
      <c r="KCL194" s="74"/>
      <c r="KCM194" s="74"/>
      <c r="KCN194" s="74"/>
      <c r="KCO194" s="74"/>
      <c r="KCP194" s="74"/>
      <c r="KCQ194" s="74"/>
      <c r="KCR194" s="74"/>
      <c r="KCS194" s="74"/>
      <c r="KCT194" s="74"/>
      <c r="KCU194" s="74"/>
      <c r="KCV194" s="74"/>
      <c r="KCW194" s="74"/>
      <c r="KCX194" s="74"/>
      <c r="KCY194" s="74"/>
      <c r="KCZ194" s="74"/>
      <c r="KDA194" s="74"/>
      <c r="KDB194" s="74"/>
      <c r="KDC194" s="74"/>
      <c r="KDD194" s="74"/>
      <c r="KDE194" s="74"/>
      <c r="KDF194" s="74"/>
      <c r="KDG194" s="74"/>
      <c r="KDH194" s="74"/>
      <c r="KDI194" s="74"/>
      <c r="KDJ194" s="74"/>
      <c r="KDK194" s="74"/>
      <c r="KDL194" s="74"/>
      <c r="KDM194" s="74"/>
      <c r="KDN194" s="74"/>
      <c r="KDO194" s="74"/>
      <c r="KDP194" s="74"/>
      <c r="KDQ194" s="74"/>
      <c r="KDR194" s="74"/>
      <c r="KDS194" s="74"/>
      <c r="KDT194" s="74"/>
      <c r="KDU194" s="74"/>
      <c r="KDV194" s="74"/>
      <c r="KDW194" s="74"/>
      <c r="KDX194" s="74"/>
      <c r="KDY194" s="74"/>
      <c r="KDZ194" s="74"/>
      <c r="KEA194" s="74"/>
      <c r="KEB194" s="74"/>
      <c r="KEC194" s="74"/>
      <c r="KED194" s="74"/>
      <c r="KEE194" s="74"/>
      <c r="KEF194" s="74"/>
      <c r="KEG194" s="74"/>
      <c r="KEH194" s="74"/>
      <c r="KEI194" s="74"/>
      <c r="KEJ194" s="74"/>
      <c r="KEK194" s="74"/>
      <c r="KEL194" s="74"/>
      <c r="KEM194" s="74"/>
      <c r="KEN194" s="74"/>
      <c r="KEO194" s="74"/>
      <c r="KEP194" s="74"/>
      <c r="KEQ194" s="74"/>
      <c r="KER194" s="74"/>
      <c r="KES194" s="74"/>
      <c r="KET194" s="74"/>
      <c r="KEU194" s="74"/>
      <c r="KEV194" s="74"/>
      <c r="KEW194" s="74"/>
      <c r="KEX194" s="74"/>
      <c r="KEY194" s="74"/>
      <c r="KEZ194" s="74"/>
      <c r="KFA194" s="74"/>
      <c r="KFB194" s="74"/>
      <c r="KFC194" s="74"/>
      <c r="KFD194" s="74"/>
      <c r="KFE194" s="74"/>
      <c r="KFF194" s="74"/>
      <c r="KFG194" s="74"/>
      <c r="KFH194" s="74"/>
      <c r="KFI194" s="74"/>
      <c r="KFJ194" s="74"/>
      <c r="KFK194" s="74"/>
      <c r="KFL194" s="74"/>
      <c r="KFM194" s="74"/>
      <c r="KFN194" s="74"/>
      <c r="KFO194" s="74"/>
      <c r="KFP194" s="74"/>
      <c r="KFQ194" s="74"/>
      <c r="KFR194" s="74"/>
      <c r="KFS194" s="74"/>
      <c r="KFT194" s="74"/>
      <c r="KFU194" s="74"/>
      <c r="KFV194" s="74"/>
      <c r="KFW194" s="74"/>
      <c r="KFX194" s="74"/>
      <c r="KFY194" s="74"/>
      <c r="KFZ194" s="74"/>
      <c r="KGA194" s="74"/>
      <c r="KGB194" s="74"/>
      <c r="KGC194" s="74"/>
      <c r="KGD194" s="74"/>
      <c r="KGE194" s="74"/>
      <c r="KGF194" s="74"/>
      <c r="KGG194" s="74"/>
      <c r="KGH194" s="74"/>
      <c r="KGI194" s="74"/>
      <c r="KGJ194" s="74"/>
      <c r="KGK194" s="74"/>
      <c r="KGL194" s="74"/>
      <c r="KGM194" s="74"/>
      <c r="KGN194" s="74"/>
      <c r="KGO194" s="74"/>
      <c r="KGP194" s="74"/>
      <c r="KGQ194" s="74"/>
      <c r="KGR194" s="74"/>
      <c r="KGS194" s="74"/>
      <c r="KGT194" s="74"/>
      <c r="KGU194" s="74"/>
      <c r="KGV194" s="74"/>
      <c r="KGW194" s="74"/>
      <c r="KGX194" s="74"/>
      <c r="KGY194" s="74"/>
      <c r="KGZ194" s="74"/>
      <c r="KHA194" s="74"/>
      <c r="KHB194" s="74"/>
      <c r="KHC194" s="74"/>
      <c r="KHD194" s="74"/>
      <c r="KHE194" s="74"/>
      <c r="KHF194" s="74"/>
      <c r="KHG194" s="74"/>
      <c r="KHH194" s="74"/>
      <c r="KHI194" s="74"/>
      <c r="KHJ194" s="74"/>
      <c r="KHK194" s="74"/>
      <c r="KHL194" s="74"/>
      <c r="KHM194" s="74"/>
      <c r="KHN194" s="74"/>
      <c r="KHO194" s="74"/>
      <c r="KHP194" s="74"/>
      <c r="KHQ194" s="74"/>
      <c r="KHR194" s="74"/>
      <c r="KHS194" s="74"/>
      <c r="KHT194" s="74"/>
      <c r="KHU194" s="74"/>
      <c r="KHV194" s="74"/>
      <c r="KHW194" s="74"/>
      <c r="KHX194" s="74"/>
      <c r="KHY194" s="74"/>
      <c r="KHZ194" s="74"/>
      <c r="KIA194" s="74"/>
      <c r="KIB194" s="74"/>
      <c r="KIC194" s="74"/>
      <c r="KID194" s="74"/>
      <c r="KIE194" s="74"/>
      <c r="KIF194" s="74"/>
      <c r="KIG194" s="74"/>
      <c r="KIH194" s="74"/>
      <c r="KII194" s="74"/>
      <c r="KIJ194" s="74"/>
      <c r="KIK194" s="74"/>
      <c r="KIL194" s="74"/>
      <c r="KIM194" s="74"/>
      <c r="KIN194" s="74"/>
      <c r="KIO194" s="74"/>
      <c r="KIP194" s="74"/>
      <c r="KIQ194" s="74"/>
      <c r="KIR194" s="74"/>
      <c r="KIS194" s="74"/>
      <c r="KIT194" s="74"/>
      <c r="KIU194" s="74"/>
      <c r="KIV194" s="74"/>
      <c r="KIW194" s="74"/>
      <c r="KIX194" s="74"/>
      <c r="KIY194" s="74"/>
      <c r="KIZ194" s="74"/>
      <c r="KJA194" s="74"/>
      <c r="KJB194" s="74"/>
      <c r="KJC194" s="74"/>
      <c r="KJD194" s="74"/>
      <c r="KJE194" s="74"/>
      <c r="KJF194" s="74"/>
      <c r="KJG194" s="74"/>
      <c r="KJH194" s="74"/>
      <c r="KJI194" s="74"/>
      <c r="KJJ194" s="74"/>
      <c r="KJK194" s="74"/>
      <c r="KJL194" s="74"/>
      <c r="KJM194" s="74"/>
      <c r="KJN194" s="74"/>
      <c r="KJO194" s="74"/>
      <c r="KJP194" s="74"/>
      <c r="KJQ194" s="74"/>
      <c r="KJR194" s="74"/>
      <c r="KJS194" s="74"/>
      <c r="KJT194" s="74"/>
      <c r="KJU194" s="74"/>
      <c r="KJV194" s="74"/>
      <c r="KJW194" s="74"/>
      <c r="KJX194" s="74"/>
      <c r="KJY194" s="74"/>
      <c r="KJZ194" s="74"/>
      <c r="KKA194" s="74"/>
      <c r="KKB194" s="74"/>
      <c r="KKC194" s="74"/>
      <c r="KKD194" s="74"/>
      <c r="KKE194" s="74"/>
      <c r="KKF194" s="74"/>
      <c r="KKG194" s="74"/>
      <c r="KKH194" s="74"/>
      <c r="KKI194" s="74"/>
      <c r="KKJ194" s="74"/>
      <c r="KKK194" s="74"/>
      <c r="KKL194" s="74"/>
      <c r="KKM194" s="74"/>
      <c r="KKN194" s="74"/>
      <c r="KKO194" s="74"/>
      <c r="KKP194" s="74"/>
      <c r="KKQ194" s="74"/>
      <c r="KKR194" s="74"/>
      <c r="KKS194" s="74"/>
      <c r="KKT194" s="74"/>
      <c r="KKU194" s="74"/>
      <c r="KKV194" s="74"/>
      <c r="KKW194" s="74"/>
      <c r="KKX194" s="74"/>
      <c r="KKY194" s="74"/>
      <c r="KKZ194" s="74"/>
      <c r="KLA194" s="74"/>
      <c r="KLB194" s="74"/>
      <c r="KLC194" s="74"/>
      <c r="KLD194" s="74"/>
      <c r="KLE194" s="74"/>
      <c r="KLF194" s="74"/>
      <c r="KLG194" s="74"/>
      <c r="KLH194" s="74"/>
      <c r="KLI194" s="74"/>
      <c r="KLJ194" s="74"/>
      <c r="KLK194" s="74"/>
      <c r="KLL194" s="74"/>
      <c r="KLM194" s="74"/>
      <c r="KLN194" s="74"/>
      <c r="KLO194" s="74"/>
      <c r="KLP194" s="74"/>
      <c r="KLQ194" s="74"/>
      <c r="KLR194" s="74"/>
      <c r="KLS194" s="74"/>
      <c r="KLT194" s="74"/>
      <c r="KLU194" s="74"/>
      <c r="KLV194" s="74"/>
      <c r="KLW194" s="74"/>
      <c r="KLX194" s="74"/>
      <c r="KLY194" s="74"/>
      <c r="KLZ194" s="74"/>
      <c r="KMA194" s="74"/>
      <c r="KMB194" s="74"/>
      <c r="KMC194" s="74"/>
      <c r="KMD194" s="74"/>
      <c r="KME194" s="74"/>
      <c r="KMF194" s="74"/>
      <c r="KMG194" s="74"/>
      <c r="KMH194" s="74"/>
      <c r="KMI194" s="74"/>
      <c r="KMJ194" s="74"/>
      <c r="KMK194" s="74"/>
      <c r="KML194" s="74"/>
      <c r="KMM194" s="74"/>
      <c r="KMN194" s="74"/>
      <c r="KMO194" s="74"/>
      <c r="KMP194" s="74"/>
      <c r="KMQ194" s="74"/>
      <c r="KMR194" s="74"/>
      <c r="KMS194" s="74"/>
      <c r="KMT194" s="74"/>
      <c r="KMU194" s="74"/>
      <c r="KMV194" s="74"/>
      <c r="KMW194" s="74"/>
      <c r="KMX194" s="74"/>
      <c r="KMY194" s="74"/>
      <c r="KMZ194" s="74"/>
      <c r="KNA194" s="74"/>
      <c r="KNB194" s="74"/>
      <c r="KNC194" s="74"/>
      <c r="KND194" s="74"/>
      <c r="KNE194" s="74"/>
      <c r="KNF194" s="74"/>
      <c r="KNG194" s="74"/>
      <c r="KNH194" s="74"/>
      <c r="KNI194" s="74"/>
      <c r="KNJ194" s="74"/>
      <c r="KNK194" s="74"/>
      <c r="KNL194" s="74"/>
      <c r="KNM194" s="74"/>
      <c r="KNN194" s="74"/>
      <c r="KNO194" s="74"/>
      <c r="KNP194" s="74"/>
      <c r="KNQ194" s="74"/>
      <c r="KNR194" s="74"/>
      <c r="KNS194" s="74"/>
      <c r="KNT194" s="74"/>
      <c r="KNU194" s="74"/>
      <c r="KNV194" s="74"/>
      <c r="KNW194" s="74"/>
      <c r="KNX194" s="74"/>
      <c r="KNY194" s="74"/>
      <c r="KNZ194" s="74"/>
      <c r="KOA194" s="74"/>
      <c r="KOB194" s="74"/>
      <c r="KOC194" s="74"/>
      <c r="KOD194" s="74"/>
      <c r="KOE194" s="74"/>
      <c r="KOF194" s="74"/>
      <c r="KOG194" s="74"/>
      <c r="KOH194" s="74"/>
      <c r="KOI194" s="74"/>
      <c r="KOJ194" s="74"/>
      <c r="KOK194" s="74"/>
      <c r="KOL194" s="74"/>
      <c r="KOM194" s="74"/>
      <c r="KON194" s="74"/>
      <c r="KOO194" s="74"/>
      <c r="KOP194" s="74"/>
      <c r="KOQ194" s="74"/>
      <c r="KOR194" s="74"/>
      <c r="KOS194" s="74"/>
      <c r="KOT194" s="74"/>
      <c r="KOU194" s="74"/>
      <c r="KOV194" s="74"/>
      <c r="KOW194" s="74"/>
      <c r="KOX194" s="74"/>
      <c r="KOY194" s="74"/>
      <c r="KOZ194" s="74"/>
      <c r="KPA194" s="74"/>
      <c r="KPB194" s="74"/>
      <c r="KPC194" s="74"/>
      <c r="KPD194" s="74"/>
      <c r="KPE194" s="74"/>
      <c r="KPF194" s="74"/>
      <c r="KPG194" s="74"/>
      <c r="KPH194" s="74"/>
      <c r="KPI194" s="74"/>
      <c r="KPJ194" s="74"/>
      <c r="KPK194" s="74"/>
      <c r="KPL194" s="74"/>
      <c r="KPM194" s="74"/>
      <c r="KPN194" s="74"/>
      <c r="KPO194" s="74"/>
      <c r="KPP194" s="74"/>
      <c r="KPQ194" s="74"/>
      <c r="KPR194" s="74"/>
      <c r="KPS194" s="74"/>
      <c r="KPT194" s="74"/>
      <c r="KPU194" s="74"/>
      <c r="KPV194" s="74"/>
      <c r="KPW194" s="74"/>
      <c r="KPX194" s="74"/>
      <c r="KPY194" s="74"/>
      <c r="KPZ194" s="74"/>
      <c r="KQA194" s="74"/>
      <c r="KQB194" s="74"/>
      <c r="KQC194" s="74"/>
      <c r="KQD194" s="74"/>
      <c r="KQE194" s="74"/>
      <c r="KQF194" s="74"/>
      <c r="KQG194" s="74"/>
      <c r="KQH194" s="74"/>
      <c r="KQI194" s="74"/>
      <c r="KQJ194" s="74"/>
      <c r="KQK194" s="74"/>
      <c r="KQL194" s="74"/>
      <c r="KQM194" s="74"/>
      <c r="KQN194" s="74"/>
      <c r="KQO194" s="74"/>
      <c r="KQP194" s="74"/>
      <c r="KQQ194" s="74"/>
      <c r="KQR194" s="74"/>
      <c r="KQS194" s="74"/>
      <c r="KQT194" s="74"/>
      <c r="KQU194" s="74"/>
      <c r="KQV194" s="74"/>
      <c r="KQW194" s="74"/>
      <c r="KQX194" s="74"/>
      <c r="KQY194" s="74"/>
      <c r="KQZ194" s="74"/>
      <c r="KRA194" s="74"/>
      <c r="KRB194" s="74"/>
      <c r="KRC194" s="74"/>
      <c r="KRD194" s="74"/>
      <c r="KRE194" s="74"/>
      <c r="KRF194" s="74"/>
      <c r="KRG194" s="74"/>
      <c r="KRH194" s="74"/>
      <c r="KRI194" s="74"/>
      <c r="KRJ194" s="74"/>
      <c r="KRK194" s="74"/>
      <c r="KRL194" s="74"/>
      <c r="KRM194" s="74"/>
      <c r="KRN194" s="74"/>
      <c r="KRO194" s="74"/>
      <c r="KRP194" s="74"/>
      <c r="KRQ194" s="74"/>
      <c r="KRR194" s="74"/>
      <c r="KRS194" s="74"/>
      <c r="KRT194" s="74"/>
      <c r="KRU194" s="74"/>
      <c r="KRV194" s="74"/>
      <c r="KRW194" s="74"/>
      <c r="KRX194" s="74"/>
      <c r="KRY194" s="74"/>
      <c r="KRZ194" s="74"/>
      <c r="KSA194" s="74"/>
      <c r="KSB194" s="74"/>
      <c r="KSC194" s="74"/>
      <c r="KSD194" s="74"/>
      <c r="KSE194" s="74"/>
      <c r="KSF194" s="74"/>
      <c r="KSG194" s="74"/>
      <c r="KSH194" s="74"/>
      <c r="KSI194" s="74"/>
      <c r="KSJ194" s="74"/>
      <c r="KSK194" s="74"/>
      <c r="KSL194" s="74"/>
      <c r="KSM194" s="74"/>
      <c r="KSN194" s="74"/>
      <c r="KSO194" s="74"/>
      <c r="KSP194" s="74"/>
      <c r="KSQ194" s="74"/>
      <c r="KSR194" s="74"/>
      <c r="KSS194" s="74"/>
      <c r="KST194" s="74"/>
      <c r="KSU194" s="74"/>
      <c r="KSV194" s="74"/>
      <c r="KSW194" s="74"/>
      <c r="KSX194" s="74"/>
      <c r="KSY194" s="74"/>
      <c r="KSZ194" s="74"/>
      <c r="KTA194" s="74"/>
      <c r="KTB194" s="74"/>
      <c r="KTC194" s="74"/>
      <c r="KTD194" s="74"/>
      <c r="KTE194" s="74"/>
      <c r="KTF194" s="74"/>
      <c r="KTG194" s="74"/>
      <c r="KTH194" s="74"/>
      <c r="KTI194" s="74"/>
      <c r="KTJ194" s="74"/>
      <c r="KTK194" s="74"/>
      <c r="KTL194" s="74"/>
      <c r="KTM194" s="74"/>
      <c r="KTN194" s="74"/>
      <c r="KTO194" s="74"/>
      <c r="KTP194" s="74"/>
      <c r="KTQ194" s="74"/>
      <c r="KTR194" s="74"/>
      <c r="KTS194" s="74"/>
      <c r="KTT194" s="74"/>
      <c r="KTU194" s="74"/>
      <c r="KTV194" s="74"/>
      <c r="KTW194" s="74"/>
      <c r="KTX194" s="74"/>
      <c r="KTY194" s="74"/>
      <c r="KTZ194" s="74"/>
      <c r="KUA194" s="74"/>
      <c r="KUB194" s="74"/>
      <c r="KUC194" s="74"/>
      <c r="KUD194" s="74"/>
      <c r="KUE194" s="74"/>
      <c r="KUF194" s="74"/>
      <c r="KUG194" s="74"/>
      <c r="KUH194" s="74"/>
      <c r="KUI194" s="74"/>
      <c r="KUJ194" s="74"/>
      <c r="KUK194" s="74"/>
      <c r="KUL194" s="74"/>
      <c r="KUM194" s="74"/>
      <c r="KUN194" s="74"/>
      <c r="KUO194" s="74"/>
      <c r="KUP194" s="74"/>
      <c r="KUQ194" s="74"/>
      <c r="KUR194" s="74"/>
      <c r="KUS194" s="74"/>
      <c r="KUT194" s="74"/>
      <c r="KUU194" s="74"/>
      <c r="KUV194" s="74"/>
      <c r="KUW194" s="74"/>
      <c r="KUX194" s="74"/>
      <c r="KUY194" s="74"/>
      <c r="KUZ194" s="74"/>
      <c r="KVA194" s="74"/>
      <c r="KVB194" s="74"/>
      <c r="KVC194" s="74"/>
      <c r="KVD194" s="74"/>
      <c r="KVE194" s="74"/>
      <c r="KVF194" s="74"/>
      <c r="KVG194" s="74"/>
      <c r="KVH194" s="74"/>
      <c r="KVI194" s="74"/>
      <c r="KVJ194" s="74"/>
      <c r="KVK194" s="74"/>
      <c r="KVL194" s="74"/>
      <c r="KVM194" s="74"/>
      <c r="KVN194" s="74"/>
      <c r="KVO194" s="74"/>
      <c r="KVP194" s="74"/>
      <c r="KVQ194" s="74"/>
      <c r="KVR194" s="74"/>
      <c r="KVS194" s="74"/>
      <c r="KVT194" s="74"/>
      <c r="KVU194" s="74"/>
      <c r="KVV194" s="74"/>
      <c r="KVW194" s="74"/>
      <c r="KVX194" s="74"/>
      <c r="KVY194" s="74"/>
      <c r="KVZ194" s="74"/>
      <c r="KWA194" s="74"/>
      <c r="KWB194" s="74"/>
      <c r="KWC194" s="74"/>
      <c r="KWD194" s="74"/>
      <c r="KWE194" s="74"/>
      <c r="KWF194" s="74"/>
      <c r="KWG194" s="74"/>
      <c r="KWH194" s="74"/>
      <c r="KWI194" s="74"/>
      <c r="KWJ194" s="74"/>
      <c r="KWK194" s="74"/>
      <c r="KWL194" s="74"/>
      <c r="KWM194" s="74"/>
      <c r="KWN194" s="74"/>
      <c r="KWO194" s="74"/>
      <c r="KWP194" s="74"/>
      <c r="KWQ194" s="74"/>
      <c r="KWR194" s="74"/>
      <c r="KWS194" s="74"/>
      <c r="KWT194" s="74"/>
      <c r="KWU194" s="74"/>
      <c r="KWV194" s="74"/>
      <c r="KWW194" s="74"/>
      <c r="KWX194" s="74"/>
      <c r="KWY194" s="74"/>
      <c r="KWZ194" s="74"/>
      <c r="KXA194" s="74"/>
      <c r="KXB194" s="74"/>
      <c r="KXC194" s="74"/>
      <c r="KXD194" s="74"/>
      <c r="KXE194" s="74"/>
      <c r="KXF194" s="74"/>
      <c r="KXG194" s="74"/>
      <c r="KXH194" s="74"/>
      <c r="KXI194" s="74"/>
      <c r="KXJ194" s="74"/>
      <c r="KXK194" s="74"/>
      <c r="KXL194" s="74"/>
      <c r="KXM194" s="74"/>
      <c r="KXN194" s="74"/>
      <c r="KXO194" s="74"/>
      <c r="KXP194" s="74"/>
      <c r="KXQ194" s="74"/>
      <c r="KXR194" s="74"/>
      <c r="KXS194" s="74"/>
      <c r="KXT194" s="74"/>
      <c r="KXU194" s="74"/>
      <c r="KXV194" s="74"/>
      <c r="KXW194" s="74"/>
      <c r="KXX194" s="74"/>
      <c r="KXY194" s="74"/>
      <c r="KXZ194" s="74"/>
      <c r="KYA194" s="74"/>
      <c r="KYB194" s="74"/>
      <c r="KYC194" s="74"/>
      <c r="KYD194" s="74"/>
      <c r="KYE194" s="74"/>
      <c r="KYF194" s="74"/>
      <c r="KYG194" s="74"/>
      <c r="KYH194" s="74"/>
      <c r="KYI194" s="74"/>
      <c r="KYJ194" s="74"/>
      <c r="KYK194" s="74"/>
      <c r="KYL194" s="74"/>
      <c r="KYM194" s="74"/>
      <c r="KYN194" s="74"/>
      <c r="KYO194" s="74"/>
      <c r="KYP194" s="74"/>
      <c r="KYQ194" s="74"/>
      <c r="KYR194" s="74"/>
      <c r="KYS194" s="74"/>
      <c r="KYT194" s="74"/>
      <c r="KYU194" s="74"/>
      <c r="KYV194" s="74"/>
      <c r="KYW194" s="74"/>
      <c r="KYX194" s="74"/>
      <c r="KYY194" s="74"/>
      <c r="KYZ194" s="74"/>
      <c r="KZA194" s="74"/>
      <c r="KZB194" s="74"/>
      <c r="KZC194" s="74"/>
      <c r="KZD194" s="74"/>
      <c r="KZE194" s="74"/>
      <c r="KZF194" s="74"/>
      <c r="KZG194" s="74"/>
      <c r="KZH194" s="74"/>
      <c r="KZI194" s="74"/>
      <c r="KZJ194" s="74"/>
      <c r="KZK194" s="74"/>
      <c r="KZL194" s="74"/>
      <c r="KZM194" s="74"/>
      <c r="KZN194" s="74"/>
      <c r="KZO194" s="74"/>
      <c r="KZP194" s="74"/>
      <c r="KZQ194" s="74"/>
      <c r="KZR194" s="74"/>
      <c r="KZS194" s="74"/>
      <c r="KZT194" s="74"/>
      <c r="KZU194" s="74"/>
      <c r="KZV194" s="74"/>
      <c r="KZW194" s="74"/>
      <c r="KZX194" s="74"/>
      <c r="KZY194" s="74"/>
      <c r="KZZ194" s="74"/>
      <c r="LAA194" s="74"/>
      <c r="LAB194" s="74"/>
      <c r="LAC194" s="74"/>
      <c r="LAD194" s="74"/>
      <c r="LAE194" s="74"/>
      <c r="LAF194" s="74"/>
      <c r="LAG194" s="74"/>
      <c r="LAH194" s="74"/>
      <c r="LAI194" s="74"/>
      <c r="LAJ194" s="74"/>
      <c r="LAK194" s="74"/>
      <c r="LAL194" s="74"/>
      <c r="LAM194" s="74"/>
      <c r="LAN194" s="74"/>
      <c r="LAO194" s="74"/>
      <c r="LAP194" s="74"/>
      <c r="LAQ194" s="74"/>
      <c r="LAR194" s="74"/>
      <c r="LAS194" s="74"/>
      <c r="LAT194" s="74"/>
      <c r="LAU194" s="74"/>
      <c r="LAV194" s="74"/>
      <c r="LAW194" s="74"/>
      <c r="LAX194" s="74"/>
      <c r="LAY194" s="74"/>
      <c r="LAZ194" s="74"/>
      <c r="LBA194" s="74"/>
      <c r="LBB194" s="74"/>
      <c r="LBC194" s="74"/>
      <c r="LBD194" s="74"/>
      <c r="LBE194" s="74"/>
      <c r="LBF194" s="74"/>
      <c r="LBG194" s="74"/>
      <c r="LBH194" s="74"/>
      <c r="LBI194" s="74"/>
      <c r="LBJ194" s="74"/>
      <c r="LBK194" s="74"/>
      <c r="LBL194" s="74"/>
      <c r="LBM194" s="74"/>
      <c r="LBN194" s="74"/>
      <c r="LBO194" s="74"/>
      <c r="LBP194" s="74"/>
      <c r="LBQ194" s="74"/>
      <c r="LBR194" s="74"/>
      <c r="LBS194" s="74"/>
      <c r="LBT194" s="74"/>
      <c r="LBU194" s="74"/>
      <c r="LBV194" s="74"/>
      <c r="LBW194" s="74"/>
      <c r="LBX194" s="74"/>
      <c r="LBY194" s="74"/>
      <c r="LBZ194" s="74"/>
      <c r="LCA194" s="74"/>
      <c r="LCB194" s="74"/>
      <c r="LCC194" s="74"/>
      <c r="LCD194" s="74"/>
      <c r="LCE194" s="74"/>
      <c r="LCF194" s="74"/>
      <c r="LCG194" s="74"/>
      <c r="LCH194" s="74"/>
      <c r="LCI194" s="74"/>
      <c r="LCJ194" s="74"/>
      <c r="LCK194" s="74"/>
      <c r="LCL194" s="74"/>
      <c r="LCM194" s="74"/>
      <c r="LCN194" s="74"/>
      <c r="LCO194" s="74"/>
      <c r="LCP194" s="74"/>
      <c r="LCQ194" s="74"/>
      <c r="LCR194" s="74"/>
      <c r="LCS194" s="74"/>
      <c r="LCT194" s="74"/>
      <c r="LCU194" s="74"/>
      <c r="LCV194" s="74"/>
      <c r="LCW194" s="74"/>
      <c r="LCX194" s="74"/>
      <c r="LCY194" s="74"/>
      <c r="LCZ194" s="74"/>
      <c r="LDA194" s="74"/>
      <c r="LDB194" s="74"/>
      <c r="LDC194" s="74"/>
      <c r="LDD194" s="74"/>
      <c r="LDE194" s="74"/>
      <c r="LDF194" s="74"/>
      <c r="LDG194" s="74"/>
      <c r="LDH194" s="74"/>
      <c r="LDI194" s="74"/>
      <c r="LDJ194" s="74"/>
      <c r="LDK194" s="74"/>
      <c r="LDL194" s="74"/>
      <c r="LDM194" s="74"/>
      <c r="LDN194" s="74"/>
      <c r="LDO194" s="74"/>
      <c r="LDP194" s="74"/>
      <c r="LDQ194" s="74"/>
      <c r="LDR194" s="74"/>
      <c r="LDS194" s="74"/>
      <c r="LDT194" s="74"/>
      <c r="LDU194" s="74"/>
      <c r="LDV194" s="74"/>
      <c r="LDW194" s="74"/>
      <c r="LDX194" s="74"/>
      <c r="LDY194" s="74"/>
      <c r="LDZ194" s="74"/>
      <c r="LEA194" s="74"/>
      <c r="LEB194" s="74"/>
      <c r="LEC194" s="74"/>
      <c r="LED194" s="74"/>
      <c r="LEE194" s="74"/>
      <c r="LEF194" s="74"/>
      <c r="LEG194" s="74"/>
      <c r="LEH194" s="74"/>
      <c r="LEI194" s="74"/>
      <c r="LEJ194" s="74"/>
      <c r="LEK194" s="74"/>
      <c r="LEL194" s="74"/>
      <c r="LEM194" s="74"/>
      <c r="LEN194" s="74"/>
      <c r="LEO194" s="74"/>
      <c r="LEP194" s="74"/>
      <c r="LEQ194" s="74"/>
      <c r="LER194" s="74"/>
      <c r="LES194" s="74"/>
      <c r="LET194" s="74"/>
      <c r="LEU194" s="74"/>
      <c r="LEV194" s="74"/>
      <c r="LEW194" s="74"/>
      <c r="LEX194" s="74"/>
      <c r="LEY194" s="74"/>
      <c r="LEZ194" s="74"/>
      <c r="LFA194" s="74"/>
      <c r="LFB194" s="74"/>
      <c r="LFC194" s="74"/>
      <c r="LFD194" s="74"/>
      <c r="LFE194" s="74"/>
      <c r="LFF194" s="74"/>
      <c r="LFG194" s="74"/>
      <c r="LFH194" s="74"/>
      <c r="LFI194" s="74"/>
      <c r="LFJ194" s="74"/>
      <c r="LFK194" s="74"/>
      <c r="LFL194" s="74"/>
      <c r="LFM194" s="74"/>
      <c r="LFN194" s="74"/>
      <c r="LFO194" s="74"/>
      <c r="LFP194" s="74"/>
      <c r="LFQ194" s="74"/>
      <c r="LFR194" s="74"/>
      <c r="LFS194" s="74"/>
      <c r="LFT194" s="74"/>
      <c r="LFU194" s="74"/>
      <c r="LFV194" s="74"/>
      <c r="LFW194" s="74"/>
      <c r="LFX194" s="74"/>
      <c r="LFY194" s="74"/>
      <c r="LFZ194" s="74"/>
      <c r="LGA194" s="74"/>
      <c r="LGB194" s="74"/>
      <c r="LGC194" s="74"/>
      <c r="LGD194" s="74"/>
      <c r="LGE194" s="74"/>
      <c r="LGF194" s="74"/>
      <c r="LGG194" s="74"/>
      <c r="LGH194" s="74"/>
      <c r="LGI194" s="74"/>
      <c r="LGJ194" s="74"/>
      <c r="LGK194" s="74"/>
      <c r="LGL194" s="74"/>
      <c r="LGM194" s="74"/>
      <c r="LGN194" s="74"/>
      <c r="LGO194" s="74"/>
      <c r="LGP194" s="74"/>
      <c r="LGQ194" s="74"/>
      <c r="LGR194" s="74"/>
      <c r="LGS194" s="74"/>
      <c r="LGT194" s="74"/>
      <c r="LGU194" s="74"/>
      <c r="LGV194" s="74"/>
      <c r="LGW194" s="74"/>
      <c r="LGX194" s="74"/>
      <c r="LGY194" s="74"/>
      <c r="LGZ194" s="74"/>
      <c r="LHA194" s="74"/>
      <c r="LHB194" s="74"/>
      <c r="LHC194" s="74"/>
      <c r="LHD194" s="74"/>
      <c r="LHE194" s="74"/>
      <c r="LHF194" s="74"/>
      <c r="LHG194" s="74"/>
      <c r="LHH194" s="74"/>
      <c r="LHI194" s="74"/>
      <c r="LHJ194" s="74"/>
      <c r="LHK194" s="74"/>
      <c r="LHL194" s="74"/>
      <c r="LHM194" s="74"/>
      <c r="LHN194" s="74"/>
      <c r="LHO194" s="74"/>
      <c r="LHP194" s="74"/>
      <c r="LHQ194" s="74"/>
      <c r="LHR194" s="74"/>
      <c r="LHS194" s="74"/>
      <c r="LHT194" s="74"/>
      <c r="LHU194" s="74"/>
      <c r="LHV194" s="74"/>
      <c r="LHW194" s="74"/>
      <c r="LHX194" s="74"/>
      <c r="LHY194" s="74"/>
      <c r="LHZ194" s="74"/>
      <c r="LIA194" s="74"/>
      <c r="LIB194" s="74"/>
      <c r="LIC194" s="74"/>
      <c r="LID194" s="74"/>
      <c r="LIE194" s="74"/>
      <c r="LIF194" s="74"/>
      <c r="LIG194" s="74"/>
      <c r="LIH194" s="74"/>
      <c r="LII194" s="74"/>
      <c r="LIJ194" s="74"/>
      <c r="LIK194" s="74"/>
      <c r="LIL194" s="74"/>
      <c r="LIM194" s="74"/>
      <c r="LIN194" s="74"/>
      <c r="LIO194" s="74"/>
      <c r="LIP194" s="74"/>
      <c r="LIQ194" s="74"/>
      <c r="LIR194" s="74"/>
      <c r="LIS194" s="74"/>
      <c r="LIT194" s="74"/>
      <c r="LIU194" s="74"/>
      <c r="LIV194" s="74"/>
      <c r="LIW194" s="74"/>
      <c r="LIX194" s="74"/>
      <c r="LIY194" s="74"/>
      <c r="LIZ194" s="74"/>
      <c r="LJA194" s="74"/>
      <c r="LJB194" s="74"/>
      <c r="LJC194" s="74"/>
      <c r="LJD194" s="74"/>
      <c r="LJE194" s="74"/>
      <c r="LJF194" s="74"/>
      <c r="LJG194" s="74"/>
      <c r="LJH194" s="74"/>
      <c r="LJI194" s="74"/>
      <c r="LJJ194" s="74"/>
      <c r="LJK194" s="74"/>
      <c r="LJL194" s="74"/>
      <c r="LJM194" s="74"/>
      <c r="LJN194" s="74"/>
      <c r="LJO194" s="74"/>
      <c r="LJP194" s="74"/>
      <c r="LJQ194" s="74"/>
      <c r="LJR194" s="74"/>
      <c r="LJS194" s="74"/>
      <c r="LJT194" s="74"/>
      <c r="LJU194" s="74"/>
      <c r="LJV194" s="74"/>
      <c r="LJW194" s="74"/>
      <c r="LJX194" s="74"/>
      <c r="LJY194" s="74"/>
      <c r="LJZ194" s="74"/>
      <c r="LKA194" s="74"/>
      <c r="LKB194" s="74"/>
      <c r="LKC194" s="74"/>
      <c r="LKD194" s="74"/>
      <c r="LKE194" s="74"/>
      <c r="LKF194" s="74"/>
      <c r="LKG194" s="74"/>
      <c r="LKH194" s="74"/>
      <c r="LKI194" s="74"/>
      <c r="LKJ194" s="74"/>
      <c r="LKK194" s="74"/>
      <c r="LKL194" s="74"/>
      <c r="LKM194" s="74"/>
      <c r="LKN194" s="74"/>
      <c r="LKO194" s="74"/>
      <c r="LKP194" s="74"/>
      <c r="LKQ194" s="74"/>
      <c r="LKR194" s="74"/>
      <c r="LKS194" s="74"/>
      <c r="LKT194" s="74"/>
      <c r="LKU194" s="74"/>
      <c r="LKV194" s="74"/>
      <c r="LKW194" s="74"/>
      <c r="LKX194" s="74"/>
      <c r="LKY194" s="74"/>
      <c r="LKZ194" s="74"/>
      <c r="LLA194" s="74"/>
      <c r="LLB194" s="74"/>
      <c r="LLC194" s="74"/>
      <c r="LLD194" s="74"/>
      <c r="LLE194" s="74"/>
      <c r="LLF194" s="74"/>
      <c r="LLG194" s="74"/>
      <c r="LLH194" s="74"/>
      <c r="LLI194" s="74"/>
      <c r="LLJ194" s="74"/>
      <c r="LLK194" s="74"/>
      <c r="LLL194" s="74"/>
      <c r="LLM194" s="74"/>
      <c r="LLN194" s="74"/>
      <c r="LLO194" s="74"/>
      <c r="LLP194" s="74"/>
      <c r="LLQ194" s="74"/>
      <c r="LLR194" s="74"/>
      <c r="LLS194" s="74"/>
      <c r="LLT194" s="74"/>
      <c r="LLU194" s="74"/>
      <c r="LLV194" s="74"/>
      <c r="LLW194" s="74"/>
      <c r="LLX194" s="74"/>
      <c r="LLY194" s="74"/>
      <c r="LLZ194" s="74"/>
      <c r="LMA194" s="74"/>
      <c r="LMB194" s="74"/>
      <c r="LMC194" s="74"/>
      <c r="LMD194" s="74"/>
      <c r="LME194" s="74"/>
      <c r="LMF194" s="74"/>
      <c r="LMG194" s="74"/>
      <c r="LMH194" s="74"/>
      <c r="LMI194" s="74"/>
      <c r="LMJ194" s="74"/>
      <c r="LMK194" s="74"/>
      <c r="LML194" s="74"/>
      <c r="LMM194" s="74"/>
      <c r="LMN194" s="74"/>
      <c r="LMO194" s="74"/>
      <c r="LMP194" s="74"/>
      <c r="LMQ194" s="74"/>
      <c r="LMR194" s="74"/>
      <c r="LMS194" s="74"/>
      <c r="LMT194" s="74"/>
      <c r="LMU194" s="74"/>
      <c r="LMV194" s="74"/>
      <c r="LMW194" s="74"/>
      <c r="LMX194" s="74"/>
      <c r="LMY194" s="74"/>
      <c r="LMZ194" s="74"/>
      <c r="LNA194" s="74"/>
      <c r="LNB194" s="74"/>
      <c r="LNC194" s="74"/>
      <c r="LND194" s="74"/>
      <c r="LNE194" s="74"/>
      <c r="LNF194" s="74"/>
      <c r="LNG194" s="74"/>
      <c r="LNH194" s="74"/>
      <c r="LNI194" s="74"/>
      <c r="LNJ194" s="74"/>
      <c r="LNK194" s="74"/>
      <c r="LNL194" s="74"/>
      <c r="LNM194" s="74"/>
      <c r="LNN194" s="74"/>
      <c r="LNO194" s="74"/>
      <c r="LNP194" s="74"/>
      <c r="LNQ194" s="74"/>
      <c r="LNR194" s="74"/>
      <c r="LNS194" s="74"/>
      <c r="LNT194" s="74"/>
      <c r="LNU194" s="74"/>
      <c r="LNV194" s="74"/>
      <c r="LNW194" s="74"/>
      <c r="LNX194" s="74"/>
      <c r="LNY194" s="74"/>
      <c r="LNZ194" s="74"/>
      <c r="LOA194" s="74"/>
      <c r="LOB194" s="74"/>
      <c r="LOC194" s="74"/>
      <c r="LOD194" s="74"/>
      <c r="LOE194" s="74"/>
      <c r="LOF194" s="74"/>
      <c r="LOG194" s="74"/>
      <c r="LOH194" s="74"/>
      <c r="LOI194" s="74"/>
      <c r="LOJ194" s="74"/>
      <c r="LOK194" s="74"/>
      <c r="LOL194" s="74"/>
      <c r="LOM194" s="74"/>
      <c r="LON194" s="74"/>
      <c r="LOO194" s="74"/>
      <c r="LOP194" s="74"/>
      <c r="LOQ194" s="74"/>
      <c r="LOR194" s="74"/>
      <c r="LOS194" s="74"/>
      <c r="LOT194" s="74"/>
      <c r="LOU194" s="74"/>
      <c r="LOV194" s="74"/>
      <c r="LOW194" s="74"/>
      <c r="LOX194" s="74"/>
      <c r="LOY194" s="74"/>
      <c r="LOZ194" s="74"/>
      <c r="LPA194" s="74"/>
      <c r="LPB194" s="74"/>
      <c r="LPC194" s="74"/>
      <c r="LPD194" s="74"/>
      <c r="LPE194" s="74"/>
      <c r="LPF194" s="74"/>
      <c r="LPG194" s="74"/>
      <c r="LPH194" s="74"/>
      <c r="LPI194" s="74"/>
      <c r="LPJ194" s="74"/>
      <c r="LPK194" s="74"/>
      <c r="LPL194" s="74"/>
      <c r="LPM194" s="74"/>
      <c r="LPN194" s="74"/>
      <c r="LPO194" s="74"/>
      <c r="LPP194" s="74"/>
      <c r="LPQ194" s="74"/>
      <c r="LPR194" s="74"/>
      <c r="LPS194" s="74"/>
      <c r="LPT194" s="74"/>
      <c r="LPU194" s="74"/>
      <c r="LPV194" s="74"/>
      <c r="LPW194" s="74"/>
      <c r="LPX194" s="74"/>
      <c r="LPY194" s="74"/>
      <c r="LPZ194" s="74"/>
      <c r="LQA194" s="74"/>
      <c r="LQB194" s="74"/>
      <c r="LQC194" s="74"/>
      <c r="LQD194" s="74"/>
      <c r="LQE194" s="74"/>
      <c r="LQF194" s="74"/>
      <c r="LQG194" s="74"/>
      <c r="LQH194" s="74"/>
      <c r="LQI194" s="74"/>
      <c r="LQJ194" s="74"/>
      <c r="LQK194" s="74"/>
      <c r="LQL194" s="74"/>
      <c r="LQM194" s="74"/>
      <c r="LQN194" s="74"/>
      <c r="LQO194" s="74"/>
      <c r="LQP194" s="74"/>
      <c r="LQQ194" s="74"/>
      <c r="LQR194" s="74"/>
      <c r="LQS194" s="74"/>
      <c r="LQT194" s="74"/>
      <c r="LQU194" s="74"/>
      <c r="LQV194" s="74"/>
      <c r="LQW194" s="74"/>
      <c r="LQX194" s="74"/>
      <c r="LQY194" s="74"/>
      <c r="LQZ194" s="74"/>
      <c r="LRA194" s="74"/>
      <c r="LRB194" s="74"/>
      <c r="LRC194" s="74"/>
      <c r="LRD194" s="74"/>
      <c r="LRE194" s="74"/>
      <c r="LRF194" s="74"/>
      <c r="LRG194" s="74"/>
      <c r="LRH194" s="74"/>
      <c r="LRI194" s="74"/>
      <c r="LRJ194" s="74"/>
      <c r="LRK194" s="74"/>
      <c r="LRL194" s="74"/>
      <c r="LRM194" s="74"/>
      <c r="LRN194" s="74"/>
      <c r="LRO194" s="74"/>
      <c r="LRP194" s="74"/>
      <c r="LRQ194" s="74"/>
      <c r="LRR194" s="74"/>
      <c r="LRS194" s="74"/>
      <c r="LRT194" s="74"/>
      <c r="LRU194" s="74"/>
      <c r="LRV194" s="74"/>
      <c r="LRW194" s="74"/>
      <c r="LRX194" s="74"/>
      <c r="LRY194" s="74"/>
      <c r="LRZ194" s="74"/>
      <c r="LSA194" s="74"/>
      <c r="LSB194" s="74"/>
      <c r="LSC194" s="74"/>
      <c r="LSD194" s="74"/>
      <c r="LSE194" s="74"/>
      <c r="LSF194" s="74"/>
      <c r="LSG194" s="74"/>
      <c r="LSH194" s="74"/>
      <c r="LSI194" s="74"/>
      <c r="LSJ194" s="74"/>
      <c r="LSK194" s="74"/>
      <c r="LSL194" s="74"/>
      <c r="LSM194" s="74"/>
      <c r="LSN194" s="74"/>
      <c r="LSO194" s="74"/>
      <c r="LSP194" s="74"/>
      <c r="LSQ194" s="74"/>
      <c r="LSR194" s="74"/>
      <c r="LSS194" s="74"/>
      <c r="LST194" s="74"/>
      <c r="LSU194" s="74"/>
      <c r="LSV194" s="74"/>
      <c r="LSW194" s="74"/>
      <c r="LSX194" s="74"/>
      <c r="LSY194" s="74"/>
      <c r="LSZ194" s="74"/>
      <c r="LTA194" s="74"/>
      <c r="LTB194" s="74"/>
      <c r="LTC194" s="74"/>
      <c r="LTD194" s="74"/>
      <c r="LTE194" s="74"/>
      <c r="LTF194" s="74"/>
      <c r="LTG194" s="74"/>
      <c r="LTH194" s="74"/>
      <c r="LTI194" s="74"/>
      <c r="LTJ194" s="74"/>
      <c r="LTK194" s="74"/>
      <c r="LTL194" s="74"/>
      <c r="LTM194" s="74"/>
      <c r="LTN194" s="74"/>
      <c r="LTO194" s="74"/>
      <c r="LTP194" s="74"/>
      <c r="LTQ194" s="74"/>
      <c r="LTR194" s="74"/>
      <c r="LTS194" s="74"/>
      <c r="LTT194" s="74"/>
      <c r="LTU194" s="74"/>
      <c r="LTV194" s="74"/>
      <c r="LTW194" s="74"/>
      <c r="LTX194" s="74"/>
      <c r="LTY194" s="74"/>
      <c r="LTZ194" s="74"/>
      <c r="LUA194" s="74"/>
      <c r="LUB194" s="74"/>
      <c r="LUC194" s="74"/>
      <c r="LUD194" s="74"/>
      <c r="LUE194" s="74"/>
      <c r="LUF194" s="74"/>
      <c r="LUG194" s="74"/>
      <c r="LUH194" s="74"/>
      <c r="LUI194" s="74"/>
      <c r="LUJ194" s="74"/>
      <c r="LUK194" s="74"/>
      <c r="LUL194" s="74"/>
      <c r="LUM194" s="74"/>
      <c r="LUN194" s="74"/>
      <c r="LUO194" s="74"/>
      <c r="LUP194" s="74"/>
      <c r="LUQ194" s="74"/>
      <c r="LUR194" s="74"/>
      <c r="LUS194" s="74"/>
      <c r="LUT194" s="74"/>
      <c r="LUU194" s="74"/>
      <c r="LUV194" s="74"/>
      <c r="LUW194" s="74"/>
      <c r="LUX194" s="74"/>
      <c r="LUY194" s="74"/>
      <c r="LUZ194" s="74"/>
      <c r="LVA194" s="74"/>
      <c r="LVB194" s="74"/>
      <c r="LVC194" s="74"/>
      <c r="LVD194" s="74"/>
      <c r="LVE194" s="74"/>
      <c r="LVF194" s="74"/>
      <c r="LVG194" s="74"/>
      <c r="LVH194" s="74"/>
      <c r="LVI194" s="74"/>
      <c r="LVJ194" s="74"/>
      <c r="LVK194" s="74"/>
      <c r="LVL194" s="74"/>
      <c r="LVM194" s="74"/>
      <c r="LVN194" s="74"/>
      <c r="LVO194" s="74"/>
      <c r="LVP194" s="74"/>
      <c r="LVQ194" s="74"/>
      <c r="LVR194" s="74"/>
      <c r="LVS194" s="74"/>
      <c r="LVT194" s="74"/>
      <c r="LVU194" s="74"/>
      <c r="LVV194" s="74"/>
      <c r="LVW194" s="74"/>
      <c r="LVX194" s="74"/>
      <c r="LVY194" s="74"/>
      <c r="LVZ194" s="74"/>
      <c r="LWA194" s="74"/>
      <c r="LWB194" s="74"/>
      <c r="LWC194" s="74"/>
      <c r="LWD194" s="74"/>
      <c r="LWE194" s="74"/>
      <c r="LWF194" s="74"/>
      <c r="LWG194" s="74"/>
      <c r="LWH194" s="74"/>
      <c r="LWI194" s="74"/>
      <c r="LWJ194" s="74"/>
      <c r="LWK194" s="74"/>
      <c r="LWL194" s="74"/>
      <c r="LWM194" s="74"/>
      <c r="LWN194" s="74"/>
      <c r="LWO194" s="74"/>
      <c r="LWP194" s="74"/>
      <c r="LWQ194" s="74"/>
      <c r="LWR194" s="74"/>
      <c r="LWS194" s="74"/>
      <c r="LWT194" s="74"/>
      <c r="LWU194" s="74"/>
      <c r="LWV194" s="74"/>
      <c r="LWW194" s="74"/>
      <c r="LWX194" s="74"/>
      <c r="LWY194" s="74"/>
      <c r="LWZ194" s="74"/>
      <c r="LXA194" s="74"/>
      <c r="LXB194" s="74"/>
      <c r="LXC194" s="74"/>
      <c r="LXD194" s="74"/>
      <c r="LXE194" s="74"/>
      <c r="LXF194" s="74"/>
      <c r="LXG194" s="74"/>
      <c r="LXH194" s="74"/>
      <c r="LXI194" s="74"/>
      <c r="LXJ194" s="74"/>
      <c r="LXK194" s="74"/>
      <c r="LXL194" s="74"/>
      <c r="LXM194" s="74"/>
      <c r="LXN194" s="74"/>
      <c r="LXO194" s="74"/>
      <c r="LXP194" s="74"/>
      <c r="LXQ194" s="74"/>
      <c r="LXR194" s="74"/>
      <c r="LXS194" s="74"/>
      <c r="LXT194" s="74"/>
      <c r="LXU194" s="74"/>
      <c r="LXV194" s="74"/>
      <c r="LXW194" s="74"/>
      <c r="LXX194" s="74"/>
      <c r="LXY194" s="74"/>
      <c r="LXZ194" s="74"/>
      <c r="LYA194" s="74"/>
      <c r="LYB194" s="74"/>
      <c r="LYC194" s="74"/>
      <c r="LYD194" s="74"/>
      <c r="LYE194" s="74"/>
      <c r="LYF194" s="74"/>
      <c r="LYG194" s="74"/>
      <c r="LYH194" s="74"/>
      <c r="LYI194" s="74"/>
      <c r="LYJ194" s="74"/>
      <c r="LYK194" s="74"/>
      <c r="LYL194" s="74"/>
      <c r="LYM194" s="74"/>
      <c r="LYN194" s="74"/>
      <c r="LYO194" s="74"/>
      <c r="LYP194" s="74"/>
      <c r="LYQ194" s="74"/>
      <c r="LYR194" s="74"/>
      <c r="LYS194" s="74"/>
      <c r="LYT194" s="74"/>
      <c r="LYU194" s="74"/>
      <c r="LYV194" s="74"/>
      <c r="LYW194" s="74"/>
      <c r="LYX194" s="74"/>
      <c r="LYY194" s="74"/>
      <c r="LYZ194" s="74"/>
      <c r="LZA194" s="74"/>
      <c r="LZB194" s="74"/>
      <c r="LZC194" s="74"/>
      <c r="LZD194" s="74"/>
      <c r="LZE194" s="74"/>
      <c r="LZF194" s="74"/>
      <c r="LZG194" s="74"/>
      <c r="LZH194" s="74"/>
      <c r="LZI194" s="74"/>
      <c r="LZJ194" s="74"/>
      <c r="LZK194" s="74"/>
      <c r="LZL194" s="74"/>
      <c r="LZM194" s="74"/>
      <c r="LZN194" s="74"/>
      <c r="LZO194" s="74"/>
      <c r="LZP194" s="74"/>
      <c r="LZQ194" s="74"/>
      <c r="LZR194" s="74"/>
      <c r="LZS194" s="74"/>
      <c r="LZT194" s="74"/>
      <c r="LZU194" s="74"/>
      <c r="LZV194" s="74"/>
      <c r="LZW194" s="74"/>
      <c r="LZX194" s="74"/>
      <c r="LZY194" s="74"/>
      <c r="LZZ194" s="74"/>
      <c r="MAA194" s="74"/>
      <c r="MAB194" s="74"/>
      <c r="MAC194" s="74"/>
      <c r="MAD194" s="74"/>
      <c r="MAE194" s="74"/>
      <c r="MAF194" s="74"/>
      <c r="MAG194" s="74"/>
      <c r="MAH194" s="74"/>
      <c r="MAI194" s="74"/>
      <c r="MAJ194" s="74"/>
      <c r="MAK194" s="74"/>
      <c r="MAL194" s="74"/>
      <c r="MAM194" s="74"/>
      <c r="MAN194" s="74"/>
      <c r="MAO194" s="74"/>
      <c r="MAP194" s="74"/>
      <c r="MAQ194" s="74"/>
      <c r="MAR194" s="74"/>
      <c r="MAS194" s="74"/>
      <c r="MAT194" s="74"/>
      <c r="MAU194" s="74"/>
      <c r="MAV194" s="74"/>
      <c r="MAW194" s="74"/>
      <c r="MAX194" s="74"/>
      <c r="MAY194" s="74"/>
      <c r="MAZ194" s="74"/>
      <c r="MBA194" s="74"/>
      <c r="MBB194" s="74"/>
      <c r="MBC194" s="74"/>
      <c r="MBD194" s="74"/>
      <c r="MBE194" s="74"/>
      <c r="MBF194" s="74"/>
      <c r="MBG194" s="74"/>
      <c r="MBH194" s="74"/>
      <c r="MBI194" s="74"/>
      <c r="MBJ194" s="74"/>
      <c r="MBK194" s="74"/>
      <c r="MBL194" s="74"/>
      <c r="MBM194" s="74"/>
      <c r="MBN194" s="74"/>
      <c r="MBO194" s="74"/>
      <c r="MBP194" s="74"/>
      <c r="MBQ194" s="74"/>
      <c r="MBR194" s="74"/>
      <c r="MBS194" s="74"/>
      <c r="MBT194" s="74"/>
      <c r="MBU194" s="74"/>
      <c r="MBV194" s="74"/>
      <c r="MBW194" s="74"/>
      <c r="MBX194" s="74"/>
      <c r="MBY194" s="74"/>
      <c r="MBZ194" s="74"/>
      <c r="MCA194" s="74"/>
      <c r="MCB194" s="74"/>
      <c r="MCC194" s="74"/>
      <c r="MCD194" s="74"/>
      <c r="MCE194" s="74"/>
      <c r="MCF194" s="74"/>
      <c r="MCG194" s="74"/>
      <c r="MCH194" s="74"/>
      <c r="MCI194" s="74"/>
      <c r="MCJ194" s="74"/>
      <c r="MCK194" s="74"/>
      <c r="MCL194" s="74"/>
      <c r="MCM194" s="74"/>
      <c r="MCN194" s="74"/>
      <c r="MCO194" s="74"/>
      <c r="MCP194" s="74"/>
      <c r="MCQ194" s="74"/>
      <c r="MCR194" s="74"/>
      <c r="MCS194" s="74"/>
      <c r="MCT194" s="74"/>
      <c r="MCU194" s="74"/>
      <c r="MCV194" s="74"/>
      <c r="MCW194" s="74"/>
      <c r="MCX194" s="74"/>
      <c r="MCY194" s="74"/>
      <c r="MCZ194" s="74"/>
      <c r="MDA194" s="74"/>
      <c r="MDB194" s="74"/>
      <c r="MDC194" s="74"/>
      <c r="MDD194" s="74"/>
      <c r="MDE194" s="74"/>
      <c r="MDF194" s="74"/>
      <c r="MDG194" s="74"/>
      <c r="MDH194" s="74"/>
      <c r="MDI194" s="74"/>
      <c r="MDJ194" s="74"/>
      <c r="MDK194" s="74"/>
      <c r="MDL194" s="74"/>
      <c r="MDM194" s="74"/>
      <c r="MDN194" s="74"/>
      <c r="MDO194" s="74"/>
      <c r="MDP194" s="74"/>
      <c r="MDQ194" s="74"/>
      <c r="MDR194" s="74"/>
      <c r="MDS194" s="74"/>
      <c r="MDT194" s="74"/>
      <c r="MDU194" s="74"/>
      <c r="MDV194" s="74"/>
      <c r="MDW194" s="74"/>
      <c r="MDX194" s="74"/>
      <c r="MDY194" s="74"/>
      <c r="MDZ194" s="74"/>
      <c r="MEA194" s="74"/>
      <c r="MEB194" s="74"/>
      <c r="MEC194" s="74"/>
      <c r="MED194" s="74"/>
      <c r="MEE194" s="74"/>
      <c r="MEF194" s="74"/>
      <c r="MEG194" s="74"/>
      <c r="MEH194" s="74"/>
      <c r="MEI194" s="74"/>
      <c r="MEJ194" s="74"/>
      <c r="MEK194" s="74"/>
      <c r="MEL194" s="74"/>
      <c r="MEM194" s="74"/>
      <c r="MEN194" s="74"/>
      <c r="MEO194" s="74"/>
      <c r="MEP194" s="74"/>
      <c r="MEQ194" s="74"/>
      <c r="MER194" s="74"/>
      <c r="MES194" s="74"/>
      <c r="MET194" s="74"/>
      <c r="MEU194" s="74"/>
      <c r="MEV194" s="74"/>
      <c r="MEW194" s="74"/>
      <c r="MEX194" s="74"/>
      <c r="MEY194" s="74"/>
      <c r="MEZ194" s="74"/>
      <c r="MFA194" s="74"/>
      <c r="MFB194" s="74"/>
      <c r="MFC194" s="74"/>
      <c r="MFD194" s="74"/>
      <c r="MFE194" s="74"/>
      <c r="MFF194" s="74"/>
      <c r="MFG194" s="74"/>
      <c r="MFH194" s="74"/>
      <c r="MFI194" s="74"/>
      <c r="MFJ194" s="74"/>
      <c r="MFK194" s="74"/>
      <c r="MFL194" s="74"/>
      <c r="MFM194" s="74"/>
      <c r="MFN194" s="74"/>
      <c r="MFO194" s="74"/>
      <c r="MFP194" s="74"/>
      <c r="MFQ194" s="74"/>
      <c r="MFR194" s="74"/>
      <c r="MFS194" s="74"/>
      <c r="MFT194" s="74"/>
      <c r="MFU194" s="74"/>
      <c r="MFV194" s="74"/>
      <c r="MFW194" s="74"/>
      <c r="MFX194" s="74"/>
      <c r="MFY194" s="74"/>
      <c r="MFZ194" s="74"/>
      <c r="MGA194" s="74"/>
      <c r="MGB194" s="74"/>
      <c r="MGC194" s="74"/>
      <c r="MGD194" s="74"/>
      <c r="MGE194" s="74"/>
      <c r="MGF194" s="74"/>
      <c r="MGG194" s="74"/>
      <c r="MGH194" s="74"/>
      <c r="MGI194" s="74"/>
      <c r="MGJ194" s="74"/>
      <c r="MGK194" s="74"/>
      <c r="MGL194" s="74"/>
      <c r="MGM194" s="74"/>
      <c r="MGN194" s="74"/>
      <c r="MGO194" s="74"/>
      <c r="MGP194" s="74"/>
      <c r="MGQ194" s="74"/>
      <c r="MGR194" s="74"/>
      <c r="MGS194" s="74"/>
      <c r="MGT194" s="74"/>
      <c r="MGU194" s="74"/>
      <c r="MGV194" s="74"/>
      <c r="MGW194" s="74"/>
      <c r="MGX194" s="74"/>
      <c r="MGY194" s="74"/>
      <c r="MGZ194" s="74"/>
      <c r="MHA194" s="74"/>
      <c r="MHB194" s="74"/>
      <c r="MHC194" s="74"/>
      <c r="MHD194" s="74"/>
      <c r="MHE194" s="74"/>
      <c r="MHF194" s="74"/>
      <c r="MHG194" s="74"/>
      <c r="MHH194" s="74"/>
      <c r="MHI194" s="74"/>
      <c r="MHJ194" s="74"/>
      <c r="MHK194" s="74"/>
      <c r="MHL194" s="74"/>
      <c r="MHM194" s="74"/>
      <c r="MHN194" s="74"/>
      <c r="MHO194" s="74"/>
      <c r="MHP194" s="74"/>
      <c r="MHQ194" s="74"/>
      <c r="MHR194" s="74"/>
      <c r="MHS194" s="74"/>
      <c r="MHT194" s="74"/>
      <c r="MHU194" s="74"/>
      <c r="MHV194" s="74"/>
      <c r="MHW194" s="74"/>
      <c r="MHX194" s="74"/>
      <c r="MHY194" s="74"/>
      <c r="MHZ194" s="74"/>
      <c r="MIA194" s="74"/>
      <c r="MIB194" s="74"/>
      <c r="MIC194" s="74"/>
      <c r="MID194" s="74"/>
      <c r="MIE194" s="74"/>
      <c r="MIF194" s="74"/>
      <c r="MIG194" s="74"/>
      <c r="MIH194" s="74"/>
      <c r="MII194" s="74"/>
      <c r="MIJ194" s="74"/>
      <c r="MIK194" s="74"/>
      <c r="MIL194" s="74"/>
      <c r="MIM194" s="74"/>
      <c r="MIN194" s="74"/>
      <c r="MIO194" s="74"/>
      <c r="MIP194" s="74"/>
      <c r="MIQ194" s="74"/>
      <c r="MIR194" s="74"/>
      <c r="MIS194" s="74"/>
      <c r="MIT194" s="74"/>
      <c r="MIU194" s="74"/>
      <c r="MIV194" s="74"/>
      <c r="MIW194" s="74"/>
      <c r="MIX194" s="74"/>
      <c r="MIY194" s="74"/>
      <c r="MIZ194" s="74"/>
      <c r="MJA194" s="74"/>
      <c r="MJB194" s="74"/>
      <c r="MJC194" s="74"/>
      <c r="MJD194" s="74"/>
      <c r="MJE194" s="74"/>
      <c r="MJF194" s="74"/>
      <c r="MJG194" s="74"/>
      <c r="MJH194" s="74"/>
      <c r="MJI194" s="74"/>
      <c r="MJJ194" s="74"/>
      <c r="MJK194" s="74"/>
      <c r="MJL194" s="74"/>
      <c r="MJM194" s="74"/>
      <c r="MJN194" s="74"/>
      <c r="MJO194" s="74"/>
      <c r="MJP194" s="74"/>
      <c r="MJQ194" s="74"/>
      <c r="MJR194" s="74"/>
      <c r="MJS194" s="74"/>
      <c r="MJT194" s="74"/>
      <c r="MJU194" s="74"/>
      <c r="MJV194" s="74"/>
      <c r="MJW194" s="74"/>
      <c r="MJX194" s="74"/>
      <c r="MJY194" s="74"/>
      <c r="MJZ194" s="74"/>
      <c r="MKA194" s="74"/>
      <c r="MKB194" s="74"/>
      <c r="MKC194" s="74"/>
      <c r="MKD194" s="74"/>
      <c r="MKE194" s="74"/>
      <c r="MKF194" s="74"/>
      <c r="MKG194" s="74"/>
      <c r="MKH194" s="74"/>
      <c r="MKI194" s="74"/>
      <c r="MKJ194" s="74"/>
      <c r="MKK194" s="74"/>
      <c r="MKL194" s="74"/>
      <c r="MKM194" s="74"/>
      <c r="MKN194" s="74"/>
      <c r="MKO194" s="74"/>
      <c r="MKP194" s="74"/>
      <c r="MKQ194" s="74"/>
      <c r="MKR194" s="74"/>
      <c r="MKS194" s="74"/>
      <c r="MKT194" s="74"/>
      <c r="MKU194" s="74"/>
      <c r="MKV194" s="74"/>
      <c r="MKW194" s="74"/>
      <c r="MKX194" s="74"/>
      <c r="MKY194" s="74"/>
      <c r="MKZ194" s="74"/>
      <c r="MLA194" s="74"/>
      <c r="MLB194" s="74"/>
      <c r="MLC194" s="74"/>
      <c r="MLD194" s="74"/>
      <c r="MLE194" s="74"/>
      <c r="MLF194" s="74"/>
      <c r="MLG194" s="74"/>
      <c r="MLH194" s="74"/>
      <c r="MLI194" s="74"/>
      <c r="MLJ194" s="74"/>
      <c r="MLK194" s="74"/>
      <c r="MLL194" s="74"/>
      <c r="MLM194" s="74"/>
      <c r="MLN194" s="74"/>
      <c r="MLO194" s="74"/>
      <c r="MLP194" s="74"/>
      <c r="MLQ194" s="74"/>
      <c r="MLR194" s="74"/>
      <c r="MLS194" s="74"/>
      <c r="MLT194" s="74"/>
      <c r="MLU194" s="74"/>
      <c r="MLV194" s="74"/>
      <c r="MLW194" s="74"/>
      <c r="MLX194" s="74"/>
      <c r="MLY194" s="74"/>
      <c r="MLZ194" s="74"/>
      <c r="MMA194" s="74"/>
      <c r="MMB194" s="74"/>
      <c r="MMC194" s="74"/>
      <c r="MMD194" s="74"/>
      <c r="MME194" s="74"/>
      <c r="MMF194" s="74"/>
      <c r="MMG194" s="74"/>
      <c r="MMH194" s="74"/>
      <c r="MMI194" s="74"/>
      <c r="MMJ194" s="74"/>
      <c r="MMK194" s="74"/>
      <c r="MML194" s="74"/>
      <c r="MMM194" s="74"/>
      <c r="MMN194" s="74"/>
      <c r="MMO194" s="74"/>
      <c r="MMP194" s="74"/>
      <c r="MMQ194" s="74"/>
      <c r="MMR194" s="74"/>
      <c r="MMS194" s="74"/>
      <c r="MMT194" s="74"/>
      <c r="MMU194" s="74"/>
      <c r="MMV194" s="74"/>
      <c r="MMW194" s="74"/>
      <c r="MMX194" s="74"/>
      <c r="MMY194" s="74"/>
      <c r="MMZ194" s="74"/>
      <c r="MNA194" s="74"/>
      <c r="MNB194" s="74"/>
      <c r="MNC194" s="74"/>
      <c r="MND194" s="74"/>
      <c r="MNE194" s="74"/>
      <c r="MNF194" s="74"/>
      <c r="MNG194" s="74"/>
      <c r="MNH194" s="74"/>
      <c r="MNI194" s="74"/>
      <c r="MNJ194" s="74"/>
      <c r="MNK194" s="74"/>
      <c r="MNL194" s="74"/>
      <c r="MNM194" s="74"/>
      <c r="MNN194" s="74"/>
      <c r="MNO194" s="74"/>
      <c r="MNP194" s="74"/>
      <c r="MNQ194" s="74"/>
      <c r="MNR194" s="74"/>
      <c r="MNS194" s="74"/>
      <c r="MNT194" s="74"/>
      <c r="MNU194" s="74"/>
      <c r="MNV194" s="74"/>
      <c r="MNW194" s="74"/>
      <c r="MNX194" s="74"/>
      <c r="MNY194" s="74"/>
      <c r="MNZ194" s="74"/>
      <c r="MOA194" s="74"/>
      <c r="MOB194" s="74"/>
      <c r="MOC194" s="74"/>
      <c r="MOD194" s="74"/>
      <c r="MOE194" s="74"/>
      <c r="MOF194" s="74"/>
      <c r="MOG194" s="74"/>
      <c r="MOH194" s="74"/>
      <c r="MOI194" s="74"/>
      <c r="MOJ194" s="74"/>
      <c r="MOK194" s="74"/>
      <c r="MOL194" s="74"/>
      <c r="MOM194" s="74"/>
      <c r="MON194" s="74"/>
      <c r="MOO194" s="74"/>
      <c r="MOP194" s="74"/>
      <c r="MOQ194" s="74"/>
      <c r="MOR194" s="74"/>
      <c r="MOS194" s="74"/>
      <c r="MOT194" s="74"/>
      <c r="MOU194" s="74"/>
      <c r="MOV194" s="74"/>
      <c r="MOW194" s="74"/>
      <c r="MOX194" s="74"/>
      <c r="MOY194" s="74"/>
      <c r="MOZ194" s="74"/>
      <c r="MPA194" s="74"/>
      <c r="MPB194" s="74"/>
      <c r="MPC194" s="74"/>
      <c r="MPD194" s="74"/>
      <c r="MPE194" s="74"/>
      <c r="MPF194" s="74"/>
      <c r="MPG194" s="74"/>
      <c r="MPH194" s="74"/>
      <c r="MPI194" s="74"/>
      <c r="MPJ194" s="74"/>
      <c r="MPK194" s="74"/>
      <c r="MPL194" s="74"/>
      <c r="MPM194" s="74"/>
      <c r="MPN194" s="74"/>
      <c r="MPO194" s="74"/>
      <c r="MPP194" s="74"/>
      <c r="MPQ194" s="74"/>
      <c r="MPR194" s="74"/>
      <c r="MPS194" s="74"/>
      <c r="MPT194" s="74"/>
      <c r="MPU194" s="74"/>
      <c r="MPV194" s="74"/>
      <c r="MPW194" s="74"/>
      <c r="MPX194" s="74"/>
      <c r="MPY194" s="74"/>
      <c r="MPZ194" s="74"/>
      <c r="MQA194" s="74"/>
      <c r="MQB194" s="74"/>
      <c r="MQC194" s="74"/>
      <c r="MQD194" s="74"/>
      <c r="MQE194" s="74"/>
      <c r="MQF194" s="74"/>
      <c r="MQG194" s="74"/>
      <c r="MQH194" s="74"/>
      <c r="MQI194" s="74"/>
      <c r="MQJ194" s="74"/>
      <c r="MQK194" s="74"/>
      <c r="MQL194" s="74"/>
      <c r="MQM194" s="74"/>
      <c r="MQN194" s="74"/>
      <c r="MQO194" s="74"/>
      <c r="MQP194" s="74"/>
      <c r="MQQ194" s="74"/>
      <c r="MQR194" s="74"/>
      <c r="MQS194" s="74"/>
      <c r="MQT194" s="74"/>
      <c r="MQU194" s="74"/>
      <c r="MQV194" s="74"/>
      <c r="MQW194" s="74"/>
      <c r="MQX194" s="74"/>
      <c r="MQY194" s="74"/>
      <c r="MQZ194" s="74"/>
      <c r="MRA194" s="74"/>
      <c r="MRB194" s="74"/>
      <c r="MRC194" s="74"/>
      <c r="MRD194" s="74"/>
      <c r="MRE194" s="74"/>
      <c r="MRF194" s="74"/>
      <c r="MRG194" s="74"/>
      <c r="MRH194" s="74"/>
      <c r="MRI194" s="74"/>
      <c r="MRJ194" s="74"/>
      <c r="MRK194" s="74"/>
      <c r="MRL194" s="74"/>
      <c r="MRM194" s="74"/>
      <c r="MRN194" s="74"/>
      <c r="MRO194" s="74"/>
      <c r="MRP194" s="74"/>
      <c r="MRQ194" s="74"/>
      <c r="MRR194" s="74"/>
      <c r="MRS194" s="74"/>
      <c r="MRT194" s="74"/>
      <c r="MRU194" s="74"/>
      <c r="MRV194" s="74"/>
      <c r="MRW194" s="74"/>
      <c r="MRX194" s="74"/>
      <c r="MRY194" s="74"/>
      <c r="MRZ194" s="74"/>
      <c r="MSA194" s="74"/>
      <c r="MSB194" s="74"/>
      <c r="MSC194" s="74"/>
      <c r="MSD194" s="74"/>
      <c r="MSE194" s="74"/>
      <c r="MSF194" s="74"/>
      <c r="MSG194" s="74"/>
      <c r="MSH194" s="74"/>
      <c r="MSI194" s="74"/>
      <c r="MSJ194" s="74"/>
      <c r="MSK194" s="74"/>
      <c r="MSL194" s="74"/>
      <c r="MSM194" s="74"/>
      <c r="MSN194" s="74"/>
      <c r="MSO194" s="74"/>
      <c r="MSP194" s="74"/>
      <c r="MSQ194" s="74"/>
      <c r="MSR194" s="74"/>
      <c r="MSS194" s="74"/>
      <c r="MST194" s="74"/>
      <c r="MSU194" s="74"/>
      <c r="MSV194" s="74"/>
      <c r="MSW194" s="74"/>
      <c r="MSX194" s="74"/>
      <c r="MSY194" s="74"/>
      <c r="MSZ194" s="74"/>
      <c r="MTA194" s="74"/>
      <c r="MTB194" s="74"/>
      <c r="MTC194" s="74"/>
      <c r="MTD194" s="74"/>
      <c r="MTE194" s="74"/>
      <c r="MTF194" s="74"/>
      <c r="MTG194" s="74"/>
      <c r="MTH194" s="74"/>
      <c r="MTI194" s="74"/>
      <c r="MTJ194" s="74"/>
      <c r="MTK194" s="74"/>
      <c r="MTL194" s="74"/>
      <c r="MTM194" s="74"/>
      <c r="MTN194" s="74"/>
      <c r="MTO194" s="74"/>
      <c r="MTP194" s="74"/>
      <c r="MTQ194" s="74"/>
      <c r="MTR194" s="74"/>
      <c r="MTS194" s="74"/>
      <c r="MTT194" s="74"/>
      <c r="MTU194" s="74"/>
      <c r="MTV194" s="74"/>
      <c r="MTW194" s="74"/>
      <c r="MTX194" s="74"/>
      <c r="MTY194" s="74"/>
      <c r="MTZ194" s="74"/>
      <c r="MUA194" s="74"/>
      <c r="MUB194" s="74"/>
      <c r="MUC194" s="74"/>
      <c r="MUD194" s="74"/>
      <c r="MUE194" s="74"/>
      <c r="MUF194" s="74"/>
      <c r="MUG194" s="74"/>
      <c r="MUH194" s="74"/>
      <c r="MUI194" s="74"/>
      <c r="MUJ194" s="74"/>
      <c r="MUK194" s="74"/>
      <c r="MUL194" s="74"/>
      <c r="MUM194" s="74"/>
      <c r="MUN194" s="74"/>
      <c r="MUO194" s="74"/>
      <c r="MUP194" s="74"/>
      <c r="MUQ194" s="74"/>
      <c r="MUR194" s="74"/>
      <c r="MUS194" s="74"/>
      <c r="MUT194" s="74"/>
      <c r="MUU194" s="74"/>
      <c r="MUV194" s="74"/>
      <c r="MUW194" s="74"/>
      <c r="MUX194" s="74"/>
      <c r="MUY194" s="74"/>
      <c r="MUZ194" s="74"/>
      <c r="MVA194" s="74"/>
      <c r="MVB194" s="74"/>
      <c r="MVC194" s="74"/>
      <c r="MVD194" s="74"/>
      <c r="MVE194" s="74"/>
      <c r="MVF194" s="74"/>
      <c r="MVG194" s="74"/>
      <c r="MVH194" s="74"/>
      <c r="MVI194" s="74"/>
      <c r="MVJ194" s="74"/>
      <c r="MVK194" s="74"/>
      <c r="MVL194" s="74"/>
      <c r="MVM194" s="74"/>
      <c r="MVN194" s="74"/>
      <c r="MVO194" s="74"/>
      <c r="MVP194" s="74"/>
      <c r="MVQ194" s="74"/>
      <c r="MVR194" s="74"/>
      <c r="MVS194" s="74"/>
      <c r="MVT194" s="74"/>
      <c r="MVU194" s="74"/>
      <c r="MVV194" s="74"/>
      <c r="MVW194" s="74"/>
      <c r="MVX194" s="74"/>
      <c r="MVY194" s="74"/>
      <c r="MVZ194" s="74"/>
      <c r="MWA194" s="74"/>
      <c r="MWB194" s="74"/>
      <c r="MWC194" s="74"/>
      <c r="MWD194" s="74"/>
      <c r="MWE194" s="74"/>
      <c r="MWF194" s="74"/>
      <c r="MWG194" s="74"/>
      <c r="MWH194" s="74"/>
      <c r="MWI194" s="74"/>
      <c r="MWJ194" s="74"/>
      <c r="MWK194" s="74"/>
      <c r="MWL194" s="74"/>
      <c r="MWM194" s="74"/>
      <c r="MWN194" s="74"/>
      <c r="MWO194" s="74"/>
      <c r="MWP194" s="74"/>
      <c r="MWQ194" s="74"/>
      <c r="MWR194" s="74"/>
      <c r="MWS194" s="74"/>
      <c r="MWT194" s="74"/>
      <c r="MWU194" s="74"/>
      <c r="MWV194" s="74"/>
      <c r="MWW194" s="74"/>
      <c r="MWX194" s="74"/>
      <c r="MWY194" s="74"/>
      <c r="MWZ194" s="74"/>
      <c r="MXA194" s="74"/>
      <c r="MXB194" s="74"/>
      <c r="MXC194" s="74"/>
      <c r="MXD194" s="74"/>
      <c r="MXE194" s="74"/>
      <c r="MXF194" s="74"/>
      <c r="MXG194" s="74"/>
      <c r="MXH194" s="74"/>
      <c r="MXI194" s="74"/>
      <c r="MXJ194" s="74"/>
      <c r="MXK194" s="74"/>
      <c r="MXL194" s="74"/>
      <c r="MXM194" s="74"/>
      <c r="MXN194" s="74"/>
      <c r="MXO194" s="74"/>
      <c r="MXP194" s="74"/>
      <c r="MXQ194" s="74"/>
      <c r="MXR194" s="74"/>
      <c r="MXS194" s="74"/>
      <c r="MXT194" s="74"/>
      <c r="MXU194" s="74"/>
      <c r="MXV194" s="74"/>
      <c r="MXW194" s="74"/>
      <c r="MXX194" s="74"/>
      <c r="MXY194" s="74"/>
      <c r="MXZ194" s="74"/>
      <c r="MYA194" s="74"/>
      <c r="MYB194" s="74"/>
      <c r="MYC194" s="74"/>
      <c r="MYD194" s="74"/>
      <c r="MYE194" s="74"/>
      <c r="MYF194" s="74"/>
      <c r="MYG194" s="74"/>
      <c r="MYH194" s="74"/>
      <c r="MYI194" s="74"/>
      <c r="MYJ194" s="74"/>
      <c r="MYK194" s="74"/>
      <c r="MYL194" s="74"/>
      <c r="MYM194" s="74"/>
      <c r="MYN194" s="74"/>
      <c r="MYO194" s="74"/>
      <c r="MYP194" s="74"/>
      <c r="MYQ194" s="74"/>
      <c r="MYR194" s="74"/>
      <c r="MYS194" s="74"/>
      <c r="MYT194" s="74"/>
      <c r="MYU194" s="74"/>
      <c r="MYV194" s="74"/>
      <c r="MYW194" s="74"/>
      <c r="MYX194" s="74"/>
      <c r="MYY194" s="74"/>
      <c r="MYZ194" s="74"/>
      <c r="MZA194" s="74"/>
      <c r="MZB194" s="74"/>
      <c r="MZC194" s="74"/>
      <c r="MZD194" s="74"/>
      <c r="MZE194" s="74"/>
      <c r="MZF194" s="74"/>
      <c r="MZG194" s="74"/>
      <c r="MZH194" s="74"/>
      <c r="MZI194" s="74"/>
      <c r="MZJ194" s="74"/>
      <c r="MZK194" s="74"/>
      <c r="MZL194" s="74"/>
      <c r="MZM194" s="74"/>
      <c r="MZN194" s="74"/>
      <c r="MZO194" s="74"/>
      <c r="MZP194" s="74"/>
      <c r="MZQ194" s="74"/>
      <c r="MZR194" s="74"/>
      <c r="MZS194" s="74"/>
      <c r="MZT194" s="74"/>
      <c r="MZU194" s="74"/>
      <c r="MZV194" s="74"/>
      <c r="MZW194" s="74"/>
      <c r="MZX194" s="74"/>
      <c r="MZY194" s="74"/>
      <c r="MZZ194" s="74"/>
      <c r="NAA194" s="74"/>
      <c r="NAB194" s="74"/>
      <c r="NAC194" s="74"/>
      <c r="NAD194" s="74"/>
      <c r="NAE194" s="74"/>
      <c r="NAF194" s="74"/>
      <c r="NAG194" s="74"/>
      <c r="NAH194" s="74"/>
      <c r="NAI194" s="74"/>
      <c r="NAJ194" s="74"/>
      <c r="NAK194" s="74"/>
      <c r="NAL194" s="74"/>
      <c r="NAM194" s="74"/>
      <c r="NAN194" s="74"/>
      <c r="NAO194" s="74"/>
      <c r="NAP194" s="74"/>
      <c r="NAQ194" s="74"/>
      <c r="NAR194" s="74"/>
      <c r="NAS194" s="74"/>
      <c r="NAT194" s="74"/>
      <c r="NAU194" s="74"/>
      <c r="NAV194" s="74"/>
      <c r="NAW194" s="74"/>
      <c r="NAX194" s="74"/>
      <c r="NAY194" s="74"/>
      <c r="NAZ194" s="74"/>
      <c r="NBA194" s="74"/>
      <c r="NBB194" s="74"/>
      <c r="NBC194" s="74"/>
      <c r="NBD194" s="74"/>
      <c r="NBE194" s="74"/>
      <c r="NBF194" s="74"/>
      <c r="NBG194" s="74"/>
      <c r="NBH194" s="74"/>
      <c r="NBI194" s="74"/>
      <c r="NBJ194" s="74"/>
      <c r="NBK194" s="74"/>
      <c r="NBL194" s="74"/>
      <c r="NBM194" s="74"/>
      <c r="NBN194" s="74"/>
      <c r="NBO194" s="74"/>
      <c r="NBP194" s="74"/>
      <c r="NBQ194" s="74"/>
      <c r="NBR194" s="74"/>
      <c r="NBS194" s="74"/>
      <c r="NBT194" s="74"/>
      <c r="NBU194" s="74"/>
      <c r="NBV194" s="74"/>
      <c r="NBW194" s="74"/>
      <c r="NBX194" s="74"/>
      <c r="NBY194" s="74"/>
      <c r="NBZ194" s="74"/>
      <c r="NCA194" s="74"/>
      <c r="NCB194" s="74"/>
      <c r="NCC194" s="74"/>
      <c r="NCD194" s="74"/>
      <c r="NCE194" s="74"/>
      <c r="NCF194" s="74"/>
      <c r="NCG194" s="74"/>
      <c r="NCH194" s="74"/>
      <c r="NCI194" s="74"/>
      <c r="NCJ194" s="74"/>
      <c r="NCK194" s="74"/>
      <c r="NCL194" s="74"/>
      <c r="NCM194" s="74"/>
      <c r="NCN194" s="74"/>
      <c r="NCO194" s="74"/>
      <c r="NCP194" s="74"/>
      <c r="NCQ194" s="74"/>
      <c r="NCR194" s="74"/>
      <c r="NCS194" s="74"/>
      <c r="NCT194" s="74"/>
      <c r="NCU194" s="74"/>
      <c r="NCV194" s="74"/>
      <c r="NCW194" s="74"/>
      <c r="NCX194" s="74"/>
      <c r="NCY194" s="74"/>
      <c r="NCZ194" s="74"/>
      <c r="NDA194" s="74"/>
      <c r="NDB194" s="74"/>
      <c r="NDC194" s="74"/>
      <c r="NDD194" s="74"/>
      <c r="NDE194" s="74"/>
      <c r="NDF194" s="74"/>
      <c r="NDG194" s="74"/>
      <c r="NDH194" s="74"/>
      <c r="NDI194" s="74"/>
      <c r="NDJ194" s="74"/>
      <c r="NDK194" s="74"/>
      <c r="NDL194" s="74"/>
      <c r="NDM194" s="74"/>
      <c r="NDN194" s="74"/>
      <c r="NDO194" s="74"/>
      <c r="NDP194" s="74"/>
      <c r="NDQ194" s="74"/>
      <c r="NDR194" s="74"/>
      <c r="NDS194" s="74"/>
      <c r="NDT194" s="74"/>
      <c r="NDU194" s="74"/>
      <c r="NDV194" s="74"/>
      <c r="NDW194" s="74"/>
      <c r="NDX194" s="74"/>
      <c r="NDY194" s="74"/>
      <c r="NDZ194" s="74"/>
      <c r="NEA194" s="74"/>
      <c r="NEB194" s="74"/>
      <c r="NEC194" s="74"/>
      <c r="NED194" s="74"/>
      <c r="NEE194" s="74"/>
      <c r="NEF194" s="74"/>
      <c r="NEG194" s="74"/>
      <c r="NEH194" s="74"/>
      <c r="NEI194" s="74"/>
      <c r="NEJ194" s="74"/>
      <c r="NEK194" s="74"/>
      <c r="NEL194" s="74"/>
      <c r="NEM194" s="74"/>
      <c r="NEN194" s="74"/>
      <c r="NEO194" s="74"/>
      <c r="NEP194" s="74"/>
      <c r="NEQ194" s="74"/>
      <c r="NER194" s="74"/>
      <c r="NES194" s="74"/>
      <c r="NET194" s="74"/>
      <c r="NEU194" s="74"/>
      <c r="NEV194" s="74"/>
      <c r="NEW194" s="74"/>
      <c r="NEX194" s="74"/>
      <c r="NEY194" s="74"/>
      <c r="NEZ194" s="74"/>
      <c r="NFA194" s="74"/>
      <c r="NFB194" s="74"/>
      <c r="NFC194" s="74"/>
      <c r="NFD194" s="74"/>
      <c r="NFE194" s="74"/>
      <c r="NFF194" s="74"/>
      <c r="NFG194" s="74"/>
      <c r="NFH194" s="74"/>
      <c r="NFI194" s="74"/>
      <c r="NFJ194" s="74"/>
      <c r="NFK194" s="74"/>
      <c r="NFL194" s="74"/>
      <c r="NFM194" s="74"/>
      <c r="NFN194" s="74"/>
      <c r="NFO194" s="74"/>
      <c r="NFP194" s="74"/>
      <c r="NFQ194" s="74"/>
      <c r="NFR194" s="74"/>
      <c r="NFS194" s="74"/>
      <c r="NFT194" s="74"/>
      <c r="NFU194" s="74"/>
      <c r="NFV194" s="74"/>
      <c r="NFW194" s="74"/>
      <c r="NFX194" s="74"/>
      <c r="NFY194" s="74"/>
      <c r="NFZ194" s="74"/>
      <c r="NGA194" s="74"/>
      <c r="NGB194" s="74"/>
      <c r="NGC194" s="74"/>
      <c r="NGD194" s="74"/>
      <c r="NGE194" s="74"/>
      <c r="NGF194" s="74"/>
      <c r="NGG194" s="74"/>
      <c r="NGH194" s="74"/>
      <c r="NGI194" s="74"/>
      <c r="NGJ194" s="74"/>
      <c r="NGK194" s="74"/>
      <c r="NGL194" s="74"/>
      <c r="NGM194" s="74"/>
      <c r="NGN194" s="74"/>
      <c r="NGO194" s="74"/>
      <c r="NGP194" s="74"/>
      <c r="NGQ194" s="74"/>
      <c r="NGR194" s="74"/>
      <c r="NGS194" s="74"/>
      <c r="NGT194" s="74"/>
      <c r="NGU194" s="74"/>
      <c r="NGV194" s="74"/>
      <c r="NGW194" s="74"/>
      <c r="NGX194" s="74"/>
      <c r="NGY194" s="74"/>
      <c r="NGZ194" s="74"/>
      <c r="NHA194" s="74"/>
      <c r="NHB194" s="74"/>
      <c r="NHC194" s="74"/>
      <c r="NHD194" s="74"/>
      <c r="NHE194" s="74"/>
      <c r="NHF194" s="74"/>
      <c r="NHG194" s="74"/>
      <c r="NHH194" s="74"/>
      <c r="NHI194" s="74"/>
      <c r="NHJ194" s="74"/>
      <c r="NHK194" s="74"/>
      <c r="NHL194" s="74"/>
      <c r="NHM194" s="74"/>
      <c r="NHN194" s="74"/>
      <c r="NHO194" s="74"/>
      <c r="NHP194" s="74"/>
      <c r="NHQ194" s="74"/>
      <c r="NHR194" s="74"/>
      <c r="NHS194" s="74"/>
      <c r="NHT194" s="74"/>
      <c r="NHU194" s="74"/>
      <c r="NHV194" s="74"/>
      <c r="NHW194" s="74"/>
      <c r="NHX194" s="74"/>
      <c r="NHY194" s="74"/>
      <c r="NHZ194" s="74"/>
      <c r="NIA194" s="74"/>
      <c r="NIB194" s="74"/>
      <c r="NIC194" s="74"/>
      <c r="NID194" s="74"/>
      <c r="NIE194" s="74"/>
      <c r="NIF194" s="74"/>
      <c r="NIG194" s="74"/>
      <c r="NIH194" s="74"/>
      <c r="NII194" s="74"/>
      <c r="NIJ194" s="74"/>
      <c r="NIK194" s="74"/>
      <c r="NIL194" s="74"/>
      <c r="NIM194" s="74"/>
      <c r="NIN194" s="74"/>
      <c r="NIO194" s="74"/>
      <c r="NIP194" s="74"/>
      <c r="NIQ194" s="74"/>
      <c r="NIR194" s="74"/>
      <c r="NIS194" s="74"/>
      <c r="NIT194" s="74"/>
      <c r="NIU194" s="74"/>
      <c r="NIV194" s="74"/>
      <c r="NIW194" s="74"/>
      <c r="NIX194" s="74"/>
      <c r="NIY194" s="74"/>
      <c r="NIZ194" s="74"/>
      <c r="NJA194" s="74"/>
      <c r="NJB194" s="74"/>
      <c r="NJC194" s="74"/>
      <c r="NJD194" s="74"/>
      <c r="NJE194" s="74"/>
      <c r="NJF194" s="74"/>
      <c r="NJG194" s="74"/>
      <c r="NJH194" s="74"/>
      <c r="NJI194" s="74"/>
      <c r="NJJ194" s="74"/>
      <c r="NJK194" s="74"/>
      <c r="NJL194" s="74"/>
      <c r="NJM194" s="74"/>
      <c r="NJN194" s="74"/>
      <c r="NJO194" s="74"/>
      <c r="NJP194" s="74"/>
      <c r="NJQ194" s="74"/>
      <c r="NJR194" s="74"/>
      <c r="NJS194" s="74"/>
      <c r="NJT194" s="74"/>
      <c r="NJU194" s="74"/>
      <c r="NJV194" s="74"/>
      <c r="NJW194" s="74"/>
      <c r="NJX194" s="74"/>
      <c r="NJY194" s="74"/>
      <c r="NJZ194" s="74"/>
      <c r="NKA194" s="74"/>
      <c r="NKB194" s="74"/>
      <c r="NKC194" s="74"/>
      <c r="NKD194" s="74"/>
      <c r="NKE194" s="74"/>
      <c r="NKF194" s="74"/>
      <c r="NKG194" s="74"/>
      <c r="NKH194" s="74"/>
      <c r="NKI194" s="74"/>
      <c r="NKJ194" s="74"/>
      <c r="NKK194" s="74"/>
      <c r="NKL194" s="74"/>
      <c r="NKM194" s="74"/>
      <c r="NKN194" s="74"/>
      <c r="NKO194" s="74"/>
      <c r="NKP194" s="74"/>
      <c r="NKQ194" s="74"/>
      <c r="NKR194" s="74"/>
      <c r="NKS194" s="74"/>
      <c r="NKT194" s="74"/>
      <c r="NKU194" s="74"/>
      <c r="NKV194" s="74"/>
      <c r="NKW194" s="74"/>
      <c r="NKX194" s="74"/>
      <c r="NKY194" s="74"/>
      <c r="NKZ194" s="74"/>
      <c r="NLA194" s="74"/>
      <c r="NLB194" s="74"/>
      <c r="NLC194" s="74"/>
      <c r="NLD194" s="74"/>
      <c r="NLE194" s="74"/>
      <c r="NLF194" s="74"/>
      <c r="NLG194" s="74"/>
      <c r="NLH194" s="74"/>
      <c r="NLI194" s="74"/>
      <c r="NLJ194" s="74"/>
      <c r="NLK194" s="74"/>
      <c r="NLL194" s="74"/>
      <c r="NLM194" s="74"/>
      <c r="NLN194" s="74"/>
      <c r="NLO194" s="74"/>
      <c r="NLP194" s="74"/>
      <c r="NLQ194" s="74"/>
      <c r="NLR194" s="74"/>
      <c r="NLS194" s="74"/>
      <c r="NLT194" s="74"/>
      <c r="NLU194" s="74"/>
      <c r="NLV194" s="74"/>
      <c r="NLW194" s="74"/>
      <c r="NLX194" s="74"/>
      <c r="NLY194" s="74"/>
      <c r="NLZ194" s="74"/>
      <c r="NMA194" s="74"/>
      <c r="NMB194" s="74"/>
      <c r="NMC194" s="74"/>
      <c r="NMD194" s="74"/>
      <c r="NME194" s="74"/>
      <c r="NMF194" s="74"/>
      <c r="NMG194" s="74"/>
      <c r="NMH194" s="74"/>
      <c r="NMI194" s="74"/>
      <c r="NMJ194" s="74"/>
      <c r="NMK194" s="74"/>
      <c r="NML194" s="74"/>
      <c r="NMM194" s="74"/>
      <c r="NMN194" s="74"/>
      <c r="NMO194" s="74"/>
      <c r="NMP194" s="74"/>
      <c r="NMQ194" s="74"/>
      <c r="NMR194" s="74"/>
      <c r="NMS194" s="74"/>
      <c r="NMT194" s="74"/>
      <c r="NMU194" s="74"/>
      <c r="NMV194" s="74"/>
      <c r="NMW194" s="74"/>
      <c r="NMX194" s="74"/>
      <c r="NMY194" s="74"/>
      <c r="NMZ194" s="74"/>
      <c r="NNA194" s="74"/>
      <c r="NNB194" s="74"/>
      <c r="NNC194" s="74"/>
      <c r="NND194" s="74"/>
      <c r="NNE194" s="74"/>
      <c r="NNF194" s="74"/>
      <c r="NNG194" s="74"/>
      <c r="NNH194" s="74"/>
      <c r="NNI194" s="74"/>
      <c r="NNJ194" s="74"/>
      <c r="NNK194" s="74"/>
      <c r="NNL194" s="74"/>
      <c r="NNM194" s="74"/>
      <c r="NNN194" s="74"/>
      <c r="NNO194" s="74"/>
      <c r="NNP194" s="74"/>
      <c r="NNQ194" s="74"/>
      <c r="NNR194" s="74"/>
      <c r="NNS194" s="74"/>
      <c r="NNT194" s="74"/>
      <c r="NNU194" s="74"/>
      <c r="NNV194" s="74"/>
      <c r="NNW194" s="74"/>
      <c r="NNX194" s="74"/>
      <c r="NNY194" s="74"/>
      <c r="NNZ194" s="74"/>
      <c r="NOA194" s="74"/>
      <c r="NOB194" s="74"/>
      <c r="NOC194" s="74"/>
      <c r="NOD194" s="74"/>
      <c r="NOE194" s="74"/>
      <c r="NOF194" s="74"/>
      <c r="NOG194" s="74"/>
      <c r="NOH194" s="74"/>
      <c r="NOI194" s="74"/>
      <c r="NOJ194" s="74"/>
      <c r="NOK194" s="74"/>
      <c r="NOL194" s="74"/>
      <c r="NOM194" s="74"/>
      <c r="NON194" s="74"/>
      <c r="NOO194" s="74"/>
      <c r="NOP194" s="74"/>
      <c r="NOQ194" s="74"/>
      <c r="NOR194" s="74"/>
      <c r="NOS194" s="74"/>
      <c r="NOT194" s="74"/>
      <c r="NOU194" s="74"/>
      <c r="NOV194" s="74"/>
      <c r="NOW194" s="74"/>
      <c r="NOX194" s="74"/>
      <c r="NOY194" s="74"/>
      <c r="NOZ194" s="74"/>
      <c r="NPA194" s="74"/>
      <c r="NPB194" s="74"/>
      <c r="NPC194" s="74"/>
      <c r="NPD194" s="74"/>
      <c r="NPE194" s="74"/>
      <c r="NPF194" s="74"/>
      <c r="NPG194" s="74"/>
      <c r="NPH194" s="74"/>
      <c r="NPI194" s="74"/>
      <c r="NPJ194" s="74"/>
      <c r="NPK194" s="74"/>
      <c r="NPL194" s="74"/>
      <c r="NPM194" s="74"/>
      <c r="NPN194" s="74"/>
      <c r="NPO194" s="74"/>
      <c r="NPP194" s="74"/>
      <c r="NPQ194" s="74"/>
      <c r="NPR194" s="74"/>
      <c r="NPS194" s="74"/>
      <c r="NPT194" s="74"/>
      <c r="NPU194" s="74"/>
      <c r="NPV194" s="74"/>
      <c r="NPW194" s="74"/>
      <c r="NPX194" s="74"/>
      <c r="NPY194" s="74"/>
      <c r="NPZ194" s="74"/>
      <c r="NQA194" s="74"/>
      <c r="NQB194" s="74"/>
      <c r="NQC194" s="74"/>
      <c r="NQD194" s="74"/>
      <c r="NQE194" s="74"/>
      <c r="NQF194" s="74"/>
      <c r="NQG194" s="74"/>
      <c r="NQH194" s="74"/>
      <c r="NQI194" s="74"/>
      <c r="NQJ194" s="74"/>
      <c r="NQK194" s="74"/>
      <c r="NQL194" s="74"/>
      <c r="NQM194" s="74"/>
      <c r="NQN194" s="74"/>
      <c r="NQO194" s="74"/>
      <c r="NQP194" s="74"/>
      <c r="NQQ194" s="74"/>
      <c r="NQR194" s="74"/>
      <c r="NQS194" s="74"/>
      <c r="NQT194" s="74"/>
      <c r="NQU194" s="74"/>
      <c r="NQV194" s="74"/>
      <c r="NQW194" s="74"/>
      <c r="NQX194" s="74"/>
      <c r="NQY194" s="74"/>
      <c r="NQZ194" s="74"/>
      <c r="NRA194" s="74"/>
      <c r="NRB194" s="74"/>
      <c r="NRC194" s="74"/>
      <c r="NRD194" s="74"/>
      <c r="NRE194" s="74"/>
      <c r="NRF194" s="74"/>
      <c r="NRG194" s="74"/>
      <c r="NRH194" s="74"/>
      <c r="NRI194" s="74"/>
      <c r="NRJ194" s="74"/>
      <c r="NRK194" s="74"/>
      <c r="NRL194" s="74"/>
      <c r="NRM194" s="74"/>
      <c r="NRN194" s="74"/>
      <c r="NRO194" s="74"/>
      <c r="NRP194" s="74"/>
      <c r="NRQ194" s="74"/>
      <c r="NRR194" s="74"/>
      <c r="NRS194" s="74"/>
      <c r="NRT194" s="74"/>
      <c r="NRU194" s="74"/>
      <c r="NRV194" s="74"/>
      <c r="NRW194" s="74"/>
      <c r="NRX194" s="74"/>
      <c r="NRY194" s="74"/>
      <c r="NRZ194" s="74"/>
      <c r="NSA194" s="74"/>
      <c r="NSB194" s="74"/>
      <c r="NSC194" s="74"/>
      <c r="NSD194" s="74"/>
      <c r="NSE194" s="74"/>
      <c r="NSF194" s="74"/>
      <c r="NSG194" s="74"/>
      <c r="NSH194" s="74"/>
      <c r="NSI194" s="74"/>
      <c r="NSJ194" s="74"/>
      <c r="NSK194" s="74"/>
      <c r="NSL194" s="74"/>
      <c r="NSM194" s="74"/>
      <c r="NSN194" s="74"/>
      <c r="NSO194" s="74"/>
      <c r="NSP194" s="74"/>
      <c r="NSQ194" s="74"/>
      <c r="NSR194" s="74"/>
      <c r="NSS194" s="74"/>
      <c r="NST194" s="74"/>
      <c r="NSU194" s="74"/>
      <c r="NSV194" s="74"/>
      <c r="NSW194" s="74"/>
      <c r="NSX194" s="74"/>
      <c r="NSY194" s="74"/>
      <c r="NSZ194" s="74"/>
      <c r="NTA194" s="74"/>
      <c r="NTB194" s="74"/>
      <c r="NTC194" s="74"/>
      <c r="NTD194" s="74"/>
      <c r="NTE194" s="74"/>
      <c r="NTF194" s="74"/>
      <c r="NTG194" s="74"/>
      <c r="NTH194" s="74"/>
      <c r="NTI194" s="74"/>
      <c r="NTJ194" s="74"/>
      <c r="NTK194" s="74"/>
      <c r="NTL194" s="74"/>
      <c r="NTM194" s="74"/>
      <c r="NTN194" s="74"/>
      <c r="NTO194" s="74"/>
      <c r="NTP194" s="74"/>
      <c r="NTQ194" s="74"/>
      <c r="NTR194" s="74"/>
      <c r="NTS194" s="74"/>
      <c r="NTT194" s="74"/>
      <c r="NTU194" s="74"/>
      <c r="NTV194" s="74"/>
      <c r="NTW194" s="74"/>
      <c r="NTX194" s="74"/>
      <c r="NTY194" s="74"/>
      <c r="NTZ194" s="74"/>
      <c r="NUA194" s="74"/>
      <c r="NUB194" s="74"/>
      <c r="NUC194" s="74"/>
      <c r="NUD194" s="74"/>
      <c r="NUE194" s="74"/>
      <c r="NUF194" s="74"/>
      <c r="NUG194" s="74"/>
      <c r="NUH194" s="74"/>
      <c r="NUI194" s="74"/>
      <c r="NUJ194" s="74"/>
      <c r="NUK194" s="74"/>
      <c r="NUL194" s="74"/>
      <c r="NUM194" s="74"/>
      <c r="NUN194" s="74"/>
      <c r="NUO194" s="74"/>
      <c r="NUP194" s="74"/>
      <c r="NUQ194" s="74"/>
      <c r="NUR194" s="74"/>
      <c r="NUS194" s="74"/>
      <c r="NUT194" s="74"/>
      <c r="NUU194" s="74"/>
      <c r="NUV194" s="74"/>
      <c r="NUW194" s="74"/>
      <c r="NUX194" s="74"/>
      <c r="NUY194" s="74"/>
      <c r="NUZ194" s="74"/>
      <c r="NVA194" s="74"/>
      <c r="NVB194" s="74"/>
      <c r="NVC194" s="74"/>
      <c r="NVD194" s="74"/>
      <c r="NVE194" s="74"/>
      <c r="NVF194" s="74"/>
      <c r="NVG194" s="74"/>
      <c r="NVH194" s="74"/>
      <c r="NVI194" s="74"/>
      <c r="NVJ194" s="74"/>
      <c r="NVK194" s="74"/>
      <c r="NVL194" s="74"/>
      <c r="NVM194" s="74"/>
      <c r="NVN194" s="74"/>
      <c r="NVO194" s="74"/>
      <c r="NVP194" s="74"/>
      <c r="NVQ194" s="74"/>
      <c r="NVR194" s="74"/>
      <c r="NVS194" s="74"/>
      <c r="NVT194" s="74"/>
      <c r="NVU194" s="74"/>
      <c r="NVV194" s="74"/>
      <c r="NVW194" s="74"/>
      <c r="NVX194" s="74"/>
      <c r="NVY194" s="74"/>
      <c r="NVZ194" s="74"/>
      <c r="NWA194" s="74"/>
      <c r="NWB194" s="74"/>
      <c r="NWC194" s="74"/>
      <c r="NWD194" s="74"/>
      <c r="NWE194" s="74"/>
      <c r="NWF194" s="74"/>
      <c r="NWG194" s="74"/>
      <c r="NWH194" s="74"/>
      <c r="NWI194" s="74"/>
      <c r="NWJ194" s="74"/>
      <c r="NWK194" s="74"/>
      <c r="NWL194" s="74"/>
      <c r="NWM194" s="74"/>
      <c r="NWN194" s="74"/>
      <c r="NWO194" s="74"/>
      <c r="NWP194" s="74"/>
      <c r="NWQ194" s="74"/>
      <c r="NWR194" s="74"/>
      <c r="NWS194" s="74"/>
      <c r="NWT194" s="74"/>
      <c r="NWU194" s="74"/>
      <c r="NWV194" s="74"/>
      <c r="NWW194" s="74"/>
      <c r="NWX194" s="74"/>
      <c r="NWY194" s="74"/>
      <c r="NWZ194" s="74"/>
      <c r="NXA194" s="74"/>
      <c r="NXB194" s="74"/>
      <c r="NXC194" s="74"/>
      <c r="NXD194" s="74"/>
      <c r="NXE194" s="74"/>
      <c r="NXF194" s="74"/>
      <c r="NXG194" s="74"/>
      <c r="NXH194" s="74"/>
      <c r="NXI194" s="74"/>
      <c r="NXJ194" s="74"/>
      <c r="NXK194" s="74"/>
      <c r="NXL194" s="74"/>
      <c r="NXM194" s="74"/>
      <c r="NXN194" s="74"/>
      <c r="NXO194" s="74"/>
      <c r="NXP194" s="74"/>
      <c r="NXQ194" s="74"/>
      <c r="NXR194" s="74"/>
      <c r="NXS194" s="74"/>
      <c r="NXT194" s="74"/>
      <c r="NXU194" s="74"/>
      <c r="NXV194" s="74"/>
      <c r="NXW194" s="74"/>
      <c r="NXX194" s="74"/>
      <c r="NXY194" s="74"/>
      <c r="NXZ194" s="74"/>
      <c r="NYA194" s="74"/>
      <c r="NYB194" s="74"/>
      <c r="NYC194" s="74"/>
      <c r="NYD194" s="74"/>
      <c r="NYE194" s="74"/>
      <c r="NYF194" s="74"/>
      <c r="NYG194" s="74"/>
      <c r="NYH194" s="74"/>
      <c r="NYI194" s="74"/>
      <c r="NYJ194" s="74"/>
      <c r="NYK194" s="74"/>
      <c r="NYL194" s="74"/>
      <c r="NYM194" s="74"/>
      <c r="NYN194" s="74"/>
      <c r="NYO194" s="74"/>
      <c r="NYP194" s="74"/>
      <c r="NYQ194" s="74"/>
      <c r="NYR194" s="74"/>
      <c r="NYS194" s="74"/>
      <c r="NYT194" s="74"/>
      <c r="NYU194" s="74"/>
      <c r="NYV194" s="74"/>
      <c r="NYW194" s="74"/>
      <c r="NYX194" s="74"/>
      <c r="NYY194" s="74"/>
      <c r="NYZ194" s="74"/>
      <c r="NZA194" s="74"/>
      <c r="NZB194" s="74"/>
      <c r="NZC194" s="74"/>
      <c r="NZD194" s="74"/>
      <c r="NZE194" s="74"/>
      <c r="NZF194" s="74"/>
      <c r="NZG194" s="74"/>
      <c r="NZH194" s="74"/>
      <c r="NZI194" s="74"/>
      <c r="NZJ194" s="74"/>
      <c r="NZK194" s="74"/>
      <c r="NZL194" s="74"/>
      <c r="NZM194" s="74"/>
      <c r="NZN194" s="74"/>
      <c r="NZO194" s="74"/>
      <c r="NZP194" s="74"/>
      <c r="NZQ194" s="74"/>
      <c r="NZR194" s="74"/>
      <c r="NZS194" s="74"/>
      <c r="NZT194" s="74"/>
      <c r="NZU194" s="74"/>
      <c r="NZV194" s="74"/>
      <c r="NZW194" s="74"/>
      <c r="NZX194" s="74"/>
      <c r="NZY194" s="74"/>
      <c r="NZZ194" s="74"/>
      <c r="OAA194" s="74"/>
      <c r="OAB194" s="74"/>
      <c r="OAC194" s="74"/>
      <c r="OAD194" s="74"/>
      <c r="OAE194" s="74"/>
      <c r="OAF194" s="74"/>
      <c r="OAG194" s="74"/>
      <c r="OAH194" s="74"/>
      <c r="OAI194" s="74"/>
      <c r="OAJ194" s="74"/>
      <c r="OAK194" s="74"/>
      <c r="OAL194" s="74"/>
      <c r="OAM194" s="74"/>
      <c r="OAN194" s="74"/>
      <c r="OAO194" s="74"/>
      <c r="OAP194" s="74"/>
      <c r="OAQ194" s="74"/>
      <c r="OAR194" s="74"/>
      <c r="OAS194" s="74"/>
      <c r="OAT194" s="74"/>
      <c r="OAU194" s="74"/>
      <c r="OAV194" s="74"/>
      <c r="OAW194" s="74"/>
      <c r="OAX194" s="74"/>
      <c r="OAY194" s="74"/>
      <c r="OAZ194" s="74"/>
      <c r="OBA194" s="74"/>
      <c r="OBB194" s="74"/>
      <c r="OBC194" s="74"/>
      <c r="OBD194" s="74"/>
      <c r="OBE194" s="74"/>
      <c r="OBF194" s="74"/>
      <c r="OBG194" s="74"/>
      <c r="OBH194" s="74"/>
      <c r="OBI194" s="74"/>
      <c r="OBJ194" s="74"/>
      <c r="OBK194" s="74"/>
      <c r="OBL194" s="74"/>
      <c r="OBM194" s="74"/>
      <c r="OBN194" s="74"/>
      <c r="OBO194" s="74"/>
      <c r="OBP194" s="74"/>
      <c r="OBQ194" s="74"/>
      <c r="OBR194" s="74"/>
      <c r="OBS194" s="74"/>
      <c r="OBT194" s="74"/>
      <c r="OBU194" s="74"/>
      <c r="OBV194" s="74"/>
      <c r="OBW194" s="74"/>
      <c r="OBX194" s="74"/>
      <c r="OBY194" s="74"/>
      <c r="OBZ194" s="74"/>
      <c r="OCA194" s="74"/>
      <c r="OCB194" s="74"/>
      <c r="OCC194" s="74"/>
      <c r="OCD194" s="74"/>
      <c r="OCE194" s="74"/>
      <c r="OCF194" s="74"/>
      <c r="OCG194" s="74"/>
      <c r="OCH194" s="74"/>
      <c r="OCI194" s="74"/>
      <c r="OCJ194" s="74"/>
      <c r="OCK194" s="74"/>
      <c r="OCL194" s="74"/>
      <c r="OCM194" s="74"/>
      <c r="OCN194" s="74"/>
      <c r="OCO194" s="74"/>
      <c r="OCP194" s="74"/>
      <c r="OCQ194" s="74"/>
      <c r="OCR194" s="74"/>
      <c r="OCS194" s="74"/>
      <c r="OCT194" s="74"/>
      <c r="OCU194" s="74"/>
      <c r="OCV194" s="74"/>
      <c r="OCW194" s="74"/>
      <c r="OCX194" s="74"/>
      <c r="OCY194" s="74"/>
      <c r="OCZ194" s="74"/>
      <c r="ODA194" s="74"/>
      <c r="ODB194" s="74"/>
      <c r="ODC194" s="74"/>
      <c r="ODD194" s="74"/>
      <c r="ODE194" s="74"/>
      <c r="ODF194" s="74"/>
      <c r="ODG194" s="74"/>
      <c r="ODH194" s="74"/>
      <c r="ODI194" s="74"/>
      <c r="ODJ194" s="74"/>
      <c r="ODK194" s="74"/>
      <c r="ODL194" s="74"/>
      <c r="ODM194" s="74"/>
      <c r="ODN194" s="74"/>
      <c r="ODO194" s="74"/>
      <c r="ODP194" s="74"/>
      <c r="ODQ194" s="74"/>
      <c r="ODR194" s="74"/>
      <c r="ODS194" s="74"/>
      <c r="ODT194" s="74"/>
      <c r="ODU194" s="74"/>
      <c r="ODV194" s="74"/>
      <c r="ODW194" s="74"/>
      <c r="ODX194" s="74"/>
      <c r="ODY194" s="74"/>
      <c r="ODZ194" s="74"/>
      <c r="OEA194" s="74"/>
      <c r="OEB194" s="74"/>
      <c r="OEC194" s="74"/>
      <c r="OED194" s="74"/>
      <c r="OEE194" s="74"/>
      <c r="OEF194" s="74"/>
      <c r="OEG194" s="74"/>
      <c r="OEH194" s="74"/>
      <c r="OEI194" s="74"/>
      <c r="OEJ194" s="74"/>
      <c r="OEK194" s="74"/>
      <c r="OEL194" s="74"/>
      <c r="OEM194" s="74"/>
      <c r="OEN194" s="74"/>
      <c r="OEO194" s="74"/>
      <c r="OEP194" s="74"/>
      <c r="OEQ194" s="74"/>
      <c r="OER194" s="74"/>
      <c r="OES194" s="74"/>
      <c r="OET194" s="74"/>
      <c r="OEU194" s="74"/>
      <c r="OEV194" s="74"/>
      <c r="OEW194" s="74"/>
      <c r="OEX194" s="74"/>
      <c r="OEY194" s="74"/>
      <c r="OEZ194" s="74"/>
      <c r="OFA194" s="74"/>
      <c r="OFB194" s="74"/>
      <c r="OFC194" s="74"/>
      <c r="OFD194" s="74"/>
      <c r="OFE194" s="74"/>
      <c r="OFF194" s="74"/>
      <c r="OFG194" s="74"/>
      <c r="OFH194" s="74"/>
      <c r="OFI194" s="74"/>
      <c r="OFJ194" s="74"/>
      <c r="OFK194" s="74"/>
      <c r="OFL194" s="74"/>
      <c r="OFM194" s="74"/>
      <c r="OFN194" s="74"/>
      <c r="OFO194" s="74"/>
      <c r="OFP194" s="74"/>
      <c r="OFQ194" s="74"/>
      <c r="OFR194" s="74"/>
      <c r="OFS194" s="74"/>
      <c r="OFT194" s="74"/>
      <c r="OFU194" s="74"/>
      <c r="OFV194" s="74"/>
      <c r="OFW194" s="74"/>
      <c r="OFX194" s="74"/>
      <c r="OFY194" s="74"/>
      <c r="OFZ194" s="74"/>
      <c r="OGA194" s="74"/>
      <c r="OGB194" s="74"/>
      <c r="OGC194" s="74"/>
      <c r="OGD194" s="74"/>
      <c r="OGE194" s="74"/>
      <c r="OGF194" s="74"/>
      <c r="OGG194" s="74"/>
      <c r="OGH194" s="74"/>
      <c r="OGI194" s="74"/>
      <c r="OGJ194" s="74"/>
      <c r="OGK194" s="74"/>
      <c r="OGL194" s="74"/>
      <c r="OGM194" s="74"/>
      <c r="OGN194" s="74"/>
      <c r="OGO194" s="74"/>
      <c r="OGP194" s="74"/>
      <c r="OGQ194" s="74"/>
      <c r="OGR194" s="74"/>
      <c r="OGS194" s="74"/>
      <c r="OGT194" s="74"/>
      <c r="OGU194" s="74"/>
      <c r="OGV194" s="74"/>
      <c r="OGW194" s="74"/>
      <c r="OGX194" s="74"/>
      <c r="OGY194" s="74"/>
      <c r="OGZ194" s="74"/>
      <c r="OHA194" s="74"/>
      <c r="OHB194" s="74"/>
      <c r="OHC194" s="74"/>
      <c r="OHD194" s="74"/>
      <c r="OHE194" s="74"/>
      <c r="OHF194" s="74"/>
      <c r="OHG194" s="74"/>
      <c r="OHH194" s="74"/>
      <c r="OHI194" s="74"/>
      <c r="OHJ194" s="74"/>
      <c r="OHK194" s="74"/>
      <c r="OHL194" s="74"/>
      <c r="OHM194" s="74"/>
      <c r="OHN194" s="74"/>
      <c r="OHO194" s="74"/>
      <c r="OHP194" s="74"/>
      <c r="OHQ194" s="74"/>
      <c r="OHR194" s="74"/>
      <c r="OHS194" s="74"/>
      <c r="OHT194" s="74"/>
      <c r="OHU194" s="74"/>
      <c r="OHV194" s="74"/>
      <c r="OHW194" s="74"/>
      <c r="OHX194" s="74"/>
      <c r="OHY194" s="74"/>
      <c r="OHZ194" s="74"/>
      <c r="OIA194" s="74"/>
      <c r="OIB194" s="74"/>
      <c r="OIC194" s="74"/>
      <c r="OID194" s="74"/>
      <c r="OIE194" s="74"/>
      <c r="OIF194" s="74"/>
      <c r="OIG194" s="74"/>
      <c r="OIH194" s="74"/>
      <c r="OII194" s="74"/>
      <c r="OIJ194" s="74"/>
      <c r="OIK194" s="74"/>
      <c r="OIL194" s="74"/>
      <c r="OIM194" s="74"/>
      <c r="OIN194" s="74"/>
      <c r="OIO194" s="74"/>
      <c r="OIP194" s="74"/>
      <c r="OIQ194" s="74"/>
      <c r="OIR194" s="74"/>
      <c r="OIS194" s="74"/>
      <c r="OIT194" s="74"/>
      <c r="OIU194" s="74"/>
      <c r="OIV194" s="74"/>
      <c r="OIW194" s="74"/>
      <c r="OIX194" s="74"/>
      <c r="OIY194" s="74"/>
      <c r="OIZ194" s="74"/>
      <c r="OJA194" s="74"/>
      <c r="OJB194" s="74"/>
      <c r="OJC194" s="74"/>
      <c r="OJD194" s="74"/>
      <c r="OJE194" s="74"/>
      <c r="OJF194" s="74"/>
      <c r="OJG194" s="74"/>
      <c r="OJH194" s="74"/>
      <c r="OJI194" s="74"/>
      <c r="OJJ194" s="74"/>
      <c r="OJK194" s="74"/>
      <c r="OJL194" s="74"/>
      <c r="OJM194" s="74"/>
      <c r="OJN194" s="74"/>
      <c r="OJO194" s="74"/>
      <c r="OJP194" s="74"/>
      <c r="OJQ194" s="74"/>
      <c r="OJR194" s="74"/>
      <c r="OJS194" s="74"/>
      <c r="OJT194" s="74"/>
      <c r="OJU194" s="74"/>
      <c r="OJV194" s="74"/>
      <c r="OJW194" s="74"/>
      <c r="OJX194" s="74"/>
      <c r="OJY194" s="74"/>
      <c r="OJZ194" s="74"/>
      <c r="OKA194" s="74"/>
      <c r="OKB194" s="74"/>
      <c r="OKC194" s="74"/>
      <c r="OKD194" s="74"/>
      <c r="OKE194" s="74"/>
      <c r="OKF194" s="74"/>
      <c r="OKG194" s="74"/>
      <c r="OKH194" s="74"/>
      <c r="OKI194" s="74"/>
      <c r="OKJ194" s="74"/>
      <c r="OKK194" s="74"/>
      <c r="OKL194" s="74"/>
      <c r="OKM194" s="74"/>
      <c r="OKN194" s="74"/>
      <c r="OKO194" s="74"/>
      <c r="OKP194" s="74"/>
      <c r="OKQ194" s="74"/>
      <c r="OKR194" s="74"/>
      <c r="OKS194" s="74"/>
      <c r="OKT194" s="74"/>
      <c r="OKU194" s="74"/>
      <c r="OKV194" s="74"/>
      <c r="OKW194" s="74"/>
      <c r="OKX194" s="74"/>
      <c r="OKY194" s="74"/>
      <c r="OKZ194" s="74"/>
      <c r="OLA194" s="74"/>
      <c r="OLB194" s="74"/>
      <c r="OLC194" s="74"/>
      <c r="OLD194" s="74"/>
      <c r="OLE194" s="74"/>
      <c r="OLF194" s="74"/>
      <c r="OLG194" s="74"/>
      <c r="OLH194" s="74"/>
      <c r="OLI194" s="74"/>
      <c r="OLJ194" s="74"/>
      <c r="OLK194" s="74"/>
      <c r="OLL194" s="74"/>
      <c r="OLM194" s="74"/>
      <c r="OLN194" s="74"/>
      <c r="OLO194" s="74"/>
      <c r="OLP194" s="74"/>
      <c r="OLQ194" s="74"/>
      <c r="OLR194" s="74"/>
      <c r="OLS194" s="74"/>
      <c r="OLT194" s="74"/>
      <c r="OLU194" s="74"/>
      <c r="OLV194" s="74"/>
      <c r="OLW194" s="74"/>
      <c r="OLX194" s="74"/>
      <c r="OLY194" s="74"/>
      <c r="OLZ194" s="74"/>
      <c r="OMA194" s="74"/>
      <c r="OMB194" s="74"/>
      <c r="OMC194" s="74"/>
      <c r="OMD194" s="74"/>
      <c r="OME194" s="74"/>
      <c r="OMF194" s="74"/>
      <c r="OMG194" s="74"/>
      <c r="OMH194" s="74"/>
      <c r="OMI194" s="74"/>
      <c r="OMJ194" s="74"/>
      <c r="OMK194" s="74"/>
      <c r="OML194" s="74"/>
      <c r="OMM194" s="74"/>
      <c r="OMN194" s="74"/>
      <c r="OMO194" s="74"/>
      <c r="OMP194" s="74"/>
      <c r="OMQ194" s="74"/>
      <c r="OMR194" s="74"/>
      <c r="OMS194" s="74"/>
      <c r="OMT194" s="74"/>
      <c r="OMU194" s="74"/>
      <c r="OMV194" s="74"/>
      <c r="OMW194" s="74"/>
      <c r="OMX194" s="74"/>
      <c r="OMY194" s="74"/>
      <c r="OMZ194" s="74"/>
      <c r="ONA194" s="74"/>
      <c r="ONB194" s="74"/>
      <c r="ONC194" s="74"/>
      <c r="OND194" s="74"/>
      <c r="ONE194" s="74"/>
      <c r="ONF194" s="74"/>
      <c r="ONG194" s="74"/>
      <c r="ONH194" s="74"/>
      <c r="ONI194" s="74"/>
      <c r="ONJ194" s="74"/>
      <c r="ONK194" s="74"/>
      <c r="ONL194" s="74"/>
      <c r="ONM194" s="74"/>
      <c r="ONN194" s="74"/>
      <c r="ONO194" s="74"/>
      <c r="ONP194" s="74"/>
      <c r="ONQ194" s="74"/>
      <c r="ONR194" s="74"/>
      <c r="ONS194" s="74"/>
      <c r="ONT194" s="74"/>
      <c r="ONU194" s="74"/>
      <c r="ONV194" s="74"/>
      <c r="ONW194" s="74"/>
      <c r="ONX194" s="74"/>
      <c r="ONY194" s="74"/>
      <c r="ONZ194" s="74"/>
      <c r="OOA194" s="74"/>
      <c r="OOB194" s="74"/>
      <c r="OOC194" s="74"/>
      <c r="OOD194" s="74"/>
      <c r="OOE194" s="74"/>
      <c r="OOF194" s="74"/>
      <c r="OOG194" s="74"/>
      <c r="OOH194" s="74"/>
      <c r="OOI194" s="74"/>
      <c r="OOJ194" s="74"/>
      <c r="OOK194" s="74"/>
      <c r="OOL194" s="74"/>
      <c r="OOM194" s="74"/>
      <c r="OON194" s="74"/>
      <c r="OOO194" s="74"/>
      <c r="OOP194" s="74"/>
      <c r="OOQ194" s="74"/>
      <c r="OOR194" s="74"/>
      <c r="OOS194" s="74"/>
      <c r="OOT194" s="74"/>
      <c r="OOU194" s="74"/>
      <c r="OOV194" s="74"/>
      <c r="OOW194" s="74"/>
      <c r="OOX194" s="74"/>
      <c r="OOY194" s="74"/>
      <c r="OOZ194" s="74"/>
      <c r="OPA194" s="74"/>
      <c r="OPB194" s="74"/>
      <c r="OPC194" s="74"/>
      <c r="OPD194" s="74"/>
      <c r="OPE194" s="74"/>
      <c r="OPF194" s="74"/>
      <c r="OPG194" s="74"/>
      <c r="OPH194" s="74"/>
      <c r="OPI194" s="74"/>
      <c r="OPJ194" s="74"/>
      <c r="OPK194" s="74"/>
      <c r="OPL194" s="74"/>
      <c r="OPM194" s="74"/>
      <c r="OPN194" s="74"/>
      <c r="OPO194" s="74"/>
      <c r="OPP194" s="74"/>
      <c r="OPQ194" s="74"/>
      <c r="OPR194" s="74"/>
      <c r="OPS194" s="74"/>
      <c r="OPT194" s="74"/>
      <c r="OPU194" s="74"/>
      <c r="OPV194" s="74"/>
      <c r="OPW194" s="74"/>
      <c r="OPX194" s="74"/>
      <c r="OPY194" s="74"/>
      <c r="OPZ194" s="74"/>
      <c r="OQA194" s="74"/>
      <c r="OQB194" s="74"/>
      <c r="OQC194" s="74"/>
      <c r="OQD194" s="74"/>
      <c r="OQE194" s="74"/>
      <c r="OQF194" s="74"/>
      <c r="OQG194" s="74"/>
      <c r="OQH194" s="74"/>
      <c r="OQI194" s="74"/>
      <c r="OQJ194" s="74"/>
      <c r="OQK194" s="74"/>
      <c r="OQL194" s="74"/>
      <c r="OQM194" s="74"/>
      <c r="OQN194" s="74"/>
      <c r="OQO194" s="74"/>
      <c r="OQP194" s="74"/>
      <c r="OQQ194" s="74"/>
      <c r="OQR194" s="74"/>
      <c r="OQS194" s="74"/>
      <c r="OQT194" s="74"/>
      <c r="OQU194" s="74"/>
      <c r="OQV194" s="74"/>
      <c r="OQW194" s="74"/>
      <c r="OQX194" s="74"/>
      <c r="OQY194" s="74"/>
      <c r="OQZ194" s="74"/>
      <c r="ORA194" s="74"/>
      <c r="ORB194" s="74"/>
      <c r="ORC194" s="74"/>
      <c r="ORD194" s="74"/>
      <c r="ORE194" s="74"/>
      <c r="ORF194" s="74"/>
      <c r="ORG194" s="74"/>
      <c r="ORH194" s="74"/>
      <c r="ORI194" s="74"/>
      <c r="ORJ194" s="74"/>
      <c r="ORK194" s="74"/>
      <c r="ORL194" s="74"/>
      <c r="ORM194" s="74"/>
      <c r="ORN194" s="74"/>
      <c r="ORO194" s="74"/>
      <c r="ORP194" s="74"/>
      <c r="ORQ194" s="74"/>
      <c r="ORR194" s="74"/>
      <c r="ORS194" s="74"/>
      <c r="ORT194" s="74"/>
      <c r="ORU194" s="74"/>
      <c r="ORV194" s="74"/>
      <c r="ORW194" s="74"/>
      <c r="ORX194" s="74"/>
      <c r="ORY194" s="74"/>
      <c r="ORZ194" s="74"/>
      <c r="OSA194" s="74"/>
      <c r="OSB194" s="74"/>
      <c r="OSC194" s="74"/>
      <c r="OSD194" s="74"/>
      <c r="OSE194" s="74"/>
      <c r="OSF194" s="74"/>
      <c r="OSG194" s="74"/>
      <c r="OSH194" s="74"/>
      <c r="OSI194" s="74"/>
      <c r="OSJ194" s="74"/>
      <c r="OSK194" s="74"/>
      <c r="OSL194" s="74"/>
      <c r="OSM194" s="74"/>
      <c r="OSN194" s="74"/>
      <c r="OSO194" s="74"/>
      <c r="OSP194" s="74"/>
      <c r="OSQ194" s="74"/>
      <c r="OSR194" s="74"/>
      <c r="OSS194" s="74"/>
      <c r="OST194" s="74"/>
      <c r="OSU194" s="74"/>
      <c r="OSV194" s="74"/>
      <c r="OSW194" s="74"/>
      <c r="OSX194" s="74"/>
      <c r="OSY194" s="74"/>
      <c r="OSZ194" s="74"/>
      <c r="OTA194" s="74"/>
      <c r="OTB194" s="74"/>
      <c r="OTC194" s="74"/>
      <c r="OTD194" s="74"/>
      <c r="OTE194" s="74"/>
      <c r="OTF194" s="74"/>
      <c r="OTG194" s="74"/>
      <c r="OTH194" s="74"/>
      <c r="OTI194" s="74"/>
      <c r="OTJ194" s="74"/>
      <c r="OTK194" s="74"/>
      <c r="OTL194" s="74"/>
      <c r="OTM194" s="74"/>
      <c r="OTN194" s="74"/>
      <c r="OTO194" s="74"/>
      <c r="OTP194" s="74"/>
      <c r="OTQ194" s="74"/>
      <c r="OTR194" s="74"/>
      <c r="OTS194" s="74"/>
      <c r="OTT194" s="74"/>
      <c r="OTU194" s="74"/>
      <c r="OTV194" s="74"/>
      <c r="OTW194" s="74"/>
      <c r="OTX194" s="74"/>
      <c r="OTY194" s="74"/>
      <c r="OTZ194" s="74"/>
      <c r="OUA194" s="74"/>
      <c r="OUB194" s="74"/>
      <c r="OUC194" s="74"/>
      <c r="OUD194" s="74"/>
      <c r="OUE194" s="74"/>
      <c r="OUF194" s="74"/>
      <c r="OUG194" s="74"/>
      <c r="OUH194" s="74"/>
      <c r="OUI194" s="74"/>
      <c r="OUJ194" s="74"/>
      <c r="OUK194" s="74"/>
      <c r="OUL194" s="74"/>
      <c r="OUM194" s="74"/>
      <c r="OUN194" s="74"/>
      <c r="OUO194" s="74"/>
      <c r="OUP194" s="74"/>
      <c r="OUQ194" s="74"/>
      <c r="OUR194" s="74"/>
      <c r="OUS194" s="74"/>
      <c r="OUT194" s="74"/>
      <c r="OUU194" s="74"/>
      <c r="OUV194" s="74"/>
      <c r="OUW194" s="74"/>
      <c r="OUX194" s="74"/>
      <c r="OUY194" s="74"/>
      <c r="OUZ194" s="74"/>
      <c r="OVA194" s="74"/>
      <c r="OVB194" s="74"/>
      <c r="OVC194" s="74"/>
      <c r="OVD194" s="74"/>
      <c r="OVE194" s="74"/>
      <c r="OVF194" s="74"/>
      <c r="OVG194" s="74"/>
      <c r="OVH194" s="74"/>
      <c r="OVI194" s="74"/>
      <c r="OVJ194" s="74"/>
      <c r="OVK194" s="74"/>
      <c r="OVL194" s="74"/>
      <c r="OVM194" s="74"/>
      <c r="OVN194" s="74"/>
      <c r="OVO194" s="74"/>
      <c r="OVP194" s="74"/>
      <c r="OVQ194" s="74"/>
      <c r="OVR194" s="74"/>
      <c r="OVS194" s="74"/>
      <c r="OVT194" s="74"/>
      <c r="OVU194" s="74"/>
      <c r="OVV194" s="74"/>
      <c r="OVW194" s="74"/>
      <c r="OVX194" s="74"/>
      <c r="OVY194" s="74"/>
      <c r="OVZ194" s="74"/>
      <c r="OWA194" s="74"/>
      <c r="OWB194" s="74"/>
      <c r="OWC194" s="74"/>
      <c r="OWD194" s="74"/>
      <c r="OWE194" s="74"/>
      <c r="OWF194" s="74"/>
      <c r="OWG194" s="74"/>
      <c r="OWH194" s="74"/>
      <c r="OWI194" s="74"/>
      <c r="OWJ194" s="74"/>
      <c r="OWK194" s="74"/>
      <c r="OWL194" s="74"/>
      <c r="OWM194" s="74"/>
      <c r="OWN194" s="74"/>
      <c r="OWO194" s="74"/>
      <c r="OWP194" s="74"/>
      <c r="OWQ194" s="74"/>
      <c r="OWR194" s="74"/>
      <c r="OWS194" s="74"/>
      <c r="OWT194" s="74"/>
      <c r="OWU194" s="74"/>
      <c r="OWV194" s="74"/>
      <c r="OWW194" s="74"/>
      <c r="OWX194" s="74"/>
      <c r="OWY194" s="74"/>
      <c r="OWZ194" s="74"/>
      <c r="OXA194" s="74"/>
      <c r="OXB194" s="74"/>
      <c r="OXC194" s="74"/>
      <c r="OXD194" s="74"/>
      <c r="OXE194" s="74"/>
      <c r="OXF194" s="74"/>
      <c r="OXG194" s="74"/>
      <c r="OXH194" s="74"/>
      <c r="OXI194" s="74"/>
      <c r="OXJ194" s="74"/>
      <c r="OXK194" s="74"/>
      <c r="OXL194" s="74"/>
      <c r="OXM194" s="74"/>
      <c r="OXN194" s="74"/>
      <c r="OXO194" s="74"/>
      <c r="OXP194" s="74"/>
      <c r="OXQ194" s="74"/>
      <c r="OXR194" s="74"/>
      <c r="OXS194" s="74"/>
      <c r="OXT194" s="74"/>
      <c r="OXU194" s="74"/>
      <c r="OXV194" s="74"/>
      <c r="OXW194" s="74"/>
      <c r="OXX194" s="74"/>
      <c r="OXY194" s="74"/>
      <c r="OXZ194" s="74"/>
      <c r="OYA194" s="74"/>
      <c r="OYB194" s="74"/>
      <c r="OYC194" s="74"/>
      <c r="OYD194" s="74"/>
      <c r="OYE194" s="74"/>
      <c r="OYF194" s="74"/>
      <c r="OYG194" s="74"/>
      <c r="OYH194" s="74"/>
      <c r="OYI194" s="74"/>
      <c r="OYJ194" s="74"/>
      <c r="OYK194" s="74"/>
      <c r="OYL194" s="74"/>
      <c r="OYM194" s="74"/>
      <c r="OYN194" s="74"/>
      <c r="OYO194" s="74"/>
      <c r="OYP194" s="74"/>
      <c r="OYQ194" s="74"/>
      <c r="OYR194" s="74"/>
      <c r="OYS194" s="74"/>
      <c r="OYT194" s="74"/>
      <c r="OYU194" s="74"/>
      <c r="OYV194" s="74"/>
      <c r="OYW194" s="74"/>
      <c r="OYX194" s="74"/>
      <c r="OYY194" s="74"/>
      <c r="OYZ194" s="74"/>
      <c r="OZA194" s="74"/>
      <c r="OZB194" s="74"/>
      <c r="OZC194" s="74"/>
      <c r="OZD194" s="74"/>
      <c r="OZE194" s="74"/>
      <c r="OZF194" s="74"/>
      <c r="OZG194" s="74"/>
      <c r="OZH194" s="74"/>
      <c r="OZI194" s="74"/>
      <c r="OZJ194" s="74"/>
      <c r="OZK194" s="74"/>
      <c r="OZL194" s="74"/>
      <c r="OZM194" s="74"/>
      <c r="OZN194" s="74"/>
      <c r="OZO194" s="74"/>
      <c r="OZP194" s="74"/>
      <c r="OZQ194" s="74"/>
      <c r="OZR194" s="74"/>
      <c r="OZS194" s="74"/>
      <c r="OZT194" s="74"/>
      <c r="OZU194" s="74"/>
      <c r="OZV194" s="74"/>
      <c r="OZW194" s="74"/>
      <c r="OZX194" s="74"/>
      <c r="OZY194" s="74"/>
      <c r="OZZ194" s="74"/>
      <c r="PAA194" s="74"/>
      <c r="PAB194" s="74"/>
      <c r="PAC194" s="74"/>
      <c r="PAD194" s="74"/>
      <c r="PAE194" s="74"/>
      <c r="PAF194" s="74"/>
      <c r="PAG194" s="74"/>
      <c r="PAH194" s="74"/>
      <c r="PAI194" s="74"/>
      <c r="PAJ194" s="74"/>
      <c r="PAK194" s="74"/>
      <c r="PAL194" s="74"/>
      <c r="PAM194" s="74"/>
      <c r="PAN194" s="74"/>
      <c r="PAO194" s="74"/>
      <c r="PAP194" s="74"/>
      <c r="PAQ194" s="74"/>
      <c r="PAR194" s="74"/>
      <c r="PAS194" s="74"/>
      <c r="PAT194" s="74"/>
      <c r="PAU194" s="74"/>
      <c r="PAV194" s="74"/>
      <c r="PAW194" s="74"/>
      <c r="PAX194" s="74"/>
      <c r="PAY194" s="74"/>
      <c r="PAZ194" s="74"/>
      <c r="PBA194" s="74"/>
      <c r="PBB194" s="74"/>
      <c r="PBC194" s="74"/>
      <c r="PBD194" s="74"/>
      <c r="PBE194" s="74"/>
      <c r="PBF194" s="74"/>
      <c r="PBG194" s="74"/>
      <c r="PBH194" s="74"/>
      <c r="PBI194" s="74"/>
      <c r="PBJ194" s="74"/>
      <c r="PBK194" s="74"/>
      <c r="PBL194" s="74"/>
      <c r="PBM194" s="74"/>
      <c r="PBN194" s="74"/>
      <c r="PBO194" s="74"/>
      <c r="PBP194" s="74"/>
      <c r="PBQ194" s="74"/>
      <c r="PBR194" s="74"/>
      <c r="PBS194" s="74"/>
      <c r="PBT194" s="74"/>
      <c r="PBU194" s="74"/>
      <c r="PBV194" s="74"/>
      <c r="PBW194" s="74"/>
      <c r="PBX194" s="74"/>
      <c r="PBY194" s="74"/>
      <c r="PBZ194" s="74"/>
      <c r="PCA194" s="74"/>
      <c r="PCB194" s="74"/>
      <c r="PCC194" s="74"/>
      <c r="PCD194" s="74"/>
      <c r="PCE194" s="74"/>
      <c r="PCF194" s="74"/>
      <c r="PCG194" s="74"/>
      <c r="PCH194" s="74"/>
      <c r="PCI194" s="74"/>
      <c r="PCJ194" s="74"/>
      <c r="PCK194" s="74"/>
      <c r="PCL194" s="74"/>
      <c r="PCM194" s="74"/>
      <c r="PCN194" s="74"/>
      <c r="PCO194" s="74"/>
      <c r="PCP194" s="74"/>
      <c r="PCQ194" s="74"/>
      <c r="PCR194" s="74"/>
      <c r="PCS194" s="74"/>
      <c r="PCT194" s="74"/>
      <c r="PCU194" s="74"/>
      <c r="PCV194" s="74"/>
      <c r="PCW194" s="74"/>
      <c r="PCX194" s="74"/>
      <c r="PCY194" s="74"/>
      <c r="PCZ194" s="74"/>
      <c r="PDA194" s="74"/>
      <c r="PDB194" s="74"/>
      <c r="PDC194" s="74"/>
      <c r="PDD194" s="74"/>
      <c r="PDE194" s="74"/>
      <c r="PDF194" s="74"/>
      <c r="PDG194" s="74"/>
      <c r="PDH194" s="74"/>
      <c r="PDI194" s="74"/>
      <c r="PDJ194" s="74"/>
      <c r="PDK194" s="74"/>
      <c r="PDL194" s="74"/>
      <c r="PDM194" s="74"/>
      <c r="PDN194" s="74"/>
      <c r="PDO194" s="74"/>
      <c r="PDP194" s="74"/>
      <c r="PDQ194" s="74"/>
      <c r="PDR194" s="74"/>
      <c r="PDS194" s="74"/>
      <c r="PDT194" s="74"/>
      <c r="PDU194" s="74"/>
      <c r="PDV194" s="74"/>
      <c r="PDW194" s="74"/>
      <c r="PDX194" s="74"/>
      <c r="PDY194" s="74"/>
      <c r="PDZ194" s="74"/>
      <c r="PEA194" s="74"/>
      <c r="PEB194" s="74"/>
      <c r="PEC194" s="74"/>
      <c r="PED194" s="74"/>
      <c r="PEE194" s="74"/>
      <c r="PEF194" s="74"/>
      <c r="PEG194" s="74"/>
      <c r="PEH194" s="74"/>
      <c r="PEI194" s="74"/>
      <c r="PEJ194" s="74"/>
      <c r="PEK194" s="74"/>
      <c r="PEL194" s="74"/>
      <c r="PEM194" s="74"/>
      <c r="PEN194" s="74"/>
      <c r="PEO194" s="74"/>
      <c r="PEP194" s="74"/>
      <c r="PEQ194" s="74"/>
      <c r="PER194" s="74"/>
      <c r="PES194" s="74"/>
      <c r="PET194" s="74"/>
      <c r="PEU194" s="74"/>
      <c r="PEV194" s="74"/>
      <c r="PEW194" s="74"/>
      <c r="PEX194" s="74"/>
      <c r="PEY194" s="74"/>
      <c r="PEZ194" s="74"/>
      <c r="PFA194" s="74"/>
      <c r="PFB194" s="74"/>
      <c r="PFC194" s="74"/>
      <c r="PFD194" s="74"/>
      <c r="PFE194" s="74"/>
      <c r="PFF194" s="74"/>
      <c r="PFG194" s="74"/>
      <c r="PFH194" s="74"/>
      <c r="PFI194" s="74"/>
      <c r="PFJ194" s="74"/>
      <c r="PFK194" s="74"/>
      <c r="PFL194" s="74"/>
      <c r="PFM194" s="74"/>
      <c r="PFN194" s="74"/>
      <c r="PFO194" s="74"/>
      <c r="PFP194" s="74"/>
      <c r="PFQ194" s="74"/>
      <c r="PFR194" s="74"/>
      <c r="PFS194" s="74"/>
      <c r="PFT194" s="74"/>
      <c r="PFU194" s="74"/>
      <c r="PFV194" s="74"/>
      <c r="PFW194" s="74"/>
      <c r="PFX194" s="74"/>
      <c r="PFY194" s="74"/>
      <c r="PFZ194" s="74"/>
      <c r="PGA194" s="74"/>
      <c r="PGB194" s="74"/>
      <c r="PGC194" s="74"/>
      <c r="PGD194" s="74"/>
      <c r="PGE194" s="74"/>
      <c r="PGF194" s="74"/>
      <c r="PGG194" s="74"/>
      <c r="PGH194" s="74"/>
      <c r="PGI194" s="74"/>
      <c r="PGJ194" s="74"/>
      <c r="PGK194" s="74"/>
      <c r="PGL194" s="74"/>
      <c r="PGM194" s="74"/>
      <c r="PGN194" s="74"/>
      <c r="PGO194" s="74"/>
      <c r="PGP194" s="74"/>
      <c r="PGQ194" s="74"/>
      <c r="PGR194" s="74"/>
      <c r="PGS194" s="74"/>
      <c r="PGT194" s="74"/>
      <c r="PGU194" s="74"/>
      <c r="PGV194" s="74"/>
      <c r="PGW194" s="74"/>
      <c r="PGX194" s="74"/>
      <c r="PGY194" s="74"/>
      <c r="PGZ194" s="74"/>
      <c r="PHA194" s="74"/>
      <c r="PHB194" s="74"/>
      <c r="PHC194" s="74"/>
      <c r="PHD194" s="74"/>
      <c r="PHE194" s="74"/>
      <c r="PHF194" s="74"/>
      <c r="PHG194" s="74"/>
      <c r="PHH194" s="74"/>
      <c r="PHI194" s="74"/>
      <c r="PHJ194" s="74"/>
      <c r="PHK194" s="74"/>
      <c r="PHL194" s="74"/>
      <c r="PHM194" s="74"/>
      <c r="PHN194" s="74"/>
      <c r="PHO194" s="74"/>
      <c r="PHP194" s="74"/>
      <c r="PHQ194" s="74"/>
      <c r="PHR194" s="74"/>
      <c r="PHS194" s="74"/>
      <c r="PHT194" s="74"/>
      <c r="PHU194" s="74"/>
      <c r="PHV194" s="74"/>
      <c r="PHW194" s="74"/>
      <c r="PHX194" s="74"/>
      <c r="PHY194" s="74"/>
      <c r="PHZ194" s="74"/>
      <c r="PIA194" s="74"/>
      <c r="PIB194" s="74"/>
      <c r="PIC194" s="74"/>
      <c r="PID194" s="74"/>
      <c r="PIE194" s="74"/>
      <c r="PIF194" s="74"/>
      <c r="PIG194" s="74"/>
      <c r="PIH194" s="74"/>
      <c r="PII194" s="74"/>
      <c r="PIJ194" s="74"/>
      <c r="PIK194" s="74"/>
      <c r="PIL194" s="74"/>
      <c r="PIM194" s="74"/>
      <c r="PIN194" s="74"/>
      <c r="PIO194" s="74"/>
      <c r="PIP194" s="74"/>
      <c r="PIQ194" s="74"/>
      <c r="PIR194" s="74"/>
      <c r="PIS194" s="74"/>
      <c r="PIT194" s="74"/>
      <c r="PIU194" s="74"/>
      <c r="PIV194" s="74"/>
      <c r="PIW194" s="74"/>
      <c r="PIX194" s="74"/>
      <c r="PIY194" s="74"/>
      <c r="PIZ194" s="74"/>
      <c r="PJA194" s="74"/>
      <c r="PJB194" s="74"/>
      <c r="PJC194" s="74"/>
      <c r="PJD194" s="74"/>
      <c r="PJE194" s="74"/>
      <c r="PJF194" s="74"/>
      <c r="PJG194" s="74"/>
      <c r="PJH194" s="74"/>
      <c r="PJI194" s="74"/>
      <c r="PJJ194" s="74"/>
      <c r="PJK194" s="74"/>
      <c r="PJL194" s="74"/>
      <c r="PJM194" s="74"/>
      <c r="PJN194" s="74"/>
      <c r="PJO194" s="74"/>
      <c r="PJP194" s="74"/>
      <c r="PJQ194" s="74"/>
      <c r="PJR194" s="74"/>
      <c r="PJS194" s="74"/>
      <c r="PJT194" s="74"/>
      <c r="PJU194" s="74"/>
      <c r="PJV194" s="74"/>
      <c r="PJW194" s="74"/>
      <c r="PJX194" s="74"/>
      <c r="PJY194" s="74"/>
      <c r="PJZ194" s="74"/>
      <c r="PKA194" s="74"/>
      <c r="PKB194" s="74"/>
      <c r="PKC194" s="74"/>
      <c r="PKD194" s="74"/>
      <c r="PKE194" s="74"/>
      <c r="PKF194" s="74"/>
      <c r="PKG194" s="74"/>
      <c r="PKH194" s="74"/>
      <c r="PKI194" s="74"/>
      <c r="PKJ194" s="74"/>
      <c r="PKK194" s="74"/>
      <c r="PKL194" s="74"/>
      <c r="PKM194" s="74"/>
      <c r="PKN194" s="74"/>
      <c r="PKO194" s="74"/>
      <c r="PKP194" s="74"/>
      <c r="PKQ194" s="74"/>
      <c r="PKR194" s="74"/>
      <c r="PKS194" s="74"/>
      <c r="PKT194" s="74"/>
      <c r="PKU194" s="74"/>
      <c r="PKV194" s="74"/>
      <c r="PKW194" s="74"/>
      <c r="PKX194" s="74"/>
      <c r="PKY194" s="74"/>
      <c r="PKZ194" s="74"/>
      <c r="PLA194" s="74"/>
      <c r="PLB194" s="74"/>
      <c r="PLC194" s="74"/>
      <c r="PLD194" s="74"/>
      <c r="PLE194" s="74"/>
      <c r="PLF194" s="74"/>
      <c r="PLG194" s="74"/>
      <c r="PLH194" s="74"/>
      <c r="PLI194" s="74"/>
      <c r="PLJ194" s="74"/>
      <c r="PLK194" s="74"/>
      <c r="PLL194" s="74"/>
      <c r="PLM194" s="74"/>
      <c r="PLN194" s="74"/>
      <c r="PLO194" s="74"/>
      <c r="PLP194" s="74"/>
      <c r="PLQ194" s="74"/>
      <c r="PLR194" s="74"/>
      <c r="PLS194" s="74"/>
      <c r="PLT194" s="74"/>
      <c r="PLU194" s="74"/>
      <c r="PLV194" s="74"/>
      <c r="PLW194" s="74"/>
      <c r="PLX194" s="74"/>
      <c r="PLY194" s="74"/>
      <c r="PLZ194" s="74"/>
      <c r="PMA194" s="74"/>
      <c r="PMB194" s="74"/>
      <c r="PMC194" s="74"/>
      <c r="PMD194" s="74"/>
      <c r="PME194" s="74"/>
      <c r="PMF194" s="74"/>
      <c r="PMG194" s="74"/>
      <c r="PMH194" s="74"/>
      <c r="PMI194" s="74"/>
      <c r="PMJ194" s="74"/>
      <c r="PMK194" s="74"/>
      <c r="PML194" s="74"/>
      <c r="PMM194" s="74"/>
      <c r="PMN194" s="74"/>
      <c r="PMO194" s="74"/>
      <c r="PMP194" s="74"/>
      <c r="PMQ194" s="74"/>
      <c r="PMR194" s="74"/>
      <c r="PMS194" s="74"/>
      <c r="PMT194" s="74"/>
      <c r="PMU194" s="74"/>
      <c r="PMV194" s="74"/>
      <c r="PMW194" s="74"/>
      <c r="PMX194" s="74"/>
      <c r="PMY194" s="74"/>
      <c r="PMZ194" s="74"/>
      <c r="PNA194" s="74"/>
      <c r="PNB194" s="74"/>
      <c r="PNC194" s="74"/>
      <c r="PND194" s="74"/>
      <c r="PNE194" s="74"/>
      <c r="PNF194" s="74"/>
      <c r="PNG194" s="74"/>
      <c r="PNH194" s="74"/>
      <c r="PNI194" s="74"/>
      <c r="PNJ194" s="74"/>
      <c r="PNK194" s="74"/>
      <c r="PNL194" s="74"/>
      <c r="PNM194" s="74"/>
      <c r="PNN194" s="74"/>
      <c r="PNO194" s="74"/>
      <c r="PNP194" s="74"/>
      <c r="PNQ194" s="74"/>
      <c r="PNR194" s="74"/>
      <c r="PNS194" s="74"/>
      <c r="PNT194" s="74"/>
      <c r="PNU194" s="74"/>
      <c r="PNV194" s="74"/>
      <c r="PNW194" s="74"/>
      <c r="PNX194" s="74"/>
      <c r="PNY194" s="74"/>
      <c r="PNZ194" s="74"/>
      <c r="POA194" s="74"/>
      <c r="POB194" s="74"/>
      <c r="POC194" s="74"/>
      <c r="POD194" s="74"/>
      <c r="POE194" s="74"/>
      <c r="POF194" s="74"/>
      <c r="POG194" s="74"/>
      <c r="POH194" s="74"/>
      <c r="POI194" s="74"/>
      <c r="POJ194" s="74"/>
      <c r="POK194" s="74"/>
      <c r="POL194" s="74"/>
      <c r="POM194" s="74"/>
      <c r="PON194" s="74"/>
      <c r="POO194" s="74"/>
      <c r="POP194" s="74"/>
      <c r="POQ194" s="74"/>
      <c r="POR194" s="74"/>
      <c r="POS194" s="74"/>
      <c r="POT194" s="74"/>
      <c r="POU194" s="74"/>
      <c r="POV194" s="74"/>
      <c r="POW194" s="74"/>
      <c r="POX194" s="74"/>
      <c r="POY194" s="74"/>
      <c r="POZ194" s="74"/>
      <c r="PPA194" s="74"/>
      <c r="PPB194" s="74"/>
      <c r="PPC194" s="74"/>
      <c r="PPD194" s="74"/>
      <c r="PPE194" s="74"/>
      <c r="PPF194" s="74"/>
      <c r="PPG194" s="74"/>
      <c r="PPH194" s="74"/>
      <c r="PPI194" s="74"/>
      <c r="PPJ194" s="74"/>
      <c r="PPK194" s="74"/>
      <c r="PPL194" s="74"/>
      <c r="PPM194" s="74"/>
      <c r="PPN194" s="74"/>
      <c r="PPO194" s="74"/>
      <c r="PPP194" s="74"/>
      <c r="PPQ194" s="74"/>
      <c r="PPR194" s="74"/>
      <c r="PPS194" s="74"/>
      <c r="PPT194" s="74"/>
      <c r="PPU194" s="74"/>
      <c r="PPV194" s="74"/>
      <c r="PPW194" s="74"/>
      <c r="PPX194" s="74"/>
      <c r="PPY194" s="74"/>
      <c r="PPZ194" s="74"/>
      <c r="PQA194" s="74"/>
      <c r="PQB194" s="74"/>
      <c r="PQC194" s="74"/>
      <c r="PQD194" s="74"/>
      <c r="PQE194" s="74"/>
      <c r="PQF194" s="74"/>
      <c r="PQG194" s="74"/>
      <c r="PQH194" s="74"/>
      <c r="PQI194" s="74"/>
      <c r="PQJ194" s="74"/>
      <c r="PQK194" s="74"/>
      <c r="PQL194" s="74"/>
      <c r="PQM194" s="74"/>
      <c r="PQN194" s="74"/>
      <c r="PQO194" s="74"/>
      <c r="PQP194" s="74"/>
      <c r="PQQ194" s="74"/>
      <c r="PQR194" s="74"/>
      <c r="PQS194" s="74"/>
      <c r="PQT194" s="74"/>
      <c r="PQU194" s="74"/>
      <c r="PQV194" s="74"/>
      <c r="PQW194" s="74"/>
      <c r="PQX194" s="74"/>
      <c r="PQY194" s="74"/>
      <c r="PQZ194" s="74"/>
      <c r="PRA194" s="74"/>
      <c r="PRB194" s="74"/>
      <c r="PRC194" s="74"/>
      <c r="PRD194" s="74"/>
      <c r="PRE194" s="74"/>
      <c r="PRF194" s="74"/>
      <c r="PRG194" s="74"/>
      <c r="PRH194" s="74"/>
      <c r="PRI194" s="74"/>
      <c r="PRJ194" s="74"/>
      <c r="PRK194" s="74"/>
      <c r="PRL194" s="74"/>
      <c r="PRM194" s="74"/>
      <c r="PRN194" s="74"/>
      <c r="PRO194" s="74"/>
      <c r="PRP194" s="74"/>
      <c r="PRQ194" s="74"/>
      <c r="PRR194" s="74"/>
      <c r="PRS194" s="74"/>
      <c r="PRT194" s="74"/>
      <c r="PRU194" s="74"/>
      <c r="PRV194" s="74"/>
      <c r="PRW194" s="74"/>
      <c r="PRX194" s="74"/>
      <c r="PRY194" s="74"/>
      <c r="PRZ194" s="74"/>
      <c r="PSA194" s="74"/>
      <c r="PSB194" s="74"/>
      <c r="PSC194" s="74"/>
      <c r="PSD194" s="74"/>
      <c r="PSE194" s="74"/>
      <c r="PSF194" s="74"/>
      <c r="PSG194" s="74"/>
      <c r="PSH194" s="74"/>
      <c r="PSI194" s="74"/>
      <c r="PSJ194" s="74"/>
      <c r="PSK194" s="74"/>
      <c r="PSL194" s="74"/>
      <c r="PSM194" s="74"/>
      <c r="PSN194" s="74"/>
      <c r="PSO194" s="74"/>
      <c r="PSP194" s="74"/>
      <c r="PSQ194" s="74"/>
      <c r="PSR194" s="74"/>
      <c r="PSS194" s="74"/>
      <c r="PST194" s="74"/>
      <c r="PSU194" s="74"/>
      <c r="PSV194" s="74"/>
      <c r="PSW194" s="74"/>
      <c r="PSX194" s="74"/>
      <c r="PSY194" s="74"/>
      <c r="PSZ194" s="74"/>
      <c r="PTA194" s="74"/>
      <c r="PTB194" s="74"/>
      <c r="PTC194" s="74"/>
      <c r="PTD194" s="74"/>
      <c r="PTE194" s="74"/>
      <c r="PTF194" s="74"/>
      <c r="PTG194" s="74"/>
      <c r="PTH194" s="74"/>
      <c r="PTI194" s="74"/>
      <c r="PTJ194" s="74"/>
      <c r="PTK194" s="74"/>
      <c r="PTL194" s="74"/>
      <c r="PTM194" s="74"/>
      <c r="PTN194" s="74"/>
      <c r="PTO194" s="74"/>
      <c r="PTP194" s="74"/>
      <c r="PTQ194" s="74"/>
      <c r="PTR194" s="74"/>
      <c r="PTS194" s="74"/>
      <c r="PTT194" s="74"/>
      <c r="PTU194" s="74"/>
      <c r="PTV194" s="74"/>
      <c r="PTW194" s="74"/>
      <c r="PTX194" s="74"/>
      <c r="PTY194" s="74"/>
      <c r="PTZ194" s="74"/>
      <c r="PUA194" s="74"/>
      <c r="PUB194" s="74"/>
      <c r="PUC194" s="74"/>
      <c r="PUD194" s="74"/>
      <c r="PUE194" s="74"/>
      <c r="PUF194" s="74"/>
      <c r="PUG194" s="74"/>
      <c r="PUH194" s="74"/>
      <c r="PUI194" s="74"/>
      <c r="PUJ194" s="74"/>
      <c r="PUK194" s="74"/>
      <c r="PUL194" s="74"/>
      <c r="PUM194" s="74"/>
      <c r="PUN194" s="74"/>
      <c r="PUO194" s="74"/>
      <c r="PUP194" s="74"/>
      <c r="PUQ194" s="74"/>
      <c r="PUR194" s="74"/>
      <c r="PUS194" s="74"/>
      <c r="PUT194" s="74"/>
      <c r="PUU194" s="74"/>
      <c r="PUV194" s="74"/>
      <c r="PUW194" s="74"/>
      <c r="PUX194" s="74"/>
      <c r="PUY194" s="74"/>
      <c r="PUZ194" s="74"/>
      <c r="PVA194" s="74"/>
      <c r="PVB194" s="74"/>
      <c r="PVC194" s="74"/>
      <c r="PVD194" s="74"/>
      <c r="PVE194" s="74"/>
      <c r="PVF194" s="74"/>
      <c r="PVG194" s="74"/>
      <c r="PVH194" s="74"/>
      <c r="PVI194" s="74"/>
      <c r="PVJ194" s="74"/>
      <c r="PVK194" s="74"/>
      <c r="PVL194" s="74"/>
      <c r="PVM194" s="74"/>
      <c r="PVN194" s="74"/>
      <c r="PVO194" s="74"/>
      <c r="PVP194" s="74"/>
      <c r="PVQ194" s="74"/>
      <c r="PVR194" s="74"/>
      <c r="PVS194" s="74"/>
      <c r="PVT194" s="74"/>
      <c r="PVU194" s="74"/>
      <c r="PVV194" s="74"/>
      <c r="PVW194" s="74"/>
      <c r="PVX194" s="74"/>
      <c r="PVY194" s="74"/>
      <c r="PVZ194" s="74"/>
      <c r="PWA194" s="74"/>
      <c r="PWB194" s="74"/>
      <c r="PWC194" s="74"/>
      <c r="PWD194" s="74"/>
      <c r="PWE194" s="74"/>
      <c r="PWF194" s="74"/>
      <c r="PWG194" s="74"/>
      <c r="PWH194" s="74"/>
      <c r="PWI194" s="74"/>
      <c r="PWJ194" s="74"/>
      <c r="PWK194" s="74"/>
      <c r="PWL194" s="74"/>
      <c r="PWM194" s="74"/>
      <c r="PWN194" s="74"/>
      <c r="PWO194" s="74"/>
      <c r="PWP194" s="74"/>
      <c r="PWQ194" s="74"/>
      <c r="PWR194" s="74"/>
      <c r="PWS194" s="74"/>
      <c r="PWT194" s="74"/>
      <c r="PWU194" s="74"/>
      <c r="PWV194" s="74"/>
      <c r="PWW194" s="74"/>
      <c r="PWX194" s="74"/>
      <c r="PWY194" s="74"/>
      <c r="PWZ194" s="74"/>
      <c r="PXA194" s="74"/>
      <c r="PXB194" s="74"/>
      <c r="PXC194" s="74"/>
      <c r="PXD194" s="74"/>
      <c r="PXE194" s="74"/>
      <c r="PXF194" s="74"/>
      <c r="PXG194" s="74"/>
      <c r="PXH194" s="74"/>
      <c r="PXI194" s="74"/>
      <c r="PXJ194" s="74"/>
      <c r="PXK194" s="74"/>
      <c r="PXL194" s="74"/>
      <c r="PXM194" s="74"/>
      <c r="PXN194" s="74"/>
      <c r="PXO194" s="74"/>
      <c r="PXP194" s="74"/>
      <c r="PXQ194" s="74"/>
      <c r="PXR194" s="74"/>
      <c r="PXS194" s="74"/>
      <c r="PXT194" s="74"/>
      <c r="PXU194" s="74"/>
      <c r="PXV194" s="74"/>
      <c r="PXW194" s="74"/>
      <c r="PXX194" s="74"/>
      <c r="PXY194" s="74"/>
      <c r="PXZ194" s="74"/>
      <c r="PYA194" s="74"/>
      <c r="PYB194" s="74"/>
      <c r="PYC194" s="74"/>
      <c r="PYD194" s="74"/>
      <c r="PYE194" s="74"/>
      <c r="PYF194" s="74"/>
      <c r="PYG194" s="74"/>
      <c r="PYH194" s="74"/>
      <c r="PYI194" s="74"/>
      <c r="PYJ194" s="74"/>
      <c r="PYK194" s="74"/>
      <c r="PYL194" s="74"/>
      <c r="PYM194" s="74"/>
      <c r="PYN194" s="74"/>
      <c r="PYO194" s="74"/>
      <c r="PYP194" s="74"/>
      <c r="PYQ194" s="74"/>
      <c r="PYR194" s="74"/>
      <c r="PYS194" s="74"/>
      <c r="PYT194" s="74"/>
      <c r="PYU194" s="74"/>
      <c r="PYV194" s="74"/>
      <c r="PYW194" s="74"/>
      <c r="PYX194" s="74"/>
      <c r="PYY194" s="74"/>
      <c r="PYZ194" s="74"/>
      <c r="PZA194" s="74"/>
      <c r="PZB194" s="74"/>
      <c r="PZC194" s="74"/>
      <c r="PZD194" s="74"/>
      <c r="PZE194" s="74"/>
      <c r="PZF194" s="74"/>
      <c r="PZG194" s="74"/>
      <c r="PZH194" s="74"/>
      <c r="PZI194" s="74"/>
      <c r="PZJ194" s="74"/>
      <c r="PZK194" s="74"/>
      <c r="PZL194" s="74"/>
      <c r="PZM194" s="74"/>
      <c r="PZN194" s="74"/>
      <c r="PZO194" s="74"/>
      <c r="PZP194" s="74"/>
      <c r="PZQ194" s="74"/>
      <c r="PZR194" s="74"/>
      <c r="PZS194" s="74"/>
      <c r="PZT194" s="74"/>
      <c r="PZU194" s="74"/>
      <c r="PZV194" s="74"/>
      <c r="PZW194" s="74"/>
      <c r="PZX194" s="74"/>
      <c r="PZY194" s="74"/>
      <c r="PZZ194" s="74"/>
      <c r="QAA194" s="74"/>
      <c r="QAB194" s="74"/>
      <c r="QAC194" s="74"/>
      <c r="QAD194" s="74"/>
      <c r="QAE194" s="74"/>
      <c r="QAF194" s="74"/>
      <c r="QAG194" s="74"/>
      <c r="QAH194" s="74"/>
      <c r="QAI194" s="74"/>
      <c r="QAJ194" s="74"/>
      <c r="QAK194" s="74"/>
      <c r="QAL194" s="74"/>
      <c r="QAM194" s="74"/>
      <c r="QAN194" s="74"/>
      <c r="QAO194" s="74"/>
      <c r="QAP194" s="74"/>
      <c r="QAQ194" s="74"/>
      <c r="QAR194" s="74"/>
      <c r="QAS194" s="74"/>
      <c r="QAT194" s="74"/>
      <c r="QAU194" s="74"/>
      <c r="QAV194" s="74"/>
      <c r="QAW194" s="74"/>
      <c r="QAX194" s="74"/>
      <c r="QAY194" s="74"/>
      <c r="QAZ194" s="74"/>
      <c r="QBA194" s="74"/>
      <c r="QBB194" s="74"/>
      <c r="QBC194" s="74"/>
      <c r="QBD194" s="74"/>
      <c r="QBE194" s="74"/>
      <c r="QBF194" s="74"/>
      <c r="QBG194" s="74"/>
      <c r="QBH194" s="74"/>
      <c r="QBI194" s="74"/>
      <c r="QBJ194" s="74"/>
      <c r="QBK194" s="74"/>
      <c r="QBL194" s="74"/>
      <c r="QBM194" s="74"/>
      <c r="QBN194" s="74"/>
      <c r="QBO194" s="74"/>
      <c r="QBP194" s="74"/>
      <c r="QBQ194" s="74"/>
      <c r="QBR194" s="74"/>
      <c r="QBS194" s="74"/>
      <c r="QBT194" s="74"/>
      <c r="QBU194" s="74"/>
      <c r="QBV194" s="74"/>
      <c r="QBW194" s="74"/>
      <c r="QBX194" s="74"/>
      <c r="QBY194" s="74"/>
      <c r="QBZ194" s="74"/>
      <c r="QCA194" s="74"/>
      <c r="QCB194" s="74"/>
      <c r="QCC194" s="74"/>
      <c r="QCD194" s="74"/>
      <c r="QCE194" s="74"/>
      <c r="QCF194" s="74"/>
      <c r="QCG194" s="74"/>
      <c r="QCH194" s="74"/>
      <c r="QCI194" s="74"/>
      <c r="QCJ194" s="74"/>
      <c r="QCK194" s="74"/>
      <c r="QCL194" s="74"/>
      <c r="QCM194" s="74"/>
      <c r="QCN194" s="74"/>
      <c r="QCO194" s="74"/>
      <c r="QCP194" s="74"/>
      <c r="QCQ194" s="74"/>
      <c r="QCR194" s="74"/>
      <c r="QCS194" s="74"/>
      <c r="QCT194" s="74"/>
      <c r="QCU194" s="74"/>
      <c r="QCV194" s="74"/>
      <c r="QCW194" s="74"/>
      <c r="QCX194" s="74"/>
      <c r="QCY194" s="74"/>
      <c r="QCZ194" s="74"/>
      <c r="QDA194" s="74"/>
      <c r="QDB194" s="74"/>
      <c r="QDC194" s="74"/>
      <c r="QDD194" s="74"/>
      <c r="QDE194" s="74"/>
      <c r="QDF194" s="74"/>
      <c r="QDG194" s="74"/>
      <c r="QDH194" s="74"/>
      <c r="QDI194" s="74"/>
      <c r="QDJ194" s="74"/>
      <c r="QDK194" s="74"/>
      <c r="QDL194" s="74"/>
      <c r="QDM194" s="74"/>
      <c r="QDN194" s="74"/>
      <c r="QDO194" s="74"/>
      <c r="QDP194" s="74"/>
      <c r="QDQ194" s="74"/>
      <c r="QDR194" s="74"/>
      <c r="QDS194" s="74"/>
      <c r="QDT194" s="74"/>
      <c r="QDU194" s="74"/>
      <c r="QDV194" s="74"/>
      <c r="QDW194" s="74"/>
      <c r="QDX194" s="74"/>
      <c r="QDY194" s="74"/>
      <c r="QDZ194" s="74"/>
      <c r="QEA194" s="74"/>
      <c r="QEB194" s="74"/>
      <c r="QEC194" s="74"/>
      <c r="QED194" s="74"/>
      <c r="QEE194" s="74"/>
      <c r="QEF194" s="74"/>
      <c r="QEG194" s="74"/>
      <c r="QEH194" s="74"/>
      <c r="QEI194" s="74"/>
      <c r="QEJ194" s="74"/>
      <c r="QEK194" s="74"/>
      <c r="QEL194" s="74"/>
      <c r="QEM194" s="74"/>
      <c r="QEN194" s="74"/>
      <c r="QEO194" s="74"/>
      <c r="QEP194" s="74"/>
      <c r="QEQ194" s="74"/>
      <c r="QER194" s="74"/>
      <c r="QES194" s="74"/>
      <c r="QET194" s="74"/>
      <c r="QEU194" s="74"/>
      <c r="QEV194" s="74"/>
      <c r="QEW194" s="74"/>
      <c r="QEX194" s="74"/>
      <c r="QEY194" s="74"/>
      <c r="QEZ194" s="74"/>
      <c r="QFA194" s="74"/>
      <c r="QFB194" s="74"/>
      <c r="QFC194" s="74"/>
      <c r="QFD194" s="74"/>
      <c r="QFE194" s="74"/>
      <c r="QFF194" s="74"/>
      <c r="QFG194" s="74"/>
      <c r="QFH194" s="74"/>
      <c r="QFI194" s="74"/>
      <c r="QFJ194" s="74"/>
      <c r="QFK194" s="74"/>
      <c r="QFL194" s="74"/>
      <c r="QFM194" s="74"/>
      <c r="QFN194" s="74"/>
      <c r="QFO194" s="74"/>
      <c r="QFP194" s="74"/>
      <c r="QFQ194" s="74"/>
      <c r="QFR194" s="74"/>
      <c r="QFS194" s="74"/>
      <c r="QFT194" s="74"/>
      <c r="QFU194" s="74"/>
      <c r="QFV194" s="74"/>
      <c r="QFW194" s="74"/>
      <c r="QFX194" s="74"/>
      <c r="QFY194" s="74"/>
      <c r="QFZ194" s="74"/>
      <c r="QGA194" s="74"/>
      <c r="QGB194" s="74"/>
      <c r="QGC194" s="74"/>
      <c r="QGD194" s="74"/>
      <c r="QGE194" s="74"/>
      <c r="QGF194" s="74"/>
      <c r="QGG194" s="74"/>
      <c r="QGH194" s="74"/>
      <c r="QGI194" s="74"/>
      <c r="QGJ194" s="74"/>
      <c r="QGK194" s="74"/>
      <c r="QGL194" s="74"/>
      <c r="QGM194" s="74"/>
      <c r="QGN194" s="74"/>
      <c r="QGO194" s="74"/>
      <c r="QGP194" s="74"/>
      <c r="QGQ194" s="74"/>
      <c r="QGR194" s="74"/>
      <c r="QGS194" s="74"/>
      <c r="QGT194" s="74"/>
      <c r="QGU194" s="74"/>
      <c r="QGV194" s="74"/>
      <c r="QGW194" s="74"/>
      <c r="QGX194" s="74"/>
      <c r="QGY194" s="74"/>
      <c r="QGZ194" s="74"/>
      <c r="QHA194" s="74"/>
      <c r="QHB194" s="74"/>
      <c r="QHC194" s="74"/>
      <c r="QHD194" s="74"/>
      <c r="QHE194" s="74"/>
      <c r="QHF194" s="74"/>
      <c r="QHG194" s="74"/>
      <c r="QHH194" s="74"/>
      <c r="QHI194" s="74"/>
      <c r="QHJ194" s="74"/>
      <c r="QHK194" s="74"/>
      <c r="QHL194" s="74"/>
      <c r="QHM194" s="74"/>
      <c r="QHN194" s="74"/>
      <c r="QHO194" s="74"/>
      <c r="QHP194" s="74"/>
      <c r="QHQ194" s="74"/>
      <c r="QHR194" s="74"/>
      <c r="QHS194" s="74"/>
      <c r="QHT194" s="74"/>
      <c r="QHU194" s="74"/>
      <c r="QHV194" s="74"/>
      <c r="QHW194" s="74"/>
      <c r="QHX194" s="74"/>
      <c r="QHY194" s="74"/>
      <c r="QHZ194" s="74"/>
      <c r="QIA194" s="74"/>
      <c r="QIB194" s="74"/>
      <c r="QIC194" s="74"/>
      <c r="QID194" s="74"/>
      <c r="QIE194" s="74"/>
      <c r="QIF194" s="74"/>
      <c r="QIG194" s="74"/>
      <c r="QIH194" s="74"/>
      <c r="QII194" s="74"/>
      <c r="QIJ194" s="74"/>
      <c r="QIK194" s="74"/>
      <c r="QIL194" s="74"/>
      <c r="QIM194" s="74"/>
      <c r="QIN194" s="74"/>
      <c r="QIO194" s="74"/>
      <c r="QIP194" s="74"/>
      <c r="QIQ194" s="74"/>
      <c r="QIR194" s="74"/>
      <c r="QIS194" s="74"/>
      <c r="QIT194" s="74"/>
      <c r="QIU194" s="74"/>
      <c r="QIV194" s="74"/>
      <c r="QIW194" s="74"/>
      <c r="QIX194" s="74"/>
      <c r="QIY194" s="74"/>
      <c r="QIZ194" s="74"/>
      <c r="QJA194" s="74"/>
      <c r="QJB194" s="74"/>
      <c r="QJC194" s="74"/>
      <c r="QJD194" s="74"/>
      <c r="QJE194" s="74"/>
      <c r="QJF194" s="74"/>
      <c r="QJG194" s="74"/>
      <c r="QJH194" s="74"/>
      <c r="QJI194" s="74"/>
      <c r="QJJ194" s="74"/>
      <c r="QJK194" s="74"/>
      <c r="QJL194" s="74"/>
      <c r="QJM194" s="74"/>
      <c r="QJN194" s="74"/>
      <c r="QJO194" s="74"/>
      <c r="QJP194" s="74"/>
      <c r="QJQ194" s="74"/>
      <c r="QJR194" s="74"/>
      <c r="QJS194" s="74"/>
      <c r="QJT194" s="74"/>
      <c r="QJU194" s="74"/>
      <c r="QJV194" s="74"/>
      <c r="QJW194" s="74"/>
      <c r="QJX194" s="74"/>
      <c r="QJY194" s="74"/>
      <c r="QJZ194" s="74"/>
      <c r="QKA194" s="74"/>
      <c r="QKB194" s="74"/>
      <c r="QKC194" s="74"/>
      <c r="QKD194" s="74"/>
      <c r="QKE194" s="74"/>
      <c r="QKF194" s="74"/>
      <c r="QKG194" s="74"/>
      <c r="QKH194" s="74"/>
      <c r="QKI194" s="74"/>
      <c r="QKJ194" s="74"/>
      <c r="QKK194" s="74"/>
      <c r="QKL194" s="74"/>
      <c r="QKM194" s="74"/>
      <c r="QKN194" s="74"/>
      <c r="QKO194" s="74"/>
      <c r="QKP194" s="74"/>
      <c r="QKQ194" s="74"/>
      <c r="QKR194" s="74"/>
      <c r="QKS194" s="74"/>
      <c r="QKT194" s="74"/>
      <c r="QKU194" s="74"/>
      <c r="QKV194" s="74"/>
      <c r="QKW194" s="74"/>
      <c r="QKX194" s="74"/>
      <c r="QKY194" s="74"/>
      <c r="QKZ194" s="74"/>
      <c r="QLA194" s="74"/>
      <c r="QLB194" s="74"/>
      <c r="QLC194" s="74"/>
      <c r="QLD194" s="74"/>
      <c r="QLE194" s="74"/>
      <c r="QLF194" s="74"/>
      <c r="QLG194" s="74"/>
      <c r="QLH194" s="74"/>
      <c r="QLI194" s="74"/>
      <c r="QLJ194" s="74"/>
      <c r="QLK194" s="74"/>
      <c r="QLL194" s="74"/>
      <c r="QLM194" s="74"/>
      <c r="QLN194" s="74"/>
      <c r="QLO194" s="74"/>
      <c r="QLP194" s="74"/>
      <c r="QLQ194" s="74"/>
      <c r="QLR194" s="74"/>
      <c r="QLS194" s="74"/>
      <c r="QLT194" s="74"/>
      <c r="QLU194" s="74"/>
      <c r="QLV194" s="74"/>
      <c r="QLW194" s="74"/>
      <c r="QLX194" s="74"/>
      <c r="QLY194" s="74"/>
      <c r="QLZ194" s="74"/>
      <c r="QMA194" s="74"/>
      <c r="QMB194" s="74"/>
      <c r="QMC194" s="74"/>
      <c r="QMD194" s="74"/>
      <c r="QME194" s="74"/>
      <c r="QMF194" s="74"/>
      <c r="QMG194" s="74"/>
      <c r="QMH194" s="74"/>
      <c r="QMI194" s="74"/>
      <c r="QMJ194" s="74"/>
      <c r="QMK194" s="74"/>
      <c r="QML194" s="74"/>
      <c r="QMM194" s="74"/>
      <c r="QMN194" s="74"/>
      <c r="QMO194" s="74"/>
      <c r="QMP194" s="74"/>
      <c r="QMQ194" s="74"/>
      <c r="QMR194" s="74"/>
      <c r="QMS194" s="74"/>
      <c r="QMT194" s="74"/>
      <c r="QMU194" s="74"/>
      <c r="QMV194" s="74"/>
      <c r="QMW194" s="74"/>
      <c r="QMX194" s="74"/>
      <c r="QMY194" s="74"/>
      <c r="QMZ194" s="74"/>
      <c r="QNA194" s="74"/>
      <c r="QNB194" s="74"/>
      <c r="QNC194" s="74"/>
      <c r="QND194" s="74"/>
      <c r="QNE194" s="74"/>
      <c r="QNF194" s="74"/>
      <c r="QNG194" s="74"/>
      <c r="QNH194" s="74"/>
      <c r="QNI194" s="74"/>
      <c r="QNJ194" s="74"/>
      <c r="QNK194" s="74"/>
      <c r="QNL194" s="74"/>
      <c r="QNM194" s="74"/>
      <c r="QNN194" s="74"/>
      <c r="QNO194" s="74"/>
      <c r="QNP194" s="74"/>
      <c r="QNQ194" s="74"/>
      <c r="QNR194" s="74"/>
      <c r="QNS194" s="74"/>
      <c r="QNT194" s="74"/>
      <c r="QNU194" s="74"/>
      <c r="QNV194" s="74"/>
      <c r="QNW194" s="74"/>
      <c r="QNX194" s="74"/>
      <c r="QNY194" s="74"/>
      <c r="QNZ194" s="74"/>
      <c r="QOA194" s="74"/>
      <c r="QOB194" s="74"/>
      <c r="QOC194" s="74"/>
      <c r="QOD194" s="74"/>
      <c r="QOE194" s="74"/>
      <c r="QOF194" s="74"/>
      <c r="QOG194" s="74"/>
      <c r="QOH194" s="74"/>
      <c r="QOI194" s="74"/>
      <c r="QOJ194" s="74"/>
      <c r="QOK194" s="74"/>
      <c r="QOL194" s="74"/>
      <c r="QOM194" s="74"/>
      <c r="QON194" s="74"/>
      <c r="QOO194" s="74"/>
      <c r="QOP194" s="74"/>
      <c r="QOQ194" s="74"/>
      <c r="QOR194" s="74"/>
      <c r="QOS194" s="74"/>
      <c r="QOT194" s="74"/>
      <c r="QOU194" s="74"/>
      <c r="QOV194" s="74"/>
      <c r="QOW194" s="74"/>
      <c r="QOX194" s="74"/>
      <c r="QOY194" s="74"/>
      <c r="QOZ194" s="74"/>
      <c r="QPA194" s="74"/>
      <c r="QPB194" s="74"/>
      <c r="QPC194" s="74"/>
      <c r="QPD194" s="74"/>
      <c r="QPE194" s="74"/>
      <c r="QPF194" s="74"/>
      <c r="QPG194" s="74"/>
      <c r="QPH194" s="74"/>
      <c r="QPI194" s="74"/>
      <c r="QPJ194" s="74"/>
      <c r="QPK194" s="74"/>
      <c r="QPL194" s="74"/>
      <c r="QPM194" s="74"/>
      <c r="QPN194" s="74"/>
      <c r="QPO194" s="74"/>
      <c r="QPP194" s="74"/>
      <c r="QPQ194" s="74"/>
      <c r="QPR194" s="74"/>
      <c r="QPS194" s="74"/>
      <c r="QPT194" s="74"/>
      <c r="QPU194" s="74"/>
      <c r="QPV194" s="74"/>
      <c r="QPW194" s="74"/>
      <c r="QPX194" s="74"/>
      <c r="QPY194" s="74"/>
      <c r="QPZ194" s="74"/>
      <c r="QQA194" s="74"/>
      <c r="QQB194" s="74"/>
      <c r="QQC194" s="74"/>
      <c r="QQD194" s="74"/>
      <c r="QQE194" s="74"/>
      <c r="QQF194" s="74"/>
      <c r="QQG194" s="74"/>
      <c r="QQH194" s="74"/>
      <c r="QQI194" s="74"/>
      <c r="QQJ194" s="74"/>
      <c r="QQK194" s="74"/>
      <c r="QQL194" s="74"/>
      <c r="QQM194" s="74"/>
      <c r="QQN194" s="74"/>
      <c r="QQO194" s="74"/>
      <c r="QQP194" s="74"/>
      <c r="QQQ194" s="74"/>
      <c r="QQR194" s="74"/>
      <c r="QQS194" s="74"/>
      <c r="QQT194" s="74"/>
      <c r="QQU194" s="74"/>
      <c r="QQV194" s="74"/>
      <c r="QQW194" s="74"/>
      <c r="QQX194" s="74"/>
      <c r="QQY194" s="74"/>
      <c r="QQZ194" s="74"/>
      <c r="QRA194" s="74"/>
      <c r="QRB194" s="74"/>
      <c r="QRC194" s="74"/>
      <c r="QRD194" s="74"/>
      <c r="QRE194" s="74"/>
      <c r="QRF194" s="74"/>
      <c r="QRG194" s="74"/>
      <c r="QRH194" s="74"/>
      <c r="QRI194" s="74"/>
      <c r="QRJ194" s="74"/>
      <c r="QRK194" s="74"/>
      <c r="QRL194" s="74"/>
      <c r="QRM194" s="74"/>
      <c r="QRN194" s="74"/>
      <c r="QRO194" s="74"/>
      <c r="QRP194" s="74"/>
      <c r="QRQ194" s="74"/>
      <c r="QRR194" s="74"/>
      <c r="QRS194" s="74"/>
      <c r="QRT194" s="74"/>
      <c r="QRU194" s="74"/>
      <c r="QRV194" s="74"/>
      <c r="QRW194" s="74"/>
      <c r="QRX194" s="74"/>
      <c r="QRY194" s="74"/>
      <c r="QRZ194" s="74"/>
      <c r="QSA194" s="74"/>
      <c r="QSB194" s="74"/>
      <c r="QSC194" s="74"/>
      <c r="QSD194" s="74"/>
      <c r="QSE194" s="74"/>
      <c r="QSF194" s="74"/>
      <c r="QSG194" s="74"/>
      <c r="QSH194" s="74"/>
      <c r="QSI194" s="74"/>
      <c r="QSJ194" s="74"/>
      <c r="QSK194" s="74"/>
      <c r="QSL194" s="74"/>
      <c r="QSM194" s="74"/>
      <c r="QSN194" s="74"/>
      <c r="QSO194" s="74"/>
      <c r="QSP194" s="74"/>
      <c r="QSQ194" s="74"/>
      <c r="QSR194" s="74"/>
      <c r="QSS194" s="74"/>
      <c r="QST194" s="74"/>
      <c r="QSU194" s="74"/>
      <c r="QSV194" s="74"/>
      <c r="QSW194" s="74"/>
      <c r="QSX194" s="74"/>
      <c r="QSY194" s="74"/>
      <c r="QSZ194" s="74"/>
      <c r="QTA194" s="74"/>
      <c r="QTB194" s="74"/>
      <c r="QTC194" s="74"/>
      <c r="QTD194" s="74"/>
      <c r="QTE194" s="74"/>
      <c r="QTF194" s="74"/>
      <c r="QTG194" s="74"/>
      <c r="QTH194" s="74"/>
      <c r="QTI194" s="74"/>
      <c r="QTJ194" s="74"/>
      <c r="QTK194" s="74"/>
      <c r="QTL194" s="74"/>
      <c r="QTM194" s="74"/>
      <c r="QTN194" s="74"/>
      <c r="QTO194" s="74"/>
      <c r="QTP194" s="74"/>
      <c r="QTQ194" s="74"/>
      <c r="QTR194" s="74"/>
      <c r="QTS194" s="74"/>
      <c r="QTT194" s="74"/>
      <c r="QTU194" s="74"/>
      <c r="QTV194" s="74"/>
      <c r="QTW194" s="74"/>
      <c r="QTX194" s="74"/>
      <c r="QTY194" s="74"/>
      <c r="QTZ194" s="74"/>
      <c r="QUA194" s="74"/>
      <c r="QUB194" s="74"/>
      <c r="QUC194" s="74"/>
      <c r="QUD194" s="74"/>
      <c r="QUE194" s="74"/>
      <c r="QUF194" s="74"/>
      <c r="QUG194" s="74"/>
      <c r="QUH194" s="74"/>
      <c r="QUI194" s="74"/>
      <c r="QUJ194" s="74"/>
      <c r="QUK194" s="74"/>
      <c r="QUL194" s="74"/>
      <c r="QUM194" s="74"/>
      <c r="QUN194" s="74"/>
      <c r="QUO194" s="74"/>
      <c r="QUP194" s="74"/>
      <c r="QUQ194" s="74"/>
      <c r="QUR194" s="74"/>
      <c r="QUS194" s="74"/>
      <c r="QUT194" s="74"/>
      <c r="QUU194" s="74"/>
      <c r="QUV194" s="74"/>
      <c r="QUW194" s="74"/>
      <c r="QUX194" s="74"/>
      <c r="QUY194" s="74"/>
      <c r="QUZ194" s="74"/>
      <c r="QVA194" s="74"/>
      <c r="QVB194" s="74"/>
      <c r="QVC194" s="74"/>
      <c r="QVD194" s="74"/>
      <c r="QVE194" s="74"/>
      <c r="QVF194" s="74"/>
      <c r="QVG194" s="74"/>
      <c r="QVH194" s="74"/>
      <c r="QVI194" s="74"/>
      <c r="QVJ194" s="74"/>
      <c r="QVK194" s="74"/>
      <c r="QVL194" s="74"/>
      <c r="QVM194" s="74"/>
      <c r="QVN194" s="74"/>
      <c r="QVO194" s="74"/>
      <c r="QVP194" s="74"/>
      <c r="QVQ194" s="74"/>
      <c r="QVR194" s="74"/>
      <c r="QVS194" s="74"/>
      <c r="QVT194" s="74"/>
      <c r="QVU194" s="74"/>
      <c r="QVV194" s="74"/>
      <c r="QVW194" s="74"/>
      <c r="QVX194" s="74"/>
      <c r="QVY194" s="74"/>
      <c r="QVZ194" s="74"/>
      <c r="QWA194" s="74"/>
      <c r="QWB194" s="74"/>
      <c r="QWC194" s="74"/>
      <c r="QWD194" s="74"/>
      <c r="QWE194" s="74"/>
      <c r="QWF194" s="74"/>
      <c r="QWG194" s="74"/>
      <c r="QWH194" s="74"/>
      <c r="QWI194" s="74"/>
      <c r="QWJ194" s="74"/>
      <c r="QWK194" s="74"/>
      <c r="QWL194" s="74"/>
      <c r="QWM194" s="74"/>
      <c r="QWN194" s="74"/>
      <c r="QWO194" s="74"/>
      <c r="QWP194" s="74"/>
      <c r="QWQ194" s="74"/>
      <c r="QWR194" s="74"/>
      <c r="QWS194" s="74"/>
      <c r="QWT194" s="74"/>
      <c r="QWU194" s="74"/>
      <c r="QWV194" s="74"/>
      <c r="QWW194" s="74"/>
      <c r="QWX194" s="74"/>
      <c r="QWY194" s="74"/>
      <c r="QWZ194" s="74"/>
      <c r="QXA194" s="74"/>
      <c r="QXB194" s="74"/>
      <c r="QXC194" s="74"/>
      <c r="QXD194" s="74"/>
      <c r="QXE194" s="74"/>
      <c r="QXF194" s="74"/>
      <c r="QXG194" s="74"/>
      <c r="QXH194" s="74"/>
      <c r="QXI194" s="74"/>
      <c r="QXJ194" s="74"/>
      <c r="QXK194" s="74"/>
      <c r="QXL194" s="74"/>
      <c r="QXM194" s="74"/>
      <c r="QXN194" s="74"/>
      <c r="QXO194" s="74"/>
      <c r="QXP194" s="74"/>
      <c r="QXQ194" s="74"/>
      <c r="QXR194" s="74"/>
      <c r="QXS194" s="74"/>
      <c r="QXT194" s="74"/>
      <c r="QXU194" s="74"/>
      <c r="QXV194" s="74"/>
      <c r="QXW194" s="74"/>
      <c r="QXX194" s="74"/>
      <c r="QXY194" s="74"/>
      <c r="QXZ194" s="74"/>
      <c r="QYA194" s="74"/>
      <c r="QYB194" s="74"/>
      <c r="QYC194" s="74"/>
      <c r="QYD194" s="74"/>
      <c r="QYE194" s="74"/>
      <c r="QYF194" s="74"/>
      <c r="QYG194" s="74"/>
      <c r="QYH194" s="74"/>
      <c r="QYI194" s="74"/>
      <c r="QYJ194" s="74"/>
      <c r="QYK194" s="74"/>
      <c r="QYL194" s="74"/>
      <c r="QYM194" s="74"/>
      <c r="QYN194" s="74"/>
      <c r="QYO194" s="74"/>
      <c r="QYP194" s="74"/>
      <c r="QYQ194" s="74"/>
      <c r="QYR194" s="74"/>
      <c r="QYS194" s="74"/>
      <c r="QYT194" s="74"/>
      <c r="QYU194" s="74"/>
      <c r="QYV194" s="74"/>
      <c r="QYW194" s="74"/>
      <c r="QYX194" s="74"/>
      <c r="QYY194" s="74"/>
      <c r="QYZ194" s="74"/>
      <c r="QZA194" s="74"/>
      <c r="QZB194" s="74"/>
      <c r="QZC194" s="74"/>
      <c r="QZD194" s="74"/>
      <c r="QZE194" s="74"/>
      <c r="QZF194" s="74"/>
      <c r="QZG194" s="74"/>
      <c r="QZH194" s="74"/>
      <c r="QZI194" s="74"/>
      <c r="QZJ194" s="74"/>
      <c r="QZK194" s="74"/>
      <c r="QZL194" s="74"/>
      <c r="QZM194" s="74"/>
      <c r="QZN194" s="74"/>
      <c r="QZO194" s="74"/>
      <c r="QZP194" s="74"/>
      <c r="QZQ194" s="74"/>
      <c r="QZR194" s="74"/>
      <c r="QZS194" s="74"/>
      <c r="QZT194" s="74"/>
      <c r="QZU194" s="74"/>
      <c r="QZV194" s="74"/>
      <c r="QZW194" s="74"/>
      <c r="QZX194" s="74"/>
      <c r="QZY194" s="74"/>
      <c r="QZZ194" s="74"/>
      <c r="RAA194" s="74"/>
      <c r="RAB194" s="74"/>
      <c r="RAC194" s="74"/>
      <c r="RAD194" s="74"/>
      <c r="RAE194" s="74"/>
      <c r="RAF194" s="74"/>
      <c r="RAG194" s="74"/>
      <c r="RAH194" s="74"/>
      <c r="RAI194" s="74"/>
      <c r="RAJ194" s="74"/>
      <c r="RAK194" s="74"/>
      <c r="RAL194" s="74"/>
      <c r="RAM194" s="74"/>
      <c r="RAN194" s="74"/>
      <c r="RAO194" s="74"/>
      <c r="RAP194" s="74"/>
      <c r="RAQ194" s="74"/>
      <c r="RAR194" s="74"/>
      <c r="RAS194" s="74"/>
      <c r="RAT194" s="74"/>
      <c r="RAU194" s="74"/>
      <c r="RAV194" s="74"/>
      <c r="RAW194" s="74"/>
      <c r="RAX194" s="74"/>
      <c r="RAY194" s="74"/>
      <c r="RAZ194" s="74"/>
      <c r="RBA194" s="74"/>
      <c r="RBB194" s="74"/>
      <c r="RBC194" s="74"/>
      <c r="RBD194" s="74"/>
      <c r="RBE194" s="74"/>
      <c r="RBF194" s="74"/>
      <c r="RBG194" s="74"/>
      <c r="RBH194" s="74"/>
      <c r="RBI194" s="74"/>
      <c r="RBJ194" s="74"/>
      <c r="RBK194" s="74"/>
      <c r="RBL194" s="74"/>
      <c r="RBM194" s="74"/>
      <c r="RBN194" s="74"/>
      <c r="RBO194" s="74"/>
      <c r="RBP194" s="74"/>
      <c r="RBQ194" s="74"/>
      <c r="RBR194" s="74"/>
      <c r="RBS194" s="74"/>
      <c r="RBT194" s="74"/>
      <c r="RBU194" s="74"/>
      <c r="RBV194" s="74"/>
      <c r="RBW194" s="74"/>
      <c r="RBX194" s="74"/>
      <c r="RBY194" s="74"/>
      <c r="RBZ194" s="74"/>
      <c r="RCA194" s="74"/>
      <c r="RCB194" s="74"/>
      <c r="RCC194" s="74"/>
      <c r="RCD194" s="74"/>
      <c r="RCE194" s="74"/>
      <c r="RCF194" s="74"/>
      <c r="RCG194" s="74"/>
      <c r="RCH194" s="74"/>
      <c r="RCI194" s="74"/>
      <c r="RCJ194" s="74"/>
      <c r="RCK194" s="74"/>
      <c r="RCL194" s="74"/>
      <c r="RCM194" s="74"/>
      <c r="RCN194" s="74"/>
      <c r="RCO194" s="74"/>
      <c r="RCP194" s="74"/>
      <c r="RCQ194" s="74"/>
      <c r="RCR194" s="74"/>
      <c r="RCS194" s="74"/>
      <c r="RCT194" s="74"/>
      <c r="RCU194" s="74"/>
      <c r="RCV194" s="74"/>
      <c r="RCW194" s="74"/>
      <c r="RCX194" s="74"/>
      <c r="RCY194" s="74"/>
      <c r="RCZ194" s="74"/>
      <c r="RDA194" s="74"/>
      <c r="RDB194" s="74"/>
      <c r="RDC194" s="74"/>
      <c r="RDD194" s="74"/>
      <c r="RDE194" s="74"/>
      <c r="RDF194" s="74"/>
      <c r="RDG194" s="74"/>
      <c r="RDH194" s="74"/>
      <c r="RDI194" s="74"/>
      <c r="RDJ194" s="74"/>
      <c r="RDK194" s="74"/>
      <c r="RDL194" s="74"/>
      <c r="RDM194" s="74"/>
      <c r="RDN194" s="74"/>
      <c r="RDO194" s="74"/>
      <c r="RDP194" s="74"/>
      <c r="RDQ194" s="74"/>
      <c r="RDR194" s="74"/>
      <c r="RDS194" s="74"/>
      <c r="RDT194" s="74"/>
      <c r="RDU194" s="74"/>
      <c r="RDV194" s="74"/>
      <c r="RDW194" s="74"/>
      <c r="RDX194" s="74"/>
      <c r="RDY194" s="74"/>
      <c r="RDZ194" s="74"/>
      <c r="REA194" s="74"/>
      <c r="REB194" s="74"/>
      <c r="REC194" s="74"/>
      <c r="RED194" s="74"/>
      <c r="REE194" s="74"/>
      <c r="REF194" s="74"/>
      <c r="REG194" s="74"/>
      <c r="REH194" s="74"/>
      <c r="REI194" s="74"/>
      <c r="REJ194" s="74"/>
      <c r="REK194" s="74"/>
      <c r="REL194" s="74"/>
      <c r="REM194" s="74"/>
      <c r="REN194" s="74"/>
      <c r="REO194" s="74"/>
      <c r="REP194" s="74"/>
      <c r="REQ194" s="74"/>
      <c r="RER194" s="74"/>
      <c r="RES194" s="74"/>
      <c r="RET194" s="74"/>
      <c r="REU194" s="74"/>
      <c r="REV194" s="74"/>
      <c r="REW194" s="74"/>
      <c r="REX194" s="74"/>
      <c r="REY194" s="74"/>
      <c r="REZ194" s="74"/>
      <c r="RFA194" s="74"/>
      <c r="RFB194" s="74"/>
      <c r="RFC194" s="74"/>
      <c r="RFD194" s="74"/>
      <c r="RFE194" s="74"/>
      <c r="RFF194" s="74"/>
      <c r="RFG194" s="74"/>
      <c r="RFH194" s="74"/>
      <c r="RFI194" s="74"/>
      <c r="RFJ194" s="74"/>
      <c r="RFK194" s="74"/>
      <c r="RFL194" s="74"/>
      <c r="RFM194" s="74"/>
      <c r="RFN194" s="74"/>
      <c r="RFO194" s="74"/>
      <c r="RFP194" s="74"/>
      <c r="RFQ194" s="74"/>
      <c r="RFR194" s="74"/>
      <c r="RFS194" s="74"/>
      <c r="RFT194" s="74"/>
      <c r="RFU194" s="74"/>
      <c r="RFV194" s="74"/>
      <c r="RFW194" s="74"/>
      <c r="RFX194" s="74"/>
      <c r="RFY194" s="74"/>
      <c r="RFZ194" s="74"/>
      <c r="RGA194" s="74"/>
      <c r="RGB194" s="74"/>
      <c r="RGC194" s="74"/>
      <c r="RGD194" s="74"/>
      <c r="RGE194" s="74"/>
      <c r="RGF194" s="74"/>
      <c r="RGG194" s="74"/>
      <c r="RGH194" s="74"/>
      <c r="RGI194" s="74"/>
      <c r="RGJ194" s="74"/>
      <c r="RGK194" s="74"/>
      <c r="RGL194" s="74"/>
      <c r="RGM194" s="74"/>
      <c r="RGN194" s="74"/>
      <c r="RGO194" s="74"/>
      <c r="RGP194" s="74"/>
      <c r="RGQ194" s="74"/>
      <c r="RGR194" s="74"/>
      <c r="RGS194" s="74"/>
      <c r="RGT194" s="74"/>
      <c r="RGU194" s="74"/>
      <c r="RGV194" s="74"/>
      <c r="RGW194" s="74"/>
      <c r="RGX194" s="74"/>
      <c r="RGY194" s="74"/>
      <c r="RGZ194" s="74"/>
      <c r="RHA194" s="74"/>
      <c r="RHB194" s="74"/>
      <c r="RHC194" s="74"/>
      <c r="RHD194" s="74"/>
      <c r="RHE194" s="74"/>
      <c r="RHF194" s="74"/>
      <c r="RHG194" s="74"/>
      <c r="RHH194" s="74"/>
      <c r="RHI194" s="74"/>
      <c r="RHJ194" s="74"/>
      <c r="RHK194" s="74"/>
      <c r="RHL194" s="74"/>
      <c r="RHM194" s="74"/>
      <c r="RHN194" s="74"/>
      <c r="RHO194" s="74"/>
      <c r="RHP194" s="74"/>
      <c r="RHQ194" s="74"/>
      <c r="RHR194" s="74"/>
      <c r="RHS194" s="74"/>
      <c r="RHT194" s="74"/>
      <c r="RHU194" s="74"/>
      <c r="RHV194" s="74"/>
      <c r="RHW194" s="74"/>
      <c r="RHX194" s="74"/>
      <c r="RHY194" s="74"/>
      <c r="RHZ194" s="74"/>
      <c r="RIA194" s="74"/>
      <c r="RIB194" s="74"/>
      <c r="RIC194" s="74"/>
      <c r="RID194" s="74"/>
      <c r="RIE194" s="74"/>
      <c r="RIF194" s="74"/>
      <c r="RIG194" s="74"/>
      <c r="RIH194" s="74"/>
      <c r="RII194" s="74"/>
      <c r="RIJ194" s="74"/>
      <c r="RIK194" s="74"/>
      <c r="RIL194" s="74"/>
      <c r="RIM194" s="74"/>
      <c r="RIN194" s="74"/>
      <c r="RIO194" s="74"/>
      <c r="RIP194" s="74"/>
      <c r="RIQ194" s="74"/>
      <c r="RIR194" s="74"/>
      <c r="RIS194" s="74"/>
      <c r="RIT194" s="74"/>
      <c r="RIU194" s="74"/>
      <c r="RIV194" s="74"/>
      <c r="RIW194" s="74"/>
      <c r="RIX194" s="74"/>
      <c r="RIY194" s="74"/>
      <c r="RIZ194" s="74"/>
      <c r="RJA194" s="74"/>
      <c r="RJB194" s="74"/>
      <c r="RJC194" s="74"/>
      <c r="RJD194" s="74"/>
      <c r="RJE194" s="74"/>
      <c r="RJF194" s="74"/>
      <c r="RJG194" s="74"/>
      <c r="RJH194" s="74"/>
      <c r="RJI194" s="74"/>
      <c r="RJJ194" s="74"/>
      <c r="RJK194" s="74"/>
      <c r="RJL194" s="74"/>
      <c r="RJM194" s="74"/>
      <c r="RJN194" s="74"/>
      <c r="RJO194" s="74"/>
      <c r="RJP194" s="74"/>
      <c r="RJQ194" s="74"/>
      <c r="RJR194" s="74"/>
      <c r="RJS194" s="74"/>
      <c r="RJT194" s="74"/>
      <c r="RJU194" s="74"/>
      <c r="RJV194" s="74"/>
      <c r="RJW194" s="74"/>
      <c r="RJX194" s="74"/>
      <c r="RJY194" s="74"/>
      <c r="RJZ194" s="74"/>
      <c r="RKA194" s="74"/>
      <c r="RKB194" s="74"/>
      <c r="RKC194" s="74"/>
      <c r="RKD194" s="74"/>
      <c r="RKE194" s="74"/>
      <c r="RKF194" s="74"/>
      <c r="RKG194" s="74"/>
      <c r="RKH194" s="74"/>
      <c r="RKI194" s="74"/>
      <c r="RKJ194" s="74"/>
      <c r="RKK194" s="74"/>
      <c r="RKL194" s="74"/>
      <c r="RKM194" s="74"/>
      <c r="RKN194" s="74"/>
      <c r="RKO194" s="74"/>
      <c r="RKP194" s="74"/>
      <c r="RKQ194" s="74"/>
      <c r="RKR194" s="74"/>
      <c r="RKS194" s="74"/>
      <c r="RKT194" s="74"/>
      <c r="RKU194" s="74"/>
      <c r="RKV194" s="74"/>
      <c r="RKW194" s="74"/>
      <c r="RKX194" s="74"/>
      <c r="RKY194" s="74"/>
      <c r="RKZ194" s="74"/>
      <c r="RLA194" s="74"/>
      <c r="RLB194" s="74"/>
      <c r="RLC194" s="74"/>
      <c r="RLD194" s="74"/>
      <c r="RLE194" s="74"/>
      <c r="RLF194" s="74"/>
      <c r="RLG194" s="74"/>
      <c r="RLH194" s="74"/>
      <c r="RLI194" s="74"/>
      <c r="RLJ194" s="74"/>
      <c r="RLK194" s="74"/>
      <c r="RLL194" s="74"/>
      <c r="RLM194" s="74"/>
      <c r="RLN194" s="74"/>
      <c r="RLO194" s="74"/>
      <c r="RLP194" s="74"/>
      <c r="RLQ194" s="74"/>
      <c r="RLR194" s="74"/>
      <c r="RLS194" s="74"/>
      <c r="RLT194" s="74"/>
      <c r="RLU194" s="74"/>
      <c r="RLV194" s="74"/>
      <c r="RLW194" s="74"/>
      <c r="RLX194" s="74"/>
      <c r="RLY194" s="74"/>
      <c r="RLZ194" s="74"/>
      <c r="RMA194" s="74"/>
      <c r="RMB194" s="74"/>
      <c r="RMC194" s="74"/>
      <c r="RMD194" s="74"/>
      <c r="RME194" s="74"/>
      <c r="RMF194" s="74"/>
      <c r="RMG194" s="74"/>
      <c r="RMH194" s="74"/>
      <c r="RMI194" s="74"/>
      <c r="RMJ194" s="74"/>
      <c r="RMK194" s="74"/>
      <c r="RML194" s="74"/>
      <c r="RMM194" s="74"/>
      <c r="RMN194" s="74"/>
      <c r="RMO194" s="74"/>
      <c r="RMP194" s="74"/>
      <c r="RMQ194" s="74"/>
      <c r="RMR194" s="74"/>
      <c r="RMS194" s="74"/>
      <c r="RMT194" s="74"/>
      <c r="RMU194" s="74"/>
      <c r="RMV194" s="74"/>
      <c r="RMW194" s="74"/>
      <c r="RMX194" s="74"/>
      <c r="RMY194" s="74"/>
      <c r="RMZ194" s="74"/>
      <c r="RNA194" s="74"/>
      <c r="RNB194" s="74"/>
      <c r="RNC194" s="74"/>
      <c r="RND194" s="74"/>
      <c r="RNE194" s="74"/>
      <c r="RNF194" s="74"/>
      <c r="RNG194" s="74"/>
      <c r="RNH194" s="74"/>
      <c r="RNI194" s="74"/>
      <c r="RNJ194" s="74"/>
      <c r="RNK194" s="74"/>
      <c r="RNL194" s="74"/>
      <c r="RNM194" s="74"/>
      <c r="RNN194" s="74"/>
      <c r="RNO194" s="74"/>
      <c r="RNP194" s="74"/>
      <c r="RNQ194" s="74"/>
      <c r="RNR194" s="74"/>
      <c r="RNS194" s="74"/>
      <c r="RNT194" s="74"/>
      <c r="RNU194" s="74"/>
      <c r="RNV194" s="74"/>
      <c r="RNW194" s="74"/>
      <c r="RNX194" s="74"/>
      <c r="RNY194" s="74"/>
      <c r="RNZ194" s="74"/>
      <c r="ROA194" s="74"/>
      <c r="ROB194" s="74"/>
      <c r="ROC194" s="74"/>
      <c r="ROD194" s="74"/>
      <c r="ROE194" s="74"/>
      <c r="ROF194" s="74"/>
      <c r="ROG194" s="74"/>
      <c r="ROH194" s="74"/>
      <c r="ROI194" s="74"/>
      <c r="ROJ194" s="74"/>
      <c r="ROK194" s="74"/>
      <c r="ROL194" s="74"/>
      <c r="ROM194" s="74"/>
      <c r="RON194" s="74"/>
      <c r="ROO194" s="74"/>
      <c r="ROP194" s="74"/>
      <c r="ROQ194" s="74"/>
      <c r="ROR194" s="74"/>
      <c r="ROS194" s="74"/>
      <c r="ROT194" s="74"/>
      <c r="ROU194" s="74"/>
      <c r="ROV194" s="74"/>
      <c r="ROW194" s="74"/>
      <c r="ROX194" s="74"/>
      <c r="ROY194" s="74"/>
      <c r="ROZ194" s="74"/>
      <c r="RPA194" s="74"/>
      <c r="RPB194" s="74"/>
      <c r="RPC194" s="74"/>
      <c r="RPD194" s="74"/>
      <c r="RPE194" s="74"/>
      <c r="RPF194" s="74"/>
      <c r="RPG194" s="74"/>
      <c r="RPH194" s="74"/>
      <c r="RPI194" s="74"/>
      <c r="RPJ194" s="74"/>
      <c r="RPK194" s="74"/>
      <c r="RPL194" s="74"/>
      <c r="RPM194" s="74"/>
      <c r="RPN194" s="74"/>
      <c r="RPO194" s="74"/>
      <c r="RPP194" s="74"/>
      <c r="RPQ194" s="74"/>
      <c r="RPR194" s="74"/>
      <c r="RPS194" s="74"/>
      <c r="RPT194" s="74"/>
      <c r="RPU194" s="74"/>
      <c r="RPV194" s="74"/>
      <c r="RPW194" s="74"/>
      <c r="RPX194" s="74"/>
      <c r="RPY194" s="74"/>
      <c r="RPZ194" s="74"/>
      <c r="RQA194" s="74"/>
      <c r="RQB194" s="74"/>
      <c r="RQC194" s="74"/>
      <c r="RQD194" s="74"/>
      <c r="RQE194" s="74"/>
      <c r="RQF194" s="74"/>
      <c r="RQG194" s="74"/>
      <c r="RQH194" s="74"/>
      <c r="RQI194" s="74"/>
      <c r="RQJ194" s="74"/>
      <c r="RQK194" s="74"/>
      <c r="RQL194" s="74"/>
      <c r="RQM194" s="74"/>
      <c r="RQN194" s="74"/>
      <c r="RQO194" s="74"/>
      <c r="RQP194" s="74"/>
      <c r="RQQ194" s="74"/>
      <c r="RQR194" s="74"/>
      <c r="RQS194" s="74"/>
      <c r="RQT194" s="74"/>
      <c r="RQU194" s="74"/>
      <c r="RQV194" s="74"/>
      <c r="RQW194" s="74"/>
      <c r="RQX194" s="74"/>
      <c r="RQY194" s="74"/>
      <c r="RQZ194" s="74"/>
      <c r="RRA194" s="74"/>
      <c r="RRB194" s="74"/>
      <c r="RRC194" s="74"/>
      <c r="RRD194" s="74"/>
      <c r="RRE194" s="74"/>
      <c r="RRF194" s="74"/>
      <c r="RRG194" s="74"/>
      <c r="RRH194" s="74"/>
      <c r="RRI194" s="74"/>
      <c r="RRJ194" s="74"/>
      <c r="RRK194" s="74"/>
      <c r="RRL194" s="74"/>
      <c r="RRM194" s="74"/>
      <c r="RRN194" s="74"/>
      <c r="RRO194" s="74"/>
      <c r="RRP194" s="74"/>
      <c r="RRQ194" s="74"/>
      <c r="RRR194" s="74"/>
      <c r="RRS194" s="74"/>
      <c r="RRT194" s="74"/>
      <c r="RRU194" s="74"/>
      <c r="RRV194" s="74"/>
      <c r="RRW194" s="74"/>
      <c r="RRX194" s="74"/>
      <c r="RRY194" s="74"/>
      <c r="RRZ194" s="74"/>
      <c r="RSA194" s="74"/>
      <c r="RSB194" s="74"/>
      <c r="RSC194" s="74"/>
      <c r="RSD194" s="74"/>
      <c r="RSE194" s="74"/>
      <c r="RSF194" s="74"/>
      <c r="RSG194" s="74"/>
      <c r="RSH194" s="74"/>
      <c r="RSI194" s="74"/>
      <c r="RSJ194" s="74"/>
      <c r="RSK194" s="74"/>
      <c r="RSL194" s="74"/>
      <c r="RSM194" s="74"/>
      <c r="RSN194" s="74"/>
      <c r="RSO194" s="74"/>
      <c r="RSP194" s="74"/>
      <c r="RSQ194" s="74"/>
      <c r="RSR194" s="74"/>
      <c r="RSS194" s="74"/>
      <c r="RST194" s="74"/>
      <c r="RSU194" s="74"/>
      <c r="RSV194" s="74"/>
      <c r="RSW194" s="74"/>
      <c r="RSX194" s="74"/>
      <c r="RSY194" s="74"/>
      <c r="RSZ194" s="74"/>
      <c r="RTA194" s="74"/>
      <c r="RTB194" s="74"/>
      <c r="RTC194" s="74"/>
      <c r="RTD194" s="74"/>
      <c r="RTE194" s="74"/>
      <c r="RTF194" s="74"/>
      <c r="RTG194" s="74"/>
      <c r="RTH194" s="74"/>
      <c r="RTI194" s="74"/>
      <c r="RTJ194" s="74"/>
      <c r="RTK194" s="74"/>
      <c r="RTL194" s="74"/>
      <c r="RTM194" s="74"/>
      <c r="RTN194" s="74"/>
      <c r="RTO194" s="74"/>
      <c r="RTP194" s="74"/>
      <c r="RTQ194" s="74"/>
      <c r="RTR194" s="74"/>
      <c r="RTS194" s="74"/>
      <c r="RTT194" s="74"/>
      <c r="RTU194" s="74"/>
      <c r="RTV194" s="74"/>
      <c r="RTW194" s="74"/>
      <c r="RTX194" s="74"/>
      <c r="RTY194" s="74"/>
      <c r="RTZ194" s="74"/>
      <c r="RUA194" s="74"/>
      <c r="RUB194" s="74"/>
      <c r="RUC194" s="74"/>
      <c r="RUD194" s="74"/>
      <c r="RUE194" s="74"/>
      <c r="RUF194" s="74"/>
      <c r="RUG194" s="74"/>
      <c r="RUH194" s="74"/>
      <c r="RUI194" s="74"/>
      <c r="RUJ194" s="74"/>
      <c r="RUK194" s="74"/>
      <c r="RUL194" s="74"/>
      <c r="RUM194" s="74"/>
      <c r="RUN194" s="74"/>
      <c r="RUO194" s="74"/>
      <c r="RUP194" s="74"/>
      <c r="RUQ194" s="74"/>
      <c r="RUR194" s="74"/>
      <c r="RUS194" s="74"/>
      <c r="RUT194" s="74"/>
      <c r="RUU194" s="74"/>
      <c r="RUV194" s="74"/>
      <c r="RUW194" s="74"/>
      <c r="RUX194" s="74"/>
      <c r="RUY194" s="74"/>
      <c r="RUZ194" s="74"/>
      <c r="RVA194" s="74"/>
      <c r="RVB194" s="74"/>
      <c r="RVC194" s="74"/>
      <c r="RVD194" s="74"/>
      <c r="RVE194" s="74"/>
      <c r="RVF194" s="74"/>
      <c r="RVG194" s="74"/>
      <c r="RVH194" s="74"/>
      <c r="RVI194" s="74"/>
      <c r="RVJ194" s="74"/>
      <c r="RVK194" s="74"/>
      <c r="RVL194" s="74"/>
      <c r="RVM194" s="74"/>
      <c r="RVN194" s="74"/>
      <c r="RVO194" s="74"/>
      <c r="RVP194" s="74"/>
      <c r="RVQ194" s="74"/>
      <c r="RVR194" s="74"/>
      <c r="RVS194" s="74"/>
      <c r="RVT194" s="74"/>
      <c r="RVU194" s="74"/>
      <c r="RVV194" s="74"/>
      <c r="RVW194" s="74"/>
      <c r="RVX194" s="74"/>
      <c r="RVY194" s="74"/>
      <c r="RVZ194" s="74"/>
      <c r="RWA194" s="74"/>
      <c r="RWB194" s="74"/>
      <c r="RWC194" s="74"/>
      <c r="RWD194" s="74"/>
      <c r="RWE194" s="74"/>
      <c r="RWF194" s="74"/>
      <c r="RWG194" s="74"/>
      <c r="RWH194" s="74"/>
      <c r="RWI194" s="74"/>
      <c r="RWJ194" s="74"/>
      <c r="RWK194" s="74"/>
      <c r="RWL194" s="74"/>
      <c r="RWM194" s="74"/>
      <c r="RWN194" s="74"/>
      <c r="RWO194" s="74"/>
      <c r="RWP194" s="74"/>
      <c r="RWQ194" s="74"/>
      <c r="RWR194" s="74"/>
      <c r="RWS194" s="74"/>
      <c r="RWT194" s="74"/>
      <c r="RWU194" s="74"/>
      <c r="RWV194" s="74"/>
      <c r="RWW194" s="74"/>
      <c r="RWX194" s="74"/>
      <c r="RWY194" s="74"/>
      <c r="RWZ194" s="74"/>
      <c r="RXA194" s="74"/>
      <c r="RXB194" s="74"/>
      <c r="RXC194" s="74"/>
      <c r="RXD194" s="74"/>
      <c r="RXE194" s="74"/>
      <c r="RXF194" s="74"/>
      <c r="RXG194" s="74"/>
      <c r="RXH194" s="74"/>
      <c r="RXI194" s="74"/>
      <c r="RXJ194" s="74"/>
      <c r="RXK194" s="74"/>
      <c r="RXL194" s="74"/>
      <c r="RXM194" s="74"/>
      <c r="RXN194" s="74"/>
      <c r="RXO194" s="74"/>
      <c r="RXP194" s="74"/>
      <c r="RXQ194" s="74"/>
      <c r="RXR194" s="74"/>
      <c r="RXS194" s="74"/>
      <c r="RXT194" s="74"/>
      <c r="RXU194" s="74"/>
      <c r="RXV194" s="74"/>
      <c r="RXW194" s="74"/>
      <c r="RXX194" s="74"/>
      <c r="RXY194" s="74"/>
      <c r="RXZ194" s="74"/>
      <c r="RYA194" s="74"/>
      <c r="RYB194" s="74"/>
      <c r="RYC194" s="74"/>
      <c r="RYD194" s="74"/>
      <c r="RYE194" s="74"/>
      <c r="RYF194" s="74"/>
      <c r="RYG194" s="74"/>
      <c r="RYH194" s="74"/>
      <c r="RYI194" s="74"/>
      <c r="RYJ194" s="74"/>
      <c r="RYK194" s="74"/>
      <c r="RYL194" s="74"/>
      <c r="RYM194" s="74"/>
      <c r="RYN194" s="74"/>
      <c r="RYO194" s="74"/>
      <c r="RYP194" s="74"/>
      <c r="RYQ194" s="74"/>
      <c r="RYR194" s="74"/>
      <c r="RYS194" s="74"/>
      <c r="RYT194" s="74"/>
      <c r="RYU194" s="74"/>
      <c r="RYV194" s="74"/>
      <c r="RYW194" s="74"/>
      <c r="RYX194" s="74"/>
      <c r="RYY194" s="74"/>
      <c r="RYZ194" s="74"/>
      <c r="RZA194" s="74"/>
      <c r="RZB194" s="74"/>
      <c r="RZC194" s="74"/>
      <c r="RZD194" s="74"/>
      <c r="RZE194" s="74"/>
      <c r="RZF194" s="74"/>
      <c r="RZG194" s="74"/>
      <c r="RZH194" s="74"/>
      <c r="RZI194" s="74"/>
      <c r="RZJ194" s="74"/>
      <c r="RZK194" s="74"/>
      <c r="RZL194" s="74"/>
      <c r="RZM194" s="74"/>
      <c r="RZN194" s="74"/>
      <c r="RZO194" s="74"/>
      <c r="RZP194" s="74"/>
      <c r="RZQ194" s="74"/>
      <c r="RZR194" s="74"/>
      <c r="RZS194" s="74"/>
      <c r="RZT194" s="74"/>
      <c r="RZU194" s="74"/>
      <c r="RZV194" s="74"/>
      <c r="RZW194" s="74"/>
      <c r="RZX194" s="74"/>
      <c r="RZY194" s="74"/>
      <c r="RZZ194" s="74"/>
      <c r="SAA194" s="74"/>
      <c r="SAB194" s="74"/>
      <c r="SAC194" s="74"/>
      <c r="SAD194" s="74"/>
      <c r="SAE194" s="74"/>
      <c r="SAF194" s="74"/>
      <c r="SAG194" s="74"/>
      <c r="SAH194" s="74"/>
      <c r="SAI194" s="74"/>
      <c r="SAJ194" s="74"/>
      <c r="SAK194" s="74"/>
      <c r="SAL194" s="74"/>
      <c r="SAM194" s="74"/>
      <c r="SAN194" s="74"/>
      <c r="SAO194" s="74"/>
      <c r="SAP194" s="74"/>
      <c r="SAQ194" s="74"/>
      <c r="SAR194" s="74"/>
      <c r="SAS194" s="74"/>
      <c r="SAT194" s="74"/>
      <c r="SAU194" s="74"/>
      <c r="SAV194" s="74"/>
      <c r="SAW194" s="74"/>
      <c r="SAX194" s="74"/>
      <c r="SAY194" s="74"/>
      <c r="SAZ194" s="74"/>
      <c r="SBA194" s="74"/>
      <c r="SBB194" s="74"/>
      <c r="SBC194" s="74"/>
      <c r="SBD194" s="74"/>
      <c r="SBE194" s="74"/>
      <c r="SBF194" s="74"/>
      <c r="SBG194" s="74"/>
      <c r="SBH194" s="74"/>
      <c r="SBI194" s="74"/>
      <c r="SBJ194" s="74"/>
      <c r="SBK194" s="74"/>
      <c r="SBL194" s="74"/>
      <c r="SBM194" s="74"/>
      <c r="SBN194" s="74"/>
      <c r="SBO194" s="74"/>
      <c r="SBP194" s="74"/>
      <c r="SBQ194" s="74"/>
      <c r="SBR194" s="74"/>
      <c r="SBS194" s="74"/>
      <c r="SBT194" s="74"/>
      <c r="SBU194" s="74"/>
      <c r="SBV194" s="74"/>
      <c r="SBW194" s="74"/>
      <c r="SBX194" s="74"/>
      <c r="SBY194" s="74"/>
      <c r="SBZ194" s="74"/>
      <c r="SCA194" s="74"/>
      <c r="SCB194" s="74"/>
      <c r="SCC194" s="74"/>
      <c r="SCD194" s="74"/>
      <c r="SCE194" s="74"/>
      <c r="SCF194" s="74"/>
      <c r="SCG194" s="74"/>
      <c r="SCH194" s="74"/>
      <c r="SCI194" s="74"/>
      <c r="SCJ194" s="74"/>
      <c r="SCK194" s="74"/>
      <c r="SCL194" s="74"/>
      <c r="SCM194" s="74"/>
      <c r="SCN194" s="74"/>
      <c r="SCO194" s="74"/>
      <c r="SCP194" s="74"/>
      <c r="SCQ194" s="74"/>
      <c r="SCR194" s="74"/>
      <c r="SCS194" s="74"/>
      <c r="SCT194" s="74"/>
      <c r="SCU194" s="74"/>
      <c r="SCV194" s="74"/>
      <c r="SCW194" s="74"/>
      <c r="SCX194" s="74"/>
      <c r="SCY194" s="74"/>
      <c r="SCZ194" s="74"/>
      <c r="SDA194" s="74"/>
      <c r="SDB194" s="74"/>
      <c r="SDC194" s="74"/>
      <c r="SDD194" s="74"/>
      <c r="SDE194" s="74"/>
      <c r="SDF194" s="74"/>
      <c r="SDG194" s="74"/>
      <c r="SDH194" s="74"/>
      <c r="SDI194" s="74"/>
      <c r="SDJ194" s="74"/>
      <c r="SDK194" s="74"/>
      <c r="SDL194" s="74"/>
      <c r="SDM194" s="74"/>
      <c r="SDN194" s="74"/>
      <c r="SDO194" s="74"/>
      <c r="SDP194" s="74"/>
      <c r="SDQ194" s="74"/>
      <c r="SDR194" s="74"/>
      <c r="SDS194" s="74"/>
      <c r="SDT194" s="74"/>
      <c r="SDU194" s="74"/>
      <c r="SDV194" s="74"/>
      <c r="SDW194" s="74"/>
      <c r="SDX194" s="74"/>
      <c r="SDY194" s="74"/>
      <c r="SDZ194" s="74"/>
      <c r="SEA194" s="74"/>
      <c r="SEB194" s="74"/>
      <c r="SEC194" s="74"/>
      <c r="SED194" s="74"/>
      <c r="SEE194" s="74"/>
      <c r="SEF194" s="74"/>
      <c r="SEG194" s="74"/>
      <c r="SEH194" s="74"/>
      <c r="SEI194" s="74"/>
      <c r="SEJ194" s="74"/>
      <c r="SEK194" s="74"/>
      <c r="SEL194" s="74"/>
      <c r="SEM194" s="74"/>
      <c r="SEN194" s="74"/>
      <c r="SEO194" s="74"/>
      <c r="SEP194" s="74"/>
      <c r="SEQ194" s="74"/>
      <c r="SER194" s="74"/>
      <c r="SES194" s="74"/>
      <c r="SET194" s="74"/>
      <c r="SEU194" s="74"/>
      <c r="SEV194" s="74"/>
      <c r="SEW194" s="74"/>
      <c r="SEX194" s="74"/>
      <c r="SEY194" s="74"/>
      <c r="SEZ194" s="74"/>
      <c r="SFA194" s="74"/>
      <c r="SFB194" s="74"/>
      <c r="SFC194" s="74"/>
      <c r="SFD194" s="74"/>
      <c r="SFE194" s="74"/>
      <c r="SFF194" s="74"/>
      <c r="SFG194" s="74"/>
      <c r="SFH194" s="74"/>
      <c r="SFI194" s="74"/>
      <c r="SFJ194" s="74"/>
      <c r="SFK194" s="74"/>
      <c r="SFL194" s="74"/>
      <c r="SFM194" s="74"/>
      <c r="SFN194" s="74"/>
      <c r="SFO194" s="74"/>
      <c r="SFP194" s="74"/>
      <c r="SFQ194" s="74"/>
      <c r="SFR194" s="74"/>
      <c r="SFS194" s="74"/>
      <c r="SFT194" s="74"/>
      <c r="SFU194" s="74"/>
      <c r="SFV194" s="74"/>
      <c r="SFW194" s="74"/>
      <c r="SFX194" s="74"/>
      <c r="SFY194" s="74"/>
      <c r="SFZ194" s="74"/>
      <c r="SGA194" s="74"/>
      <c r="SGB194" s="74"/>
      <c r="SGC194" s="74"/>
      <c r="SGD194" s="74"/>
      <c r="SGE194" s="74"/>
      <c r="SGF194" s="74"/>
      <c r="SGG194" s="74"/>
      <c r="SGH194" s="74"/>
      <c r="SGI194" s="74"/>
      <c r="SGJ194" s="74"/>
      <c r="SGK194" s="74"/>
      <c r="SGL194" s="74"/>
      <c r="SGM194" s="74"/>
      <c r="SGN194" s="74"/>
      <c r="SGO194" s="74"/>
      <c r="SGP194" s="74"/>
      <c r="SGQ194" s="74"/>
      <c r="SGR194" s="74"/>
      <c r="SGS194" s="74"/>
      <c r="SGT194" s="74"/>
      <c r="SGU194" s="74"/>
      <c r="SGV194" s="74"/>
      <c r="SGW194" s="74"/>
      <c r="SGX194" s="74"/>
      <c r="SGY194" s="74"/>
      <c r="SGZ194" s="74"/>
      <c r="SHA194" s="74"/>
      <c r="SHB194" s="74"/>
      <c r="SHC194" s="74"/>
      <c r="SHD194" s="74"/>
      <c r="SHE194" s="74"/>
      <c r="SHF194" s="74"/>
      <c r="SHG194" s="74"/>
      <c r="SHH194" s="74"/>
      <c r="SHI194" s="74"/>
      <c r="SHJ194" s="74"/>
      <c r="SHK194" s="74"/>
      <c r="SHL194" s="74"/>
      <c r="SHM194" s="74"/>
      <c r="SHN194" s="74"/>
      <c r="SHO194" s="74"/>
      <c r="SHP194" s="74"/>
      <c r="SHQ194" s="74"/>
      <c r="SHR194" s="74"/>
      <c r="SHS194" s="74"/>
      <c r="SHT194" s="74"/>
      <c r="SHU194" s="74"/>
      <c r="SHV194" s="74"/>
      <c r="SHW194" s="74"/>
      <c r="SHX194" s="74"/>
      <c r="SHY194" s="74"/>
      <c r="SHZ194" s="74"/>
      <c r="SIA194" s="74"/>
      <c r="SIB194" s="74"/>
      <c r="SIC194" s="74"/>
      <c r="SID194" s="74"/>
      <c r="SIE194" s="74"/>
      <c r="SIF194" s="74"/>
      <c r="SIG194" s="74"/>
      <c r="SIH194" s="74"/>
      <c r="SII194" s="74"/>
      <c r="SIJ194" s="74"/>
      <c r="SIK194" s="74"/>
      <c r="SIL194" s="74"/>
      <c r="SIM194" s="74"/>
      <c r="SIN194" s="74"/>
      <c r="SIO194" s="74"/>
      <c r="SIP194" s="74"/>
      <c r="SIQ194" s="74"/>
      <c r="SIR194" s="74"/>
      <c r="SIS194" s="74"/>
      <c r="SIT194" s="74"/>
      <c r="SIU194" s="74"/>
      <c r="SIV194" s="74"/>
      <c r="SIW194" s="74"/>
      <c r="SIX194" s="74"/>
      <c r="SIY194" s="74"/>
      <c r="SIZ194" s="74"/>
      <c r="SJA194" s="74"/>
      <c r="SJB194" s="74"/>
      <c r="SJC194" s="74"/>
      <c r="SJD194" s="74"/>
      <c r="SJE194" s="74"/>
      <c r="SJF194" s="74"/>
      <c r="SJG194" s="74"/>
      <c r="SJH194" s="74"/>
      <c r="SJI194" s="74"/>
      <c r="SJJ194" s="74"/>
      <c r="SJK194" s="74"/>
      <c r="SJL194" s="74"/>
      <c r="SJM194" s="74"/>
      <c r="SJN194" s="74"/>
      <c r="SJO194" s="74"/>
      <c r="SJP194" s="74"/>
      <c r="SJQ194" s="74"/>
      <c r="SJR194" s="74"/>
      <c r="SJS194" s="74"/>
      <c r="SJT194" s="74"/>
      <c r="SJU194" s="74"/>
      <c r="SJV194" s="74"/>
      <c r="SJW194" s="74"/>
      <c r="SJX194" s="74"/>
      <c r="SJY194" s="74"/>
      <c r="SJZ194" s="74"/>
      <c r="SKA194" s="74"/>
      <c r="SKB194" s="74"/>
      <c r="SKC194" s="74"/>
      <c r="SKD194" s="74"/>
      <c r="SKE194" s="74"/>
      <c r="SKF194" s="74"/>
      <c r="SKG194" s="74"/>
      <c r="SKH194" s="74"/>
      <c r="SKI194" s="74"/>
      <c r="SKJ194" s="74"/>
      <c r="SKK194" s="74"/>
      <c r="SKL194" s="74"/>
      <c r="SKM194" s="74"/>
      <c r="SKN194" s="74"/>
      <c r="SKO194" s="74"/>
      <c r="SKP194" s="74"/>
      <c r="SKQ194" s="74"/>
      <c r="SKR194" s="74"/>
      <c r="SKS194" s="74"/>
      <c r="SKT194" s="74"/>
      <c r="SKU194" s="74"/>
      <c r="SKV194" s="74"/>
      <c r="SKW194" s="74"/>
      <c r="SKX194" s="74"/>
      <c r="SKY194" s="74"/>
      <c r="SKZ194" s="74"/>
      <c r="SLA194" s="74"/>
      <c r="SLB194" s="74"/>
      <c r="SLC194" s="74"/>
      <c r="SLD194" s="74"/>
      <c r="SLE194" s="74"/>
      <c r="SLF194" s="74"/>
      <c r="SLG194" s="74"/>
      <c r="SLH194" s="74"/>
      <c r="SLI194" s="74"/>
      <c r="SLJ194" s="74"/>
      <c r="SLK194" s="74"/>
      <c r="SLL194" s="74"/>
      <c r="SLM194" s="74"/>
      <c r="SLN194" s="74"/>
      <c r="SLO194" s="74"/>
      <c r="SLP194" s="74"/>
      <c r="SLQ194" s="74"/>
      <c r="SLR194" s="74"/>
      <c r="SLS194" s="74"/>
      <c r="SLT194" s="74"/>
      <c r="SLU194" s="74"/>
      <c r="SLV194" s="74"/>
      <c r="SLW194" s="74"/>
      <c r="SLX194" s="74"/>
      <c r="SLY194" s="74"/>
      <c r="SLZ194" s="74"/>
      <c r="SMA194" s="74"/>
      <c r="SMB194" s="74"/>
      <c r="SMC194" s="74"/>
      <c r="SMD194" s="74"/>
      <c r="SME194" s="74"/>
      <c r="SMF194" s="74"/>
      <c r="SMG194" s="74"/>
      <c r="SMH194" s="74"/>
      <c r="SMI194" s="74"/>
      <c r="SMJ194" s="74"/>
      <c r="SMK194" s="74"/>
      <c r="SML194" s="74"/>
      <c r="SMM194" s="74"/>
      <c r="SMN194" s="74"/>
      <c r="SMO194" s="74"/>
      <c r="SMP194" s="74"/>
      <c r="SMQ194" s="74"/>
      <c r="SMR194" s="74"/>
      <c r="SMS194" s="74"/>
      <c r="SMT194" s="74"/>
      <c r="SMU194" s="74"/>
      <c r="SMV194" s="74"/>
      <c r="SMW194" s="74"/>
      <c r="SMX194" s="74"/>
      <c r="SMY194" s="74"/>
      <c r="SMZ194" s="74"/>
      <c r="SNA194" s="74"/>
      <c r="SNB194" s="74"/>
      <c r="SNC194" s="74"/>
      <c r="SND194" s="74"/>
      <c r="SNE194" s="74"/>
      <c r="SNF194" s="74"/>
      <c r="SNG194" s="74"/>
      <c r="SNH194" s="74"/>
      <c r="SNI194" s="74"/>
      <c r="SNJ194" s="74"/>
      <c r="SNK194" s="74"/>
      <c r="SNL194" s="74"/>
      <c r="SNM194" s="74"/>
      <c r="SNN194" s="74"/>
      <c r="SNO194" s="74"/>
      <c r="SNP194" s="74"/>
      <c r="SNQ194" s="74"/>
      <c r="SNR194" s="74"/>
      <c r="SNS194" s="74"/>
      <c r="SNT194" s="74"/>
      <c r="SNU194" s="74"/>
      <c r="SNV194" s="74"/>
      <c r="SNW194" s="74"/>
      <c r="SNX194" s="74"/>
      <c r="SNY194" s="74"/>
      <c r="SNZ194" s="74"/>
      <c r="SOA194" s="74"/>
      <c r="SOB194" s="74"/>
      <c r="SOC194" s="74"/>
      <c r="SOD194" s="74"/>
      <c r="SOE194" s="74"/>
      <c r="SOF194" s="74"/>
      <c r="SOG194" s="74"/>
      <c r="SOH194" s="74"/>
      <c r="SOI194" s="74"/>
      <c r="SOJ194" s="74"/>
      <c r="SOK194" s="74"/>
      <c r="SOL194" s="74"/>
      <c r="SOM194" s="74"/>
      <c r="SON194" s="74"/>
      <c r="SOO194" s="74"/>
      <c r="SOP194" s="74"/>
      <c r="SOQ194" s="74"/>
      <c r="SOR194" s="74"/>
      <c r="SOS194" s="74"/>
      <c r="SOT194" s="74"/>
      <c r="SOU194" s="74"/>
      <c r="SOV194" s="74"/>
      <c r="SOW194" s="74"/>
      <c r="SOX194" s="74"/>
      <c r="SOY194" s="74"/>
      <c r="SOZ194" s="74"/>
      <c r="SPA194" s="74"/>
      <c r="SPB194" s="74"/>
      <c r="SPC194" s="74"/>
      <c r="SPD194" s="74"/>
      <c r="SPE194" s="74"/>
      <c r="SPF194" s="74"/>
      <c r="SPG194" s="74"/>
      <c r="SPH194" s="74"/>
      <c r="SPI194" s="74"/>
      <c r="SPJ194" s="74"/>
      <c r="SPK194" s="74"/>
      <c r="SPL194" s="74"/>
      <c r="SPM194" s="74"/>
      <c r="SPN194" s="74"/>
      <c r="SPO194" s="74"/>
      <c r="SPP194" s="74"/>
      <c r="SPQ194" s="74"/>
      <c r="SPR194" s="74"/>
      <c r="SPS194" s="74"/>
      <c r="SPT194" s="74"/>
      <c r="SPU194" s="74"/>
      <c r="SPV194" s="74"/>
      <c r="SPW194" s="74"/>
      <c r="SPX194" s="74"/>
      <c r="SPY194" s="74"/>
      <c r="SPZ194" s="74"/>
      <c r="SQA194" s="74"/>
      <c r="SQB194" s="74"/>
      <c r="SQC194" s="74"/>
      <c r="SQD194" s="74"/>
      <c r="SQE194" s="74"/>
      <c r="SQF194" s="74"/>
      <c r="SQG194" s="74"/>
      <c r="SQH194" s="74"/>
      <c r="SQI194" s="74"/>
      <c r="SQJ194" s="74"/>
      <c r="SQK194" s="74"/>
      <c r="SQL194" s="74"/>
      <c r="SQM194" s="74"/>
      <c r="SQN194" s="74"/>
      <c r="SQO194" s="74"/>
      <c r="SQP194" s="74"/>
      <c r="SQQ194" s="74"/>
      <c r="SQR194" s="74"/>
      <c r="SQS194" s="74"/>
      <c r="SQT194" s="74"/>
      <c r="SQU194" s="74"/>
      <c r="SQV194" s="74"/>
      <c r="SQW194" s="74"/>
      <c r="SQX194" s="74"/>
      <c r="SQY194" s="74"/>
      <c r="SQZ194" s="74"/>
      <c r="SRA194" s="74"/>
      <c r="SRB194" s="74"/>
      <c r="SRC194" s="74"/>
      <c r="SRD194" s="74"/>
      <c r="SRE194" s="74"/>
      <c r="SRF194" s="74"/>
      <c r="SRG194" s="74"/>
      <c r="SRH194" s="74"/>
      <c r="SRI194" s="74"/>
      <c r="SRJ194" s="74"/>
      <c r="SRK194" s="74"/>
      <c r="SRL194" s="74"/>
      <c r="SRM194" s="74"/>
      <c r="SRN194" s="74"/>
      <c r="SRO194" s="74"/>
      <c r="SRP194" s="74"/>
      <c r="SRQ194" s="74"/>
      <c r="SRR194" s="74"/>
      <c r="SRS194" s="74"/>
      <c r="SRT194" s="74"/>
      <c r="SRU194" s="74"/>
      <c r="SRV194" s="74"/>
      <c r="SRW194" s="74"/>
      <c r="SRX194" s="74"/>
      <c r="SRY194" s="74"/>
      <c r="SRZ194" s="74"/>
      <c r="SSA194" s="74"/>
      <c r="SSB194" s="74"/>
      <c r="SSC194" s="74"/>
      <c r="SSD194" s="74"/>
      <c r="SSE194" s="74"/>
      <c r="SSF194" s="74"/>
      <c r="SSG194" s="74"/>
      <c r="SSH194" s="74"/>
      <c r="SSI194" s="74"/>
      <c r="SSJ194" s="74"/>
      <c r="SSK194" s="74"/>
      <c r="SSL194" s="74"/>
      <c r="SSM194" s="74"/>
      <c r="SSN194" s="74"/>
      <c r="SSO194" s="74"/>
      <c r="SSP194" s="74"/>
      <c r="SSQ194" s="74"/>
      <c r="SSR194" s="74"/>
      <c r="SSS194" s="74"/>
      <c r="SST194" s="74"/>
      <c r="SSU194" s="74"/>
      <c r="SSV194" s="74"/>
      <c r="SSW194" s="74"/>
      <c r="SSX194" s="74"/>
      <c r="SSY194" s="74"/>
      <c r="SSZ194" s="74"/>
      <c r="STA194" s="74"/>
      <c r="STB194" s="74"/>
      <c r="STC194" s="74"/>
      <c r="STD194" s="74"/>
      <c r="STE194" s="74"/>
      <c r="STF194" s="74"/>
      <c r="STG194" s="74"/>
      <c r="STH194" s="74"/>
      <c r="STI194" s="74"/>
      <c r="STJ194" s="74"/>
      <c r="STK194" s="74"/>
      <c r="STL194" s="74"/>
      <c r="STM194" s="74"/>
      <c r="STN194" s="74"/>
      <c r="STO194" s="74"/>
      <c r="STP194" s="74"/>
      <c r="STQ194" s="74"/>
      <c r="STR194" s="74"/>
      <c r="STS194" s="74"/>
      <c r="STT194" s="74"/>
      <c r="STU194" s="74"/>
      <c r="STV194" s="74"/>
      <c r="STW194" s="74"/>
      <c r="STX194" s="74"/>
      <c r="STY194" s="74"/>
      <c r="STZ194" s="74"/>
      <c r="SUA194" s="74"/>
      <c r="SUB194" s="74"/>
      <c r="SUC194" s="74"/>
      <c r="SUD194" s="74"/>
      <c r="SUE194" s="74"/>
      <c r="SUF194" s="74"/>
      <c r="SUG194" s="74"/>
      <c r="SUH194" s="74"/>
      <c r="SUI194" s="74"/>
      <c r="SUJ194" s="74"/>
      <c r="SUK194" s="74"/>
      <c r="SUL194" s="74"/>
      <c r="SUM194" s="74"/>
      <c r="SUN194" s="74"/>
      <c r="SUO194" s="74"/>
      <c r="SUP194" s="74"/>
      <c r="SUQ194" s="74"/>
      <c r="SUR194" s="74"/>
      <c r="SUS194" s="74"/>
      <c r="SUT194" s="74"/>
      <c r="SUU194" s="74"/>
      <c r="SUV194" s="74"/>
      <c r="SUW194" s="74"/>
      <c r="SUX194" s="74"/>
      <c r="SUY194" s="74"/>
      <c r="SUZ194" s="74"/>
      <c r="SVA194" s="74"/>
      <c r="SVB194" s="74"/>
      <c r="SVC194" s="74"/>
      <c r="SVD194" s="74"/>
      <c r="SVE194" s="74"/>
      <c r="SVF194" s="74"/>
      <c r="SVG194" s="74"/>
      <c r="SVH194" s="74"/>
      <c r="SVI194" s="74"/>
      <c r="SVJ194" s="74"/>
      <c r="SVK194" s="74"/>
      <c r="SVL194" s="74"/>
      <c r="SVM194" s="74"/>
      <c r="SVN194" s="74"/>
      <c r="SVO194" s="74"/>
      <c r="SVP194" s="74"/>
      <c r="SVQ194" s="74"/>
      <c r="SVR194" s="74"/>
      <c r="SVS194" s="74"/>
      <c r="SVT194" s="74"/>
      <c r="SVU194" s="74"/>
      <c r="SVV194" s="74"/>
      <c r="SVW194" s="74"/>
      <c r="SVX194" s="74"/>
      <c r="SVY194" s="74"/>
      <c r="SVZ194" s="74"/>
      <c r="SWA194" s="74"/>
      <c r="SWB194" s="74"/>
      <c r="SWC194" s="74"/>
      <c r="SWD194" s="74"/>
      <c r="SWE194" s="74"/>
      <c r="SWF194" s="74"/>
      <c r="SWG194" s="74"/>
      <c r="SWH194" s="74"/>
      <c r="SWI194" s="74"/>
      <c r="SWJ194" s="74"/>
      <c r="SWK194" s="74"/>
      <c r="SWL194" s="74"/>
      <c r="SWM194" s="74"/>
      <c r="SWN194" s="74"/>
      <c r="SWO194" s="74"/>
      <c r="SWP194" s="74"/>
      <c r="SWQ194" s="74"/>
      <c r="SWR194" s="74"/>
      <c r="SWS194" s="74"/>
      <c r="SWT194" s="74"/>
      <c r="SWU194" s="74"/>
      <c r="SWV194" s="74"/>
      <c r="SWW194" s="74"/>
      <c r="SWX194" s="74"/>
      <c r="SWY194" s="74"/>
      <c r="SWZ194" s="74"/>
      <c r="SXA194" s="74"/>
      <c r="SXB194" s="74"/>
      <c r="SXC194" s="74"/>
      <c r="SXD194" s="74"/>
      <c r="SXE194" s="74"/>
      <c r="SXF194" s="74"/>
      <c r="SXG194" s="74"/>
      <c r="SXH194" s="74"/>
      <c r="SXI194" s="74"/>
      <c r="SXJ194" s="74"/>
      <c r="SXK194" s="74"/>
      <c r="SXL194" s="74"/>
      <c r="SXM194" s="74"/>
      <c r="SXN194" s="74"/>
      <c r="SXO194" s="74"/>
      <c r="SXP194" s="74"/>
      <c r="SXQ194" s="74"/>
      <c r="SXR194" s="74"/>
      <c r="SXS194" s="74"/>
      <c r="SXT194" s="74"/>
      <c r="SXU194" s="74"/>
      <c r="SXV194" s="74"/>
      <c r="SXW194" s="74"/>
      <c r="SXX194" s="74"/>
      <c r="SXY194" s="74"/>
      <c r="SXZ194" s="74"/>
      <c r="SYA194" s="74"/>
      <c r="SYB194" s="74"/>
      <c r="SYC194" s="74"/>
      <c r="SYD194" s="74"/>
      <c r="SYE194" s="74"/>
      <c r="SYF194" s="74"/>
      <c r="SYG194" s="74"/>
      <c r="SYH194" s="74"/>
      <c r="SYI194" s="74"/>
      <c r="SYJ194" s="74"/>
      <c r="SYK194" s="74"/>
      <c r="SYL194" s="74"/>
      <c r="SYM194" s="74"/>
      <c r="SYN194" s="74"/>
      <c r="SYO194" s="74"/>
      <c r="SYP194" s="74"/>
      <c r="SYQ194" s="74"/>
      <c r="SYR194" s="74"/>
      <c r="SYS194" s="74"/>
      <c r="SYT194" s="74"/>
      <c r="SYU194" s="74"/>
      <c r="SYV194" s="74"/>
      <c r="SYW194" s="74"/>
      <c r="SYX194" s="74"/>
      <c r="SYY194" s="74"/>
      <c r="SYZ194" s="74"/>
      <c r="SZA194" s="74"/>
      <c r="SZB194" s="74"/>
      <c r="SZC194" s="74"/>
      <c r="SZD194" s="74"/>
      <c r="SZE194" s="74"/>
      <c r="SZF194" s="74"/>
      <c r="SZG194" s="74"/>
      <c r="SZH194" s="74"/>
      <c r="SZI194" s="74"/>
      <c r="SZJ194" s="74"/>
      <c r="SZK194" s="74"/>
      <c r="SZL194" s="74"/>
      <c r="SZM194" s="74"/>
      <c r="SZN194" s="74"/>
      <c r="SZO194" s="74"/>
      <c r="SZP194" s="74"/>
      <c r="SZQ194" s="74"/>
      <c r="SZR194" s="74"/>
      <c r="SZS194" s="74"/>
      <c r="SZT194" s="74"/>
      <c r="SZU194" s="74"/>
      <c r="SZV194" s="74"/>
      <c r="SZW194" s="74"/>
      <c r="SZX194" s="74"/>
      <c r="SZY194" s="74"/>
      <c r="SZZ194" s="74"/>
      <c r="TAA194" s="74"/>
      <c r="TAB194" s="74"/>
      <c r="TAC194" s="74"/>
      <c r="TAD194" s="74"/>
      <c r="TAE194" s="74"/>
      <c r="TAF194" s="74"/>
      <c r="TAG194" s="74"/>
      <c r="TAH194" s="74"/>
      <c r="TAI194" s="74"/>
      <c r="TAJ194" s="74"/>
      <c r="TAK194" s="74"/>
      <c r="TAL194" s="74"/>
      <c r="TAM194" s="74"/>
      <c r="TAN194" s="74"/>
      <c r="TAO194" s="74"/>
      <c r="TAP194" s="74"/>
      <c r="TAQ194" s="74"/>
      <c r="TAR194" s="74"/>
      <c r="TAS194" s="74"/>
      <c r="TAT194" s="74"/>
      <c r="TAU194" s="74"/>
      <c r="TAV194" s="74"/>
      <c r="TAW194" s="74"/>
      <c r="TAX194" s="74"/>
      <c r="TAY194" s="74"/>
      <c r="TAZ194" s="74"/>
      <c r="TBA194" s="74"/>
      <c r="TBB194" s="74"/>
      <c r="TBC194" s="74"/>
      <c r="TBD194" s="74"/>
      <c r="TBE194" s="74"/>
      <c r="TBF194" s="74"/>
      <c r="TBG194" s="74"/>
      <c r="TBH194" s="74"/>
      <c r="TBI194" s="74"/>
      <c r="TBJ194" s="74"/>
      <c r="TBK194" s="74"/>
      <c r="TBL194" s="74"/>
      <c r="TBM194" s="74"/>
      <c r="TBN194" s="74"/>
      <c r="TBO194" s="74"/>
      <c r="TBP194" s="74"/>
      <c r="TBQ194" s="74"/>
      <c r="TBR194" s="74"/>
      <c r="TBS194" s="74"/>
      <c r="TBT194" s="74"/>
      <c r="TBU194" s="74"/>
      <c r="TBV194" s="74"/>
      <c r="TBW194" s="74"/>
      <c r="TBX194" s="74"/>
      <c r="TBY194" s="74"/>
      <c r="TBZ194" s="74"/>
      <c r="TCA194" s="74"/>
      <c r="TCB194" s="74"/>
      <c r="TCC194" s="74"/>
      <c r="TCD194" s="74"/>
      <c r="TCE194" s="74"/>
      <c r="TCF194" s="74"/>
      <c r="TCG194" s="74"/>
      <c r="TCH194" s="74"/>
      <c r="TCI194" s="74"/>
      <c r="TCJ194" s="74"/>
      <c r="TCK194" s="74"/>
      <c r="TCL194" s="74"/>
      <c r="TCM194" s="74"/>
      <c r="TCN194" s="74"/>
      <c r="TCO194" s="74"/>
      <c r="TCP194" s="74"/>
      <c r="TCQ194" s="74"/>
      <c r="TCR194" s="74"/>
      <c r="TCS194" s="74"/>
      <c r="TCT194" s="74"/>
      <c r="TCU194" s="74"/>
      <c r="TCV194" s="74"/>
      <c r="TCW194" s="74"/>
      <c r="TCX194" s="74"/>
      <c r="TCY194" s="74"/>
      <c r="TCZ194" s="74"/>
      <c r="TDA194" s="74"/>
      <c r="TDB194" s="74"/>
      <c r="TDC194" s="74"/>
      <c r="TDD194" s="74"/>
      <c r="TDE194" s="74"/>
      <c r="TDF194" s="74"/>
      <c r="TDG194" s="74"/>
      <c r="TDH194" s="74"/>
      <c r="TDI194" s="74"/>
      <c r="TDJ194" s="74"/>
      <c r="TDK194" s="74"/>
      <c r="TDL194" s="74"/>
      <c r="TDM194" s="74"/>
      <c r="TDN194" s="74"/>
      <c r="TDO194" s="74"/>
      <c r="TDP194" s="74"/>
      <c r="TDQ194" s="74"/>
      <c r="TDR194" s="74"/>
      <c r="TDS194" s="74"/>
      <c r="TDT194" s="74"/>
      <c r="TDU194" s="74"/>
      <c r="TDV194" s="74"/>
      <c r="TDW194" s="74"/>
      <c r="TDX194" s="74"/>
      <c r="TDY194" s="74"/>
      <c r="TDZ194" s="74"/>
      <c r="TEA194" s="74"/>
      <c r="TEB194" s="74"/>
      <c r="TEC194" s="74"/>
      <c r="TED194" s="74"/>
      <c r="TEE194" s="74"/>
      <c r="TEF194" s="74"/>
      <c r="TEG194" s="74"/>
      <c r="TEH194" s="74"/>
      <c r="TEI194" s="74"/>
      <c r="TEJ194" s="74"/>
      <c r="TEK194" s="74"/>
      <c r="TEL194" s="74"/>
      <c r="TEM194" s="74"/>
      <c r="TEN194" s="74"/>
      <c r="TEO194" s="74"/>
      <c r="TEP194" s="74"/>
      <c r="TEQ194" s="74"/>
      <c r="TER194" s="74"/>
      <c r="TES194" s="74"/>
      <c r="TET194" s="74"/>
      <c r="TEU194" s="74"/>
      <c r="TEV194" s="74"/>
      <c r="TEW194" s="74"/>
      <c r="TEX194" s="74"/>
      <c r="TEY194" s="74"/>
      <c r="TEZ194" s="74"/>
      <c r="TFA194" s="74"/>
      <c r="TFB194" s="74"/>
      <c r="TFC194" s="74"/>
      <c r="TFD194" s="74"/>
      <c r="TFE194" s="74"/>
      <c r="TFF194" s="74"/>
      <c r="TFG194" s="74"/>
      <c r="TFH194" s="74"/>
      <c r="TFI194" s="74"/>
      <c r="TFJ194" s="74"/>
      <c r="TFK194" s="74"/>
      <c r="TFL194" s="74"/>
      <c r="TFM194" s="74"/>
      <c r="TFN194" s="74"/>
      <c r="TFO194" s="74"/>
      <c r="TFP194" s="74"/>
      <c r="TFQ194" s="74"/>
      <c r="TFR194" s="74"/>
      <c r="TFS194" s="74"/>
      <c r="TFT194" s="74"/>
      <c r="TFU194" s="74"/>
      <c r="TFV194" s="74"/>
      <c r="TFW194" s="74"/>
      <c r="TFX194" s="74"/>
      <c r="TFY194" s="74"/>
      <c r="TFZ194" s="74"/>
      <c r="TGA194" s="74"/>
      <c r="TGB194" s="74"/>
      <c r="TGC194" s="74"/>
      <c r="TGD194" s="74"/>
      <c r="TGE194" s="74"/>
      <c r="TGF194" s="74"/>
      <c r="TGG194" s="74"/>
      <c r="TGH194" s="74"/>
      <c r="TGI194" s="74"/>
      <c r="TGJ194" s="74"/>
      <c r="TGK194" s="74"/>
      <c r="TGL194" s="74"/>
      <c r="TGM194" s="74"/>
      <c r="TGN194" s="74"/>
      <c r="TGO194" s="74"/>
      <c r="TGP194" s="74"/>
      <c r="TGQ194" s="74"/>
      <c r="TGR194" s="74"/>
      <c r="TGS194" s="74"/>
      <c r="TGT194" s="74"/>
      <c r="TGU194" s="74"/>
      <c r="TGV194" s="74"/>
      <c r="TGW194" s="74"/>
      <c r="TGX194" s="74"/>
      <c r="TGY194" s="74"/>
      <c r="TGZ194" s="74"/>
      <c r="THA194" s="74"/>
      <c r="THB194" s="74"/>
      <c r="THC194" s="74"/>
      <c r="THD194" s="74"/>
      <c r="THE194" s="74"/>
      <c r="THF194" s="74"/>
      <c r="THG194" s="74"/>
      <c r="THH194" s="74"/>
      <c r="THI194" s="74"/>
      <c r="THJ194" s="74"/>
      <c r="THK194" s="74"/>
      <c r="THL194" s="74"/>
      <c r="THM194" s="74"/>
      <c r="THN194" s="74"/>
      <c r="THO194" s="74"/>
      <c r="THP194" s="74"/>
      <c r="THQ194" s="74"/>
      <c r="THR194" s="74"/>
      <c r="THS194" s="74"/>
      <c r="THT194" s="74"/>
      <c r="THU194" s="74"/>
      <c r="THV194" s="74"/>
      <c r="THW194" s="74"/>
      <c r="THX194" s="74"/>
      <c r="THY194" s="74"/>
      <c r="THZ194" s="74"/>
      <c r="TIA194" s="74"/>
      <c r="TIB194" s="74"/>
      <c r="TIC194" s="74"/>
      <c r="TID194" s="74"/>
      <c r="TIE194" s="74"/>
      <c r="TIF194" s="74"/>
      <c r="TIG194" s="74"/>
      <c r="TIH194" s="74"/>
      <c r="TII194" s="74"/>
      <c r="TIJ194" s="74"/>
      <c r="TIK194" s="74"/>
      <c r="TIL194" s="74"/>
      <c r="TIM194" s="74"/>
      <c r="TIN194" s="74"/>
      <c r="TIO194" s="74"/>
      <c r="TIP194" s="74"/>
      <c r="TIQ194" s="74"/>
      <c r="TIR194" s="74"/>
      <c r="TIS194" s="74"/>
      <c r="TIT194" s="74"/>
      <c r="TIU194" s="74"/>
      <c r="TIV194" s="74"/>
      <c r="TIW194" s="74"/>
      <c r="TIX194" s="74"/>
      <c r="TIY194" s="74"/>
      <c r="TIZ194" s="74"/>
      <c r="TJA194" s="74"/>
      <c r="TJB194" s="74"/>
      <c r="TJC194" s="74"/>
      <c r="TJD194" s="74"/>
      <c r="TJE194" s="74"/>
      <c r="TJF194" s="74"/>
      <c r="TJG194" s="74"/>
      <c r="TJH194" s="74"/>
      <c r="TJI194" s="74"/>
      <c r="TJJ194" s="74"/>
      <c r="TJK194" s="74"/>
      <c r="TJL194" s="74"/>
      <c r="TJM194" s="74"/>
      <c r="TJN194" s="74"/>
      <c r="TJO194" s="74"/>
      <c r="TJP194" s="74"/>
      <c r="TJQ194" s="74"/>
      <c r="TJR194" s="74"/>
      <c r="TJS194" s="74"/>
      <c r="TJT194" s="74"/>
      <c r="TJU194" s="74"/>
      <c r="TJV194" s="74"/>
      <c r="TJW194" s="74"/>
      <c r="TJX194" s="74"/>
      <c r="TJY194" s="74"/>
      <c r="TJZ194" s="74"/>
      <c r="TKA194" s="74"/>
      <c r="TKB194" s="74"/>
      <c r="TKC194" s="74"/>
      <c r="TKD194" s="74"/>
      <c r="TKE194" s="74"/>
      <c r="TKF194" s="74"/>
      <c r="TKG194" s="74"/>
      <c r="TKH194" s="74"/>
      <c r="TKI194" s="74"/>
      <c r="TKJ194" s="74"/>
      <c r="TKK194" s="74"/>
      <c r="TKL194" s="74"/>
      <c r="TKM194" s="74"/>
      <c r="TKN194" s="74"/>
      <c r="TKO194" s="74"/>
      <c r="TKP194" s="74"/>
      <c r="TKQ194" s="74"/>
      <c r="TKR194" s="74"/>
      <c r="TKS194" s="74"/>
      <c r="TKT194" s="74"/>
      <c r="TKU194" s="74"/>
      <c r="TKV194" s="74"/>
      <c r="TKW194" s="74"/>
      <c r="TKX194" s="74"/>
      <c r="TKY194" s="74"/>
      <c r="TKZ194" s="74"/>
      <c r="TLA194" s="74"/>
      <c r="TLB194" s="74"/>
      <c r="TLC194" s="74"/>
      <c r="TLD194" s="74"/>
      <c r="TLE194" s="74"/>
      <c r="TLF194" s="74"/>
      <c r="TLG194" s="74"/>
      <c r="TLH194" s="74"/>
      <c r="TLI194" s="74"/>
      <c r="TLJ194" s="74"/>
      <c r="TLK194" s="74"/>
      <c r="TLL194" s="74"/>
      <c r="TLM194" s="74"/>
      <c r="TLN194" s="74"/>
      <c r="TLO194" s="74"/>
      <c r="TLP194" s="74"/>
      <c r="TLQ194" s="74"/>
      <c r="TLR194" s="74"/>
      <c r="TLS194" s="74"/>
      <c r="TLT194" s="74"/>
      <c r="TLU194" s="74"/>
      <c r="TLV194" s="74"/>
      <c r="TLW194" s="74"/>
      <c r="TLX194" s="74"/>
      <c r="TLY194" s="74"/>
      <c r="TLZ194" s="74"/>
      <c r="TMA194" s="74"/>
      <c r="TMB194" s="74"/>
      <c r="TMC194" s="74"/>
      <c r="TMD194" s="74"/>
      <c r="TME194" s="74"/>
      <c r="TMF194" s="74"/>
      <c r="TMG194" s="74"/>
      <c r="TMH194" s="74"/>
      <c r="TMI194" s="74"/>
      <c r="TMJ194" s="74"/>
      <c r="TMK194" s="74"/>
      <c r="TML194" s="74"/>
      <c r="TMM194" s="74"/>
      <c r="TMN194" s="74"/>
      <c r="TMO194" s="74"/>
      <c r="TMP194" s="74"/>
      <c r="TMQ194" s="74"/>
      <c r="TMR194" s="74"/>
      <c r="TMS194" s="74"/>
      <c r="TMT194" s="74"/>
      <c r="TMU194" s="74"/>
      <c r="TMV194" s="74"/>
      <c r="TMW194" s="74"/>
      <c r="TMX194" s="74"/>
      <c r="TMY194" s="74"/>
      <c r="TMZ194" s="74"/>
      <c r="TNA194" s="74"/>
      <c r="TNB194" s="74"/>
      <c r="TNC194" s="74"/>
      <c r="TND194" s="74"/>
      <c r="TNE194" s="74"/>
      <c r="TNF194" s="74"/>
      <c r="TNG194" s="74"/>
      <c r="TNH194" s="74"/>
      <c r="TNI194" s="74"/>
      <c r="TNJ194" s="74"/>
      <c r="TNK194" s="74"/>
      <c r="TNL194" s="74"/>
      <c r="TNM194" s="74"/>
      <c r="TNN194" s="74"/>
      <c r="TNO194" s="74"/>
      <c r="TNP194" s="74"/>
      <c r="TNQ194" s="74"/>
      <c r="TNR194" s="74"/>
      <c r="TNS194" s="74"/>
      <c r="TNT194" s="74"/>
      <c r="TNU194" s="74"/>
      <c r="TNV194" s="74"/>
      <c r="TNW194" s="74"/>
      <c r="TNX194" s="74"/>
      <c r="TNY194" s="74"/>
      <c r="TNZ194" s="74"/>
      <c r="TOA194" s="74"/>
      <c r="TOB194" s="74"/>
      <c r="TOC194" s="74"/>
      <c r="TOD194" s="74"/>
      <c r="TOE194" s="74"/>
      <c r="TOF194" s="74"/>
      <c r="TOG194" s="74"/>
      <c r="TOH194" s="74"/>
      <c r="TOI194" s="74"/>
      <c r="TOJ194" s="74"/>
      <c r="TOK194" s="74"/>
      <c r="TOL194" s="74"/>
      <c r="TOM194" s="74"/>
      <c r="TON194" s="74"/>
      <c r="TOO194" s="74"/>
      <c r="TOP194" s="74"/>
      <c r="TOQ194" s="74"/>
      <c r="TOR194" s="74"/>
      <c r="TOS194" s="74"/>
      <c r="TOT194" s="74"/>
      <c r="TOU194" s="74"/>
      <c r="TOV194" s="74"/>
      <c r="TOW194" s="74"/>
      <c r="TOX194" s="74"/>
      <c r="TOY194" s="74"/>
      <c r="TOZ194" s="74"/>
      <c r="TPA194" s="74"/>
      <c r="TPB194" s="74"/>
      <c r="TPC194" s="74"/>
      <c r="TPD194" s="74"/>
      <c r="TPE194" s="74"/>
      <c r="TPF194" s="74"/>
      <c r="TPG194" s="74"/>
      <c r="TPH194" s="74"/>
      <c r="TPI194" s="74"/>
      <c r="TPJ194" s="74"/>
      <c r="TPK194" s="74"/>
      <c r="TPL194" s="74"/>
      <c r="TPM194" s="74"/>
      <c r="TPN194" s="74"/>
      <c r="TPO194" s="74"/>
      <c r="TPP194" s="74"/>
      <c r="TPQ194" s="74"/>
      <c r="TPR194" s="74"/>
      <c r="TPS194" s="74"/>
      <c r="TPT194" s="74"/>
      <c r="TPU194" s="74"/>
      <c r="TPV194" s="74"/>
      <c r="TPW194" s="74"/>
      <c r="TPX194" s="74"/>
      <c r="TPY194" s="74"/>
      <c r="TPZ194" s="74"/>
      <c r="TQA194" s="74"/>
      <c r="TQB194" s="74"/>
      <c r="TQC194" s="74"/>
      <c r="TQD194" s="74"/>
      <c r="TQE194" s="74"/>
      <c r="TQF194" s="74"/>
      <c r="TQG194" s="74"/>
      <c r="TQH194" s="74"/>
      <c r="TQI194" s="74"/>
      <c r="TQJ194" s="74"/>
      <c r="TQK194" s="74"/>
      <c r="TQL194" s="74"/>
      <c r="TQM194" s="74"/>
      <c r="TQN194" s="74"/>
      <c r="TQO194" s="74"/>
      <c r="TQP194" s="74"/>
      <c r="TQQ194" s="74"/>
      <c r="TQR194" s="74"/>
      <c r="TQS194" s="74"/>
      <c r="TQT194" s="74"/>
      <c r="TQU194" s="74"/>
      <c r="TQV194" s="74"/>
      <c r="TQW194" s="74"/>
      <c r="TQX194" s="74"/>
      <c r="TQY194" s="74"/>
      <c r="TQZ194" s="74"/>
      <c r="TRA194" s="74"/>
      <c r="TRB194" s="74"/>
      <c r="TRC194" s="74"/>
      <c r="TRD194" s="74"/>
      <c r="TRE194" s="74"/>
      <c r="TRF194" s="74"/>
      <c r="TRG194" s="74"/>
      <c r="TRH194" s="74"/>
      <c r="TRI194" s="74"/>
      <c r="TRJ194" s="74"/>
      <c r="TRK194" s="74"/>
      <c r="TRL194" s="74"/>
      <c r="TRM194" s="74"/>
      <c r="TRN194" s="74"/>
      <c r="TRO194" s="74"/>
      <c r="TRP194" s="74"/>
      <c r="TRQ194" s="74"/>
      <c r="TRR194" s="74"/>
      <c r="TRS194" s="74"/>
      <c r="TRT194" s="74"/>
      <c r="TRU194" s="74"/>
      <c r="TRV194" s="74"/>
      <c r="TRW194" s="74"/>
      <c r="TRX194" s="74"/>
      <c r="TRY194" s="74"/>
      <c r="TRZ194" s="74"/>
      <c r="TSA194" s="74"/>
      <c r="TSB194" s="74"/>
      <c r="TSC194" s="74"/>
      <c r="TSD194" s="74"/>
      <c r="TSE194" s="74"/>
      <c r="TSF194" s="74"/>
      <c r="TSG194" s="74"/>
      <c r="TSH194" s="74"/>
      <c r="TSI194" s="74"/>
      <c r="TSJ194" s="74"/>
      <c r="TSK194" s="74"/>
      <c r="TSL194" s="74"/>
      <c r="TSM194" s="74"/>
      <c r="TSN194" s="74"/>
      <c r="TSO194" s="74"/>
      <c r="TSP194" s="74"/>
      <c r="TSQ194" s="74"/>
      <c r="TSR194" s="74"/>
      <c r="TSS194" s="74"/>
      <c r="TST194" s="74"/>
      <c r="TSU194" s="74"/>
      <c r="TSV194" s="74"/>
      <c r="TSW194" s="74"/>
      <c r="TSX194" s="74"/>
      <c r="TSY194" s="74"/>
      <c r="TSZ194" s="74"/>
      <c r="TTA194" s="74"/>
      <c r="TTB194" s="74"/>
      <c r="TTC194" s="74"/>
      <c r="TTD194" s="74"/>
      <c r="TTE194" s="74"/>
      <c r="TTF194" s="74"/>
      <c r="TTG194" s="74"/>
      <c r="TTH194" s="74"/>
      <c r="TTI194" s="74"/>
      <c r="TTJ194" s="74"/>
      <c r="TTK194" s="74"/>
      <c r="TTL194" s="74"/>
      <c r="TTM194" s="74"/>
      <c r="TTN194" s="74"/>
      <c r="TTO194" s="74"/>
      <c r="TTP194" s="74"/>
      <c r="TTQ194" s="74"/>
      <c r="TTR194" s="74"/>
      <c r="TTS194" s="74"/>
      <c r="TTT194" s="74"/>
      <c r="TTU194" s="74"/>
      <c r="TTV194" s="74"/>
      <c r="TTW194" s="74"/>
      <c r="TTX194" s="74"/>
      <c r="TTY194" s="74"/>
      <c r="TTZ194" s="74"/>
      <c r="TUA194" s="74"/>
      <c r="TUB194" s="74"/>
      <c r="TUC194" s="74"/>
      <c r="TUD194" s="74"/>
      <c r="TUE194" s="74"/>
      <c r="TUF194" s="74"/>
      <c r="TUG194" s="74"/>
      <c r="TUH194" s="74"/>
      <c r="TUI194" s="74"/>
      <c r="TUJ194" s="74"/>
      <c r="TUK194" s="74"/>
      <c r="TUL194" s="74"/>
      <c r="TUM194" s="74"/>
      <c r="TUN194" s="74"/>
      <c r="TUO194" s="74"/>
      <c r="TUP194" s="74"/>
      <c r="TUQ194" s="74"/>
      <c r="TUR194" s="74"/>
      <c r="TUS194" s="74"/>
      <c r="TUT194" s="74"/>
      <c r="TUU194" s="74"/>
      <c r="TUV194" s="74"/>
      <c r="TUW194" s="74"/>
      <c r="TUX194" s="74"/>
      <c r="TUY194" s="74"/>
      <c r="TUZ194" s="74"/>
      <c r="TVA194" s="74"/>
      <c r="TVB194" s="74"/>
      <c r="TVC194" s="74"/>
      <c r="TVD194" s="74"/>
      <c r="TVE194" s="74"/>
      <c r="TVF194" s="74"/>
      <c r="TVG194" s="74"/>
      <c r="TVH194" s="74"/>
      <c r="TVI194" s="74"/>
      <c r="TVJ194" s="74"/>
      <c r="TVK194" s="74"/>
      <c r="TVL194" s="74"/>
      <c r="TVM194" s="74"/>
      <c r="TVN194" s="74"/>
      <c r="TVO194" s="74"/>
      <c r="TVP194" s="74"/>
      <c r="TVQ194" s="74"/>
      <c r="TVR194" s="74"/>
      <c r="TVS194" s="74"/>
      <c r="TVT194" s="74"/>
      <c r="TVU194" s="74"/>
      <c r="TVV194" s="74"/>
      <c r="TVW194" s="74"/>
      <c r="TVX194" s="74"/>
      <c r="TVY194" s="74"/>
      <c r="TVZ194" s="74"/>
      <c r="TWA194" s="74"/>
      <c r="TWB194" s="74"/>
      <c r="TWC194" s="74"/>
      <c r="TWD194" s="74"/>
      <c r="TWE194" s="74"/>
      <c r="TWF194" s="74"/>
      <c r="TWG194" s="74"/>
      <c r="TWH194" s="74"/>
      <c r="TWI194" s="74"/>
      <c r="TWJ194" s="74"/>
      <c r="TWK194" s="74"/>
      <c r="TWL194" s="74"/>
      <c r="TWM194" s="74"/>
      <c r="TWN194" s="74"/>
      <c r="TWO194" s="74"/>
      <c r="TWP194" s="74"/>
      <c r="TWQ194" s="74"/>
      <c r="TWR194" s="74"/>
      <c r="TWS194" s="74"/>
      <c r="TWT194" s="74"/>
      <c r="TWU194" s="74"/>
      <c r="TWV194" s="74"/>
      <c r="TWW194" s="74"/>
      <c r="TWX194" s="74"/>
      <c r="TWY194" s="74"/>
      <c r="TWZ194" s="74"/>
      <c r="TXA194" s="74"/>
      <c r="TXB194" s="74"/>
      <c r="TXC194" s="74"/>
      <c r="TXD194" s="74"/>
      <c r="TXE194" s="74"/>
      <c r="TXF194" s="74"/>
      <c r="TXG194" s="74"/>
      <c r="TXH194" s="74"/>
      <c r="TXI194" s="74"/>
      <c r="TXJ194" s="74"/>
      <c r="TXK194" s="74"/>
      <c r="TXL194" s="74"/>
      <c r="TXM194" s="74"/>
      <c r="TXN194" s="74"/>
      <c r="TXO194" s="74"/>
      <c r="TXP194" s="74"/>
      <c r="TXQ194" s="74"/>
      <c r="TXR194" s="74"/>
      <c r="TXS194" s="74"/>
      <c r="TXT194" s="74"/>
      <c r="TXU194" s="74"/>
      <c r="TXV194" s="74"/>
      <c r="TXW194" s="74"/>
      <c r="TXX194" s="74"/>
      <c r="TXY194" s="74"/>
      <c r="TXZ194" s="74"/>
      <c r="TYA194" s="74"/>
      <c r="TYB194" s="74"/>
      <c r="TYC194" s="74"/>
      <c r="TYD194" s="74"/>
      <c r="TYE194" s="74"/>
      <c r="TYF194" s="74"/>
      <c r="TYG194" s="74"/>
      <c r="TYH194" s="74"/>
      <c r="TYI194" s="74"/>
      <c r="TYJ194" s="74"/>
      <c r="TYK194" s="74"/>
      <c r="TYL194" s="74"/>
      <c r="TYM194" s="74"/>
      <c r="TYN194" s="74"/>
      <c r="TYO194" s="74"/>
      <c r="TYP194" s="74"/>
      <c r="TYQ194" s="74"/>
      <c r="TYR194" s="74"/>
      <c r="TYS194" s="74"/>
      <c r="TYT194" s="74"/>
      <c r="TYU194" s="74"/>
      <c r="TYV194" s="74"/>
      <c r="TYW194" s="74"/>
      <c r="TYX194" s="74"/>
      <c r="TYY194" s="74"/>
      <c r="TYZ194" s="74"/>
      <c r="TZA194" s="74"/>
      <c r="TZB194" s="74"/>
      <c r="TZC194" s="74"/>
      <c r="TZD194" s="74"/>
      <c r="TZE194" s="74"/>
      <c r="TZF194" s="74"/>
      <c r="TZG194" s="74"/>
      <c r="TZH194" s="74"/>
      <c r="TZI194" s="74"/>
      <c r="TZJ194" s="74"/>
      <c r="TZK194" s="74"/>
      <c r="TZL194" s="74"/>
      <c r="TZM194" s="74"/>
      <c r="TZN194" s="74"/>
      <c r="TZO194" s="74"/>
      <c r="TZP194" s="74"/>
      <c r="TZQ194" s="74"/>
      <c r="TZR194" s="74"/>
      <c r="TZS194" s="74"/>
      <c r="TZT194" s="74"/>
      <c r="TZU194" s="74"/>
      <c r="TZV194" s="74"/>
      <c r="TZW194" s="74"/>
      <c r="TZX194" s="74"/>
      <c r="TZY194" s="74"/>
      <c r="TZZ194" s="74"/>
      <c r="UAA194" s="74"/>
      <c r="UAB194" s="74"/>
      <c r="UAC194" s="74"/>
      <c r="UAD194" s="74"/>
      <c r="UAE194" s="74"/>
      <c r="UAF194" s="74"/>
      <c r="UAG194" s="74"/>
      <c r="UAH194" s="74"/>
      <c r="UAI194" s="74"/>
      <c r="UAJ194" s="74"/>
      <c r="UAK194" s="74"/>
      <c r="UAL194" s="74"/>
      <c r="UAM194" s="74"/>
      <c r="UAN194" s="74"/>
      <c r="UAO194" s="74"/>
      <c r="UAP194" s="74"/>
      <c r="UAQ194" s="74"/>
      <c r="UAR194" s="74"/>
      <c r="UAS194" s="74"/>
      <c r="UAT194" s="74"/>
      <c r="UAU194" s="74"/>
      <c r="UAV194" s="74"/>
      <c r="UAW194" s="74"/>
      <c r="UAX194" s="74"/>
      <c r="UAY194" s="74"/>
      <c r="UAZ194" s="74"/>
      <c r="UBA194" s="74"/>
      <c r="UBB194" s="74"/>
      <c r="UBC194" s="74"/>
      <c r="UBD194" s="74"/>
      <c r="UBE194" s="74"/>
      <c r="UBF194" s="74"/>
      <c r="UBG194" s="74"/>
      <c r="UBH194" s="74"/>
      <c r="UBI194" s="74"/>
      <c r="UBJ194" s="74"/>
      <c r="UBK194" s="74"/>
      <c r="UBL194" s="74"/>
      <c r="UBM194" s="74"/>
      <c r="UBN194" s="74"/>
      <c r="UBO194" s="74"/>
      <c r="UBP194" s="74"/>
      <c r="UBQ194" s="74"/>
      <c r="UBR194" s="74"/>
      <c r="UBS194" s="74"/>
      <c r="UBT194" s="74"/>
      <c r="UBU194" s="74"/>
      <c r="UBV194" s="74"/>
      <c r="UBW194" s="74"/>
      <c r="UBX194" s="74"/>
      <c r="UBY194" s="74"/>
      <c r="UBZ194" s="74"/>
      <c r="UCA194" s="74"/>
      <c r="UCB194" s="74"/>
      <c r="UCC194" s="74"/>
      <c r="UCD194" s="74"/>
      <c r="UCE194" s="74"/>
      <c r="UCF194" s="74"/>
      <c r="UCG194" s="74"/>
      <c r="UCH194" s="74"/>
      <c r="UCI194" s="74"/>
      <c r="UCJ194" s="74"/>
      <c r="UCK194" s="74"/>
      <c r="UCL194" s="74"/>
      <c r="UCM194" s="74"/>
      <c r="UCN194" s="74"/>
      <c r="UCO194" s="74"/>
      <c r="UCP194" s="74"/>
      <c r="UCQ194" s="74"/>
      <c r="UCR194" s="74"/>
      <c r="UCS194" s="74"/>
      <c r="UCT194" s="74"/>
      <c r="UCU194" s="74"/>
      <c r="UCV194" s="74"/>
      <c r="UCW194" s="74"/>
      <c r="UCX194" s="74"/>
      <c r="UCY194" s="74"/>
      <c r="UCZ194" s="74"/>
      <c r="UDA194" s="74"/>
      <c r="UDB194" s="74"/>
      <c r="UDC194" s="74"/>
      <c r="UDD194" s="74"/>
      <c r="UDE194" s="74"/>
      <c r="UDF194" s="74"/>
      <c r="UDG194" s="74"/>
      <c r="UDH194" s="74"/>
      <c r="UDI194" s="74"/>
      <c r="UDJ194" s="74"/>
      <c r="UDK194" s="74"/>
      <c r="UDL194" s="74"/>
      <c r="UDM194" s="74"/>
      <c r="UDN194" s="74"/>
      <c r="UDO194" s="74"/>
      <c r="UDP194" s="74"/>
      <c r="UDQ194" s="74"/>
      <c r="UDR194" s="74"/>
      <c r="UDS194" s="74"/>
      <c r="UDT194" s="74"/>
      <c r="UDU194" s="74"/>
      <c r="UDV194" s="74"/>
      <c r="UDW194" s="74"/>
      <c r="UDX194" s="74"/>
      <c r="UDY194" s="74"/>
      <c r="UDZ194" s="74"/>
      <c r="UEA194" s="74"/>
      <c r="UEB194" s="74"/>
      <c r="UEC194" s="74"/>
      <c r="UED194" s="74"/>
      <c r="UEE194" s="74"/>
      <c r="UEF194" s="74"/>
      <c r="UEG194" s="74"/>
      <c r="UEH194" s="74"/>
      <c r="UEI194" s="74"/>
      <c r="UEJ194" s="74"/>
      <c r="UEK194" s="74"/>
      <c r="UEL194" s="74"/>
      <c r="UEM194" s="74"/>
      <c r="UEN194" s="74"/>
      <c r="UEO194" s="74"/>
      <c r="UEP194" s="74"/>
      <c r="UEQ194" s="74"/>
      <c r="UER194" s="74"/>
      <c r="UES194" s="74"/>
      <c r="UET194" s="74"/>
      <c r="UEU194" s="74"/>
      <c r="UEV194" s="74"/>
      <c r="UEW194" s="74"/>
      <c r="UEX194" s="74"/>
      <c r="UEY194" s="74"/>
      <c r="UEZ194" s="74"/>
      <c r="UFA194" s="74"/>
      <c r="UFB194" s="74"/>
      <c r="UFC194" s="74"/>
      <c r="UFD194" s="74"/>
      <c r="UFE194" s="74"/>
      <c r="UFF194" s="74"/>
      <c r="UFG194" s="74"/>
      <c r="UFH194" s="74"/>
      <c r="UFI194" s="74"/>
      <c r="UFJ194" s="74"/>
      <c r="UFK194" s="74"/>
      <c r="UFL194" s="74"/>
      <c r="UFM194" s="74"/>
      <c r="UFN194" s="74"/>
      <c r="UFO194" s="74"/>
      <c r="UFP194" s="74"/>
      <c r="UFQ194" s="74"/>
      <c r="UFR194" s="74"/>
      <c r="UFS194" s="74"/>
      <c r="UFT194" s="74"/>
      <c r="UFU194" s="74"/>
      <c r="UFV194" s="74"/>
      <c r="UFW194" s="74"/>
      <c r="UFX194" s="74"/>
      <c r="UFY194" s="74"/>
      <c r="UFZ194" s="74"/>
      <c r="UGA194" s="74"/>
      <c r="UGB194" s="74"/>
      <c r="UGC194" s="74"/>
      <c r="UGD194" s="74"/>
      <c r="UGE194" s="74"/>
      <c r="UGF194" s="74"/>
      <c r="UGG194" s="74"/>
      <c r="UGH194" s="74"/>
      <c r="UGI194" s="74"/>
      <c r="UGJ194" s="74"/>
      <c r="UGK194" s="74"/>
      <c r="UGL194" s="74"/>
      <c r="UGM194" s="74"/>
      <c r="UGN194" s="74"/>
      <c r="UGO194" s="74"/>
      <c r="UGP194" s="74"/>
      <c r="UGQ194" s="74"/>
      <c r="UGR194" s="74"/>
      <c r="UGS194" s="74"/>
      <c r="UGT194" s="74"/>
      <c r="UGU194" s="74"/>
      <c r="UGV194" s="74"/>
      <c r="UGW194" s="74"/>
      <c r="UGX194" s="74"/>
      <c r="UGY194" s="74"/>
      <c r="UGZ194" s="74"/>
      <c r="UHA194" s="74"/>
      <c r="UHB194" s="74"/>
      <c r="UHC194" s="74"/>
      <c r="UHD194" s="74"/>
      <c r="UHE194" s="74"/>
      <c r="UHF194" s="74"/>
      <c r="UHG194" s="74"/>
      <c r="UHH194" s="74"/>
      <c r="UHI194" s="74"/>
      <c r="UHJ194" s="74"/>
      <c r="UHK194" s="74"/>
      <c r="UHL194" s="74"/>
      <c r="UHM194" s="74"/>
      <c r="UHN194" s="74"/>
      <c r="UHO194" s="74"/>
      <c r="UHP194" s="74"/>
      <c r="UHQ194" s="74"/>
      <c r="UHR194" s="74"/>
      <c r="UHS194" s="74"/>
      <c r="UHT194" s="74"/>
      <c r="UHU194" s="74"/>
      <c r="UHV194" s="74"/>
      <c r="UHW194" s="74"/>
      <c r="UHX194" s="74"/>
      <c r="UHY194" s="74"/>
      <c r="UHZ194" s="74"/>
      <c r="UIA194" s="74"/>
      <c r="UIB194" s="74"/>
      <c r="UIC194" s="74"/>
      <c r="UID194" s="74"/>
      <c r="UIE194" s="74"/>
      <c r="UIF194" s="74"/>
      <c r="UIG194" s="74"/>
      <c r="UIH194" s="74"/>
      <c r="UII194" s="74"/>
      <c r="UIJ194" s="74"/>
      <c r="UIK194" s="74"/>
      <c r="UIL194" s="74"/>
      <c r="UIM194" s="74"/>
      <c r="UIN194" s="74"/>
      <c r="UIO194" s="74"/>
      <c r="UIP194" s="74"/>
      <c r="UIQ194" s="74"/>
      <c r="UIR194" s="74"/>
      <c r="UIS194" s="74"/>
      <c r="UIT194" s="74"/>
      <c r="UIU194" s="74"/>
      <c r="UIV194" s="74"/>
      <c r="UIW194" s="74"/>
      <c r="UIX194" s="74"/>
      <c r="UIY194" s="74"/>
      <c r="UIZ194" s="74"/>
      <c r="UJA194" s="74"/>
      <c r="UJB194" s="74"/>
      <c r="UJC194" s="74"/>
      <c r="UJD194" s="74"/>
      <c r="UJE194" s="74"/>
      <c r="UJF194" s="74"/>
      <c r="UJG194" s="74"/>
      <c r="UJH194" s="74"/>
      <c r="UJI194" s="74"/>
      <c r="UJJ194" s="74"/>
      <c r="UJK194" s="74"/>
      <c r="UJL194" s="74"/>
      <c r="UJM194" s="74"/>
      <c r="UJN194" s="74"/>
      <c r="UJO194" s="74"/>
      <c r="UJP194" s="74"/>
      <c r="UJQ194" s="74"/>
      <c r="UJR194" s="74"/>
      <c r="UJS194" s="74"/>
      <c r="UJT194" s="74"/>
      <c r="UJU194" s="74"/>
      <c r="UJV194" s="74"/>
      <c r="UJW194" s="74"/>
      <c r="UJX194" s="74"/>
      <c r="UJY194" s="74"/>
      <c r="UJZ194" s="74"/>
      <c r="UKA194" s="74"/>
      <c r="UKB194" s="74"/>
      <c r="UKC194" s="74"/>
      <c r="UKD194" s="74"/>
      <c r="UKE194" s="74"/>
      <c r="UKF194" s="74"/>
      <c r="UKG194" s="74"/>
      <c r="UKH194" s="74"/>
      <c r="UKI194" s="74"/>
      <c r="UKJ194" s="74"/>
      <c r="UKK194" s="74"/>
      <c r="UKL194" s="74"/>
      <c r="UKM194" s="74"/>
      <c r="UKN194" s="74"/>
      <c r="UKO194" s="74"/>
      <c r="UKP194" s="74"/>
      <c r="UKQ194" s="74"/>
      <c r="UKR194" s="74"/>
      <c r="UKS194" s="74"/>
      <c r="UKT194" s="74"/>
      <c r="UKU194" s="74"/>
      <c r="UKV194" s="74"/>
      <c r="UKW194" s="74"/>
      <c r="UKX194" s="74"/>
      <c r="UKY194" s="74"/>
      <c r="UKZ194" s="74"/>
      <c r="ULA194" s="74"/>
      <c r="ULB194" s="74"/>
      <c r="ULC194" s="74"/>
      <c r="ULD194" s="74"/>
      <c r="ULE194" s="74"/>
      <c r="ULF194" s="74"/>
      <c r="ULG194" s="74"/>
      <c r="ULH194" s="74"/>
      <c r="ULI194" s="74"/>
      <c r="ULJ194" s="74"/>
      <c r="ULK194" s="74"/>
      <c r="ULL194" s="74"/>
      <c r="ULM194" s="74"/>
      <c r="ULN194" s="74"/>
      <c r="ULO194" s="74"/>
      <c r="ULP194" s="74"/>
      <c r="ULQ194" s="74"/>
      <c r="ULR194" s="74"/>
      <c r="ULS194" s="74"/>
      <c r="ULT194" s="74"/>
      <c r="ULU194" s="74"/>
      <c r="ULV194" s="74"/>
      <c r="ULW194" s="74"/>
      <c r="ULX194" s="74"/>
      <c r="ULY194" s="74"/>
      <c r="ULZ194" s="74"/>
      <c r="UMA194" s="74"/>
      <c r="UMB194" s="74"/>
      <c r="UMC194" s="74"/>
      <c r="UMD194" s="74"/>
      <c r="UME194" s="74"/>
      <c r="UMF194" s="74"/>
      <c r="UMG194" s="74"/>
      <c r="UMH194" s="74"/>
      <c r="UMI194" s="74"/>
      <c r="UMJ194" s="74"/>
      <c r="UMK194" s="74"/>
      <c r="UML194" s="74"/>
      <c r="UMM194" s="74"/>
      <c r="UMN194" s="74"/>
      <c r="UMO194" s="74"/>
      <c r="UMP194" s="74"/>
      <c r="UMQ194" s="74"/>
      <c r="UMR194" s="74"/>
      <c r="UMS194" s="74"/>
      <c r="UMT194" s="74"/>
      <c r="UMU194" s="74"/>
      <c r="UMV194" s="74"/>
      <c r="UMW194" s="74"/>
      <c r="UMX194" s="74"/>
      <c r="UMY194" s="74"/>
      <c r="UMZ194" s="74"/>
      <c r="UNA194" s="74"/>
      <c r="UNB194" s="74"/>
      <c r="UNC194" s="74"/>
      <c r="UND194" s="74"/>
      <c r="UNE194" s="74"/>
      <c r="UNF194" s="74"/>
      <c r="UNG194" s="74"/>
      <c r="UNH194" s="74"/>
      <c r="UNI194" s="74"/>
      <c r="UNJ194" s="74"/>
      <c r="UNK194" s="74"/>
      <c r="UNL194" s="74"/>
      <c r="UNM194" s="74"/>
      <c r="UNN194" s="74"/>
      <c r="UNO194" s="74"/>
      <c r="UNP194" s="74"/>
      <c r="UNQ194" s="74"/>
      <c r="UNR194" s="74"/>
      <c r="UNS194" s="74"/>
      <c r="UNT194" s="74"/>
      <c r="UNU194" s="74"/>
      <c r="UNV194" s="74"/>
      <c r="UNW194" s="74"/>
      <c r="UNX194" s="74"/>
      <c r="UNY194" s="74"/>
      <c r="UNZ194" s="74"/>
      <c r="UOA194" s="74"/>
      <c r="UOB194" s="74"/>
      <c r="UOC194" s="74"/>
      <c r="UOD194" s="74"/>
      <c r="UOE194" s="74"/>
      <c r="UOF194" s="74"/>
      <c r="UOG194" s="74"/>
      <c r="UOH194" s="74"/>
      <c r="UOI194" s="74"/>
      <c r="UOJ194" s="74"/>
      <c r="UOK194" s="74"/>
      <c r="UOL194" s="74"/>
      <c r="UOM194" s="74"/>
      <c r="UON194" s="74"/>
      <c r="UOO194" s="74"/>
      <c r="UOP194" s="74"/>
      <c r="UOQ194" s="74"/>
      <c r="UOR194" s="74"/>
      <c r="UOS194" s="74"/>
      <c r="UOT194" s="74"/>
      <c r="UOU194" s="74"/>
      <c r="UOV194" s="74"/>
      <c r="UOW194" s="74"/>
      <c r="UOX194" s="74"/>
      <c r="UOY194" s="74"/>
      <c r="UOZ194" s="74"/>
      <c r="UPA194" s="74"/>
      <c r="UPB194" s="74"/>
      <c r="UPC194" s="74"/>
      <c r="UPD194" s="74"/>
      <c r="UPE194" s="74"/>
      <c r="UPF194" s="74"/>
      <c r="UPG194" s="74"/>
      <c r="UPH194" s="74"/>
      <c r="UPI194" s="74"/>
      <c r="UPJ194" s="74"/>
      <c r="UPK194" s="74"/>
      <c r="UPL194" s="74"/>
      <c r="UPM194" s="74"/>
      <c r="UPN194" s="74"/>
      <c r="UPO194" s="74"/>
      <c r="UPP194" s="74"/>
      <c r="UPQ194" s="74"/>
      <c r="UPR194" s="74"/>
      <c r="UPS194" s="74"/>
      <c r="UPT194" s="74"/>
      <c r="UPU194" s="74"/>
      <c r="UPV194" s="74"/>
      <c r="UPW194" s="74"/>
      <c r="UPX194" s="74"/>
      <c r="UPY194" s="74"/>
      <c r="UPZ194" s="74"/>
      <c r="UQA194" s="74"/>
      <c r="UQB194" s="74"/>
      <c r="UQC194" s="74"/>
      <c r="UQD194" s="74"/>
      <c r="UQE194" s="74"/>
      <c r="UQF194" s="74"/>
      <c r="UQG194" s="74"/>
      <c r="UQH194" s="74"/>
      <c r="UQI194" s="74"/>
      <c r="UQJ194" s="74"/>
      <c r="UQK194" s="74"/>
      <c r="UQL194" s="74"/>
      <c r="UQM194" s="74"/>
      <c r="UQN194" s="74"/>
      <c r="UQO194" s="74"/>
      <c r="UQP194" s="74"/>
      <c r="UQQ194" s="74"/>
      <c r="UQR194" s="74"/>
      <c r="UQS194" s="74"/>
      <c r="UQT194" s="74"/>
      <c r="UQU194" s="74"/>
      <c r="UQV194" s="74"/>
      <c r="UQW194" s="74"/>
      <c r="UQX194" s="74"/>
      <c r="UQY194" s="74"/>
      <c r="UQZ194" s="74"/>
      <c r="URA194" s="74"/>
      <c r="URB194" s="74"/>
      <c r="URC194" s="74"/>
      <c r="URD194" s="74"/>
      <c r="URE194" s="74"/>
      <c r="URF194" s="74"/>
      <c r="URG194" s="74"/>
      <c r="URH194" s="74"/>
      <c r="URI194" s="74"/>
      <c r="URJ194" s="74"/>
      <c r="URK194" s="74"/>
      <c r="URL194" s="74"/>
      <c r="URM194" s="74"/>
      <c r="URN194" s="74"/>
      <c r="URO194" s="74"/>
      <c r="URP194" s="74"/>
      <c r="URQ194" s="74"/>
      <c r="URR194" s="74"/>
      <c r="URS194" s="74"/>
      <c r="URT194" s="74"/>
      <c r="URU194" s="74"/>
      <c r="URV194" s="74"/>
      <c r="URW194" s="74"/>
      <c r="URX194" s="74"/>
      <c r="URY194" s="74"/>
      <c r="URZ194" s="74"/>
      <c r="USA194" s="74"/>
      <c r="USB194" s="74"/>
      <c r="USC194" s="74"/>
      <c r="USD194" s="74"/>
      <c r="USE194" s="74"/>
      <c r="USF194" s="74"/>
      <c r="USG194" s="74"/>
      <c r="USH194" s="74"/>
      <c r="USI194" s="74"/>
      <c r="USJ194" s="74"/>
      <c r="USK194" s="74"/>
      <c r="USL194" s="74"/>
      <c r="USM194" s="74"/>
      <c r="USN194" s="74"/>
      <c r="USO194" s="74"/>
      <c r="USP194" s="74"/>
      <c r="USQ194" s="74"/>
      <c r="USR194" s="74"/>
      <c r="USS194" s="74"/>
      <c r="UST194" s="74"/>
      <c r="USU194" s="74"/>
      <c r="USV194" s="74"/>
      <c r="USW194" s="74"/>
      <c r="USX194" s="74"/>
      <c r="USY194" s="74"/>
      <c r="USZ194" s="74"/>
      <c r="UTA194" s="74"/>
      <c r="UTB194" s="74"/>
      <c r="UTC194" s="74"/>
      <c r="UTD194" s="74"/>
      <c r="UTE194" s="74"/>
      <c r="UTF194" s="74"/>
      <c r="UTG194" s="74"/>
      <c r="UTH194" s="74"/>
      <c r="UTI194" s="74"/>
      <c r="UTJ194" s="74"/>
      <c r="UTK194" s="74"/>
      <c r="UTL194" s="74"/>
      <c r="UTM194" s="74"/>
      <c r="UTN194" s="74"/>
      <c r="UTO194" s="74"/>
      <c r="UTP194" s="74"/>
      <c r="UTQ194" s="74"/>
      <c r="UTR194" s="74"/>
      <c r="UTS194" s="74"/>
      <c r="UTT194" s="74"/>
      <c r="UTU194" s="74"/>
      <c r="UTV194" s="74"/>
      <c r="UTW194" s="74"/>
      <c r="UTX194" s="74"/>
      <c r="UTY194" s="74"/>
      <c r="UTZ194" s="74"/>
      <c r="UUA194" s="74"/>
      <c r="UUB194" s="74"/>
      <c r="UUC194" s="74"/>
      <c r="UUD194" s="74"/>
      <c r="UUE194" s="74"/>
      <c r="UUF194" s="74"/>
      <c r="UUG194" s="74"/>
      <c r="UUH194" s="74"/>
      <c r="UUI194" s="74"/>
      <c r="UUJ194" s="74"/>
      <c r="UUK194" s="74"/>
      <c r="UUL194" s="74"/>
      <c r="UUM194" s="74"/>
      <c r="UUN194" s="74"/>
      <c r="UUO194" s="74"/>
      <c r="UUP194" s="74"/>
      <c r="UUQ194" s="74"/>
      <c r="UUR194" s="74"/>
      <c r="UUS194" s="74"/>
      <c r="UUT194" s="74"/>
      <c r="UUU194" s="74"/>
      <c r="UUV194" s="74"/>
      <c r="UUW194" s="74"/>
      <c r="UUX194" s="74"/>
      <c r="UUY194" s="74"/>
      <c r="UUZ194" s="74"/>
      <c r="UVA194" s="74"/>
      <c r="UVB194" s="74"/>
      <c r="UVC194" s="74"/>
      <c r="UVD194" s="74"/>
      <c r="UVE194" s="74"/>
      <c r="UVF194" s="74"/>
      <c r="UVG194" s="74"/>
      <c r="UVH194" s="74"/>
      <c r="UVI194" s="74"/>
      <c r="UVJ194" s="74"/>
      <c r="UVK194" s="74"/>
      <c r="UVL194" s="74"/>
      <c r="UVM194" s="74"/>
      <c r="UVN194" s="74"/>
      <c r="UVO194" s="74"/>
      <c r="UVP194" s="74"/>
      <c r="UVQ194" s="74"/>
      <c r="UVR194" s="74"/>
      <c r="UVS194" s="74"/>
      <c r="UVT194" s="74"/>
      <c r="UVU194" s="74"/>
      <c r="UVV194" s="74"/>
      <c r="UVW194" s="74"/>
      <c r="UVX194" s="74"/>
      <c r="UVY194" s="74"/>
      <c r="UVZ194" s="74"/>
      <c r="UWA194" s="74"/>
      <c r="UWB194" s="74"/>
      <c r="UWC194" s="74"/>
      <c r="UWD194" s="74"/>
      <c r="UWE194" s="74"/>
      <c r="UWF194" s="74"/>
      <c r="UWG194" s="74"/>
      <c r="UWH194" s="74"/>
      <c r="UWI194" s="74"/>
      <c r="UWJ194" s="74"/>
      <c r="UWK194" s="74"/>
      <c r="UWL194" s="74"/>
      <c r="UWM194" s="74"/>
      <c r="UWN194" s="74"/>
      <c r="UWO194" s="74"/>
      <c r="UWP194" s="74"/>
      <c r="UWQ194" s="74"/>
      <c r="UWR194" s="74"/>
      <c r="UWS194" s="74"/>
      <c r="UWT194" s="74"/>
      <c r="UWU194" s="74"/>
      <c r="UWV194" s="74"/>
      <c r="UWW194" s="74"/>
      <c r="UWX194" s="74"/>
      <c r="UWY194" s="74"/>
      <c r="UWZ194" s="74"/>
      <c r="UXA194" s="74"/>
      <c r="UXB194" s="74"/>
      <c r="UXC194" s="74"/>
      <c r="UXD194" s="74"/>
      <c r="UXE194" s="74"/>
      <c r="UXF194" s="74"/>
      <c r="UXG194" s="74"/>
      <c r="UXH194" s="74"/>
      <c r="UXI194" s="74"/>
      <c r="UXJ194" s="74"/>
      <c r="UXK194" s="74"/>
      <c r="UXL194" s="74"/>
      <c r="UXM194" s="74"/>
      <c r="UXN194" s="74"/>
      <c r="UXO194" s="74"/>
      <c r="UXP194" s="74"/>
      <c r="UXQ194" s="74"/>
      <c r="UXR194" s="74"/>
      <c r="UXS194" s="74"/>
      <c r="UXT194" s="74"/>
      <c r="UXU194" s="74"/>
      <c r="UXV194" s="74"/>
      <c r="UXW194" s="74"/>
      <c r="UXX194" s="74"/>
      <c r="UXY194" s="74"/>
      <c r="UXZ194" s="74"/>
      <c r="UYA194" s="74"/>
      <c r="UYB194" s="74"/>
      <c r="UYC194" s="74"/>
      <c r="UYD194" s="74"/>
      <c r="UYE194" s="74"/>
      <c r="UYF194" s="74"/>
      <c r="UYG194" s="74"/>
      <c r="UYH194" s="74"/>
      <c r="UYI194" s="74"/>
      <c r="UYJ194" s="74"/>
      <c r="UYK194" s="74"/>
      <c r="UYL194" s="74"/>
      <c r="UYM194" s="74"/>
      <c r="UYN194" s="74"/>
      <c r="UYO194" s="74"/>
      <c r="UYP194" s="74"/>
      <c r="UYQ194" s="74"/>
      <c r="UYR194" s="74"/>
      <c r="UYS194" s="74"/>
      <c r="UYT194" s="74"/>
      <c r="UYU194" s="74"/>
      <c r="UYV194" s="74"/>
      <c r="UYW194" s="74"/>
      <c r="UYX194" s="74"/>
      <c r="UYY194" s="74"/>
      <c r="UYZ194" s="74"/>
      <c r="UZA194" s="74"/>
      <c r="UZB194" s="74"/>
      <c r="UZC194" s="74"/>
      <c r="UZD194" s="74"/>
      <c r="UZE194" s="74"/>
      <c r="UZF194" s="74"/>
      <c r="UZG194" s="74"/>
      <c r="UZH194" s="74"/>
      <c r="UZI194" s="74"/>
      <c r="UZJ194" s="74"/>
      <c r="UZK194" s="74"/>
      <c r="UZL194" s="74"/>
      <c r="UZM194" s="74"/>
      <c r="UZN194" s="74"/>
      <c r="UZO194" s="74"/>
      <c r="UZP194" s="74"/>
      <c r="UZQ194" s="74"/>
      <c r="UZR194" s="74"/>
      <c r="UZS194" s="74"/>
      <c r="UZT194" s="74"/>
      <c r="UZU194" s="74"/>
      <c r="UZV194" s="74"/>
      <c r="UZW194" s="74"/>
      <c r="UZX194" s="74"/>
      <c r="UZY194" s="74"/>
      <c r="UZZ194" s="74"/>
      <c r="VAA194" s="74"/>
      <c r="VAB194" s="74"/>
      <c r="VAC194" s="74"/>
      <c r="VAD194" s="74"/>
      <c r="VAE194" s="74"/>
      <c r="VAF194" s="74"/>
      <c r="VAG194" s="74"/>
      <c r="VAH194" s="74"/>
      <c r="VAI194" s="74"/>
      <c r="VAJ194" s="74"/>
      <c r="VAK194" s="74"/>
      <c r="VAL194" s="74"/>
      <c r="VAM194" s="74"/>
      <c r="VAN194" s="74"/>
      <c r="VAO194" s="74"/>
      <c r="VAP194" s="74"/>
      <c r="VAQ194" s="74"/>
      <c r="VAR194" s="74"/>
      <c r="VAS194" s="74"/>
      <c r="VAT194" s="74"/>
      <c r="VAU194" s="74"/>
      <c r="VAV194" s="74"/>
      <c r="VAW194" s="74"/>
      <c r="VAX194" s="74"/>
      <c r="VAY194" s="74"/>
      <c r="VAZ194" s="74"/>
      <c r="VBA194" s="74"/>
      <c r="VBB194" s="74"/>
      <c r="VBC194" s="74"/>
      <c r="VBD194" s="74"/>
      <c r="VBE194" s="74"/>
      <c r="VBF194" s="74"/>
      <c r="VBG194" s="74"/>
      <c r="VBH194" s="74"/>
      <c r="VBI194" s="74"/>
      <c r="VBJ194" s="74"/>
      <c r="VBK194" s="74"/>
      <c r="VBL194" s="74"/>
      <c r="VBM194" s="74"/>
      <c r="VBN194" s="74"/>
      <c r="VBO194" s="74"/>
      <c r="VBP194" s="74"/>
      <c r="VBQ194" s="74"/>
      <c r="VBR194" s="74"/>
      <c r="VBS194" s="74"/>
      <c r="VBT194" s="74"/>
      <c r="VBU194" s="74"/>
      <c r="VBV194" s="74"/>
      <c r="VBW194" s="74"/>
      <c r="VBX194" s="74"/>
      <c r="VBY194" s="74"/>
      <c r="VBZ194" s="74"/>
      <c r="VCA194" s="74"/>
      <c r="VCB194" s="74"/>
      <c r="VCC194" s="74"/>
      <c r="VCD194" s="74"/>
      <c r="VCE194" s="74"/>
      <c r="VCF194" s="74"/>
      <c r="VCG194" s="74"/>
      <c r="VCH194" s="74"/>
      <c r="VCI194" s="74"/>
      <c r="VCJ194" s="74"/>
      <c r="VCK194" s="74"/>
      <c r="VCL194" s="74"/>
      <c r="VCM194" s="74"/>
      <c r="VCN194" s="74"/>
      <c r="VCO194" s="74"/>
      <c r="VCP194" s="74"/>
      <c r="VCQ194" s="74"/>
      <c r="VCR194" s="74"/>
      <c r="VCS194" s="74"/>
      <c r="VCT194" s="74"/>
      <c r="VCU194" s="74"/>
      <c r="VCV194" s="74"/>
      <c r="VCW194" s="74"/>
      <c r="VCX194" s="74"/>
      <c r="VCY194" s="74"/>
      <c r="VCZ194" s="74"/>
      <c r="VDA194" s="74"/>
      <c r="VDB194" s="74"/>
      <c r="VDC194" s="74"/>
      <c r="VDD194" s="74"/>
      <c r="VDE194" s="74"/>
      <c r="VDF194" s="74"/>
      <c r="VDG194" s="74"/>
      <c r="VDH194" s="74"/>
      <c r="VDI194" s="74"/>
      <c r="VDJ194" s="74"/>
      <c r="VDK194" s="74"/>
      <c r="VDL194" s="74"/>
      <c r="VDM194" s="74"/>
      <c r="VDN194" s="74"/>
      <c r="VDO194" s="74"/>
      <c r="VDP194" s="74"/>
      <c r="VDQ194" s="74"/>
      <c r="VDR194" s="74"/>
      <c r="VDS194" s="74"/>
      <c r="VDT194" s="74"/>
      <c r="VDU194" s="74"/>
      <c r="VDV194" s="74"/>
      <c r="VDW194" s="74"/>
      <c r="VDX194" s="74"/>
      <c r="VDY194" s="74"/>
      <c r="VDZ194" s="74"/>
      <c r="VEA194" s="74"/>
      <c r="VEB194" s="74"/>
      <c r="VEC194" s="74"/>
      <c r="VED194" s="74"/>
      <c r="VEE194" s="74"/>
      <c r="VEF194" s="74"/>
      <c r="VEG194" s="74"/>
      <c r="VEH194" s="74"/>
      <c r="VEI194" s="74"/>
      <c r="VEJ194" s="74"/>
      <c r="VEK194" s="74"/>
      <c r="VEL194" s="74"/>
      <c r="VEM194" s="74"/>
      <c r="VEN194" s="74"/>
      <c r="VEO194" s="74"/>
      <c r="VEP194" s="74"/>
      <c r="VEQ194" s="74"/>
      <c r="VER194" s="74"/>
      <c r="VES194" s="74"/>
      <c r="VET194" s="74"/>
      <c r="VEU194" s="74"/>
      <c r="VEV194" s="74"/>
      <c r="VEW194" s="74"/>
      <c r="VEX194" s="74"/>
      <c r="VEY194" s="74"/>
      <c r="VEZ194" s="74"/>
      <c r="VFA194" s="74"/>
      <c r="VFB194" s="74"/>
      <c r="VFC194" s="74"/>
      <c r="VFD194" s="74"/>
      <c r="VFE194" s="74"/>
      <c r="VFF194" s="74"/>
      <c r="VFG194" s="74"/>
      <c r="VFH194" s="74"/>
      <c r="VFI194" s="74"/>
      <c r="VFJ194" s="74"/>
      <c r="VFK194" s="74"/>
      <c r="VFL194" s="74"/>
      <c r="VFM194" s="74"/>
      <c r="VFN194" s="74"/>
      <c r="VFO194" s="74"/>
      <c r="VFP194" s="74"/>
      <c r="VFQ194" s="74"/>
      <c r="VFR194" s="74"/>
      <c r="VFS194" s="74"/>
      <c r="VFT194" s="74"/>
      <c r="VFU194" s="74"/>
      <c r="VFV194" s="74"/>
      <c r="VFW194" s="74"/>
      <c r="VFX194" s="74"/>
      <c r="VFY194" s="74"/>
      <c r="VFZ194" s="74"/>
      <c r="VGA194" s="74"/>
      <c r="VGB194" s="74"/>
      <c r="VGC194" s="74"/>
      <c r="VGD194" s="74"/>
      <c r="VGE194" s="74"/>
      <c r="VGF194" s="74"/>
      <c r="VGG194" s="74"/>
      <c r="VGH194" s="74"/>
      <c r="VGI194" s="74"/>
      <c r="VGJ194" s="74"/>
      <c r="VGK194" s="74"/>
      <c r="VGL194" s="74"/>
      <c r="VGM194" s="74"/>
      <c r="VGN194" s="74"/>
      <c r="VGO194" s="74"/>
      <c r="VGP194" s="74"/>
      <c r="VGQ194" s="74"/>
      <c r="VGR194" s="74"/>
      <c r="VGS194" s="74"/>
      <c r="VGT194" s="74"/>
      <c r="VGU194" s="74"/>
      <c r="VGV194" s="74"/>
      <c r="VGW194" s="74"/>
      <c r="VGX194" s="74"/>
      <c r="VGY194" s="74"/>
      <c r="VGZ194" s="74"/>
      <c r="VHA194" s="74"/>
      <c r="VHB194" s="74"/>
      <c r="VHC194" s="74"/>
      <c r="VHD194" s="74"/>
      <c r="VHE194" s="74"/>
      <c r="VHF194" s="74"/>
      <c r="VHG194" s="74"/>
      <c r="VHH194" s="74"/>
      <c r="VHI194" s="74"/>
      <c r="VHJ194" s="74"/>
      <c r="VHK194" s="74"/>
      <c r="VHL194" s="74"/>
      <c r="VHM194" s="74"/>
      <c r="VHN194" s="74"/>
      <c r="VHO194" s="74"/>
      <c r="VHP194" s="74"/>
      <c r="VHQ194" s="74"/>
      <c r="VHR194" s="74"/>
      <c r="VHS194" s="74"/>
      <c r="VHT194" s="74"/>
      <c r="VHU194" s="74"/>
      <c r="VHV194" s="74"/>
      <c r="VHW194" s="74"/>
      <c r="VHX194" s="74"/>
      <c r="VHY194" s="74"/>
      <c r="VHZ194" s="74"/>
      <c r="VIA194" s="74"/>
      <c r="VIB194" s="74"/>
      <c r="VIC194" s="74"/>
      <c r="VID194" s="74"/>
      <c r="VIE194" s="74"/>
      <c r="VIF194" s="74"/>
      <c r="VIG194" s="74"/>
      <c r="VIH194" s="74"/>
      <c r="VII194" s="74"/>
      <c r="VIJ194" s="74"/>
      <c r="VIK194" s="74"/>
      <c r="VIL194" s="74"/>
      <c r="VIM194" s="74"/>
      <c r="VIN194" s="74"/>
      <c r="VIO194" s="74"/>
      <c r="VIP194" s="74"/>
      <c r="VIQ194" s="74"/>
      <c r="VIR194" s="74"/>
      <c r="VIS194" s="74"/>
      <c r="VIT194" s="74"/>
      <c r="VIU194" s="74"/>
      <c r="VIV194" s="74"/>
      <c r="VIW194" s="74"/>
      <c r="VIX194" s="74"/>
      <c r="VIY194" s="74"/>
      <c r="VIZ194" s="74"/>
      <c r="VJA194" s="74"/>
      <c r="VJB194" s="74"/>
      <c r="VJC194" s="74"/>
      <c r="VJD194" s="74"/>
      <c r="VJE194" s="74"/>
      <c r="VJF194" s="74"/>
      <c r="VJG194" s="74"/>
      <c r="VJH194" s="74"/>
      <c r="VJI194" s="74"/>
      <c r="VJJ194" s="74"/>
      <c r="VJK194" s="74"/>
      <c r="VJL194" s="74"/>
      <c r="VJM194" s="74"/>
      <c r="VJN194" s="74"/>
      <c r="VJO194" s="74"/>
      <c r="VJP194" s="74"/>
      <c r="VJQ194" s="74"/>
      <c r="VJR194" s="74"/>
      <c r="VJS194" s="74"/>
      <c r="VJT194" s="74"/>
      <c r="VJU194" s="74"/>
      <c r="VJV194" s="74"/>
      <c r="VJW194" s="74"/>
      <c r="VJX194" s="74"/>
      <c r="VJY194" s="74"/>
      <c r="VJZ194" s="74"/>
      <c r="VKA194" s="74"/>
      <c r="VKB194" s="74"/>
      <c r="VKC194" s="74"/>
      <c r="VKD194" s="74"/>
      <c r="VKE194" s="74"/>
      <c r="VKF194" s="74"/>
      <c r="VKG194" s="74"/>
      <c r="VKH194" s="74"/>
      <c r="VKI194" s="74"/>
      <c r="VKJ194" s="74"/>
      <c r="VKK194" s="74"/>
      <c r="VKL194" s="74"/>
      <c r="VKM194" s="74"/>
      <c r="VKN194" s="74"/>
      <c r="VKO194" s="74"/>
      <c r="VKP194" s="74"/>
      <c r="VKQ194" s="74"/>
      <c r="VKR194" s="74"/>
      <c r="VKS194" s="74"/>
      <c r="VKT194" s="74"/>
      <c r="VKU194" s="74"/>
      <c r="VKV194" s="74"/>
      <c r="VKW194" s="74"/>
      <c r="VKX194" s="74"/>
      <c r="VKY194" s="74"/>
      <c r="VKZ194" s="74"/>
      <c r="VLA194" s="74"/>
      <c r="VLB194" s="74"/>
      <c r="VLC194" s="74"/>
      <c r="VLD194" s="74"/>
      <c r="VLE194" s="74"/>
      <c r="VLF194" s="74"/>
      <c r="VLG194" s="74"/>
      <c r="VLH194" s="74"/>
      <c r="VLI194" s="74"/>
      <c r="VLJ194" s="74"/>
      <c r="VLK194" s="74"/>
      <c r="VLL194" s="74"/>
      <c r="VLM194" s="74"/>
      <c r="VLN194" s="74"/>
      <c r="VLO194" s="74"/>
      <c r="VLP194" s="74"/>
      <c r="VLQ194" s="74"/>
      <c r="VLR194" s="74"/>
      <c r="VLS194" s="74"/>
      <c r="VLT194" s="74"/>
      <c r="VLU194" s="74"/>
      <c r="VLV194" s="74"/>
      <c r="VLW194" s="74"/>
      <c r="VLX194" s="74"/>
      <c r="VLY194" s="74"/>
      <c r="VLZ194" s="74"/>
      <c r="VMA194" s="74"/>
      <c r="VMB194" s="74"/>
      <c r="VMC194" s="74"/>
      <c r="VMD194" s="74"/>
      <c r="VME194" s="74"/>
      <c r="VMF194" s="74"/>
      <c r="VMG194" s="74"/>
      <c r="VMH194" s="74"/>
      <c r="VMI194" s="74"/>
      <c r="VMJ194" s="74"/>
      <c r="VMK194" s="74"/>
      <c r="VML194" s="74"/>
      <c r="VMM194" s="74"/>
      <c r="VMN194" s="74"/>
      <c r="VMO194" s="74"/>
      <c r="VMP194" s="74"/>
      <c r="VMQ194" s="74"/>
      <c r="VMR194" s="74"/>
      <c r="VMS194" s="74"/>
      <c r="VMT194" s="74"/>
      <c r="VMU194" s="74"/>
      <c r="VMV194" s="74"/>
      <c r="VMW194" s="74"/>
      <c r="VMX194" s="74"/>
      <c r="VMY194" s="74"/>
      <c r="VMZ194" s="74"/>
      <c r="VNA194" s="74"/>
      <c r="VNB194" s="74"/>
      <c r="VNC194" s="74"/>
      <c r="VND194" s="74"/>
      <c r="VNE194" s="74"/>
      <c r="VNF194" s="74"/>
      <c r="VNG194" s="74"/>
      <c r="VNH194" s="74"/>
      <c r="VNI194" s="74"/>
      <c r="VNJ194" s="74"/>
      <c r="VNK194" s="74"/>
      <c r="VNL194" s="74"/>
      <c r="VNM194" s="74"/>
      <c r="VNN194" s="74"/>
      <c r="VNO194" s="74"/>
      <c r="VNP194" s="74"/>
      <c r="VNQ194" s="74"/>
      <c r="VNR194" s="74"/>
      <c r="VNS194" s="74"/>
      <c r="VNT194" s="74"/>
      <c r="VNU194" s="74"/>
      <c r="VNV194" s="74"/>
      <c r="VNW194" s="74"/>
      <c r="VNX194" s="74"/>
      <c r="VNY194" s="74"/>
      <c r="VNZ194" s="74"/>
      <c r="VOA194" s="74"/>
      <c r="VOB194" s="74"/>
      <c r="VOC194" s="74"/>
      <c r="VOD194" s="74"/>
      <c r="VOE194" s="74"/>
      <c r="VOF194" s="74"/>
      <c r="VOG194" s="74"/>
      <c r="VOH194" s="74"/>
      <c r="VOI194" s="74"/>
      <c r="VOJ194" s="74"/>
      <c r="VOK194" s="74"/>
      <c r="VOL194" s="74"/>
      <c r="VOM194" s="74"/>
      <c r="VON194" s="74"/>
      <c r="VOO194" s="74"/>
      <c r="VOP194" s="74"/>
      <c r="VOQ194" s="74"/>
      <c r="VOR194" s="74"/>
      <c r="VOS194" s="74"/>
      <c r="VOT194" s="74"/>
      <c r="VOU194" s="74"/>
      <c r="VOV194" s="74"/>
      <c r="VOW194" s="74"/>
      <c r="VOX194" s="74"/>
      <c r="VOY194" s="74"/>
      <c r="VOZ194" s="74"/>
      <c r="VPA194" s="74"/>
      <c r="VPB194" s="74"/>
      <c r="VPC194" s="74"/>
      <c r="VPD194" s="74"/>
      <c r="VPE194" s="74"/>
      <c r="VPF194" s="74"/>
      <c r="VPG194" s="74"/>
      <c r="VPH194" s="74"/>
      <c r="VPI194" s="74"/>
      <c r="VPJ194" s="74"/>
      <c r="VPK194" s="74"/>
      <c r="VPL194" s="74"/>
      <c r="VPM194" s="74"/>
      <c r="VPN194" s="74"/>
      <c r="VPO194" s="74"/>
      <c r="VPP194" s="74"/>
      <c r="VPQ194" s="74"/>
      <c r="VPR194" s="74"/>
      <c r="VPS194" s="74"/>
      <c r="VPT194" s="74"/>
      <c r="VPU194" s="74"/>
      <c r="VPV194" s="74"/>
      <c r="VPW194" s="74"/>
      <c r="VPX194" s="74"/>
      <c r="VPY194" s="74"/>
      <c r="VPZ194" s="74"/>
      <c r="VQA194" s="74"/>
      <c r="VQB194" s="74"/>
      <c r="VQC194" s="74"/>
      <c r="VQD194" s="74"/>
      <c r="VQE194" s="74"/>
      <c r="VQF194" s="74"/>
      <c r="VQG194" s="74"/>
      <c r="VQH194" s="74"/>
      <c r="VQI194" s="74"/>
      <c r="VQJ194" s="74"/>
      <c r="VQK194" s="74"/>
      <c r="VQL194" s="74"/>
      <c r="VQM194" s="74"/>
      <c r="VQN194" s="74"/>
      <c r="VQO194" s="74"/>
      <c r="VQP194" s="74"/>
      <c r="VQQ194" s="74"/>
      <c r="VQR194" s="74"/>
      <c r="VQS194" s="74"/>
      <c r="VQT194" s="74"/>
      <c r="VQU194" s="74"/>
      <c r="VQV194" s="74"/>
      <c r="VQW194" s="74"/>
      <c r="VQX194" s="74"/>
      <c r="VQY194" s="74"/>
      <c r="VQZ194" s="74"/>
      <c r="VRA194" s="74"/>
      <c r="VRB194" s="74"/>
      <c r="VRC194" s="74"/>
      <c r="VRD194" s="74"/>
      <c r="VRE194" s="74"/>
      <c r="VRF194" s="74"/>
      <c r="VRG194" s="74"/>
      <c r="VRH194" s="74"/>
      <c r="VRI194" s="74"/>
      <c r="VRJ194" s="74"/>
      <c r="VRK194" s="74"/>
      <c r="VRL194" s="74"/>
      <c r="VRM194" s="74"/>
      <c r="VRN194" s="74"/>
      <c r="VRO194" s="74"/>
      <c r="VRP194" s="74"/>
      <c r="VRQ194" s="74"/>
      <c r="VRR194" s="74"/>
      <c r="VRS194" s="74"/>
      <c r="VRT194" s="74"/>
      <c r="VRU194" s="74"/>
      <c r="VRV194" s="74"/>
      <c r="VRW194" s="74"/>
      <c r="VRX194" s="74"/>
      <c r="VRY194" s="74"/>
      <c r="VRZ194" s="74"/>
      <c r="VSA194" s="74"/>
      <c r="VSB194" s="74"/>
      <c r="VSC194" s="74"/>
      <c r="VSD194" s="74"/>
      <c r="VSE194" s="74"/>
      <c r="VSF194" s="74"/>
      <c r="VSG194" s="74"/>
      <c r="VSH194" s="74"/>
      <c r="VSI194" s="74"/>
      <c r="VSJ194" s="74"/>
      <c r="VSK194" s="74"/>
      <c r="VSL194" s="74"/>
      <c r="VSM194" s="74"/>
      <c r="VSN194" s="74"/>
      <c r="VSO194" s="74"/>
      <c r="VSP194" s="74"/>
      <c r="VSQ194" s="74"/>
      <c r="VSR194" s="74"/>
      <c r="VSS194" s="74"/>
      <c r="VST194" s="74"/>
      <c r="VSU194" s="74"/>
      <c r="VSV194" s="74"/>
      <c r="VSW194" s="74"/>
      <c r="VSX194" s="74"/>
      <c r="VSY194" s="74"/>
      <c r="VSZ194" s="74"/>
      <c r="VTA194" s="74"/>
      <c r="VTB194" s="74"/>
      <c r="VTC194" s="74"/>
      <c r="VTD194" s="74"/>
      <c r="VTE194" s="74"/>
      <c r="VTF194" s="74"/>
      <c r="VTG194" s="74"/>
      <c r="VTH194" s="74"/>
      <c r="VTI194" s="74"/>
      <c r="VTJ194" s="74"/>
      <c r="VTK194" s="74"/>
      <c r="VTL194" s="74"/>
      <c r="VTM194" s="74"/>
      <c r="VTN194" s="74"/>
      <c r="VTO194" s="74"/>
      <c r="VTP194" s="74"/>
      <c r="VTQ194" s="74"/>
      <c r="VTR194" s="74"/>
      <c r="VTS194" s="74"/>
      <c r="VTT194" s="74"/>
      <c r="VTU194" s="74"/>
      <c r="VTV194" s="74"/>
      <c r="VTW194" s="74"/>
      <c r="VTX194" s="74"/>
      <c r="VTY194" s="74"/>
      <c r="VTZ194" s="74"/>
      <c r="VUA194" s="74"/>
      <c r="VUB194" s="74"/>
      <c r="VUC194" s="74"/>
      <c r="VUD194" s="74"/>
      <c r="VUE194" s="74"/>
      <c r="VUF194" s="74"/>
      <c r="VUG194" s="74"/>
      <c r="VUH194" s="74"/>
      <c r="VUI194" s="74"/>
      <c r="VUJ194" s="74"/>
      <c r="VUK194" s="74"/>
      <c r="VUL194" s="74"/>
      <c r="VUM194" s="74"/>
      <c r="VUN194" s="74"/>
      <c r="VUO194" s="74"/>
      <c r="VUP194" s="74"/>
      <c r="VUQ194" s="74"/>
      <c r="VUR194" s="74"/>
      <c r="VUS194" s="74"/>
      <c r="VUT194" s="74"/>
      <c r="VUU194" s="74"/>
      <c r="VUV194" s="74"/>
      <c r="VUW194" s="74"/>
      <c r="VUX194" s="74"/>
      <c r="VUY194" s="74"/>
      <c r="VUZ194" s="74"/>
      <c r="VVA194" s="74"/>
      <c r="VVB194" s="74"/>
      <c r="VVC194" s="74"/>
      <c r="VVD194" s="74"/>
      <c r="VVE194" s="74"/>
      <c r="VVF194" s="74"/>
      <c r="VVG194" s="74"/>
      <c r="VVH194" s="74"/>
      <c r="VVI194" s="74"/>
      <c r="VVJ194" s="74"/>
      <c r="VVK194" s="74"/>
      <c r="VVL194" s="74"/>
      <c r="VVM194" s="74"/>
      <c r="VVN194" s="74"/>
      <c r="VVO194" s="74"/>
      <c r="VVP194" s="74"/>
      <c r="VVQ194" s="74"/>
      <c r="VVR194" s="74"/>
      <c r="VVS194" s="74"/>
      <c r="VVT194" s="74"/>
      <c r="VVU194" s="74"/>
      <c r="VVV194" s="74"/>
      <c r="VVW194" s="74"/>
      <c r="VVX194" s="74"/>
      <c r="VVY194" s="74"/>
      <c r="VVZ194" s="74"/>
      <c r="VWA194" s="74"/>
      <c r="VWB194" s="74"/>
      <c r="VWC194" s="74"/>
      <c r="VWD194" s="74"/>
      <c r="VWE194" s="74"/>
      <c r="VWF194" s="74"/>
      <c r="VWG194" s="74"/>
      <c r="VWH194" s="74"/>
      <c r="VWI194" s="74"/>
      <c r="VWJ194" s="74"/>
      <c r="VWK194" s="74"/>
      <c r="VWL194" s="74"/>
      <c r="VWM194" s="74"/>
      <c r="VWN194" s="74"/>
      <c r="VWO194" s="74"/>
      <c r="VWP194" s="74"/>
      <c r="VWQ194" s="74"/>
      <c r="VWR194" s="74"/>
      <c r="VWS194" s="74"/>
      <c r="VWT194" s="74"/>
      <c r="VWU194" s="74"/>
      <c r="VWV194" s="74"/>
      <c r="VWW194" s="74"/>
      <c r="VWX194" s="74"/>
      <c r="VWY194" s="74"/>
      <c r="VWZ194" s="74"/>
      <c r="VXA194" s="74"/>
      <c r="VXB194" s="74"/>
      <c r="VXC194" s="74"/>
      <c r="VXD194" s="74"/>
      <c r="VXE194" s="74"/>
      <c r="VXF194" s="74"/>
      <c r="VXG194" s="74"/>
      <c r="VXH194" s="74"/>
      <c r="VXI194" s="74"/>
      <c r="VXJ194" s="74"/>
      <c r="VXK194" s="74"/>
      <c r="VXL194" s="74"/>
      <c r="VXM194" s="74"/>
      <c r="VXN194" s="74"/>
      <c r="VXO194" s="74"/>
      <c r="VXP194" s="74"/>
      <c r="VXQ194" s="74"/>
      <c r="VXR194" s="74"/>
      <c r="VXS194" s="74"/>
      <c r="VXT194" s="74"/>
      <c r="VXU194" s="74"/>
      <c r="VXV194" s="74"/>
      <c r="VXW194" s="74"/>
      <c r="VXX194" s="74"/>
      <c r="VXY194" s="74"/>
      <c r="VXZ194" s="74"/>
      <c r="VYA194" s="74"/>
      <c r="VYB194" s="74"/>
      <c r="VYC194" s="74"/>
      <c r="VYD194" s="74"/>
      <c r="VYE194" s="74"/>
      <c r="VYF194" s="74"/>
      <c r="VYG194" s="74"/>
      <c r="VYH194" s="74"/>
      <c r="VYI194" s="74"/>
      <c r="VYJ194" s="74"/>
      <c r="VYK194" s="74"/>
      <c r="VYL194" s="74"/>
      <c r="VYM194" s="74"/>
      <c r="VYN194" s="74"/>
      <c r="VYO194" s="74"/>
      <c r="VYP194" s="74"/>
      <c r="VYQ194" s="74"/>
      <c r="VYR194" s="74"/>
      <c r="VYS194" s="74"/>
      <c r="VYT194" s="74"/>
      <c r="VYU194" s="74"/>
      <c r="VYV194" s="74"/>
      <c r="VYW194" s="74"/>
      <c r="VYX194" s="74"/>
      <c r="VYY194" s="74"/>
      <c r="VYZ194" s="74"/>
      <c r="VZA194" s="74"/>
      <c r="VZB194" s="74"/>
      <c r="VZC194" s="74"/>
      <c r="VZD194" s="74"/>
      <c r="VZE194" s="74"/>
      <c r="VZF194" s="74"/>
      <c r="VZG194" s="74"/>
      <c r="VZH194" s="74"/>
      <c r="VZI194" s="74"/>
      <c r="VZJ194" s="74"/>
      <c r="VZK194" s="74"/>
      <c r="VZL194" s="74"/>
      <c r="VZM194" s="74"/>
      <c r="VZN194" s="74"/>
      <c r="VZO194" s="74"/>
      <c r="VZP194" s="74"/>
      <c r="VZQ194" s="74"/>
      <c r="VZR194" s="74"/>
      <c r="VZS194" s="74"/>
      <c r="VZT194" s="74"/>
      <c r="VZU194" s="74"/>
      <c r="VZV194" s="74"/>
      <c r="VZW194" s="74"/>
      <c r="VZX194" s="74"/>
      <c r="VZY194" s="74"/>
      <c r="VZZ194" s="74"/>
      <c r="WAA194" s="74"/>
      <c r="WAB194" s="74"/>
      <c r="WAC194" s="74"/>
      <c r="WAD194" s="74"/>
      <c r="WAE194" s="74"/>
      <c r="WAF194" s="74"/>
      <c r="WAG194" s="74"/>
      <c r="WAH194" s="74"/>
      <c r="WAI194" s="74"/>
      <c r="WAJ194" s="74"/>
      <c r="WAK194" s="74"/>
      <c r="WAL194" s="74"/>
      <c r="WAM194" s="74"/>
      <c r="WAN194" s="74"/>
      <c r="WAO194" s="74"/>
      <c r="WAP194" s="74"/>
      <c r="WAQ194" s="74"/>
      <c r="WAR194" s="74"/>
      <c r="WAS194" s="74"/>
      <c r="WAT194" s="74"/>
      <c r="WAU194" s="74"/>
      <c r="WAV194" s="74"/>
      <c r="WAW194" s="74"/>
      <c r="WAX194" s="74"/>
      <c r="WAY194" s="74"/>
      <c r="WAZ194" s="74"/>
      <c r="WBA194" s="74"/>
      <c r="WBB194" s="74"/>
      <c r="WBC194" s="74"/>
      <c r="WBD194" s="74"/>
      <c r="WBE194" s="74"/>
      <c r="WBF194" s="74"/>
      <c r="WBG194" s="74"/>
      <c r="WBH194" s="74"/>
      <c r="WBI194" s="74"/>
      <c r="WBJ194" s="74"/>
      <c r="WBK194" s="74"/>
      <c r="WBL194" s="74"/>
      <c r="WBM194" s="74"/>
      <c r="WBN194" s="74"/>
      <c r="WBO194" s="74"/>
      <c r="WBP194" s="74"/>
      <c r="WBQ194" s="74"/>
      <c r="WBR194" s="74"/>
      <c r="WBS194" s="74"/>
      <c r="WBT194" s="74"/>
      <c r="WBU194" s="74"/>
      <c r="WBV194" s="74"/>
      <c r="WBW194" s="74"/>
      <c r="WBX194" s="74"/>
      <c r="WBY194" s="74"/>
      <c r="WBZ194" s="74"/>
      <c r="WCA194" s="74"/>
      <c r="WCB194" s="74"/>
      <c r="WCC194" s="74"/>
      <c r="WCD194" s="74"/>
      <c r="WCE194" s="74"/>
      <c r="WCF194" s="74"/>
      <c r="WCG194" s="74"/>
      <c r="WCH194" s="74"/>
      <c r="WCI194" s="74"/>
      <c r="WCJ194" s="74"/>
      <c r="WCK194" s="74"/>
      <c r="WCL194" s="74"/>
      <c r="WCM194" s="74"/>
      <c r="WCN194" s="74"/>
      <c r="WCO194" s="74"/>
      <c r="WCP194" s="74"/>
      <c r="WCQ194" s="74"/>
      <c r="WCR194" s="74"/>
      <c r="WCS194" s="74"/>
      <c r="WCT194" s="74"/>
      <c r="WCU194" s="74"/>
      <c r="WCV194" s="74"/>
      <c r="WCW194" s="74"/>
      <c r="WCX194" s="74"/>
      <c r="WCY194" s="74"/>
      <c r="WCZ194" s="74"/>
      <c r="WDA194" s="74"/>
      <c r="WDB194" s="74"/>
      <c r="WDC194" s="74"/>
      <c r="WDD194" s="74"/>
      <c r="WDE194" s="74"/>
      <c r="WDF194" s="74"/>
      <c r="WDG194" s="74"/>
      <c r="WDH194" s="74"/>
      <c r="WDI194" s="74"/>
      <c r="WDJ194" s="74"/>
      <c r="WDK194" s="74"/>
      <c r="WDL194" s="74"/>
      <c r="WDM194" s="74"/>
      <c r="WDN194" s="74"/>
      <c r="WDO194" s="74"/>
      <c r="WDP194" s="74"/>
      <c r="WDQ194" s="74"/>
      <c r="WDR194" s="74"/>
      <c r="WDS194" s="74"/>
      <c r="WDT194" s="74"/>
      <c r="WDU194" s="74"/>
      <c r="WDV194" s="74"/>
      <c r="WDW194" s="74"/>
      <c r="WDX194" s="74"/>
      <c r="WDY194" s="74"/>
      <c r="WDZ194" s="74"/>
      <c r="WEA194" s="74"/>
      <c r="WEB194" s="74"/>
      <c r="WEC194" s="74"/>
      <c r="WED194" s="74"/>
      <c r="WEE194" s="74"/>
      <c r="WEF194" s="74"/>
      <c r="WEG194" s="74"/>
      <c r="WEH194" s="74"/>
      <c r="WEI194" s="74"/>
      <c r="WEJ194" s="74"/>
      <c r="WEK194" s="74"/>
      <c r="WEL194" s="74"/>
      <c r="WEM194" s="74"/>
      <c r="WEN194" s="74"/>
      <c r="WEO194" s="74"/>
      <c r="WEP194" s="74"/>
      <c r="WEQ194" s="74"/>
      <c r="WER194" s="74"/>
      <c r="WES194" s="74"/>
      <c r="WET194" s="74"/>
      <c r="WEU194" s="74"/>
      <c r="WEV194" s="74"/>
      <c r="WEW194" s="74"/>
      <c r="WEX194" s="74"/>
      <c r="WEY194" s="74"/>
      <c r="WEZ194" s="74"/>
      <c r="WFA194" s="74"/>
      <c r="WFB194" s="74"/>
      <c r="WFC194" s="74"/>
      <c r="WFD194" s="74"/>
      <c r="WFE194" s="74"/>
      <c r="WFF194" s="74"/>
      <c r="WFG194" s="74"/>
      <c r="WFH194" s="74"/>
      <c r="WFI194" s="74"/>
      <c r="WFJ194" s="74"/>
      <c r="WFK194" s="74"/>
      <c r="WFL194" s="74"/>
      <c r="WFM194" s="74"/>
      <c r="WFN194" s="74"/>
      <c r="WFO194" s="74"/>
      <c r="WFP194" s="74"/>
      <c r="WFQ194" s="74"/>
      <c r="WFR194" s="74"/>
      <c r="WFS194" s="74"/>
      <c r="WFT194" s="74"/>
      <c r="WFU194" s="74"/>
      <c r="WFV194" s="74"/>
      <c r="WFW194" s="74"/>
      <c r="WFX194" s="74"/>
      <c r="WFY194" s="74"/>
      <c r="WFZ194" s="74"/>
      <c r="WGA194" s="74"/>
      <c r="WGB194" s="74"/>
      <c r="WGC194" s="74"/>
      <c r="WGD194" s="74"/>
      <c r="WGE194" s="74"/>
      <c r="WGF194" s="74"/>
      <c r="WGG194" s="74"/>
      <c r="WGH194" s="74"/>
      <c r="WGI194" s="74"/>
      <c r="WGJ194" s="74"/>
      <c r="WGK194" s="74"/>
      <c r="WGL194" s="74"/>
      <c r="WGM194" s="74"/>
      <c r="WGN194" s="74"/>
      <c r="WGO194" s="74"/>
      <c r="WGP194" s="74"/>
      <c r="WGQ194" s="74"/>
      <c r="WGR194" s="74"/>
      <c r="WGS194" s="74"/>
      <c r="WGT194" s="74"/>
      <c r="WGU194" s="74"/>
      <c r="WGV194" s="74"/>
      <c r="WGW194" s="74"/>
      <c r="WGX194" s="74"/>
      <c r="WGY194" s="74"/>
      <c r="WGZ194" s="74"/>
      <c r="WHA194" s="74"/>
      <c r="WHB194" s="74"/>
      <c r="WHC194" s="74"/>
      <c r="WHD194" s="74"/>
      <c r="WHE194" s="74"/>
      <c r="WHF194" s="74"/>
      <c r="WHG194" s="74"/>
      <c r="WHH194" s="74"/>
      <c r="WHI194" s="74"/>
      <c r="WHJ194" s="74"/>
      <c r="WHK194" s="74"/>
      <c r="WHL194" s="74"/>
      <c r="WHM194" s="74"/>
      <c r="WHN194" s="74"/>
      <c r="WHO194" s="74"/>
      <c r="WHP194" s="74"/>
      <c r="WHQ194" s="74"/>
      <c r="WHR194" s="74"/>
      <c r="WHS194" s="74"/>
      <c r="WHT194" s="74"/>
      <c r="WHU194" s="74"/>
      <c r="WHV194" s="74"/>
      <c r="WHW194" s="74"/>
      <c r="WHX194" s="74"/>
      <c r="WHY194" s="74"/>
      <c r="WHZ194" s="74"/>
      <c r="WIA194" s="74"/>
      <c r="WIB194" s="74"/>
      <c r="WIC194" s="74"/>
      <c r="WID194" s="74"/>
      <c r="WIE194" s="74"/>
      <c r="WIF194" s="74"/>
      <c r="WIG194" s="74"/>
      <c r="WIH194" s="74"/>
      <c r="WII194" s="74"/>
      <c r="WIJ194" s="74"/>
      <c r="WIK194" s="74"/>
      <c r="WIL194" s="74"/>
      <c r="WIM194" s="74"/>
      <c r="WIN194" s="74"/>
      <c r="WIO194" s="74"/>
      <c r="WIP194" s="74"/>
      <c r="WIQ194" s="74"/>
      <c r="WIR194" s="74"/>
      <c r="WIS194" s="74"/>
      <c r="WIT194" s="74"/>
      <c r="WIU194" s="74"/>
      <c r="WIV194" s="74"/>
      <c r="WIW194" s="74"/>
      <c r="WIX194" s="74"/>
      <c r="WIY194" s="74"/>
      <c r="WIZ194" s="74"/>
      <c r="WJA194" s="74"/>
      <c r="WJB194" s="74"/>
      <c r="WJC194" s="74"/>
      <c r="WJD194" s="74"/>
      <c r="WJE194" s="74"/>
      <c r="WJF194" s="74"/>
      <c r="WJG194" s="74"/>
      <c r="WJH194" s="74"/>
      <c r="WJI194" s="74"/>
      <c r="WJJ194" s="74"/>
      <c r="WJK194" s="74"/>
      <c r="WJL194" s="74"/>
      <c r="WJM194" s="74"/>
      <c r="WJN194" s="74"/>
      <c r="WJO194" s="74"/>
      <c r="WJP194" s="74"/>
      <c r="WJQ194" s="74"/>
      <c r="WJR194" s="74"/>
      <c r="WJS194" s="74"/>
      <c r="WJT194" s="74"/>
      <c r="WJU194" s="74"/>
      <c r="WJV194" s="74"/>
      <c r="WJW194" s="74"/>
      <c r="WJX194" s="74"/>
      <c r="WJY194" s="74"/>
      <c r="WJZ194" s="74"/>
      <c r="WKA194" s="74"/>
      <c r="WKB194" s="74"/>
      <c r="WKC194" s="74"/>
      <c r="WKD194" s="74"/>
      <c r="WKE194" s="74"/>
      <c r="WKF194" s="74"/>
      <c r="WKG194" s="74"/>
      <c r="WKH194" s="74"/>
      <c r="WKI194" s="74"/>
      <c r="WKJ194" s="74"/>
      <c r="WKK194" s="74"/>
      <c r="WKL194" s="74"/>
      <c r="WKM194" s="74"/>
      <c r="WKN194" s="74"/>
      <c r="WKO194" s="74"/>
      <c r="WKP194" s="74"/>
      <c r="WKQ194" s="74"/>
      <c r="WKR194" s="74"/>
      <c r="WKS194" s="74"/>
      <c r="WKT194" s="74"/>
      <c r="WKU194" s="74"/>
      <c r="WKV194" s="74"/>
      <c r="WKW194" s="74"/>
      <c r="WKX194" s="74"/>
      <c r="WKY194" s="74"/>
      <c r="WKZ194" s="74"/>
      <c r="WLA194" s="74"/>
      <c r="WLB194" s="74"/>
      <c r="WLC194" s="74"/>
      <c r="WLD194" s="74"/>
      <c r="WLE194" s="74"/>
      <c r="WLF194" s="74"/>
      <c r="WLG194" s="74"/>
      <c r="WLH194" s="74"/>
      <c r="WLI194" s="74"/>
      <c r="WLJ194" s="74"/>
      <c r="WLK194" s="74"/>
      <c r="WLL194" s="74"/>
      <c r="WLM194" s="74"/>
      <c r="WLN194" s="74"/>
      <c r="WLO194" s="74"/>
      <c r="WLP194" s="74"/>
      <c r="WLQ194" s="74"/>
      <c r="WLR194" s="74"/>
      <c r="WLS194" s="74"/>
      <c r="WLT194" s="74"/>
      <c r="WLU194" s="74"/>
      <c r="WLV194" s="74"/>
      <c r="WLW194" s="74"/>
      <c r="WLX194" s="74"/>
      <c r="WLY194" s="74"/>
      <c r="WLZ194" s="74"/>
      <c r="WMA194" s="74"/>
      <c r="WMB194" s="74"/>
      <c r="WMC194" s="74"/>
      <c r="WMD194" s="74"/>
      <c r="WME194" s="74"/>
      <c r="WMF194" s="74"/>
      <c r="WMG194" s="74"/>
      <c r="WMH194" s="74"/>
      <c r="WMI194" s="74"/>
      <c r="WMJ194" s="74"/>
      <c r="WMK194" s="74"/>
      <c r="WML194" s="74"/>
      <c r="WMM194" s="74"/>
      <c r="WMN194" s="74"/>
      <c r="WMO194" s="74"/>
      <c r="WMP194" s="74"/>
      <c r="WMQ194" s="74"/>
      <c r="WMR194" s="74"/>
      <c r="WMS194" s="74"/>
      <c r="WMT194" s="74"/>
      <c r="WMU194" s="74"/>
      <c r="WMV194" s="74"/>
      <c r="WMW194" s="74"/>
      <c r="WMX194" s="74"/>
      <c r="WMY194" s="74"/>
      <c r="WMZ194" s="74"/>
      <c r="WNA194" s="74"/>
      <c r="WNB194" s="74"/>
      <c r="WNC194" s="74"/>
      <c r="WND194" s="74"/>
      <c r="WNE194" s="74"/>
      <c r="WNF194" s="74"/>
      <c r="WNG194" s="74"/>
      <c r="WNH194" s="74"/>
      <c r="WNI194" s="74"/>
      <c r="WNJ194" s="74"/>
      <c r="WNK194" s="74"/>
      <c r="WNL194" s="74"/>
      <c r="WNM194" s="74"/>
      <c r="WNN194" s="74"/>
      <c r="WNO194" s="74"/>
      <c r="WNP194" s="74"/>
      <c r="WNQ194" s="74"/>
      <c r="WNR194" s="74"/>
      <c r="WNS194" s="74"/>
      <c r="WNT194" s="74"/>
      <c r="WNU194" s="74"/>
      <c r="WNV194" s="74"/>
      <c r="WNW194" s="74"/>
      <c r="WNX194" s="74"/>
      <c r="WNY194" s="74"/>
      <c r="WNZ194" s="74"/>
      <c r="WOA194" s="74"/>
      <c r="WOB194" s="74"/>
      <c r="WOC194" s="74"/>
      <c r="WOD194" s="74"/>
      <c r="WOE194" s="74"/>
      <c r="WOF194" s="74"/>
      <c r="WOG194" s="74"/>
      <c r="WOH194" s="74"/>
      <c r="WOI194" s="74"/>
      <c r="WOJ194" s="74"/>
      <c r="WOK194" s="74"/>
      <c r="WOL194" s="74"/>
      <c r="WOM194" s="74"/>
      <c r="WON194" s="74"/>
      <c r="WOO194" s="74"/>
      <c r="WOP194" s="74"/>
      <c r="WOQ194" s="74"/>
      <c r="WOR194" s="74"/>
      <c r="WOS194" s="74"/>
      <c r="WOT194" s="74"/>
      <c r="WOU194" s="74"/>
      <c r="WOV194" s="74"/>
      <c r="WOW194" s="74"/>
      <c r="WOX194" s="74"/>
      <c r="WOY194" s="74"/>
      <c r="WOZ194" s="74"/>
      <c r="WPA194" s="74"/>
      <c r="WPB194" s="74"/>
      <c r="WPC194" s="74"/>
      <c r="WPD194" s="74"/>
      <c r="WPE194" s="74"/>
      <c r="WPF194" s="74"/>
      <c r="WPG194" s="74"/>
      <c r="WPH194" s="74"/>
      <c r="WPI194" s="74"/>
      <c r="WPJ194" s="74"/>
      <c r="WPK194" s="74"/>
      <c r="WPL194" s="74"/>
      <c r="WPM194" s="74"/>
      <c r="WPN194" s="74"/>
      <c r="WPO194" s="74"/>
      <c r="WPP194" s="74"/>
      <c r="WPQ194" s="74"/>
      <c r="WPR194" s="74"/>
      <c r="WPS194" s="74"/>
      <c r="WPT194" s="74"/>
      <c r="WPU194" s="74"/>
      <c r="WPV194" s="74"/>
      <c r="WPW194" s="74"/>
      <c r="WPX194" s="74"/>
      <c r="WPY194" s="74"/>
      <c r="WPZ194" s="74"/>
      <c r="WQA194" s="74"/>
      <c r="WQB194" s="74"/>
      <c r="WQC194" s="74"/>
      <c r="WQD194" s="74"/>
      <c r="WQE194" s="74"/>
      <c r="WQF194" s="74"/>
      <c r="WQG194" s="74"/>
      <c r="WQH194" s="74"/>
      <c r="WQI194" s="74"/>
      <c r="WQJ194" s="74"/>
      <c r="WQK194" s="74"/>
      <c r="WQL194" s="74"/>
      <c r="WQM194" s="74"/>
      <c r="WQN194" s="74"/>
      <c r="WQO194" s="74"/>
      <c r="WQP194" s="74"/>
      <c r="WQQ194" s="74"/>
      <c r="WQR194" s="74"/>
      <c r="WQS194" s="74"/>
      <c r="WQT194" s="74"/>
      <c r="WQU194" s="74"/>
      <c r="WQV194" s="74"/>
      <c r="WQW194" s="74"/>
      <c r="WQX194" s="74"/>
      <c r="WQY194" s="74"/>
      <c r="WQZ194" s="74"/>
      <c r="WRA194" s="74"/>
      <c r="WRB194" s="74"/>
      <c r="WRC194" s="74"/>
      <c r="WRD194" s="74"/>
      <c r="WRE194" s="74"/>
      <c r="WRF194" s="74"/>
      <c r="WRG194" s="74"/>
      <c r="WRH194" s="74"/>
      <c r="WRI194" s="74"/>
      <c r="WRJ194" s="74"/>
      <c r="WRK194" s="74"/>
      <c r="WRL194" s="74"/>
      <c r="WRM194" s="74"/>
      <c r="WRN194" s="74"/>
      <c r="WRO194" s="74"/>
      <c r="WRP194" s="74"/>
      <c r="WRQ194" s="74"/>
      <c r="WRR194" s="74"/>
      <c r="WRS194" s="74"/>
      <c r="WRT194" s="74"/>
      <c r="WRU194" s="74"/>
      <c r="WRV194" s="74"/>
      <c r="WRW194" s="74"/>
      <c r="WRX194" s="74"/>
      <c r="WRY194" s="74"/>
      <c r="WRZ194" s="74"/>
      <c r="WSA194" s="74"/>
      <c r="WSB194" s="74"/>
      <c r="WSC194" s="74"/>
      <c r="WSD194" s="74"/>
      <c r="WSE194" s="74"/>
      <c r="WSF194" s="74"/>
      <c r="WSG194" s="74"/>
      <c r="WSH194" s="74"/>
      <c r="WSI194" s="74"/>
      <c r="WSJ194" s="74"/>
      <c r="WSK194" s="74"/>
      <c r="WSL194" s="74"/>
      <c r="WSM194" s="74"/>
      <c r="WSN194" s="74"/>
      <c r="WSO194" s="74"/>
      <c r="WSP194" s="74"/>
      <c r="WSQ194" s="74"/>
      <c r="WSR194" s="74"/>
      <c r="WSS194" s="74"/>
      <c r="WST194" s="74"/>
      <c r="WSU194" s="74"/>
      <c r="WSV194" s="74"/>
      <c r="WSW194" s="74"/>
      <c r="WSX194" s="74"/>
      <c r="WSY194" s="74"/>
      <c r="WSZ194" s="74"/>
      <c r="WTA194" s="74"/>
      <c r="WTB194" s="74"/>
      <c r="WTC194" s="74"/>
      <c r="WTD194" s="74"/>
      <c r="WTE194" s="74"/>
      <c r="WTF194" s="74"/>
      <c r="WTG194" s="74"/>
      <c r="WTH194" s="74"/>
      <c r="WTI194" s="74"/>
      <c r="WTJ194" s="74"/>
      <c r="WTK194" s="74"/>
      <c r="WTL194" s="74"/>
      <c r="WTM194" s="74"/>
      <c r="WTN194" s="74"/>
      <c r="WTO194" s="74"/>
      <c r="WTP194" s="74"/>
      <c r="WTQ194" s="74"/>
      <c r="WTR194" s="74"/>
      <c r="WTS194" s="74"/>
      <c r="WTT194" s="74"/>
      <c r="WTU194" s="74"/>
      <c r="WTV194" s="74"/>
      <c r="WTW194" s="74"/>
      <c r="WTX194" s="74"/>
      <c r="WTY194" s="74"/>
      <c r="WTZ194" s="74"/>
      <c r="WUA194" s="74"/>
      <c r="WUB194" s="74"/>
      <c r="WUC194" s="74"/>
      <c r="WUD194" s="74"/>
      <c r="WUE194" s="74"/>
      <c r="WUF194" s="74"/>
      <c r="WUG194" s="74"/>
      <c r="WUH194" s="74"/>
      <c r="WUI194" s="74"/>
      <c r="WUJ194" s="74"/>
      <c r="WUK194" s="74"/>
      <c r="WUL194" s="74"/>
      <c r="WUM194" s="74"/>
      <c r="WUN194" s="74"/>
      <c r="WUO194" s="74"/>
      <c r="WUP194" s="74"/>
      <c r="WUQ194" s="74"/>
      <c r="WUR194" s="74"/>
      <c r="WUS194" s="74"/>
      <c r="WUT194" s="74"/>
      <c r="WUU194" s="74"/>
      <c r="WUV194" s="74"/>
      <c r="WUW194" s="74"/>
      <c r="WUX194" s="74"/>
      <c r="WUY194" s="74"/>
      <c r="WUZ194" s="74"/>
      <c r="WVA194" s="74"/>
      <c r="WVB194" s="74"/>
      <c r="WVC194" s="74"/>
      <c r="WVD194" s="74"/>
      <c r="WVE194" s="74"/>
      <c r="WVF194" s="74"/>
      <c r="WVG194" s="74"/>
      <c r="WVH194" s="74"/>
      <c r="WVI194" s="74"/>
      <c r="WVJ194" s="74"/>
      <c r="WVK194" s="74"/>
      <c r="WVL194" s="74"/>
      <c r="WVM194" s="74"/>
      <c r="WVN194" s="74"/>
      <c r="WVO194" s="74"/>
      <c r="WVP194" s="74"/>
      <c r="WVQ194" s="74"/>
      <c r="WVR194" s="74"/>
      <c r="WVS194" s="74"/>
      <c r="WVT194" s="74"/>
      <c r="WVU194" s="74"/>
      <c r="WVV194" s="74"/>
      <c r="WVW194" s="74"/>
      <c r="WVX194" s="74"/>
      <c r="WVY194" s="74"/>
      <c r="WVZ194" s="74"/>
      <c r="WWA194" s="74"/>
      <c r="WWB194" s="74"/>
      <c r="WWC194" s="74"/>
      <c r="WWD194" s="74"/>
      <c r="WWE194" s="74"/>
      <c r="WWF194" s="74"/>
      <c r="WWG194" s="74"/>
      <c r="WWH194" s="74"/>
      <c r="WWI194" s="74"/>
      <c r="WWJ194" s="74"/>
      <c r="WWK194" s="74"/>
      <c r="WWL194" s="74"/>
      <c r="WWM194" s="74"/>
      <c r="WWN194" s="74"/>
      <c r="WWO194" s="74"/>
      <c r="WWP194" s="74"/>
      <c r="WWQ194" s="74"/>
      <c r="WWR194" s="74"/>
      <c r="WWS194" s="74"/>
      <c r="WWT194" s="74"/>
      <c r="WWU194" s="74"/>
      <c r="WWV194" s="74"/>
      <c r="WWW194" s="74"/>
      <c r="WWX194" s="74"/>
      <c r="WWY194" s="74"/>
      <c r="WWZ194" s="74"/>
      <c r="WXA194" s="74"/>
      <c r="WXB194" s="74"/>
      <c r="WXC194" s="74"/>
      <c r="WXD194" s="74"/>
      <c r="WXE194" s="74"/>
      <c r="WXF194" s="74"/>
      <c r="WXG194" s="74"/>
      <c r="WXH194" s="74"/>
      <c r="WXI194" s="74"/>
      <c r="WXJ194" s="74"/>
      <c r="WXK194" s="74"/>
      <c r="WXL194" s="74"/>
      <c r="WXM194" s="74"/>
      <c r="WXN194" s="74"/>
      <c r="WXO194" s="74"/>
      <c r="WXP194" s="74"/>
      <c r="WXQ194" s="74"/>
      <c r="WXR194" s="74"/>
      <c r="WXS194" s="74"/>
      <c r="WXT194" s="74"/>
      <c r="WXU194" s="74"/>
      <c r="WXV194" s="74"/>
      <c r="WXW194" s="74"/>
      <c r="WXX194" s="74"/>
      <c r="WXY194" s="74"/>
      <c r="WXZ194" s="74"/>
      <c r="WYA194" s="74"/>
      <c r="WYB194" s="74"/>
      <c r="WYC194" s="74"/>
      <c r="WYD194" s="74"/>
      <c r="WYE194" s="74"/>
      <c r="WYF194" s="74"/>
      <c r="WYG194" s="74"/>
      <c r="WYH194" s="74"/>
      <c r="WYI194" s="74"/>
      <c r="WYJ194" s="74"/>
      <c r="WYK194" s="74"/>
      <c r="WYL194" s="74"/>
      <c r="WYM194" s="74"/>
      <c r="WYN194" s="74"/>
      <c r="WYO194" s="74"/>
      <c r="WYP194" s="74"/>
      <c r="WYQ194" s="74"/>
      <c r="WYR194" s="74"/>
      <c r="WYS194" s="74"/>
      <c r="WYT194" s="74"/>
      <c r="WYU194" s="74"/>
      <c r="WYV194" s="74"/>
      <c r="WYW194" s="74"/>
      <c r="WYX194" s="74"/>
      <c r="WYY194" s="74"/>
      <c r="WYZ194" s="74"/>
      <c r="WZA194" s="74"/>
      <c r="WZB194" s="74"/>
      <c r="WZC194" s="74"/>
      <c r="WZD194" s="74"/>
      <c r="WZE194" s="74"/>
      <c r="WZF194" s="74"/>
      <c r="WZG194" s="74"/>
      <c r="WZH194" s="74"/>
      <c r="WZI194" s="74"/>
      <c r="WZJ194" s="74"/>
      <c r="WZK194" s="74"/>
      <c r="WZL194" s="74"/>
      <c r="WZM194" s="74"/>
      <c r="WZN194" s="74"/>
      <c r="WZO194" s="74"/>
      <c r="WZP194" s="74"/>
      <c r="WZQ194" s="74"/>
      <c r="WZR194" s="74"/>
      <c r="WZS194" s="74"/>
      <c r="WZT194" s="74"/>
      <c r="WZU194" s="74"/>
      <c r="WZV194" s="74"/>
      <c r="WZW194" s="74"/>
      <c r="WZX194" s="74"/>
      <c r="WZY194" s="74"/>
      <c r="WZZ194" s="74"/>
      <c r="XAA194" s="74"/>
      <c r="XAB194" s="74"/>
      <c r="XAC194" s="74"/>
      <c r="XAD194" s="74"/>
      <c r="XAE194" s="74"/>
      <c r="XAF194" s="74"/>
      <c r="XAG194" s="74"/>
      <c r="XAH194" s="74"/>
      <c r="XAI194" s="74"/>
      <c r="XAJ194" s="74"/>
      <c r="XAK194" s="74"/>
      <c r="XAL194" s="74"/>
      <c r="XAM194" s="74"/>
      <c r="XAN194" s="74"/>
      <c r="XAO194" s="74"/>
      <c r="XAP194" s="74"/>
      <c r="XAQ194" s="74"/>
      <c r="XAR194" s="74"/>
      <c r="XAS194" s="74"/>
      <c r="XAT194" s="74"/>
      <c r="XAU194" s="74"/>
      <c r="XAV194" s="74"/>
      <c r="XAW194" s="74"/>
      <c r="XAX194" s="74"/>
      <c r="XAY194" s="74"/>
      <c r="XAZ194" s="74"/>
      <c r="XBA194" s="74"/>
      <c r="XBB194" s="74"/>
      <c r="XBC194" s="74"/>
      <c r="XBD194" s="74"/>
      <c r="XBE194" s="74"/>
      <c r="XBF194" s="74"/>
      <c r="XBG194" s="74"/>
      <c r="XBH194" s="74"/>
      <c r="XBI194" s="74"/>
      <c r="XBJ194" s="74"/>
      <c r="XBK194" s="74"/>
      <c r="XBL194" s="74"/>
      <c r="XBM194" s="74"/>
      <c r="XBN194" s="74"/>
      <c r="XBO194" s="74"/>
      <c r="XBP194" s="74"/>
      <c r="XBQ194" s="74"/>
      <c r="XBR194" s="74"/>
      <c r="XBS194" s="74"/>
      <c r="XBT194" s="74"/>
      <c r="XBU194" s="74"/>
      <c r="XBV194" s="74"/>
      <c r="XBW194" s="74"/>
      <c r="XBX194" s="74"/>
      <c r="XBY194" s="74"/>
      <c r="XBZ194" s="74"/>
      <c r="XCA194" s="74"/>
      <c r="XCB194" s="74"/>
      <c r="XCC194" s="74"/>
      <c r="XCD194" s="74"/>
      <c r="XCE194" s="74"/>
      <c r="XCF194" s="74"/>
      <c r="XCG194" s="74"/>
      <c r="XCH194" s="74"/>
      <c r="XCI194" s="74"/>
      <c r="XCJ194" s="74"/>
      <c r="XCK194" s="74"/>
      <c r="XCL194" s="74"/>
      <c r="XCM194" s="74"/>
      <c r="XCN194" s="74"/>
      <c r="XCO194" s="74"/>
      <c r="XCP194" s="74"/>
      <c r="XCQ194" s="74"/>
      <c r="XCR194" s="74"/>
      <c r="XCS194" s="74"/>
      <c r="XCT194" s="74"/>
      <c r="XCU194" s="74"/>
      <c r="XCV194" s="74"/>
      <c r="XCW194" s="74"/>
      <c r="XCX194" s="74"/>
      <c r="XCY194" s="74"/>
      <c r="XCZ194" s="74"/>
      <c r="XDA194" s="74"/>
      <c r="XDB194" s="74"/>
      <c r="XDC194" s="74"/>
      <c r="XDD194" s="74"/>
      <c r="XDE194" s="74"/>
      <c r="XDF194" s="74"/>
      <c r="XDG194" s="74"/>
      <c r="XDH194" s="74"/>
      <c r="XDI194" s="74"/>
      <c r="XDJ194" s="74"/>
      <c r="XDK194" s="74"/>
      <c r="XDL194" s="74"/>
      <c r="XDM194" s="74"/>
      <c r="XDN194" s="74"/>
      <c r="XDO194" s="74"/>
      <c r="XDP194" s="74"/>
      <c r="XDQ194" s="74"/>
      <c r="XDR194" s="74"/>
    </row>
    <row r="195" spans="1:16346" s="84" customFormat="1" ht="18" customHeight="1">
      <c r="A195" s="74" t="s">
        <v>312</v>
      </c>
      <c r="B195" s="75" t="s">
        <v>322</v>
      </c>
      <c r="C195" s="75" t="s">
        <v>323</v>
      </c>
      <c r="D195" s="75" t="s">
        <v>324</v>
      </c>
      <c r="E195" s="81" t="s">
        <v>263</v>
      </c>
      <c r="F195" s="74" t="s">
        <v>598</v>
      </c>
      <c r="G195" s="74">
        <v>40</v>
      </c>
      <c r="H195" s="74">
        <v>40</v>
      </c>
      <c r="I195" s="74">
        <v>40</v>
      </c>
      <c r="J195" s="74">
        <v>40</v>
      </c>
      <c r="K195" s="74">
        <v>40</v>
      </c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>
        <v>40</v>
      </c>
      <c r="AU195" s="74">
        <v>40</v>
      </c>
      <c r="AV195" s="74">
        <v>40</v>
      </c>
      <c r="AW195" s="74">
        <v>40</v>
      </c>
      <c r="AX195" s="74">
        <v>40</v>
      </c>
      <c r="AY195" s="74">
        <v>40</v>
      </c>
      <c r="AZ195" s="74">
        <v>40</v>
      </c>
      <c r="BA195" s="74">
        <v>40</v>
      </c>
      <c r="BB195" s="74">
        <v>40</v>
      </c>
      <c r="BC195" s="74">
        <v>40</v>
      </c>
      <c r="BD195" s="74">
        <v>40</v>
      </c>
      <c r="BE195" s="74">
        <v>40</v>
      </c>
      <c r="BF195" s="74">
        <v>40</v>
      </c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  <c r="DS195" s="74"/>
      <c r="DT195" s="74"/>
      <c r="DU195" s="74"/>
      <c r="DV195" s="74"/>
      <c r="DW195" s="74"/>
      <c r="DX195" s="74"/>
      <c r="DY195" s="74"/>
      <c r="DZ195" s="74"/>
      <c r="EA195" s="74"/>
      <c r="EB195" s="74"/>
      <c r="EC195" s="74"/>
      <c r="ED195" s="74"/>
      <c r="EE195" s="74"/>
      <c r="EF195" s="74"/>
      <c r="EG195" s="74"/>
      <c r="EH195" s="74"/>
      <c r="EI195" s="74"/>
      <c r="EJ195" s="74"/>
      <c r="EK195" s="74"/>
      <c r="EL195" s="74"/>
      <c r="EM195" s="74"/>
      <c r="EN195" s="74"/>
      <c r="EO195" s="74"/>
      <c r="EP195" s="74"/>
      <c r="EQ195" s="74"/>
      <c r="ER195" s="74"/>
      <c r="ES195" s="74"/>
      <c r="ET195" s="74"/>
      <c r="EU195" s="74"/>
      <c r="EV195" s="74"/>
      <c r="EW195" s="74"/>
      <c r="EX195" s="74"/>
      <c r="EY195" s="74"/>
      <c r="EZ195" s="74"/>
      <c r="FA195" s="74"/>
      <c r="FB195" s="74"/>
      <c r="FC195" s="74"/>
      <c r="FD195" s="74"/>
      <c r="FE195" s="74"/>
      <c r="FF195" s="74"/>
      <c r="FG195" s="74"/>
      <c r="FH195" s="74"/>
      <c r="FI195" s="74"/>
      <c r="FJ195" s="74"/>
      <c r="FK195" s="74"/>
      <c r="FL195" s="74"/>
      <c r="FM195" s="74"/>
      <c r="FN195" s="74"/>
      <c r="FO195" s="74"/>
      <c r="FP195" s="74"/>
      <c r="FQ195" s="74"/>
      <c r="FR195" s="74"/>
      <c r="FS195" s="74"/>
      <c r="FT195" s="74"/>
      <c r="FU195" s="74"/>
      <c r="FV195" s="74"/>
      <c r="FW195" s="74"/>
      <c r="FX195" s="74"/>
      <c r="FY195" s="74"/>
      <c r="FZ195" s="74"/>
      <c r="GA195" s="74"/>
      <c r="GB195" s="74"/>
      <c r="GC195" s="74"/>
      <c r="GD195" s="74"/>
      <c r="GE195" s="74"/>
      <c r="GF195" s="74"/>
      <c r="GG195" s="74"/>
      <c r="GH195" s="74"/>
      <c r="GI195" s="74"/>
      <c r="GJ195" s="74"/>
      <c r="GK195" s="74"/>
      <c r="GL195" s="74"/>
      <c r="GM195" s="74"/>
      <c r="GN195" s="74"/>
      <c r="GO195" s="74"/>
      <c r="GP195" s="74"/>
      <c r="GQ195" s="74"/>
      <c r="GR195" s="74"/>
      <c r="GS195" s="74"/>
      <c r="GT195" s="74"/>
      <c r="GU195" s="74"/>
      <c r="GV195" s="74"/>
      <c r="GW195" s="74"/>
      <c r="GX195" s="74"/>
      <c r="GY195" s="74"/>
      <c r="GZ195" s="74"/>
      <c r="HA195" s="74"/>
      <c r="HB195" s="74"/>
      <c r="HC195" s="74"/>
      <c r="HD195" s="74"/>
      <c r="HE195" s="74"/>
      <c r="HF195" s="74"/>
      <c r="HG195" s="74"/>
      <c r="HH195" s="74"/>
      <c r="HI195" s="74"/>
      <c r="HJ195" s="74"/>
      <c r="HK195" s="74"/>
      <c r="HL195" s="74"/>
      <c r="HM195" s="74"/>
      <c r="HN195" s="74"/>
      <c r="HO195" s="74"/>
      <c r="HP195" s="74"/>
      <c r="HQ195" s="74"/>
      <c r="HR195" s="74"/>
      <c r="HS195" s="74"/>
      <c r="HT195" s="74"/>
      <c r="HU195" s="74"/>
      <c r="HV195" s="74"/>
      <c r="HW195" s="74"/>
      <c r="HX195" s="74"/>
      <c r="HY195" s="74"/>
      <c r="HZ195" s="74"/>
      <c r="IA195" s="74"/>
      <c r="IB195" s="74"/>
      <c r="IC195" s="74"/>
      <c r="ID195" s="74"/>
      <c r="IE195" s="74"/>
      <c r="IF195" s="74"/>
      <c r="IG195" s="74"/>
      <c r="IH195" s="74"/>
      <c r="II195" s="74"/>
      <c r="IJ195" s="74"/>
      <c r="IK195" s="74"/>
      <c r="IL195" s="74"/>
      <c r="IM195" s="74"/>
      <c r="IN195" s="74"/>
      <c r="IO195" s="74"/>
      <c r="IP195" s="74"/>
      <c r="IQ195" s="74"/>
      <c r="IR195" s="74"/>
      <c r="IS195" s="74"/>
      <c r="IT195" s="74"/>
      <c r="IU195" s="74"/>
      <c r="IV195" s="74"/>
      <c r="IW195" s="74"/>
      <c r="IX195" s="74"/>
      <c r="IY195" s="74"/>
      <c r="IZ195" s="74"/>
      <c r="JA195" s="74"/>
      <c r="JB195" s="74"/>
      <c r="JC195" s="74"/>
      <c r="JD195" s="74"/>
      <c r="JE195" s="74"/>
      <c r="JF195" s="74"/>
      <c r="JG195" s="74"/>
      <c r="JH195" s="74"/>
      <c r="JI195" s="74"/>
      <c r="JJ195" s="74"/>
      <c r="JK195" s="74"/>
      <c r="JL195" s="74"/>
      <c r="JM195" s="74"/>
      <c r="JN195" s="74"/>
      <c r="JO195" s="74"/>
      <c r="JP195" s="74"/>
      <c r="JQ195" s="74"/>
      <c r="JR195" s="74"/>
      <c r="JS195" s="74"/>
      <c r="JT195" s="74"/>
      <c r="JU195" s="74"/>
      <c r="JV195" s="74"/>
      <c r="JW195" s="74"/>
      <c r="JX195" s="74"/>
      <c r="JY195" s="74"/>
      <c r="JZ195" s="74"/>
      <c r="KA195" s="74"/>
      <c r="KB195" s="74"/>
      <c r="KC195" s="74"/>
      <c r="KD195" s="74"/>
      <c r="KE195" s="74"/>
      <c r="KF195" s="74"/>
      <c r="KG195" s="74"/>
      <c r="KH195" s="74"/>
      <c r="KI195" s="74"/>
      <c r="KJ195" s="74"/>
      <c r="KK195" s="74"/>
      <c r="KL195" s="74"/>
      <c r="KM195" s="74"/>
      <c r="KN195" s="74"/>
      <c r="KO195" s="74"/>
      <c r="KP195" s="74"/>
      <c r="KQ195" s="74"/>
      <c r="KR195" s="74"/>
      <c r="KS195" s="74"/>
      <c r="KT195" s="74"/>
      <c r="KU195" s="74"/>
      <c r="KV195" s="74"/>
      <c r="KW195" s="74"/>
      <c r="KX195" s="74"/>
      <c r="KY195" s="74"/>
      <c r="KZ195" s="74"/>
      <c r="LA195" s="74"/>
      <c r="LB195" s="74"/>
      <c r="LC195" s="74"/>
      <c r="LD195" s="74"/>
      <c r="LE195" s="74"/>
      <c r="LF195" s="74"/>
      <c r="LG195" s="74"/>
      <c r="LH195" s="74"/>
      <c r="LI195" s="74"/>
      <c r="LJ195" s="74"/>
      <c r="LK195" s="74"/>
      <c r="LL195" s="74"/>
      <c r="LM195" s="74"/>
      <c r="LN195" s="74"/>
      <c r="LO195" s="74"/>
      <c r="LP195" s="74"/>
      <c r="LQ195" s="74"/>
      <c r="LR195" s="74"/>
      <c r="LS195" s="74"/>
      <c r="LT195" s="74"/>
      <c r="LU195" s="74"/>
      <c r="LV195" s="74"/>
      <c r="LW195" s="74"/>
      <c r="LX195" s="74"/>
      <c r="LY195" s="74"/>
      <c r="LZ195" s="74"/>
      <c r="MA195" s="74"/>
      <c r="MB195" s="74"/>
      <c r="MC195" s="74"/>
      <c r="MD195" s="74"/>
      <c r="ME195" s="74"/>
      <c r="MF195" s="74"/>
      <c r="MG195" s="74"/>
      <c r="MH195" s="74"/>
      <c r="MI195" s="74"/>
      <c r="MJ195" s="74"/>
      <c r="MK195" s="74"/>
      <c r="ML195" s="74"/>
      <c r="MM195" s="74"/>
      <c r="MN195" s="74"/>
      <c r="MO195" s="74"/>
      <c r="MP195" s="74"/>
      <c r="MQ195" s="74"/>
      <c r="MR195" s="74"/>
      <c r="MS195" s="74"/>
      <c r="MT195" s="74"/>
      <c r="MU195" s="74"/>
      <c r="MV195" s="74"/>
      <c r="MW195" s="74"/>
      <c r="MX195" s="74"/>
      <c r="MY195" s="74"/>
      <c r="MZ195" s="74"/>
      <c r="NA195" s="74"/>
      <c r="NB195" s="74"/>
      <c r="NC195" s="74"/>
      <c r="ND195" s="74"/>
      <c r="NE195" s="74"/>
      <c r="NF195" s="74"/>
      <c r="NG195" s="74"/>
      <c r="NH195" s="74"/>
      <c r="NI195" s="74"/>
      <c r="NJ195" s="74"/>
      <c r="NK195" s="74"/>
      <c r="NL195" s="74"/>
      <c r="NM195" s="74"/>
      <c r="NN195" s="74"/>
      <c r="NO195" s="74"/>
      <c r="NP195" s="74"/>
      <c r="NQ195" s="74"/>
      <c r="NR195" s="74"/>
      <c r="NS195" s="74"/>
      <c r="NT195" s="74"/>
      <c r="NU195" s="74"/>
      <c r="NV195" s="74"/>
      <c r="NW195" s="74"/>
      <c r="NX195" s="74"/>
      <c r="NY195" s="74"/>
      <c r="NZ195" s="74"/>
      <c r="OA195" s="74"/>
      <c r="OB195" s="74"/>
      <c r="OC195" s="74"/>
      <c r="OD195" s="74"/>
      <c r="OE195" s="74"/>
      <c r="OF195" s="74"/>
      <c r="OG195" s="74"/>
      <c r="OH195" s="74"/>
      <c r="OI195" s="74"/>
      <c r="OJ195" s="74"/>
      <c r="OK195" s="74"/>
      <c r="OL195" s="74"/>
      <c r="OM195" s="74"/>
      <c r="ON195" s="74"/>
      <c r="OO195" s="74"/>
      <c r="OP195" s="74"/>
      <c r="OQ195" s="74"/>
      <c r="OR195" s="74"/>
      <c r="OS195" s="74"/>
      <c r="OT195" s="74"/>
      <c r="OU195" s="74"/>
      <c r="OV195" s="74"/>
      <c r="OW195" s="74"/>
      <c r="OX195" s="74"/>
      <c r="OY195" s="74"/>
      <c r="OZ195" s="74"/>
      <c r="PA195" s="74"/>
      <c r="PB195" s="74"/>
      <c r="PC195" s="74"/>
      <c r="PD195" s="74"/>
      <c r="PE195" s="74"/>
      <c r="PF195" s="74"/>
      <c r="PG195" s="74"/>
      <c r="PH195" s="74"/>
      <c r="PI195" s="74"/>
      <c r="PJ195" s="74"/>
      <c r="PK195" s="74"/>
      <c r="PL195" s="74"/>
      <c r="PM195" s="74"/>
      <c r="PN195" s="74"/>
      <c r="PO195" s="74"/>
      <c r="PP195" s="74"/>
      <c r="PQ195" s="74"/>
      <c r="PR195" s="74"/>
      <c r="PS195" s="74"/>
      <c r="PT195" s="74"/>
      <c r="PU195" s="74"/>
      <c r="PV195" s="74"/>
      <c r="PW195" s="74"/>
      <c r="PX195" s="74"/>
      <c r="PY195" s="74"/>
      <c r="PZ195" s="74"/>
      <c r="QA195" s="74"/>
      <c r="QB195" s="74"/>
      <c r="QC195" s="74"/>
      <c r="QD195" s="74"/>
      <c r="QE195" s="74"/>
      <c r="QF195" s="74"/>
      <c r="QG195" s="74"/>
      <c r="QH195" s="74"/>
      <c r="QI195" s="74"/>
      <c r="QJ195" s="74"/>
      <c r="QK195" s="74"/>
      <c r="QL195" s="74"/>
      <c r="QM195" s="74"/>
      <c r="QN195" s="74"/>
      <c r="QO195" s="74"/>
      <c r="QP195" s="74"/>
      <c r="QQ195" s="74"/>
      <c r="QR195" s="74"/>
      <c r="QS195" s="74"/>
      <c r="QT195" s="74"/>
      <c r="QU195" s="74"/>
      <c r="QV195" s="74"/>
      <c r="QW195" s="74"/>
      <c r="QX195" s="74"/>
      <c r="QY195" s="74"/>
      <c r="QZ195" s="74"/>
      <c r="RA195" s="74"/>
      <c r="RB195" s="74"/>
      <c r="RC195" s="74"/>
      <c r="RD195" s="74"/>
      <c r="RE195" s="74"/>
      <c r="RF195" s="74"/>
      <c r="RG195" s="74"/>
      <c r="RH195" s="74"/>
      <c r="RI195" s="74"/>
      <c r="RJ195" s="74"/>
      <c r="RK195" s="74"/>
      <c r="RL195" s="74"/>
      <c r="RM195" s="74"/>
      <c r="RN195" s="74"/>
      <c r="RO195" s="74"/>
      <c r="RP195" s="74"/>
      <c r="RQ195" s="74"/>
      <c r="RR195" s="74"/>
      <c r="RS195" s="74"/>
      <c r="RT195" s="74"/>
      <c r="RU195" s="74"/>
      <c r="RV195" s="74"/>
      <c r="RW195" s="74"/>
      <c r="RX195" s="74"/>
      <c r="RY195" s="74"/>
      <c r="RZ195" s="74"/>
      <c r="SA195" s="74"/>
      <c r="SB195" s="74"/>
      <c r="SC195" s="74"/>
      <c r="SD195" s="74"/>
      <c r="SE195" s="74"/>
      <c r="SF195" s="74"/>
      <c r="SG195" s="74"/>
      <c r="SH195" s="74"/>
      <c r="SI195" s="74"/>
      <c r="SJ195" s="74"/>
      <c r="SK195" s="74"/>
      <c r="SL195" s="74"/>
      <c r="SM195" s="74"/>
      <c r="SN195" s="74"/>
      <c r="SO195" s="74"/>
      <c r="SP195" s="74"/>
      <c r="SQ195" s="74"/>
      <c r="SR195" s="74"/>
      <c r="SS195" s="74"/>
      <c r="ST195" s="74"/>
      <c r="SU195" s="74"/>
      <c r="SV195" s="74"/>
      <c r="SW195" s="74"/>
      <c r="SX195" s="74"/>
      <c r="SY195" s="74"/>
      <c r="SZ195" s="74"/>
      <c r="TA195" s="74"/>
      <c r="TB195" s="74"/>
      <c r="TC195" s="74"/>
      <c r="TD195" s="74"/>
      <c r="TE195" s="74"/>
      <c r="TF195" s="74"/>
      <c r="TG195" s="74"/>
      <c r="TH195" s="74"/>
      <c r="TI195" s="74"/>
      <c r="TJ195" s="74"/>
      <c r="TK195" s="74"/>
      <c r="TL195" s="74"/>
      <c r="TM195" s="74"/>
      <c r="TN195" s="74"/>
      <c r="TO195" s="74"/>
      <c r="TP195" s="74"/>
      <c r="TQ195" s="74"/>
      <c r="TR195" s="74"/>
      <c r="TS195" s="74"/>
      <c r="TT195" s="74"/>
      <c r="TU195" s="74"/>
      <c r="TV195" s="74"/>
      <c r="TW195" s="74"/>
      <c r="TX195" s="74"/>
      <c r="TY195" s="74"/>
      <c r="TZ195" s="74"/>
      <c r="UA195" s="74"/>
      <c r="UB195" s="74"/>
      <c r="UC195" s="74"/>
      <c r="UD195" s="74"/>
      <c r="UE195" s="74"/>
      <c r="UF195" s="74"/>
      <c r="UG195" s="74"/>
      <c r="UH195" s="74"/>
      <c r="UI195" s="74"/>
      <c r="UJ195" s="74"/>
      <c r="UK195" s="74"/>
      <c r="UL195" s="74"/>
      <c r="UM195" s="74"/>
      <c r="UN195" s="74"/>
      <c r="UO195" s="74"/>
      <c r="UP195" s="74"/>
      <c r="UQ195" s="74"/>
      <c r="UR195" s="74"/>
      <c r="US195" s="74"/>
      <c r="UT195" s="74"/>
      <c r="UU195" s="74"/>
      <c r="UV195" s="74"/>
      <c r="UW195" s="74"/>
      <c r="UX195" s="74"/>
      <c r="UY195" s="74"/>
      <c r="UZ195" s="74"/>
      <c r="VA195" s="74"/>
      <c r="VB195" s="74"/>
      <c r="VC195" s="74"/>
      <c r="VD195" s="74"/>
      <c r="VE195" s="74"/>
      <c r="VF195" s="74"/>
      <c r="VG195" s="74"/>
      <c r="VH195" s="74"/>
      <c r="VI195" s="74"/>
      <c r="VJ195" s="74"/>
      <c r="VK195" s="74"/>
      <c r="VL195" s="74"/>
      <c r="VM195" s="74"/>
      <c r="VN195" s="74"/>
      <c r="VO195" s="74"/>
      <c r="VP195" s="74"/>
      <c r="VQ195" s="74"/>
      <c r="VR195" s="74"/>
      <c r="VS195" s="74"/>
      <c r="VT195" s="74"/>
      <c r="VU195" s="74"/>
      <c r="VV195" s="74"/>
      <c r="VW195" s="74"/>
      <c r="VX195" s="74"/>
      <c r="VY195" s="74"/>
      <c r="VZ195" s="74"/>
      <c r="WA195" s="74"/>
      <c r="WB195" s="74"/>
      <c r="WC195" s="74"/>
      <c r="WD195" s="74"/>
      <c r="WE195" s="74"/>
      <c r="WF195" s="74"/>
      <c r="WG195" s="74"/>
      <c r="WH195" s="74"/>
      <c r="WI195" s="74"/>
      <c r="WJ195" s="74"/>
      <c r="WK195" s="74"/>
      <c r="WL195" s="74"/>
      <c r="WM195" s="74"/>
      <c r="WN195" s="74"/>
      <c r="WO195" s="74"/>
      <c r="WP195" s="74"/>
      <c r="WQ195" s="74"/>
      <c r="WR195" s="74"/>
      <c r="WS195" s="74"/>
      <c r="WT195" s="74"/>
      <c r="WU195" s="74"/>
      <c r="WV195" s="74"/>
      <c r="WW195" s="74"/>
      <c r="WX195" s="74"/>
      <c r="WY195" s="74"/>
      <c r="WZ195" s="74"/>
      <c r="XA195" s="74"/>
      <c r="XB195" s="74"/>
      <c r="XC195" s="74"/>
      <c r="XD195" s="74"/>
      <c r="XE195" s="74"/>
      <c r="XF195" s="74"/>
      <c r="XG195" s="74"/>
      <c r="XH195" s="74"/>
      <c r="XI195" s="74"/>
      <c r="XJ195" s="74"/>
      <c r="XK195" s="74"/>
      <c r="XL195" s="74"/>
      <c r="XM195" s="74"/>
      <c r="XN195" s="74"/>
      <c r="XO195" s="74"/>
      <c r="XP195" s="74"/>
      <c r="XQ195" s="74"/>
      <c r="XR195" s="74"/>
      <c r="XS195" s="74"/>
      <c r="XT195" s="74"/>
      <c r="XU195" s="74"/>
      <c r="XV195" s="74"/>
      <c r="XW195" s="74"/>
      <c r="XX195" s="74"/>
      <c r="XY195" s="74"/>
      <c r="XZ195" s="74"/>
      <c r="YA195" s="74"/>
      <c r="YB195" s="74"/>
      <c r="YC195" s="74"/>
      <c r="YD195" s="74"/>
      <c r="YE195" s="74"/>
      <c r="YF195" s="74"/>
      <c r="YG195" s="74"/>
      <c r="YH195" s="74"/>
      <c r="YI195" s="74"/>
      <c r="YJ195" s="74"/>
      <c r="YK195" s="74"/>
      <c r="YL195" s="74"/>
      <c r="YM195" s="74"/>
      <c r="YN195" s="74"/>
      <c r="YO195" s="74"/>
      <c r="YP195" s="74"/>
      <c r="YQ195" s="74"/>
      <c r="YR195" s="74"/>
      <c r="YS195" s="74"/>
      <c r="YT195" s="74"/>
      <c r="YU195" s="74"/>
      <c r="YV195" s="74"/>
      <c r="YW195" s="74"/>
      <c r="YX195" s="74"/>
      <c r="YY195" s="74"/>
      <c r="YZ195" s="74"/>
      <c r="ZA195" s="74"/>
      <c r="ZB195" s="74"/>
      <c r="ZC195" s="74"/>
      <c r="ZD195" s="74"/>
      <c r="ZE195" s="74"/>
      <c r="ZF195" s="74"/>
      <c r="ZG195" s="74"/>
      <c r="ZH195" s="74"/>
      <c r="ZI195" s="74"/>
      <c r="ZJ195" s="74"/>
      <c r="ZK195" s="74"/>
      <c r="ZL195" s="74"/>
      <c r="ZM195" s="74"/>
      <c r="ZN195" s="74"/>
      <c r="ZO195" s="74"/>
      <c r="ZP195" s="74"/>
      <c r="ZQ195" s="74"/>
      <c r="ZR195" s="74"/>
      <c r="ZS195" s="74"/>
      <c r="ZT195" s="74"/>
      <c r="ZU195" s="74"/>
      <c r="ZV195" s="74"/>
      <c r="ZW195" s="74"/>
      <c r="ZX195" s="74"/>
      <c r="ZY195" s="74"/>
      <c r="ZZ195" s="74"/>
      <c r="AAA195" s="74"/>
      <c r="AAB195" s="74"/>
      <c r="AAC195" s="74"/>
      <c r="AAD195" s="74"/>
      <c r="AAE195" s="74"/>
      <c r="AAF195" s="74"/>
      <c r="AAG195" s="74"/>
      <c r="AAH195" s="74"/>
      <c r="AAI195" s="74"/>
      <c r="AAJ195" s="74"/>
      <c r="AAK195" s="74"/>
      <c r="AAL195" s="74"/>
      <c r="AAM195" s="74"/>
      <c r="AAN195" s="74"/>
      <c r="AAO195" s="74"/>
      <c r="AAP195" s="74"/>
      <c r="AAQ195" s="74"/>
      <c r="AAR195" s="74"/>
      <c r="AAS195" s="74"/>
      <c r="AAT195" s="74"/>
      <c r="AAU195" s="74"/>
      <c r="AAV195" s="74"/>
      <c r="AAW195" s="74"/>
      <c r="AAX195" s="74"/>
      <c r="AAY195" s="74"/>
      <c r="AAZ195" s="74"/>
      <c r="ABA195" s="74"/>
      <c r="ABB195" s="74"/>
      <c r="ABC195" s="74"/>
      <c r="ABD195" s="74"/>
      <c r="ABE195" s="74"/>
      <c r="ABF195" s="74"/>
      <c r="ABG195" s="74"/>
      <c r="ABH195" s="74"/>
      <c r="ABI195" s="74"/>
      <c r="ABJ195" s="74"/>
      <c r="ABK195" s="74"/>
      <c r="ABL195" s="74"/>
      <c r="ABM195" s="74"/>
      <c r="ABN195" s="74"/>
      <c r="ABO195" s="74"/>
      <c r="ABP195" s="74"/>
      <c r="ABQ195" s="74"/>
      <c r="ABR195" s="74"/>
      <c r="ABS195" s="74"/>
      <c r="ABT195" s="74"/>
      <c r="ABU195" s="74"/>
      <c r="ABV195" s="74"/>
      <c r="ABW195" s="74"/>
      <c r="ABX195" s="74"/>
      <c r="ABY195" s="74"/>
      <c r="ABZ195" s="74"/>
      <c r="ACA195" s="74"/>
      <c r="ACB195" s="74"/>
      <c r="ACC195" s="74"/>
      <c r="ACD195" s="74"/>
      <c r="ACE195" s="74"/>
      <c r="ACF195" s="74"/>
      <c r="ACG195" s="74"/>
      <c r="ACH195" s="74"/>
      <c r="ACI195" s="74"/>
      <c r="ACJ195" s="74"/>
      <c r="ACK195" s="74"/>
      <c r="ACL195" s="74"/>
      <c r="ACM195" s="74"/>
      <c r="ACN195" s="74"/>
      <c r="ACO195" s="74"/>
      <c r="ACP195" s="74"/>
      <c r="ACQ195" s="74"/>
      <c r="ACR195" s="74"/>
      <c r="ACS195" s="74"/>
      <c r="ACT195" s="74"/>
      <c r="ACU195" s="74"/>
      <c r="ACV195" s="74"/>
      <c r="ACW195" s="74"/>
      <c r="ACX195" s="74"/>
      <c r="ACY195" s="74"/>
      <c r="ACZ195" s="74"/>
      <c r="ADA195" s="74"/>
      <c r="ADB195" s="74"/>
      <c r="ADC195" s="74"/>
      <c r="ADD195" s="74"/>
      <c r="ADE195" s="74"/>
      <c r="ADF195" s="74"/>
      <c r="ADG195" s="74"/>
      <c r="ADH195" s="74"/>
      <c r="ADI195" s="74"/>
      <c r="ADJ195" s="74"/>
      <c r="ADK195" s="74"/>
      <c r="ADL195" s="74"/>
      <c r="ADM195" s="74"/>
      <c r="ADN195" s="74"/>
      <c r="ADO195" s="74"/>
      <c r="ADP195" s="74"/>
      <c r="ADQ195" s="74"/>
      <c r="ADR195" s="74"/>
      <c r="ADS195" s="74"/>
      <c r="ADT195" s="74"/>
      <c r="ADU195" s="74"/>
      <c r="ADV195" s="74"/>
      <c r="ADW195" s="74"/>
      <c r="ADX195" s="74"/>
      <c r="ADY195" s="74"/>
      <c r="ADZ195" s="74"/>
      <c r="AEA195" s="74"/>
      <c r="AEB195" s="74"/>
      <c r="AEC195" s="74"/>
      <c r="AED195" s="74"/>
      <c r="AEE195" s="74"/>
      <c r="AEF195" s="74"/>
      <c r="AEG195" s="74"/>
      <c r="AEH195" s="74"/>
      <c r="AEI195" s="74"/>
      <c r="AEJ195" s="74"/>
      <c r="AEK195" s="74"/>
      <c r="AEL195" s="74"/>
      <c r="AEM195" s="74"/>
      <c r="AEN195" s="74"/>
      <c r="AEO195" s="74"/>
      <c r="AEP195" s="74"/>
      <c r="AEQ195" s="74"/>
      <c r="AER195" s="74"/>
      <c r="AES195" s="74"/>
      <c r="AET195" s="74"/>
      <c r="AEU195" s="74"/>
      <c r="AEV195" s="74"/>
      <c r="AEW195" s="74"/>
      <c r="AEX195" s="74"/>
      <c r="AEY195" s="74"/>
      <c r="AEZ195" s="74"/>
      <c r="AFA195" s="74"/>
      <c r="AFB195" s="74"/>
      <c r="AFC195" s="74"/>
      <c r="AFD195" s="74"/>
      <c r="AFE195" s="74"/>
      <c r="AFF195" s="74"/>
      <c r="AFG195" s="74"/>
      <c r="AFH195" s="74"/>
      <c r="AFI195" s="74"/>
      <c r="AFJ195" s="74"/>
      <c r="AFK195" s="74"/>
      <c r="AFL195" s="74"/>
      <c r="AFM195" s="74"/>
      <c r="AFN195" s="74"/>
      <c r="AFO195" s="74"/>
      <c r="AFP195" s="74"/>
      <c r="AFQ195" s="74"/>
      <c r="AFR195" s="74"/>
      <c r="AFS195" s="74"/>
      <c r="AFT195" s="74"/>
      <c r="AFU195" s="74"/>
      <c r="AFV195" s="74"/>
      <c r="AFW195" s="74"/>
      <c r="AFX195" s="74"/>
      <c r="AFY195" s="74"/>
      <c r="AFZ195" s="74"/>
      <c r="AGA195" s="74"/>
      <c r="AGB195" s="74"/>
      <c r="AGC195" s="74"/>
      <c r="AGD195" s="74"/>
      <c r="AGE195" s="74"/>
      <c r="AGF195" s="74"/>
      <c r="AGG195" s="74"/>
      <c r="AGH195" s="74"/>
      <c r="AGI195" s="74"/>
      <c r="AGJ195" s="74"/>
      <c r="AGK195" s="74"/>
      <c r="AGL195" s="74"/>
      <c r="AGM195" s="74"/>
      <c r="AGN195" s="74"/>
      <c r="AGO195" s="74"/>
      <c r="AGP195" s="74"/>
      <c r="AGQ195" s="74"/>
      <c r="AGR195" s="74"/>
      <c r="AGS195" s="74"/>
      <c r="AGT195" s="74"/>
      <c r="AGU195" s="74"/>
      <c r="AGV195" s="74"/>
      <c r="AGW195" s="74"/>
      <c r="AGX195" s="74"/>
      <c r="AGY195" s="74"/>
      <c r="AGZ195" s="74"/>
      <c r="AHA195" s="74"/>
      <c r="AHB195" s="74"/>
      <c r="AHC195" s="74"/>
      <c r="AHD195" s="74"/>
      <c r="AHE195" s="74"/>
      <c r="AHF195" s="74"/>
      <c r="AHG195" s="74"/>
      <c r="AHH195" s="74"/>
      <c r="AHI195" s="74"/>
      <c r="AHJ195" s="74"/>
      <c r="AHK195" s="74"/>
      <c r="AHL195" s="74"/>
      <c r="AHM195" s="74"/>
      <c r="AHN195" s="74"/>
      <c r="AHO195" s="74"/>
      <c r="AHP195" s="74"/>
      <c r="AHQ195" s="74"/>
      <c r="AHR195" s="74"/>
      <c r="AHS195" s="74"/>
      <c r="AHT195" s="74"/>
      <c r="AHU195" s="74"/>
      <c r="AHV195" s="74"/>
      <c r="AHW195" s="74"/>
      <c r="AHX195" s="74"/>
      <c r="AHY195" s="74"/>
      <c r="AHZ195" s="74"/>
      <c r="AIA195" s="74"/>
      <c r="AIB195" s="74"/>
      <c r="AIC195" s="74"/>
      <c r="AID195" s="74"/>
      <c r="AIE195" s="74"/>
      <c r="AIF195" s="74"/>
      <c r="AIG195" s="74"/>
      <c r="AIH195" s="74"/>
      <c r="AII195" s="74"/>
      <c r="AIJ195" s="74"/>
      <c r="AIK195" s="74"/>
      <c r="AIL195" s="74"/>
      <c r="AIM195" s="74"/>
      <c r="AIN195" s="74"/>
      <c r="AIO195" s="74"/>
      <c r="AIP195" s="74"/>
      <c r="AIQ195" s="74"/>
      <c r="AIR195" s="74"/>
      <c r="AIS195" s="74"/>
      <c r="AIT195" s="74"/>
      <c r="AIU195" s="74"/>
      <c r="AIV195" s="74"/>
      <c r="AIW195" s="74"/>
      <c r="AIX195" s="74"/>
      <c r="AIY195" s="74"/>
      <c r="AIZ195" s="74"/>
      <c r="AJA195" s="74"/>
      <c r="AJB195" s="74"/>
      <c r="AJC195" s="74"/>
      <c r="AJD195" s="74"/>
      <c r="AJE195" s="74"/>
      <c r="AJF195" s="74"/>
      <c r="AJG195" s="74"/>
      <c r="AJH195" s="74"/>
      <c r="AJI195" s="74"/>
      <c r="AJJ195" s="74"/>
      <c r="AJK195" s="74"/>
      <c r="AJL195" s="74"/>
      <c r="AJM195" s="74"/>
      <c r="AJN195" s="74"/>
      <c r="AJO195" s="74"/>
      <c r="AJP195" s="74"/>
      <c r="AJQ195" s="74"/>
      <c r="AJR195" s="74"/>
      <c r="AJS195" s="74"/>
      <c r="AJT195" s="74"/>
      <c r="AJU195" s="74"/>
      <c r="AJV195" s="74"/>
      <c r="AJW195" s="74"/>
      <c r="AJX195" s="74"/>
      <c r="AJY195" s="74"/>
      <c r="AJZ195" s="74"/>
      <c r="AKA195" s="74"/>
      <c r="AKB195" s="74"/>
      <c r="AKC195" s="74"/>
      <c r="AKD195" s="74"/>
      <c r="AKE195" s="74"/>
      <c r="AKF195" s="74"/>
      <c r="AKG195" s="74"/>
      <c r="AKH195" s="74"/>
      <c r="AKI195" s="74"/>
      <c r="AKJ195" s="74"/>
      <c r="AKK195" s="74"/>
      <c r="AKL195" s="74"/>
      <c r="AKM195" s="74"/>
      <c r="AKN195" s="74"/>
      <c r="AKO195" s="74"/>
      <c r="AKP195" s="74"/>
      <c r="AKQ195" s="74"/>
      <c r="AKR195" s="74"/>
      <c r="AKS195" s="74"/>
      <c r="AKT195" s="74"/>
      <c r="AKU195" s="74"/>
      <c r="AKV195" s="74"/>
      <c r="AKW195" s="74"/>
      <c r="AKX195" s="74"/>
      <c r="AKY195" s="74"/>
      <c r="AKZ195" s="74"/>
      <c r="ALA195" s="74"/>
      <c r="ALB195" s="74"/>
      <c r="ALC195" s="74"/>
      <c r="ALD195" s="74"/>
      <c r="ALE195" s="74"/>
      <c r="ALF195" s="74"/>
      <c r="ALG195" s="74"/>
      <c r="ALH195" s="74"/>
      <c r="ALI195" s="74"/>
      <c r="ALJ195" s="74"/>
      <c r="ALK195" s="74"/>
      <c r="ALL195" s="74"/>
      <c r="ALM195" s="74"/>
      <c r="ALN195" s="74"/>
      <c r="ALO195" s="74"/>
      <c r="ALP195" s="74"/>
      <c r="ALQ195" s="74"/>
      <c r="ALR195" s="74"/>
      <c r="ALS195" s="74"/>
      <c r="ALT195" s="74"/>
      <c r="ALU195" s="74"/>
      <c r="ALV195" s="74"/>
      <c r="ALW195" s="74"/>
      <c r="ALX195" s="74"/>
      <c r="ALY195" s="74"/>
      <c r="ALZ195" s="74"/>
      <c r="AMA195" s="74"/>
      <c r="AMB195" s="74"/>
      <c r="AMC195" s="74"/>
      <c r="AMD195" s="74"/>
      <c r="AME195" s="74"/>
      <c r="AMF195" s="74"/>
      <c r="AMG195" s="74"/>
      <c r="AMH195" s="74"/>
      <c r="AMI195" s="74"/>
      <c r="AMJ195" s="74"/>
      <c r="AMK195" s="74"/>
      <c r="AML195" s="74"/>
      <c r="AMM195" s="74"/>
      <c r="AMN195" s="74"/>
      <c r="AMO195" s="74"/>
      <c r="AMP195" s="74"/>
      <c r="AMQ195" s="74"/>
      <c r="AMR195" s="74"/>
      <c r="AMS195" s="74"/>
      <c r="AMT195" s="74"/>
      <c r="AMU195" s="74"/>
      <c r="AMV195" s="74"/>
      <c r="AMW195" s="74"/>
      <c r="AMX195" s="74"/>
      <c r="AMY195" s="74"/>
      <c r="AMZ195" s="74"/>
      <c r="ANA195" s="74"/>
      <c r="ANB195" s="74"/>
      <c r="ANC195" s="74"/>
      <c r="AND195" s="74"/>
      <c r="ANE195" s="74"/>
      <c r="ANF195" s="74"/>
      <c r="ANG195" s="74"/>
      <c r="ANH195" s="74"/>
      <c r="ANI195" s="74"/>
      <c r="ANJ195" s="74"/>
      <c r="ANK195" s="74"/>
      <c r="ANL195" s="74"/>
      <c r="ANM195" s="74"/>
      <c r="ANN195" s="74"/>
      <c r="ANO195" s="74"/>
      <c r="ANP195" s="74"/>
      <c r="ANQ195" s="74"/>
      <c r="ANR195" s="74"/>
      <c r="ANS195" s="74"/>
      <c r="ANT195" s="74"/>
      <c r="ANU195" s="74"/>
      <c r="ANV195" s="74"/>
      <c r="ANW195" s="74"/>
      <c r="ANX195" s="74"/>
      <c r="ANY195" s="74"/>
      <c r="ANZ195" s="74"/>
      <c r="AOA195" s="74"/>
      <c r="AOB195" s="74"/>
      <c r="AOC195" s="74"/>
      <c r="AOD195" s="74"/>
      <c r="AOE195" s="74"/>
      <c r="AOF195" s="74"/>
      <c r="AOG195" s="74"/>
      <c r="AOH195" s="74"/>
      <c r="AOI195" s="74"/>
      <c r="AOJ195" s="74"/>
      <c r="AOK195" s="74"/>
      <c r="AOL195" s="74"/>
      <c r="AOM195" s="74"/>
      <c r="AON195" s="74"/>
      <c r="AOO195" s="74"/>
      <c r="AOP195" s="74"/>
      <c r="AOQ195" s="74"/>
      <c r="AOR195" s="74"/>
      <c r="AOS195" s="74"/>
      <c r="AOT195" s="74"/>
      <c r="AOU195" s="74"/>
      <c r="AOV195" s="74"/>
      <c r="AOW195" s="74"/>
      <c r="AOX195" s="74"/>
      <c r="AOY195" s="74"/>
      <c r="AOZ195" s="74"/>
      <c r="APA195" s="74"/>
      <c r="APB195" s="74"/>
      <c r="APC195" s="74"/>
      <c r="APD195" s="74"/>
      <c r="APE195" s="74"/>
      <c r="APF195" s="74"/>
      <c r="APG195" s="74"/>
      <c r="APH195" s="74"/>
      <c r="API195" s="74"/>
      <c r="APJ195" s="74"/>
      <c r="APK195" s="74"/>
      <c r="APL195" s="74"/>
      <c r="APM195" s="74"/>
      <c r="APN195" s="74"/>
      <c r="APO195" s="74"/>
      <c r="APP195" s="74"/>
      <c r="APQ195" s="74"/>
      <c r="APR195" s="74"/>
      <c r="APS195" s="74"/>
      <c r="APT195" s="74"/>
      <c r="APU195" s="74"/>
      <c r="APV195" s="74"/>
      <c r="APW195" s="74"/>
      <c r="APX195" s="74"/>
      <c r="APY195" s="74"/>
      <c r="APZ195" s="74"/>
      <c r="AQA195" s="74"/>
      <c r="AQB195" s="74"/>
      <c r="AQC195" s="74"/>
      <c r="AQD195" s="74"/>
      <c r="AQE195" s="74"/>
      <c r="AQF195" s="74"/>
      <c r="AQG195" s="74"/>
      <c r="AQH195" s="74"/>
      <c r="AQI195" s="74"/>
      <c r="AQJ195" s="74"/>
      <c r="AQK195" s="74"/>
      <c r="AQL195" s="74"/>
      <c r="AQM195" s="74"/>
      <c r="AQN195" s="74"/>
      <c r="AQO195" s="74"/>
      <c r="AQP195" s="74"/>
      <c r="AQQ195" s="74"/>
      <c r="AQR195" s="74"/>
      <c r="AQS195" s="74"/>
      <c r="AQT195" s="74"/>
      <c r="AQU195" s="74"/>
      <c r="AQV195" s="74"/>
      <c r="AQW195" s="74"/>
      <c r="AQX195" s="74"/>
      <c r="AQY195" s="74"/>
      <c r="AQZ195" s="74"/>
      <c r="ARA195" s="74"/>
      <c r="ARB195" s="74"/>
      <c r="ARC195" s="74"/>
      <c r="ARD195" s="74"/>
      <c r="ARE195" s="74"/>
      <c r="ARF195" s="74"/>
      <c r="ARG195" s="74"/>
      <c r="ARH195" s="74"/>
      <c r="ARI195" s="74"/>
      <c r="ARJ195" s="74"/>
      <c r="ARK195" s="74"/>
      <c r="ARL195" s="74"/>
      <c r="ARM195" s="74"/>
      <c r="ARN195" s="74"/>
      <c r="ARO195" s="74"/>
      <c r="ARP195" s="74"/>
      <c r="ARQ195" s="74"/>
      <c r="ARR195" s="74"/>
      <c r="ARS195" s="74"/>
      <c r="ART195" s="74"/>
      <c r="ARU195" s="74"/>
      <c r="ARV195" s="74"/>
      <c r="ARW195" s="74"/>
      <c r="ARX195" s="74"/>
      <c r="ARY195" s="74"/>
      <c r="ARZ195" s="74"/>
      <c r="ASA195" s="74"/>
      <c r="ASB195" s="74"/>
      <c r="ASC195" s="74"/>
      <c r="ASD195" s="74"/>
      <c r="ASE195" s="74"/>
      <c r="ASF195" s="74"/>
      <c r="ASG195" s="74"/>
      <c r="ASH195" s="74"/>
      <c r="ASI195" s="74"/>
      <c r="ASJ195" s="74"/>
      <c r="ASK195" s="74"/>
      <c r="ASL195" s="74"/>
      <c r="ASM195" s="74"/>
      <c r="ASN195" s="74"/>
      <c r="ASO195" s="74"/>
      <c r="ASP195" s="74"/>
      <c r="ASQ195" s="74"/>
      <c r="ASR195" s="74"/>
      <c r="ASS195" s="74"/>
      <c r="AST195" s="74"/>
      <c r="ASU195" s="74"/>
      <c r="ASV195" s="74"/>
      <c r="ASW195" s="74"/>
      <c r="ASX195" s="74"/>
      <c r="ASY195" s="74"/>
      <c r="ASZ195" s="74"/>
      <c r="ATA195" s="74"/>
      <c r="ATB195" s="74"/>
      <c r="ATC195" s="74"/>
      <c r="ATD195" s="74"/>
      <c r="ATE195" s="74"/>
      <c r="ATF195" s="74"/>
      <c r="ATG195" s="74"/>
      <c r="ATH195" s="74"/>
      <c r="ATI195" s="74"/>
      <c r="ATJ195" s="74"/>
      <c r="ATK195" s="74"/>
      <c r="ATL195" s="74"/>
      <c r="ATM195" s="74"/>
      <c r="ATN195" s="74"/>
      <c r="ATO195" s="74"/>
      <c r="ATP195" s="74"/>
      <c r="ATQ195" s="74"/>
      <c r="ATR195" s="74"/>
      <c r="ATS195" s="74"/>
      <c r="ATT195" s="74"/>
      <c r="ATU195" s="74"/>
      <c r="ATV195" s="74"/>
      <c r="ATW195" s="74"/>
      <c r="ATX195" s="74"/>
      <c r="ATY195" s="74"/>
      <c r="ATZ195" s="74"/>
      <c r="AUA195" s="74"/>
      <c r="AUB195" s="74"/>
      <c r="AUC195" s="74"/>
      <c r="AUD195" s="74"/>
      <c r="AUE195" s="74"/>
      <c r="AUF195" s="74"/>
      <c r="AUG195" s="74"/>
      <c r="AUH195" s="74"/>
      <c r="AUI195" s="74"/>
      <c r="AUJ195" s="74"/>
      <c r="AUK195" s="74"/>
      <c r="AUL195" s="74"/>
      <c r="AUM195" s="74"/>
      <c r="AUN195" s="74"/>
      <c r="AUO195" s="74"/>
      <c r="AUP195" s="74"/>
      <c r="AUQ195" s="74"/>
      <c r="AUR195" s="74"/>
      <c r="AUS195" s="74"/>
      <c r="AUT195" s="74"/>
      <c r="AUU195" s="74"/>
      <c r="AUV195" s="74"/>
      <c r="AUW195" s="74"/>
      <c r="AUX195" s="74"/>
      <c r="AUY195" s="74"/>
      <c r="AUZ195" s="74"/>
      <c r="AVA195" s="74"/>
      <c r="AVB195" s="74"/>
      <c r="AVC195" s="74"/>
      <c r="AVD195" s="74"/>
      <c r="AVE195" s="74"/>
      <c r="AVF195" s="74"/>
      <c r="AVG195" s="74"/>
      <c r="AVH195" s="74"/>
      <c r="AVI195" s="74"/>
      <c r="AVJ195" s="74"/>
      <c r="AVK195" s="74"/>
      <c r="AVL195" s="74"/>
      <c r="AVM195" s="74"/>
      <c r="AVN195" s="74"/>
      <c r="AVO195" s="74"/>
      <c r="AVP195" s="74"/>
      <c r="AVQ195" s="74"/>
      <c r="AVR195" s="74"/>
      <c r="AVS195" s="74"/>
      <c r="AVT195" s="74"/>
      <c r="AVU195" s="74"/>
      <c r="AVV195" s="74"/>
      <c r="AVW195" s="74"/>
      <c r="AVX195" s="74"/>
      <c r="AVY195" s="74"/>
      <c r="AVZ195" s="74"/>
      <c r="AWA195" s="74"/>
      <c r="AWB195" s="74"/>
      <c r="AWC195" s="74"/>
      <c r="AWD195" s="74"/>
      <c r="AWE195" s="74"/>
      <c r="AWF195" s="74"/>
      <c r="AWG195" s="74"/>
      <c r="AWH195" s="74"/>
      <c r="AWI195" s="74"/>
      <c r="AWJ195" s="74"/>
      <c r="AWK195" s="74"/>
      <c r="AWL195" s="74"/>
      <c r="AWM195" s="74"/>
      <c r="AWN195" s="74"/>
      <c r="AWO195" s="74"/>
      <c r="AWP195" s="74"/>
      <c r="AWQ195" s="74"/>
      <c r="AWR195" s="74"/>
      <c r="AWS195" s="74"/>
      <c r="AWT195" s="74"/>
      <c r="AWU195" s="74"/>
      <c r="AWV195" s="74"/>
      <c r="AWW195" s="74"/>
      <c r="AWX195" s="74"/>
      <c r="AWY195" s="74"/>
      <c r="AWZ195" s="74"/>
      <c r="AXA195" s="74"/>
      <c r="AXB195" s="74"/>
      <c r="AXC195" s="74"/>
      <c r="AXD195" s="74"/>
      <c r="AXE195" s="74"/>
      <c r="AXF195" s="74"/>
      <c r="AXG195" s="74"/>
      <c r="AXH195" s="74"/>
      <c r="AXI195" s="74"/>
      <c r="AXJ195" s="74"/>
      <c r="AXK195" s="74"/>
      <c r="AXL195" s="74"/>
      <c r="AXM195" s="74"/>
      <c r="AXN195" s="74"/>
      <c r="AXO195" s="74"/>
      <c r="AXP195" s="74"/>
      <c r="AXQ195" s="74"/>
      <c r="AXR195" s="74"/>
      <c r="AXS195" s="74"/>
      <c r="AXT195" s="74"/>
      <c r="AXU195" s="74"/>
      <c r="AXV195" s="74"/>
      <c r="AXW195" s="74"/>
      <c r="AXX195" s="74"/>
      <c r="AXY195" s="74"/>
      <c r="AXZ195" s="74"/>
      <c r="AYA195" s="74"/>
      <c r="AYB195" s="74"/>
      <c r="AYC195" s="74"/>
      <c r="AYD195" s="74"/>
      <c r="AYE195" s="74"/>
      <c r="AYF195" s="74"/>
      <c r="AYG195" s="74"/>
      <c r="AYH195" s="74"/>
      <c r="AYI195" s="74"/>
      <c r="AYJ195" s="74"/>
      <c r="AYK195" s="74"/>
      <c r="AYL195" s="74"/>
      <c r="AYM195" s="74"/>
      <c r="AYN195" s="74"/>
      <c r="AYO195" s="74"/>
      <c r="AYP195" s="74"/>
      <c r="AYQ195" s="74"/>
      <c r="AYR195" s="74"/>
      <c r="AYS195" s="74"/>
      <c r="AYT195" s="74"/>
      <c r="AYU195" s="74"/>
      <c r="AYV195" s="74"/>
      <c r="AYW195" s="74"/>
      <c r="AYX195" s="74"/>
      <c r="AYY195" s="74"/>
      <c r="AYZ195" s="74"/>
      <c r="AZA195" s="74"/>
      <c r="AZB195" s="74"/>
      <c r="AZC195" s="74"/>
      <c r="AZD195" s="74"/>
      <c r="AZE195" s="74"/>
      <c r="AZF195" s="74"/>
      <c r="AZG195" s="74"/>
      <c r="AZH195" s="74"/>
      <c r="AZI195" s="74"/>
      <c r="AZJ195" s="74"/>
      <c r="AZK195" s="74"/>
      <c r="AZL195" s="74"/>
      <c r="AZM195" s="74"/>
      <c r="AZN195" s="74"/>
      <c r="AZO195" s="74"/>
      <c r="AZP195" s="74"/>
      <c r="AZQ195" s="74"/>
      <c r="AZR195" s="74"/>
      <c r="AZS195" s="74"/>
      <c r="AZT195" s="74"/>
      <c r="AZU195" s="74"/>
      <c r="AZV195" s="74"/>
      <c r="AZW195" s="74"/>
      <c r="AZX195" s="74"/>
      <c r="AZY195" s="74"/>
      <c r="AZZ195" s="74"/>
      <c r="BAA195" s="74"/>
      <c r="BAB195" s="74"/>
      <c r="BAC195" s="74"/>
      <c r="BAD195" s="74"/>
      <c r="BAE195" s="74"/>
      <c r="BAF195" s="74"/>
      <c r="BAG195" s="74"/>
      <c r="BAH195" s="74"/>
      <c r="BAI195" s="74"/>
      <c r="BAJ195" s="74"/>
      <c r="BAK195" s="74"/>
      <c r="BAL195" s="74"/>
      <c r="BAM195" s="74"/>
      <c r="BAN195" s="74"/>
      <c r="BAO195" s="74"/>
      <c r="BAP195" s="74"/>
      <c r="BAQ195" s="74"/>
      <c r="BAR195" s="74"/>
      <c r="BAS195" s="74"/>
      <c r="BAT195" s="74"/>
      <c r="BAU195" s="74"/>
      <c r="BAV195" s="74"/>
      <c r="BAW195" s="74"/>
      <c r="BAX195" s="74"/>
      <c r="BAY195" s="74"/>
      <c r="BAZ195" s="74"/>
      <c r="BBA195" s="74"/>
      <c r="BBB195" s="74"/>
      <c r="BBC195" s="74"/>
      <c r="BBD195" s="74"/>
      <c r="BBE195" s="74"/>
      <c r="BBF195" s="74"/>
      <c r="BBG195" s="74"/>
      <c r="BBH195" s="74"/>
      <c r="BBI195" s="74"/>
      <c r="BBJ195" s="74"/>
      <c r="BBK195" s="74"/>
      <c r="BBL195" s="74"/>
      <c r="BBM195" s="74"/>
      <c r="BBN195" s="74"/>
      <c r="BBO195" s="74"/>
      <c r="BBP195" s="74"/>
      <c r="BBQ195" s="74"/>
      <c r="BBR195" s="74"/>
      <c r="BBS195" s="74"/>
      <c r="BBT195" s="74"/>
      <c r="BBU195" s="74"/>
      <c r="BBV195" s="74"/>
      <c r="BBW195" s="74"/>
      <c r="BBX195" s="74"/>
      <c r="BBY195" s="74"/>
      <c r="BBZ195" s="74"/>
      <c r="BCA195" s="74"/>
      <c r="BCB195" s="74"/>
      <c r="BCC195" s="74"/>
      <c r="BCD195" s="74"/>
      <c r="BCE195" s="74"/>
      <c r="BCF195" s="74"/>
      <c r="BCG195" s="74"/>
      <c r="BCH195" s="74"/>
      <c r="BCI195" s="74"/>
      <c r="BCJ195" s="74"/>
      <c r="BCK195" s="74"/>
      <c r="BCL195" s="74"/>
      <c r="BCM195" s="74"/>
      <c r="BCN195" s="74"/>
      <c r="BCO195" s="74"/>
      <c r="BCP195" s="74"/>
      <c r="BCQ195" s="74"/>
      <c r="BCR195" s="74"/>
      <c r="BCS195" s="74"/>
      <c r="BCT195" s="74"/>
      <c r="BCU195" s="74"/>
      <c r="BCV195" s="74"/>
      <c r="BCW195" s="74"/>
      <c r="BCX195" s="74"/>
      <c r="BCY195" s="74"/>
      <c r="BCZ195" s="74"/>
      <c r="BDA195" s="74"/>
      <c r="BDB195" s="74"/>
      <c r="BDC195" s="74"/>
      <c r="BDD195" s="74"/>
      <c r="BDE195" s="74"/>
      <c r="BDF195" s="74"/>
      <c r="BDG195" s="74"/>
      <c r="BDH195" s="74"/>
      <c r="BDI195" s="74"/>
      <c r="BDJ195" s="74"/>
      <c r="BDK195" s="74"/>
      <c r="BDL195" s="74"/>
      <c r="BDM195" s="74"/>
      <c r="BDN195" s="74"/>
      <c r="BDO195" s="74"/>
      <c r="BDP195" s="74"/>
      <c r="BDQ195" s="74"/>
      <c r="BDR195" s="74"/>
      <c r="BDS195" s="74"/>
      <c r="BDT195" s="74"/>
      <c r="BDU195" s="74"/>
      <c r="BDV195" s="74"/>
      <c r="BDW195" s="74"/>
      <c r="BDX195" s="74"/>
      <c r="BDY195" s="74"/>
      <c r="BDZ195" s="74"/>
      <c r="BEA195" s="74"/>
      <c r="BEB195" s="74"/>
      <c r="BEC195" s="74"/>
      <c r="BED195" s="74"/>
      <c r="BEE195" s="74"/>
      <c r="BEF195" s="74"/>
      <c r="BEG195" s="74"/>
      <c r="BEH195" s="74"/>
      <c r="BEI195" s="74"/>
      <c r="BEJ195" s="74"/>
      <c r="BEK195" s="74"/>
      <c r="BEL195" s="74"/>
      <c r="BEM195" s="74"/>
      <c r="BEN195" s="74"/>
      <c r="BEO195" s="74"/>
      <c r="BEP195" s="74"/>
      <c r="BEQ195" s="74"/>
      <c r="BER195" s="74"/>
      <c r="BES195" s="74"/>
      <c r="BET195" s="74"/>
      <c r="BEU195" s="74"/>
      <c r="BEV195" s="74"/>
      <c r="BEW195" s="74"/>
      <c r="BEX195" s="74"/>
      <c r="BEY195" s="74"/>
      <c r="BEZ195" s="74"/>
      <c r="BFA195" s="74"/>
      <c r="BFB195" s="74"/>
      <c r="BFC195" s="74"/>
      <c r="BFD195" s="74"/>
      <c r="BFE195" s="74"/>
      <c r="BFF195" s="74"/>
      <c r="BFG195" s="74"/>
      <c r="BFH195" s="74"/>
      <c r="BFI195" s="74"/>
      <c r="BFJ195" s="74"/>
      <c r="BFK195" s="74"/>
      <c r="BFL195" s="74"/>
      <c r="BFM195" s="74"/>
      <c r="BFN195" s="74"/>
      <c r="BFO195" s="74"/>
      <c r="BFP195" s="74"/>
      <c r="BFQ195" s="74"/>
      <c r="BFR195" s="74"/>
      <c r="BFS195" s="74"/>
      <c r="BFT195" s="74"/>
      <c r="BFU195" s="74"/>
      <c r="BFV195" s="74"/>
      <c r="BFW195" s="74"/>
      <c r="BFX195" s="74"/>
      <c r="BFY195" s="74"/>
      <c r="BFZ195" s="74"/>
      <c r="BGA195" s="74"/>
      <c r="BGB195" s="74"/>
      <c r="BGC195" s="74"/>
      <c r="BGD195" s="74"/>
      <c r="BGE195" s="74"/>
      <c r="BGF195" s="74"/>
      <c r="BGG195" s="74"/>
      <c r="BGH195" s="74"/>
      <c r="BGI195" s="74"/>
      <c r="BGJ195" s="74"/>
      <c r="BGK195" s="74"/>
      <c r="BGL195" s="74"/>
      <c r="BGM195" s="74"/>
      <c r="BGN195" s="74"/>
      <c r="BGO195" s="74"/>
      <c r="BGP195" s="74"/>
      <c r="BGQ195" s="74"/>
      <c r="BGR195" s="74"/>
      <c r="BGS195" s="74"/>
      <c r="BGT195" s="74"/>
      <c r="BGU195" s="74"/>
      <c r="BGV195" s="74"/>
      <c r="BGW195" s="74"/>
      <c r="BGX195" s="74"/>
      <c r="BGY195" s="74"/>
      <c r="BGZ195" s="74"/>
      <c r="BHA195" s="74"/>
      <c r="BHB195" s="74"/>
      <c r="BHC195" s="74"/>
      <c r="BHD195" s="74"/>
      <c r="BHE195" s="74"/>
      <c r="BHF195" s="74"/>
      <c r="BHG195" s="74"/>
      <c r="BHH195" s="74"/>
      <c r="BHI195" s="74"/>
      <c r="BHJ195" s="74"/>
      <c r="BHK195" s="74"/>
      <c r="BHL195" s="74"/>
      <c r="BHM195" s="74"/>
      <c r="BHN195" s="74"/>
      <c r="BHO195" s="74"/>
      <c r="BHP195" s="74"/>
      <c r="BHQ195" s="74"/>
      <c r="BHR195" s="74"/>
      <c r="BHS195" s="74"/>
      <c r="BHT195" s="74"/>
      <c r="BHU195" s="74"/>
      <c r="BHV195" s="74"/>
      <c r="BHW195" s="74"/>
      <c r="BHX195" s="74"/>
      <c r="BHY195" s="74"/>
      <c r="BHZ195" s="74"/>
      <c r="BIA195" s="74"/>
      <c r="BIB195" s="74"/>
      <c r="BIC195" s="74"/>
      <c r="BID195" s="74"/>
      <c r="BIE195" s="74"/>
      <c r="BIF195" s="74"/>
      <c r="BIG195" s="74"/>
      <c r="BIH195" s="74"/>
      <c r="BII195" s="74"/>
      <c r="BIJ195" s="74"/>
      <c r="BIK195" s="74"/>
      <c r="BIL195" s="74"/>
      <c r="BIM195" s="74"/>
      <c r="BIN195" s="74"/>
      <c r="BIO195" s="74"/>
      <c r="BIP195" s="74"/>
      <c r="BIQ195" s="74"/>
      <c r="BIR195" s="74"/>
      <c r="BIS195" s="74"/>
      <c r="BIT195" s="74"/>
      <c r="BIU195" s="74"/>
      <c r="BIV195" s="74"/>
      <c r="BIW195" s="74"/>
      <c r="BIX195" s="74"/>
      <c r="BIY195" s="74"/>
      <c r="BIZ195" s="74"/>
      <c r="BJA195" s="74"/>
      <c r="BJB195" s="74"/>
      <c r="BJC195" s="74"/>
      <c r="BJD195" s="74"/>
      <c r="BJE195" s="74"/>
      <c r="BJF195" s="74"/>
      <c r="BJG195" s="74"/>
      <c r="BJH195" s="74"/>
      <c r="BJI195" s="74"/>
      <c r="BJJ195" s="74"/>
      <c r="BJK195" s="74"/>
      <c r="BJL195" s="74"/>
      <c r="BJM195" s="74"/>
      <c r="BJN195" s="74"/>
      <c r="BJO195" s="74"/>
      <c r="BJP195" s="74"/>
      <c r="BJQ195" s="74"/>
      <c r="BJR195" s="74"/>
      <c r="BJS195" s="74"/>
      <c r="BJT195" s="74"/>
      <c r="BJU195" s="74"/>
      <c r="BJV195" s="74"/>
      <c r="BJW195" s="74"/>
      <c r="BJX195" s="74"/>
      <c r="BJY195" s="74"/>
      <c r="BJZ195" s="74"/>
      <c r="BKA195" s="74"/>
      <c r="BKB195" s="74"/>
      <c r="BKC195" s="74"/>
      <c r="BKD195" s="74"/>
      <c r="BKE195" s="74"/>
      <c r="BKF195" s="74"/>
      <c r="BKG195" s="74"/>
      <c r="BKH195" s="74"/>
      <c r="BKI195" s="74"/>
      <c r="BKJ195" s="74"/>
      <c r="BKK195" s="74"/>
      <c r="BKL195" s="74"/>
      <c r="BKM195" s="74"/>
      <c r="BKN195" s="74"/>
      <c r="BKO195" s="74"/>
      <c r="BKP195" s="74"/>
      <c r="BKQ195" s="74"/>
      <c r="BKR195" s="74"/>
      <c r="BKS195" s="74"/>
      <c r="BKT195" s="74"/>
      <c r="BKU195" s="74"/>
      <c r="BKV195" s="74"/>
      <c r="BKW195" s="74"/>
      <c r="BKX195" s="74"/>
      <c r="BKY195" s="74"/>
      <c r="BKZ195" s="74"/>
      <c r="BLA195" s="74"/>
      <c r="BLB195" s="74"/>
      <c r="BLC195" s="74"/>
      <c r="BLD195" s="74"/>
      <c r="BLE195" s="74"/>
      <c r="BLF195" s="74"/>
      <c r="BLG195" s="74"/>
      <c r="BLH195" s="74"/>
      <c r="BLI195" s="74"/>
      <c r="BLJ195" s="74"/>
      <c r="BLK195" s="74"/>
      <c r="BLL195" s="74"/>
      <c r="BLM195" s="74"/>
      <c r="BLN195" s="74"/>
      <c r="BLO195" s="74"/>
      <c r="BLP195" s="74"/>
      <c r="BLQ195" s="74"/>
      <c r="BLR195" s="74"/>
      <c r="BLS195" s="74"/>
      <c r="BLT195" s="74"/>
      <c r="BLU195" s="74"/>
      <c r="BLV195" s="74"/>
      <c r="BLW195" s="74"/>
      <c r="BLX195" s="74"/>
      <c r="BLY195" s="74"/>
      <c r="BLZ195" s="74"/>
      <c r="BMA195" s="74"/>
      <c r="BMB195" s="74"/>
      <c r="BMC195" s="74"/>
      <c r="BMD195" s="74"/>
      <c r="BME195" s="74"/>
      <c r="BMF195" s="74"/>
      <c r="BMG195" s="74"/>
      <c r="BMH195" s="74"/>
      <c r="BMI195" s="74"/>
      <c r="BMJ195" s="74"/>
      <c r="BMK195" s="74"/>
      <c r="BML195" s="74"/>
      <c r="BMM195" s="74"/>
      <c r="BMN195" s="74"/>
      <c r="BMO195" s="74"/>
      <c r="BMP195" s="74"/>
      <c r="BMQ195" s="74"/>
      <c r="BMR195" s="74"/>
      <c r="BMS195" s="74"/>
      <c r="BMT195" s="74"/>
      <c r="BMU195" s="74"/>
      <c r="BMV195" s="74"/>
      <c r="BMW195" s="74"/>
      <c r="BMX195" s="74"/>
      <c r="BMY195" s="74"/>
      <c r="BMZ195" s="74"/>
      <c r="BNA195" s="74"/>
      <c r="BNB195" s="74"/>
      <c r="BNC195" s="74"/>
      <c r="BND195" s="74"/>
      <c r="BNE195" s="74"/>
      <c r="BNF195" s="74"/>
      <c r="BNG195" s="74"/>
      <c r="BNH195" s="74"/>
      <c r="BNI195" s="74"/>
      <c r="BNJ195" s="74"/>
      <c r="BNK195" s="74"/>
      <c r="BNL195" s="74"/>
      <c r="BNM195" s="74"/>
      <c r="BNN195" s="74"/>
      <c r="BNO195" s="74"/>
      <c r="BNP195" s="74"/>
      <c r="BNQ195" s="74"/>
      <c r="BNR195" s="74"/>
      <c r="BNS195" s="74"/>
      <c r="BNT195" s="74"/>
      <c r="BNU195" s="74"/>
      <c r="BNV195" s="74"/>
      <c r="BNW195" s="74"/>
      <c r="BNX195" s="74"/>
      <c r="BNY195" s="74"/>
      <c r="BNZ195" s="74"/>
      <c r="BOA195" s="74"/>
      <c r="BOB195" s="74"/>
      <c r="BOC195" s="74"/>
      <c r="BOD195" s="74"/>
      <c r="BOE195" s="74"/>
      <c r="BOF195" s="74"/>
      <c r="BOG195" s="74"/>
      <c r="BOH195" s="74"/>
      <c r="BOI195" s="74"/>
      <c r="BOJ195" s="74"/>
      <c r="BOK195" s="74"/>
      <c r="BOL195" s="74"/>
      <c r="BOM195" s="74"/>
      <c r="BON195" s="74"/>
      <c r="BOO195" s="74"/>
      <c r="BOP195" s="74"/>
      <c r="BOQ195" s="74"/>
      <c r="BOR195" s="74"/>
      <c r="BOS195" s="74"/>
      <c r="BOT195" s="74"/>
      <c r="BOU195" s="74"/>
      <c r="BOV195" s="74"/>
      <c r="BOW195" s="74"/>
      <c r="BOX195" s="74"/>
      <c r="BOY195" s="74"/>
      <c r="BOZ195" s="74"/>
      <c r="BPA195" s="74"/>
      <c r="BPB195" s="74"/>
      <c r="BPC195" s="74"/>
      <c r="BPD195" s="74"/>
      <c r="BPE195" s="74"/>
      <c r="BPF195" s="74"/>
      <c r="BPG195" s="74"/>
      <c r="BPH195" s="74"/>
      <c r="BPI195" s="74"/>
      <c r="BPJ195" s="74"/>
      <c r="BPK195" s="74"/>
      <c r="BPL195" s="74"/>
      <c r="BPM195" s="74"/>
      <c r="BPN195" s="74"/>
      <c r="BPO195" s="74"/>
      <c r="BPP195" s="74"/>
      <c r="BPQ195" s="74"/>
      <c r="BPR195" s="74"/>
      <c r="BPS195" s="74"/>
      <c r="BPT195" s="74"/>
      <c r="BPU195" s="74"/>
      <c r="BPV195" s="74"/>
      <c r="BPW195" s="74"/>
      <c r="BPX195" s="74"/>
      <c r="BPY195" s="74"/>
      <c r="BPZ195" s="74"/>
      <c r="BQA195" s="74"/>
      <c r="BQB195" s="74"/>
      <c r="BQC195" s="74"/>
      <c r="BQD195" s="74"/>
      <c r="BQE195" s="74"/>
      <c r="BQF195" s="74"/>
      <c r="BQG195" s="74"/>
      <c r="BQH195" s="74"/>
      <c r="BQI195" s="74"/>
      <c r="BQJ195" s="74"/>
      <c r="BQK195" s="74"/>
      <c r="BQL195" s="74"/>
      <c r="BQM195" s="74"/>
      <c r="BQN195" s="74"/>
      <c r="BQO195" s="74"/>
      <c r="BQP195" s="74"/>
      <c r="BQQ195" s="74"/>
      <c r="BQR195" s="74"/>
      <c r="BQS195" s="74"/>
      <c r="BQT195" s="74"/>
      <c r="BQU195" s="74"/>
      <c r="BQV195" s="74"/>
      <c r="BQW195" s="74"/>
      <c r="BQX195" s="74"/>
      <c r="BQY195" s="74"/>
      <c r="BQZ195" s="74"/>
      <c r="BRA195" s="74"/>
      <c r="BRB195" s="74"/>
      <c r="BRC195" s="74"/>
      <c r="BRD195" s="74"/>
      <c r="BRE195" s="74"/>
      <c r="BRF195" s="74"/>
      <c r="BRG195" s="74"/>
      <c r="BRH195" s="74"/>
      <c r="BRI195" s="74"/>
      <c r="BRJ195" s="74"/>
      <c r="BRK195" s="74"/>
      <c r="BRL195" s="74"/>
      <c r="BRM195" s="74"/>
      <c r="BRN195" s="74"/>
      <c r="BRO195" s="74"/>
      <c r="BRP195" s="74"/>
      <c r="BRQ195" s="74"/>
      <c r="BRR195" s="74"/>
      <c r="BRS195" s="74"/>
      <c r="BRT195" s="74"/>
      <c r="BRU195" s="74"/>
      <c r="BRV195" s="74"/>
      <c r="BRW195" s="74"/>
      <c r="BRX195" s="74"/>
      <c r="BRY195" s="74"/>
      <c r="BRZ195" s="74"/>
      <c r="BSA195" s="74"/>
      <c r="BSB195" s="74"/>
      <c r="BSC195" s="74"/>
      <c r="BSD195" s="74"/>
      <c r="BSE195" s="74"/>
      <c r="BSF195" s="74"/>
      <c r="BSG195" s="74"/>
      <c r="BSH195" s="74"/>
      <c r="BSI195" s="74"/>
      <c r="BSJ195" s="74"/>
      <c r="BSK195" s="74"/>
      <c r="BSL195" s="74"/>
      <c r="BSM195" s="74"/>
      <c r="BSN195" s="74"/>
      <c r="BSO195" s="74"/>
      <c r="BSP195" s="74"/>
      <c r="BSQ195" s="74"/>
      <c r="BSR195" s="74"/>
      <c r="BSS195" s="74"/>
      <c r="BST195" s="74"/>
      <c r="BSU195" s="74"/>
      <c r="BSV195" s="74"/>
      <c r="BSW195" s="74"/>
      <c r="BSX195" s="74"/>
      <c r="BSY195" s="74"/>
      <c r="BSZ195" s="74"/>
      <c r="BTA195" s="74"/>
      <c r="BTB195" s="74"/>
      <c r="BTC195" s="74"/>
      <c r="BTD195" s="74"/>
      <c r="BTE195" s="74"/>
      <c r="BTF195" s="74"/>
      <c r="BTG195" s="74"/>
      <c r="BTH195" s="74"/>
      <c r="BTI195" s="74"/>
      <c r="BTJ195" s="74"/>
      <c r="BTK195" s="74"/>
      <c r="BTL195" s="74"/>
      <c r="BTM195" s="74"/>
      <c r="BTN195" s="74"/>
      <c r="BTO195" s="74"/>
      <c r="BTP195" s="74"/>
      <c r="BTQ195" s="74"/>
      <c r="BTR195" s="74"/>
      <c r="BTS195" s="74"/>
      <c r="BTT195" s="74"/>
      <c r="BTU195" s="74"/>
      <c r="BTV195" s="74"/>
      <c r="BTW195" s="74"/>
      <c r="BTX195" s="74"/>
      <c r="BTY195" s="74"/>
      <c r="BTZ195" s="74"/>
      <c r="BUA195" s="74"/>
      <c r="BUB195" s="74"/>
      <c r="BUC195" s="74"/>
      <c r="BUD195" s="74"/>
      <c r="BUE195" s="74"/>
      <c r="BUF195" s="74"/>
      <c r="BUG195" s="74"/>
      <c r="BUH195" s="74"/>
      <c r="BUI195" s="74"/>
      <c r="BUJ195" s="74"/>
      <c r="BUK195" s="74"/>
      <c r="BUL195" s="74"/>
      <c r="BUM195" s="74"/>
      <c r="BUN195" s="74"/>
      <c r="BUO195" s="74"/>
      <c r="BUP195" s="74"/>
      <c r="BUQ195" s="74"/>
      <c r="BUR195" s="74"/>
      <c r="BUS195" s="74"/>
      <c r="BUT195" s="74"/>
      <c r="BUU195" s="74"/>
      <c r="BUV195" s="74"/>
      <c r="BUW195" s="74"/>
      <c r="BUX195" s="74"/>
      <c r="BUY195" s="74"/>
      <c r="BUZ195" s="74"/>
      <c r="BVA195" s="74"/>
      <c r="BVB195" s="74"/>
      <c r="BVC195" s="74"/>
      <c r="BVD195" s="74"/>
      <c r="BVE195" s="74"/>
      <c r="BVF195" s="74"/>
      <c r="BVG195" s="74"/>
      <c r="BVH195" s="74"/>
      <c r="BVI195" s="74"/>
      <c r="BVJ195" s="74"/>
      <c r="BVK195" s="74"/>
      <c r="BVL195" s="74"/>
      <c r="BVM195" s="74"/>
      <c r="BVN195" s="74"/>
      <c r="BVO195" s="74"/>
      <c r="BVP195" s="74"/>
      <c r="BVQ195" s="74"/>
      <c r="BVR195" s="74"/>
      <c r="BVS195" s="74"/>
      <c r="BVT195" s="74"/>
      <c r="BVU195" s="74"/>
      <c r="BVV195" s="74"/>
      <c r="BVW195" s="74"/>
      <c r="BVX195" s="74"/>
      <c r="BVY195" s="74"/>
      <c r="BVZ195" s="74"/>
      <c r="BWA195" s="74"/>
      <c r="BWB195" s="74"/>
      <c r="BWC195" s="74"/>
      <c r="BWD195" s="74"/>
      <c r="BWE195" s="74"/>
      <c r="BWF195" s="74"/>
      <c r="BWG195" s="74"/>
      <c r="BWH195" s="74"/>
      <c r="BWI195" s="74"/>
      <c r="BWJ195" s="74"/>
      <c r="BWK195" s="74"/>
      <c r="BWL195" s="74"/>
      <c r="BWM195" s="74"/>
      <c r="BWN195" s="74"/>
      <c r="BWO195" s="74"/>
      <c r="BWP195" s="74"/>
      <c r="BWQ195" s="74"/>
      <c r="BWR195" s="74"/>
      <c r="BWS195" s="74"/>
      <c r="BWT195" s="74"/>
      <c r="BWU195" s="74"/>
      <c r="BWV195" s="74"/>
      <c r="BWW195" s="74"/>
      <c r="BWX195" s="74"/>
      <c r="BWY195" s="74"/>
      <c r="BWZ195" s="74"/>
      <c r="BXA195" s="74"/>
      <c r="BXB195" s="74"/>
      <c r="BXC195" s="74"/>
      <c r="BXD195" s="74"/>
      <c r="BXE195" s="74"/>
      <c r="BXF195" s="74"/>
      <c r="BXG195" s="74"/>
      <c r="BXH195" s="74"/>
      <c r="BXI195" s="74"/>
      <c r="BXJ195" s="74"/>
      <c r="BXK195" s="74"/>
      <c r="BXL195" s="74"/>
      <c r="BXM195" s="74"/>
      <c r="BXN195" s="74"/>
      <c r="BXO195" s="74"/>
      <c r="BXP195" s="74"/>
      <c r="BXQ195" s="74"/>
      <c r="BXR195" s="74"/>
      <c r="BXS195" s="74"/>
      <c r="BXT195" s="74"/>
      <c r="BXU195" s="74"/>
      <c r="BXV195" s="74"/>
      <c r="BXW195" s="74"/>
      <c r="BXX195" s="74"/>
      <c r="BXY195" s="74"/>
      <c r="BXZ195" s="74"/>
      <c r="BYA195" s="74"/>
      <c r="BYB195" s="74"/>
      <c r="BYC195" s="74"/>
      <c r="BYD195" s="74"/>
      <c r="BYE195" s="74"/>
      <c r="BYF195" s="74"/>
      <c r="BYG195" s="74"/>
      <c r="BYH195" s="74"/>
      <c r="BYI195" s="74"/>
      <c r="BYJ195" s="74"/>
      <c r="BYK195" s="74"/>
      <c r="BYL195" s="74"/>
      <c r="BYM195" s="74"/>
      <c r="BYN195" s="74"/>
      <c r="BYO195" s="74"/>
      <c r="BYP195" s="74"/>
      <c r="BYQ195" s="74"/>
      <c r="BYR195" s="74"/>
      <c r="BYS195" s="74"/>
      <c r="BYT195" s="74"/>
      <c r="BYU195" s="74"/>
      <c r="BYV195" s="74"/>
      <c r="BYW195" s="74"/>
      <c r="BYX195" s="74"/>
      <c r="BYY195" s="74"/>
      <c r="BYZ195" s="74"/>
      <c r="BZA195" s="74"/>
      <c r="BZB195" s="74"/>
      <c r="BZC195" s="74"/>
      <c r="BZD195" s="74"/>
      <c r="BZE195" s="74"/>
      <c r="BZF195" s="74"/>
      <c r="BZG195" s="74"/>
      <c r="BZH195" s="74"/>
      <c r="BZI195" s="74"/>
      <c r="BZJ195" s="74"/>
      <c r="BZK195" s="74"/>
      <c r="BZL195" s="74"/>
      <c r="BZM195" s="74"/>
      <c r="BZN195" s="74"/>
      <c r="BZO195" s="74"/>
      <c r="BZP195" s="74"/>
      <c r="BZQ195" s="74"/>
      <c r="BZR195" s="74"/>
      <c r="BZS195" s="74"/>
      <c r="BZT195" s="74"/>
      <c r="BZU195" s="74"/>
      <c r="BZV195" s="74"/>
      <c r="BZW195" s="74"/>
      <c r="BZX195" s="74"/>
      <c r="BZY195" s="74"/>
      <c r="BZZ195" s="74"/>
      <c r="CAA195" s="74"/>
      <c r="CAB195" s="74"/>
      <c r="CAC195" s="74"/>
      <c r="CAD195" s="74"/>
      <c r="CAE195" s="74"/>
      <c r="CAF195" s="74"/>
      <c r="CAG195" s="74"/>
      <c r="CAH195" s="74"/>
      <c r="CAI195" s="74"/>
      <c r="CAJ195" s="74"/>
      <c r="CAK195" s="74"/>
      <c r="CAL195" s="74"/>
      <c r="CAM195" s="74"/>
      <c r="CAN195" s="74"/>
      <c r="CAO195" s="74"/>
      <c r="CAP195" s="74"/>
      <c r="CAQ195" s="74"/>
      <c r="CAR195" s="74"/>
      <c r="CAS195" s="74"/>
      <c r="CAT195" s="74"/>
      <c r="CAU195" s="74"/>
      <c r="CAV195" s="74"/>
      <c r="CAW195" s="74"/>
      <c r="CAX195" s="74"/>
      <c r="CAY195" s="74"/>
      <c r="CAZ195" s="74"/>
      <c r="CBA195" s="74"/>
      <c r="CBB195" s="74"/>
      <c r="CBC195" s="74"/>
      <c r="CBD195" s="74"/>
      <c r="CBE195" s="74"/>
      <c r="CBF195" s="74"/>
      <c r="CBG195" s="74"/>
      <c r="CBH195" s="74"/>
      <c r="CBI195" s="74"/>
      <c r="CBJ195" s="74"/>
      <c r="CBK195" s="74"/>
      <c r="CBL195" s="74"/>
      <c r="CBM195" s="74"/>
      <c r="CBN195" s="74"/>
      <c r="CBO195" s="74"/>
      <c r="CBP195" s="74"/>
      <c r="CBQ195" s="74"/>
      <c r="CBR195" s="74"/>
      <c r="CBS195" s="74"/>
      <c r="CBT195" s="74"/>
      <c r="CBU195" s="74"/>
      <c r="CBV195" s="74"/>
      <c r="CBW195" s="74"/>
      <c r="CBX195" s="74"/>
      <c r="CBY195" s="74"/>
      <c r="CBZ195" s="74"/>
      <c r="CCA195" s="74"/>
      <c r="CCB195" s="74"/>
      <c r="CCC195" s="74"/>
      <c r="CCD195" s="74"/>
      <c r="CCE195" s="74"/>
      <c r="CCF195" s="74"/>
      <c r="CCG195" s="74"/>
      <c r="CCH195" s="74"/>
      <c r="CCI195" s="74"/>
      <c r="CCJ195" s="74"/>
      <c r="CCK195" s="74"/>
      <c r="CCL195" s="74"/>
      <c r="CCM195" s="74"/>
      <c r="CCN195" s="74"/>
      <c r="CCO195" s="74"/>
      <c r="CCP195" s="74"/>
      <c r="CCQ195" s="74"/>
      <c r="CCR195" s="74"/>
      <c r="CCS195" s="74"/>
      <c r="CCT195" s="74"/>
      <c r="CCU195" s="74"/>
      <c r="CCV195" s="74"/>
      <c r="CCW195" s="74"/>
      <c r="CCX195" s="74"/>
      <c r="CCY195" s="74"/>
      <c r="CCZ195" s="74"/>
      <c r="CDA195" s="74"/>
      <c r="CDB195" s="74"/>
      <c r="CDC195" s="74"/>
      <c r="CDD195" s="74"/>
      <c r="CDE195" s="74"/>
      <c r="CDF195" s="74"/>
      <c r="CDG195" s="74"/>
      <c r="CDH195" s="74"/>
      <c r="CDI195" s="74"/>
      <c r="CDJ195" s="74"/>
      <c r="CDK195" s="74"/>
      <c r="CDL195" s="74"/>
      <c r="CDM195" s="74"/>
      <c r="CDN195" s="74"/>
      <c r="CDO195" s="74"/>
      <c r="CDP195" s="74"/>
      <c r="CDQ195" s="74"/>
      <c r="CDR195" s="74"/>
      <c r="CDS195" s="74"/>
      <c r="CDT195" s="74"/>
      <c r="CDU195" s="74"/>
      <c r="CDV195" s="74"/>
      <c r="CDW195" s="74"/>
      <c r="CDX195" s="74"/>
      <c r="CDY195" s="74"/>
      <c r="CDZ195" s="74"/>
      <c r="CEA195" s="74"/>
      <c r="CEB195" s="74"/>
      <c r="CEC195" s="74"/>
      <c r="CED195" s="74"/>
      <c r="CEE195" s="74"/>
      <c r="CEF195" s="74"/>
      <c r="CEG195" s="74"/>
      <c r="CEH195" s="74"/>
      <c r="CEI195" s="74"/>
      <c r="CEJ195" s="74"/>
      <c r="CEK195" s="74"/>
      <c r="CEL195" s="74"/>
      <c r="CEM195" s="74"/>
      <c r="CEN195" s="74"/>
      <c r="CEO195" s="74"/>
      <c r="CEP195" s="74"/>
      <c r="CEQ195" s="74"/>
      <c r="CER195" s="74"/>
      <c r="CES195" s="74"/>
      <c r="CET195" s="74"/>
      <c r="CEU195" s="74"/>
      <c r="CEV195" s="74"/>
      <c r="CEW195" s="74"/>
      <c r="CEX195" s="74"/>
      <c r="CEY195" s="74"/>
      <c r="CEZ195" s="74"/>
      <c r="CFA195" s="74"/>
      <c r="CFB195" s="74"/>
      <c r="CFC195" s="74"/>
      <c r="CFD195" s="74"/>
      <c r="CFE195" s="74"/>
      <c r="CFF195" s="74"/>
      <c r="CFG195" s="74"/>
      <c r="CFH195" s="74"/>
      <c r="CFI195" s="74"/>
      <c r="CFJ195" s="74"/>
      <c r="CFK195" s="74"/>
      <c r="CFL195" s="74"/>
      <c r="CFM195" s="74"/>
      <c r="CFN195" s="74"/>
      <c r="CFO195" s="74"/>
      <c r="CFP195" s="74"/>
      <c r="CFQ195" s="74"/>
      <c r="CFR195" s="74"/>
      <c r="CFS195" s="74"/>
      <c r="CFT195" s="74"/>
      <c r="CFU195" s="74"/>
      <c r="CFV195" s="74"/>
      <c r="CFW195" s="74"/>
      <c r="CFX195" s="74"/>
      <c r="CFY195" s="74"/>
      <c r="CFZ195" s="74"/>
      <c r="CGA195" s="74"/>
      <c r="CGB195" s="74"/>
      <c r="CGC195" s="74"/>
      <c r="CGD195" s="74"/>
      <c r="CGE195" s="74"/>
      <c r="CGF195" s="74"/>
      <c r="CGG195" s="74"/>
      <c r="CGH195" s="74"/>
      <c r="CGI195" s="74"/>
      <c r="CGJ195" s="74"/>
      <c r="CGK195" s="74"/>
      <c r="CGL195" s="74"/>
      <c r="CGM195" s="74"/>
      <c r="CGN195" s="74"/>
      <c r="CGO195" s="74"/>
      <c r="CGP195" s="74"/>
      <c r="CGQ195" s="74"/>
      <c r="CGR195" s="74"/>
      <c r="CGS195" s="74"/>
      <c r="CGT195" s="74"/>
      <c r="CGU195" s="74"/>
      <c r="CGV195" s="74"/>
      <c r="CGW195" s="74"/>
      <c r="CGX195" s="74"/>
      <c r="CGY195" s="74"/>
      <c r="CGZ195" s="74"/>
      <c r="CHA195" s="74"/>
      <c r="CHB195" s="74"/>
      <c r="CHC195" s="74"/>
      <c r="CHD195" s="74"/>
      <c r="CHE195" s="74"/>
      <c r="CHF195" s="74"/>
      <c r="CHG195" s="74"/>
      <c r="CHH195" s="74"/>
      <c r="CHI195" s="74"/>
      <c r="CHJ195" s="74"/>
      <c r="CHK195" s="74"/>
      <c r="CHL195" s="74"/>
      <c r="CHM195" s="74"/>
      <c r="CHN195" s="74"/>
      <c r="CHO195" s="74"/>
      <c r="CHP195" s="74"/>
      <c r="CHQ195" s="74"/>
      <c r="CHR195" s="74"/>
      <c r="CHS195" s="74"/>
      <c r="CHT195" s="74"/>
      <c r="CHU195" s="74"/>
      <c r="CHV195" s="74"/>
      <c r="CHW195" s="74"/>
      <c r="CHX195" s="74"/>
      <c r="CHY195" s="74"/>
      <c r="CHZ195" s="74"/>
      <c r="CIA195" s="74"/>
      <c r="CIB195" s="74"/>
      <c r="CIC195" s="74"/>
      <c r="CID195" s="74"/>
      <c r="CIE195" s="74"/>
      <c r="CIF195" s="74"/>
      <c r="CIG195" s="74"/>
      <c r="CIH195" s="74"/>
      <c r="CII195" s="74"/>
      <c r="CIJ195" s="74"/>
      <c r="CIK195" s="74"/>
      <c r="CIL195" s="74"/>
      <c r="CIM195" s="74"/>
      <c r="CIN195" s="74"/>
      <c r="CIO195" s="74"/>
      <c r="CIP195" s="74"/>
      <c r="CIQ195" s="74"/>
      <c r="CIR195" s="74"/>
      <c r="CIS195" s="74"/>
      <c r="CIT195" s="74"/>
      <c r="CIU195" s="74"/>
      <c r="CIV195" s="74"/>
      <c r="CIW195" s="74"/>
      <c r="CIX195" s="74"/>
      <c r="CIY195" s="74"/>
      <c r="CIZ195" s="74"/>
      <c r="CJA195" s="74"/>
      <c r="CJB195" s="74"/>
      <c r="CJC195" s="74"/>
      <c r="CJD195" s="74"/>
      <c r="CJE195" s="74"/>
      <c r="CJF195" s="74"/>
      <c r="CJG195" s="74"/>
      <c r="CJH195" s="74"/>
      <c r="CJI195" s="74"/>
      <c r="CJJ195" s="74"/>
      <c r="CJK195" s="74"/>
      <c r="CJL195" s="74"/>
      <c r="CJM195" s="74"/>
      <c r="CJN195" s="74"/>
      <c r="CJO195" s="74"/>
      <c r="CJP195" s="74"/>
      <c r="CJQ195" s="74"/>
      <c r="CJR195" s="74"/>
      <c r="CJS195" s="74"/>
      <c r="CJT195" s="74"/>
      <c r="CJU195" s="74"/>
      <c r="CJV195" s="74"/>
      <c r="CJW195" s="74"/>
      <c r="CJX195" s="74"/>
      <c r="CJY195" s="74"/>
      <c r="CJZ195" s="74"/>
      <c r="CKA195" s="74"/>
      <c r="CKB195" s="74"/>
      <c r="CKC195" s="74"/>
      <c r="CKD195" s="74"/>
      <c r="CKE195" s="74"/>
      <c r="CKF195" s="74"/>
      <c r="CKG195" s="74"/>
      <c r="CKH195" s="74"/>
      <c r="CKI195" s="74"/>
      <c r="CKJ195" s="74"/>
      <c r="CKK195" s="74"/>
      <c r="CKL195" s="74"/>
      <c r="CKM195" s="74"/>
      <c r="CKN195" s="74"/>
      <c r="CKO195" s="74"/>
      <c r="CKP195" s="74"/>
      <c r="CKQ195" s="74"/>
      <c r="CKR195" s="74"/>
      <c r="CKS195" s="74"/>
      <c r="CKT195" s="74"/>
      <c r="CKU195" s="74"/>
      <c r="CKV195" s="74"/>
      <c r="CKW195" s="74"/>
      <c r="CKX195" s="74"/>
      <c r="CKY195" s="74"/>
      <c r="CKZ195" s="74"/>
      <c r="CLA195" s="74"/>
      <c r="CLB195" s="74"/>
      <c r="CLC195" s="74"/>
      <c r="CLD195" s="74"/>
      <c r="CLE195" s="74"/>
      <c r="CLF195" s="74"/>
      <c r="CLG195" s="74"/>
      <c r="CLH195" s="74"/>
      <c r="CLI195" s="74"/>
      <c r="CLJ195" s="74"/>
      <c r="CLK195" s="74"/>
      <c r="CLL195" s="74"/>
      <c r="CLM195" s="74"/>
      <c r="CLN195" s="74"/>
      <c r="CLO195" s="74"/>
      <c r="CLP195" s="74"/>
      <c r="CLQ195" s="74"/>
      <c r="CLR195" s="74"/>
      <c r="CLS195" s="74"/>
      <c r="CLT195" s="74"/>
      <c r="CLU195" s="74"/>
      <c r="CLV195" s="74"/>
      <c r="CLW195" s="74"/>
      <c r="CLX195" s="74"/>
      <c r="CLY195" s="74"/>
      <c r="CLZ195" s="74"/>
      <c r="CMA195" s="74"/>
      <c r="CMB195" s="74"/>
      <c r="CMC195" s="74"/>
      <c r="CMD195" s="74"/>
      <c r="CME195" s="74"/>
      <c r="CMF195" s="74"/>
      <c r="CMG195" s="74"/>
      <c r="CMH195" s="74"/>
      <c r="CMI195" s="74"/>
      <c r="CMJ195" s="74"/>
      <c r="CMK195" s="74"/>
      <c r="CML195" s="74"/>
      <c r="CMM195" s="74"/>
      <c r="CMN195" s="74"/>
      <c r="CMO195" s="74"/>
      <c r="CMP195" s="74"/>
      <c r="CMQ195" s="74"/>
      <c r="CMR195" s="74"/>
      <c r="CMS195" s="74"/>
      <c r="CMT195" s="74"/>
      <c r="CMU195" s="74"/>
      <c r="CMV195" s="74"/>
      <c r="CMW195" s="74"/>
      <c r="CMX195" s="74"/>
      <c r="CMY195" s="74"/>
      <c r="CMZ195" s="74"/>
      <c r="CNA195" s="74"/>
      <c r="CNB195" s="74"/>
      <c r="CNC195" s="74"/>
      <c r="CND195" s="74"/>
      <c r="CNE195" s="74"/>
      <c r="CNF195" s="74"/>
      <c r="CNG195" s="74"/>
      <c r="CNH195" s="74"/>
      <c r="CNI195" s="74"/>
      <c r="CNJ195" s="74"/>
      <c r="CNK195" s="74"/>
      <c r="CNL195" s="74"/>
      <c r="CNM195" s="74"/>
      <c r="CNN195" s="74"/>
      <c r="CNO195" s="74"/>
      <c r="CNP195" s="74"/>
      <c r="CNQ195" s="74"/>
      <c r="CNR195" s="74"/>
      <c r="CNS195" s="74"/>
      <c r="CNT195" s="74"/>
      <c r="CNU195" s="74"/>
      <c r="CNV195" s="74"/>
      <c r="CNW195" s="74"/>
      <c r="CNX195" s="74"/>
      <c r="CNY195" s="74"/>
      <c r="CNZ195" s="74"/>
      <c r="COA195" s="74"/>
      <c r="COB195" s="74"/>
      <c r="COC195" s="74"/>
      <c r="COD195" s="74"/>
      <c r="COE195" s="74"/>
      <c r="COF195" s="74"/>
      <c r="COG195" s="74"/>
      <c r="COH195" s="74"/>
      <c r="COI195" s="74"/>
      <c r="COJ195" s="74"/>
      <c r="COK195" s="74"/>
      <c r="COL195" s="74"/>
      <c r="COM195" s="74"/>
      <c r="CON195" s="74"/>
      <c r="COO195" s="74"/>
      <c r="COP195" s="74"/>
      <c r="COQ195" s="74"/>
      <c r="COR195" s="74"/>
      <c r="COS195" s="74"/>
      <c r="COT195" s="74"/>
      <c r="COU195" s="74"/>
      <c r="COV195" s="74"/>
      <c r="COW195" s="74"/>
      <c r="COX195" s="74"/>
      <c r="COY195" s="74"/>
      <c r="COZ195" s="74"/>
      <c r="CPA195" s="74"/>
      <c r="CPB195" s="74"/>
      <c r="CPC195" s="74"/>
      <c r="CPD195" s="74"/>
      <c r="CPE195" s="74"/>
      <c r="CPF195" s="74"/>
      <c r="CPG195" s="74"/>
      <c r="CPH195" s="74"/>
      <c r="CPI195" s="74"/>
      <c r="CPJ195" s="74"/>
      <c r="CPK195" s="74"/>
      <c r="CPL195" s="74"/>
      <c r="CPM195" s="74"/>
      <c r="CPN195" s="74"/>
      <c r="CPO195" s="74"/>
      <c r="CPP195" s="74"/>
      <c r="CPQ195" s="74"/>
      <c r="CPR195" s="74"/>
      <c r="CPS195" s="74"/>
      <c r="CPT195" s="74"/>
      <c r="CPU195" s="74"/>
      <c r="CPV195" s="74"/>
      <c r="CPW195" s="74"/>
      <c r="CPX195" s="74"/>
      <c r="CPY195" s="74"/>
      <c r="CPZ195" s="74"/>
      <c r="CQA195" s="74"/>
      <c r="CQB195" s="74"/>
      <c r="CQC195" s="74"/>
      <c r="CQD195" s="74"/>
      <c r="CQE195" s="74"/>
      <c r="CQF195" s="74"/>
      <c r="CQG195" s="74"/>
      <c r="CQH195" s="74"/>
      <c r="CQI195" s="74"/>
      <c r="CQJ195" s="74"/>
      <c r="CQK195" s="74"/>
      <c r="CQL195" s="74"/>
      <c r="CQM195" s="74"/>
      <c r="CQN195" s="74"/>
      <c r="CQO195" s="74"/>
      <c r="CQP195" s="74"/>
      <c r="CQQ195" s="74"/>
      <c r="CQR195" s="74"/>
      <c r="CQS195" s="74"/>
      <c r="CQT195" s="74"/>
      <c r="CQU195" s="74"/>
      <c r="CQV195" s="74"/>
      <c r="CQW195" s="74"/>
      <c r="CQX195" s="74"/>
      <c r="CQY195" s="74"/>
      <c r="CQZ195" s="74"/>
      <c r="CRA195" s="74"/>
      <c r="CRB195" s="74"/>
      <c r="CRC195" s="74"/>
      <c r="CRD195" s="74"/>
      <c r="CRE195" s="74"/>
      <c r="CRF195" s="74"/>
      <c r="CRG195" s="74"/>
      <c r="CRH195" s="74"/>
      <c r="CRI195" s="74"/>
      <c r="CRJ195" s="74"/>
      <c r="CRK195" s="74"/>
      <c r="CRL195" s="74"/>
      <c r="CRM195" s="74"/>
      <c r="CRN195" s="74"/>
      <c r="CRO195" s="74"/>
      <c r="CRP195" s="74"/>
      <c r="CRQ195" s="74"/>
      <c r="CRR195" s="74"/>
      <c r="CRS195" s="74"/>
      <c r="CRT195" s="74"/>
      <c r="CRU195" s="74"/>
      <c r="CRV195" s="74"/>
      <c r="CRW195" s="74"/>
      <c r="CRX195" s="74"/>
      <c r="CRY195" s="74"/>
      <c r="CRZ195" s="74"/>
      <c r="CSA195" s="74"/>
      <c r="CSB195" s="74"/>
      <c r="CSC195" s="74"/>
      <c r="CSD195" s="74"/>
      <c r="CSE195" s="74"/>
      <c r="CSF195" s="74"/>
      <c r="CSG195" s="74"/>
      <c r="CSH195" s="74"/>
      <c r="CSI195" s="74"/>
      <c r="CSJ195" s="74"/>
      <c r="CSK195" s="74"/>
      <c r="CSL195" s="74"/>
      <c r="CSM195" s="74"/>
      <c r="CSN195" s="74"/>
      <c r="CSO195" s="74"/>
      <c r="CSP195" s="74"/>
      <c r="CSQ195" s="74"/>
      <c r="CSR195" s="74"/>
      <c r="CSS195" s="74"/>
      <c r="CST195" s="74"/>
      <c r="CSU195" s="74"/>
      <c r="CSV195" s="74"/>
      <c r="CSW195" s="74"/>
      <c r="CSX195" s="74"/>
      <c r="CSY195" s="74"/>
      <c r="CSZ195" s="74"/>
      <c r="CTA195" s="74"/>
      <c r="CTB195" s="74"/>
      <c r="CTC195" s="74"/>
      <c r="CTD195" s="74"/>
      <c r="CTE195" s="74"/>
      <c r="CTF195" s="74"/>
      <c r="CTG195" s="74"/>
      <c r="CTH195" s="74"/>
      <c r="CTI195" s="74"/>
      <c r="CTJ195" s="74"/>
      <c r="CTK195" s="74"/>
      <c r="CTL195" s="74"/>
      <c r="CTM195" s="74"/>
      <c r="CTN195" s="74"/>
      <c r="CTO195" s="74"/>
      <c r="CTP195" s="74"/>
      <c r="CTQ195" s="74"/>
      <c r="CTR195" s="74"/>
      <c r="CTS195" s="74"/>
      <c r="CTT195" s="74"/>
      <c r="CTU195" s="74"/>
      <c r="CTV195" s="74"/>
      <c r="CTW195" s="74"/>
      <c r="CTX195" s="74"/>
      <c r="CTY195" s="74"/>
      <c r="CTZ195" s="74"/>
      <c r="CUA195" s="74"/>
      <c r="CUB195" s="74"/>
      <c r="CUC195" s="74"/>
      <c r="CUD195" s="74"/>
      <c r="CUE195" s="74"/>
      <c r="CUF195" s="74"/>
      <c r="CUG195" s="74"/>
      <c r="CUH195" s="74"/>
      <c r="CUI195" s="74"/>
      <c r="CUJ195" s="74"/>
      <c r="CUK195" s="74"/>
      <c r="CUL195" s="74"/>
      <c r="CUM195" s="74"/>
      <c r="CUN195" s="74"/>
      <c r="CUO195" s="74"/>
      <c r="CUP195" s="74"/>
      <c r="CUQ195" s="74"/>
      <c r="CUR195" s="74"/>
      <c r="CUS195" s="74"/>
      <c r="CUT195" s="74"/>
      <c r="CUU195" s="74"/>
      <c r="CUV195" s="74"/>
      <c r="CUW195" s="74"/>
      <c r="CUX195" s="74"/>
      <c r="CUY195" s="74"/>
      <c r="CUZ195" s="74"/>
      <c r="CVA195" s="74"/>
      <c r="CVB195" s="74"/>
      <c r="CVC195" s="74"/>
      <c r="CVD195" s="74"/>
      <c r="CVE195" s="74"/>
      <c r="CVF195" s="74"/>
      <c r="CVG195" s="74"/>
      <c r="CVH195" s="74"/>
      <c r="CVI195" s="74"/>
      <c r="CVJ195" s="74"/>
      <c r="CVK195" s="74"/>
      <c r="CVL195" s="74"/>
      <c r="CVM195" s="74"/>
      <c r="CVN195" s="74"/>
      <c r="CVO195" s="74"/>
      <c r="CVP195" s="74"/>
      <c r="CVQ195" s="74"/>
      <c r="CVR195" s="74"/>
      <c r="CVS195" s="74"/>
      <c r="CVT195" s="74"/>
      <c r="CVU195" s="74"/>
      <c r="CVV195" s="74"/>
      <c r="CVW195" s="74"/>
      <c r="CVX195" s="74"/>
      <c r="CVY195" s="74"/>
      <c r="CVZ195" s="74"/>
      <c r="CWA195" s="74"/>
      <c r="CWB195" s="74"/>
      <c r="CWC195" s="74"/>
      <c r="CWD195" s="74"/>
      <c r="CWE195" s="74"/>
      <c r="CWF195" s="74"/>
      <c r="CWG195" s="74"/>
      <c r="CWH195" s="74"/>
      <c r="CWI195" s="74"/>
      <c r="CWJ195" s="74"/>
      <c r="CWK195" s="74"/>
      <c r="CWL195" s="74"/>
      <c r="CWM195" s="74"/>
      <c r="CWN195" s="74"/>
      <c r="CWO195" s="74"/>
      <c r="CWP195" s="74"/>
      <c r="CWQ195" s="74"/>
      <c r="CWR195" s="74"/>
      <c r="CWS195" s="74"/>
      <c r="CWT195" s="74"/>
      <c r="CWU195" s="74"/>
      <c r="CWV195" s="74"/>
      <c r="CWW195" s="74"/>
      <c r="CWX195" s="74"/>
      <c r="CWY195" s="74"/>
      <c r="CWZ195" s="74"/>
      <c r="CXA195" s="74"/>
      <c r="CXB195" s="74"/>
      <c r="CXC195" s="74"/>
      <c r="CXD195" s="74"/>
      <c r="CXE195" s="74"/>
      <c r="CXF195" s="74"/>
      <c r="CXG195" s="74"/>
      <c r="CXH195" s="74"/>
      <c r="CXI195" s="74"/>
      <c r="CXJ195" s="74"/>
      <c r="CXK195" s="74"/>
      <c r="CXL195" s="74"/>
      <c r="CXM195" s="74"/>
      <c r="CXN195" s="74"/>
      <c r="CXO195" s="74"/>
      <c r="CXP195" s="74"/>
      <c r="CXQ195" s="74"/>
      <c r="CXR195" s="74"/>
      <c r="CXS195" s="74"/>
      <c r="CXT195" s="74"/>
      <c r="CXU195" s="74"/>
      <c r="CXV195" s="74"/>
      <c r="CXW195" s="74"/>
      <c r="CXX195" s="74"/>
      <c r="CXY195" s="74"/>
      <c r="CXZ195" s="74"/>
      <c r="CYA195" s="74"/>
      <c r="CYB195" s="74"/>
      <c r="CYC195" s="74"/>
      <c r="CYD195" s="74"/>
      <c r="CYE195" s="74"/>
      <c r="CYF195" s="74"/>
      <c r="CYG195" s="74"/>
      <c r="CYH195" s="74"/>
      <c r="CYI195" s="74"/>
      <c r="CYJ195" s="74"/>
      <c r="CYK195" s="74"/>
      <c r="CYL195" s="74"/>
      <c r="CYM195" s="74"/>
      <c r="CYN195" s="74"/>
      <c r="CYO195" s="74"/>
      <c r="CYP195" s="74"/>
      <c r="CYQ195" s="74"/>
      <c r="CYR195" s="74"/>
      <c r="CYS195" s="74"/>
      <c r="CYT195" s="74"/>
      <c r="CYU195" s="74"/>
      <c r="CYV195" s="74"/>
      <c r="CYW195" s="74"/>
      <c r="CYX195" s="74"/>
      <c r="CYY195" s="74"/>
      <c r="CYZ195" s="74"/>
      <c r="CZA195" s="74"/>
      <c r="CZB195" s="74"/>
      <c r="CZC195" s="74"/>
      <c r="CZD195" s="74"/>
      <c r="CZE195" s="74"/>
      <c r="CZF195" s="74"/>
      <c r="CZG195" s="74"/>
      <c r="CZH195" s="74"/>
      <c r="CZI195" s="74"/>
      <c r="CZJ195" s="74"/>
      <c r="CZK195" s="74"/>
      <c r="CZL195" s="74"/>
      <c r="CZM195" s="74"/>
      <c r="CZN195" s="74"/>
      <c r="CZO195" s="74"/>
      <c r="CZP195" s="74"/>
      <c r="CZQ195" s="74"/>
      <c r="CZR195" s="74"/>
      <c r="CZS195" s="74"/>
      <c r="CZT195" s="74"/>
      <c r="CZU195" s="74"/>
      <c r="CZV195" s="74"/>
      <c r="CZW195" s="74"/>
      <c r="CZX195" s="74"/>
      <c r="CZY195" s="74"/>
      <c r="CZZ195" s="74"/>
      <c r="DAA195" s="74"/>
      <c r="DAB195" s="74"/>
      <c r="DAC195" s="74"/>
      <c r="DAD195" s="74"/>
      <c r="DAE195" s="74"/>
      <c r="DAF195" s="74"/>
      <c r="DAG195" s="74"/>
      <c r="DAH195" s="74"/>
      <c r="DAI195" s="74"/>
      <c r="DAJ195" s="74"/>
      <c r="DAK195" s="74"/>
      <c r="DAL195" s="74"/>
      <c r="DAM195" s="74"/>
      <c r="DAN195" s="74"/>
      <c r="DAO195" s="74"/>
      <c r="DAP195" s="74"/>
      <c r="DAQ195" s="74"/>
      <c r="DAR195" s="74"/>
      <c r="DAS195" s="74"/>
      <c r="DAT195" s="74"/>
      <c r="DAU195" s="74"/>
      <c r="DAV195" s="74"/>
      <c r="DAW195" s="74"/>
      <c r="DAX195" s="74"/>
      <c r="DAY195" s="74"/>
      <c r="DAZ195" s="74"/>
      <c r="DBA195" s="74"/>
      <c r="DBB195" s="74"/>
      <c r="DBC195" s="74"/>
      <c r="DBD195" s="74"/>
      <c r="DBE195" s="74"/>
      <c r="DBF195" s="74"/>
      <c r="DBG195" s="74"/>
      <c r="DBH195" s="74"/>
      <c r="DBI195" s="74"/>
      <c r="DBJ195" s="74"/>
      <c r="DBK195" s="74"/>
      <c r="DBL195" s="74"/>
      <c r="DBM195" s="74"/>
      <c r="DBN195" s="74"/>
      <c r="DBO195" s="74"/>
      <c r="DBP195" s="74"/>
      <c r="DBQ195" s="74"/>
      <c r="DBR195" s="74"/>
      <c r="DBS195" s="74"/>
      <c r="DBT195" s="74"/>
      <c r="DBU195" s="74"/>
      <c r="DBV195" s="74"/>
      <c r="DBW195" s="74"/>
      <c r="DBX195" s="74"/>
      <c r="DBY195" s="74"/>
      <c r="DBZ195" s="74"/>
      <c r="DCA195" s="74"/>
      <c r="DCB195" s="74"/>
      <c r="DCC195" s="74"/>
      <c r="DCD195" s="74"/>
      <c r="DCE195" s="74"/>
      <c r="DCF195" s="74"/>
      <c r="DCG195" s="74"/>
      <c r="DCH195" s="74"/>
      <c r="DCI195" s="74"/>
      <c r="DCJ195" s="74"/>
      <c r="DCK195" s="74"/>
      <c r="DCL195" s="74"/>
      <c r="DCM195" s="74"/>
      <c r="DCN195" s="74"/>
      <c r="DCO195" s="74"/>
      <c r="DCP195" s="74"/>
      <c r="DCQ195" s="74"/>
      <c r="DCR195" s="74"/>
      <c r="DCS195" s="74"/>
      <c r="DCT195" s="74"/>
      <c r="DCU195" s="74"/>
      <c r="DCV195" s="74"/>
      <c r="DCW195" s="74"/>
      <c r="DCX195" s="74"/>
      <c r="DCY195" s="74"/>
      <c r="DCZ195" s="74"/>
      <c r="DDA195" s="74"/>
      <c r="DDB195" s="74"/>
      <c r="DDC195" s="74"/>
      <c r="DDD195" s="74"/>
      <c r="DDE195" s="74"/>
      <c r="DDF195" s="74"/>
      <c r="DDG195" s="74"/>
      <c r="DDH195" s="74"/>
      <c r="DDI195" s="74"/>
      <c r="DDJ195" s="74"/>
      <c r="DDK195" s="74"/>
      <c r="DDL195" s="74"/>
      <c r="DDM195" s="74"/>
      <c r="DDN195" s="74"/>
      <c r="DDO195" s="74"/>
      <c r="DDP195" s="74"/>
      <c r="DDQ195" s="74"/>
      <c r="DDR195" s="74"/>
      <c r="DDS195" s="74"/>
      <c r="DDT195" s="74"/>
      <c r="DDU195" s="74"/>
      <c r="DDV195" s="74"/>
      <c r="DDW195" s="74"/>
      <c r="DDX195" s="74"/>
      <c r="DDY195" s="74"/>
      <c r="DDZ195" s="74"/>
      <c r="DEA195" s="74"/>
      <c r="DEB195" s="74"/>
      <c r="DEC195" s="74"/>
      <c r="DED195" s="74"/>
      <c r="DEE195" s="74"/>
      <c r="DEF195" s="74"/>
      <c r="DEG195" s="74"/>
      <c r="DEH195" s="74"/>
      <c r="DEI195" s="74"/>
      <c r="DEJ195" s="74"/>
      <c r="DEK195" s="74"/>
      <c r="DEL195" s="74"/>
      <c r="DEM195" s="74"/>
      <c r="DEN195" s="74"/>
      <c r="DEO195" s="74"/>
      <c r="DEP195" s="74"/>
      <c r="DEQ195" s="74"/>
      <c r="DER195" s="74"/>
      <c r="DES195" s="74"/>
      <c r="DET195" s="74"/>
      <c r="DEU195" s="74"/>
      <c r="DEV195" s="74"/>
      <c r="DEW195" s="74"/>
      <c r="DEX195" s="74"/>
      <c r="DEY195" s="74"/>
      <c r="DEZ195" s="74"/>
      <c r="DFA195" s="74"/>
      <c r="DFB195" s="74"/>
      <c r="DFC195" s="74"/>
      <c r="DFD195" s="74"/>
      <c r="DFE195" s="74"/>
      <c r="DFF195" s="74"/>
      <c r="DFG195" s="74"/>
      <c r="DFH195" s="74"/>
      <c r="DFI195" s="74"/>
      <c r="DFJ195" s="74"/>
      <c r="DFK195" s="74"/>
      <c r="DFL195" s="74"/>
      <c r="DFM195" s="74"/>
      <c r="DFN195" s="74"/>
      <c r="DFO195" s="74"/>
      <c r="DFP195" s="74"/>
      <c r="DFQ195" s="74"/>
      <c r="DFR195" s="74"/>
      <c r="DFS195" s="74"/>
      <c r="DFT195" s="74"/>
      <c r="DFU195" s="74"/>
      <c r="DFV195" s="74"/>
      <c r="DFW195" s="74"/>
      <c r="DFX195" s="74"/>
      <c r="DFY195" s="74"/>
      <c r="DFZ195" s="74"/>
      <c r="DGA195" s="74"/>
      <c r="DGB195" s="74"/>
      <c r="DGC195" s="74"/>
      <c r="DGD195" s="74"/>
      <c r="DGE195" s="74"/>
      <c r="DGF195" s="74"/>
      <c r="DGG195" s="74"/>
      <c r="DGH195" s="74"/>
      <c r="DGI195" s="74"/>
      <c r="DGJ195" s="74"/>
      <c r="DGK195" s="74"/>
      <c r="DGL195" s="74"/>
      <c r="DGM195" s="74"/>
      <c r="DGN195" s="74"/>
      <c r="DGO195" s="74"/>
      <c r="DGP195" s="74"/>
      <c r="DGQ195" s="74"/>
      <c r="DGR195" s="74"/>
      <c r="DGS195" s="74"/>
      <c r="DGT195" s="74"/>
      <c r="DGU195" s="74"/>
      <c r="DGV195" s="74"/>
      <c r="DGW195" s="74"/>
      <c r="DGX195" s="74"/>
      <c r="DGY195" s="74"/>
      <c r="DGZ195" s="74"/>
      <c r="DHA195" s="74"/>
      <c r="DHB195" s="74"/>
      <c r="DHC195" s="74"/>
      <c r="DHD195" s="74"/>
      <c r="DHE195" s="74"/>
      <c r="DHF195" s="74"/>
      <c r="DHG195" s="74"/>
      <c r="DHH195" s="74"/>
      <c r="DHI195" s="74"/>
      <c r="DHJ195" s="74"/>
      <c r="DHK195" s="74"/>
      <c r="DHL195" s="74"/>
      <c r="DHM195" s="74"/>
      <c r="DHN195" s="74"/>
      <c r="DHO195" s="74"/>
      <c r="DHP195" s="74"/>
      <c r="DHQ195" s="74"/>
      <c r="DHR195" s="74"/>
      <c r="DHS195" s="74"/>
      <c r="DHT195" s="74"/>
      <c r="DHU195" s="74"/>
      <c r="DHV195" s="74"/>
      <c r="DHW195" s="74"/>
      <c r="DHX195" s="74"/>
      <c r="DHY195" s="74"/>
      <c r="DHZ195" s="74"/>
      <c r="DIA195" s="74"/>
      <c r="DIB195" s="74"/>
      <c r="DIC195" s="74"/>
      <c r="DID195" s="74"/>
      <c r="DIE195" s="74"/>
      <c r="DIF195" s="74"/>
      <c r="DIG195" s="74"/>
      <c r="DIH195" s="74"/>
      <c r="DII195" s="74"/>
      <c r="DIJ195" s="74"/>
      <c r="DIK195" s="74"/>
      <c r="DIL195" s="74"/>
      <c r="DIM195" s="74"/>
      <c r="DIN195" s="74"/>
      <c r="DIO195" s="74"/>
      <c r="DIP195" s="74"/>
      <c r="DIQ195" s="74"/>
      <c r="DIR195" s="74"/>
      <c r="DIS195" s="74"/>
      <c r="DIT195" s="74"/>
      <c r="DIU195" s="74"/>
      <c r="DIV195" s="74"/>
      <c r="DIW195" s="74"/>
      <c r="DIX195" s="74"/>
      <c r="DIY195" s="74"/>
      <c r="DIZ195" s="74"/>
      <c r="DJA195" s="74"/>
      <c r="DJB195" s="74"/>
      <c r="DJC195" s="74"/>
      <c r="DJD195" s="74"/>
      <c r="DJE195" s="74"/>
      <c r="DJF195" s="74"/>
      <c r="DJG195" s="74"/>
      <c r="DJH195" s="74"/>
      <c r="DJI195" s="74"/>
      <c r="DJJ195" s="74"/>
      <c r="DJK195" s="74"/>
      <c r="DJL195" s="74"/>
      <c r="DJM195" s="74"/>
      <c r="DJN195" s="74"/>
      <c r="DJO195" s="74"/>
      <c r="DJP195" s="74"/>
      <c r="DJQ195" s="74"/>
      <c r="DJR195" s="74"/>
      <c r="DJS195" s="74"/>
      <c r="DJT195" s="74"/>
      <c r="DJU195" s="74"/>
      <c r="DJV195" s="74"/>
      <c r="DJW195" s="74"/>
      <c r="DJX195" s="74"/>
      <c r="DJY195" s="74"/>
      <c r="DJZ195" s="74"/>
      <c r="DKA195" s="74"/>
      <c r="DKB195" s="74"/>
      <c r="DKC195" s="74"/>
      <c r="DKD195" s="74"/>
      <c r="DKE195" s="74"/>
      <c r="DKF195" s="74"/>
      <c r="DKG195" s="74"/>
      <c r="DKH195" s="74"/>
      <c r="DKI195" s="74"/>
      <c r="DKJ195" s="74"/>
      <c r="DKK195" s="74"/>
      <c r="DKL195" s="74"/>
      <c r="DKM195" s="74"/>
      <c r="DKN195" s="74"/>
      <c r="DKO195" s="74"/>
      <c r="DKP195" s="74"/>
      <c r="DKQ195" s="74"/>
      <c r="DKR195" s="74"/>
      <c r="DKS195" s="74"/>
      <c r="DKT195" s="74"/>
      <c r="DKU195" s="74"/>
      <c r="DKV195" s="74"/>
      <c r="DKW195" s="74"/>
      <c r="DKX195" s="74"/>
      <c r="DKY195" s="74"/>
      <c r="DKZ195" s="74"/>
      <c r="DLA195" s="74"/>
      <c r="DLB195" s="74"/>
      <c r="DLC195" s="74"/>
      <c r="DLD195" s="74"/>
      <c r="DLE195" s="74"/>
      <c r="DLF195" s="74"/>
      <c r="DLG195" s="74"/>
      <c r="DLH195" s="74"/>
      <c r="DLI195" s="74"/>
      <c r="DLJ195" s="74"/>
      <c r="DLK195" s="74"/>
      <c r="DLL195" s="74"/>
      <c r="DLM195" s="74"/>
      <c r="DLN195" s="74"/>
      <c r="DLO195" s="74"/>
      <c r="DLP195" s="74"/>
      <c r="DLQ195" s="74"/>
      <c r="DLR195" s="74"/>
      <c r="DLS195" s="74"/>
      <c r="DLT195" s="74"/>
      <c r="DLU195" s="74"/>
      <c r="DLV195" s="74"/>
      <c r="DLW195" s="74"/>
      <c r="DLX195" s="74"/>
      <c r="DLY195" s="74"/>
      <c r="DLZ195" s="74"/>
      <c r="DMA195" s="74"/>
      <c r="DMB195" s="74"/>
      <c r="DMC195" s="74"/>
      <c r="DMD195" s="74"/>
      <c r="DME195" s="74"/>
      <c r="DMF195" s="74"/>
      <c r="DMG195" s="74"/>
      <c r="DMH195" s="74"/>
      <c r="DMI195" s="74"/>
      <c r="DMJ195" s="74"/>
      <c r="DMK195" s="74"/>
      <c r="DML195" s="74"/>
      <c r="DMM195" s="74"/>
      <c r="DMN195" s="74"/>
      <c r="DMO195" s="74"/>
      <c r="DMP195" s="74"/>
      <c r="DMQ195" s="74"/>
      <c r="DMR195" s="74"/>
      <c r="DMS195" s="74"/>
      <c r="DMT195" s="74"/>
      <c r="DMU195" s="74"/>
      <c r="DMV195" s="74"/>
      <c r="DMW195" s="74"/>
      <c r="DMX195" s="74"/>
      <c r="DMY195" s="74"/>
      <c r="DMZ195" s="74"/>
      <c r="DNA195" s="74"/>
      <c r="DNB195" s="74"/>
      <c r="DNC195" s="74"/>
      <c r="DND195" s="74"/>
      <c r="DNE195" s="74"/>
      <c r="DNF195" s="74"/>
      <c r="DNG195" s="74"/>
      <c r="DNH195" s="74"/>
      <c r="DNI195" s="74"/>
      <c r="DNJ195" s="74"/>
      <c r="DNK195" s="74"/>
      <c r="DNL195" s="74"/>
      <c r="DNM195" s="74"/>
      <c r="DNN195" s="74"/>
      <c r="DNO195" s="74"/>
      <c r="DNP195" s="74"/>
      <c r="DNQ195" s="74"/>
      <c r="DNR195" s="74"/>
      <c r="DNS195" s="74"/>
      <c r="DNT195" s="74"/>
      <c r="DNU195" s="74"/>
      <c r="DNV195" s="74"/>
      <c r="DNW195" s="74"/>
      <c r="DNX195" s="74"/>
      <c r="DNY195" s="74"/>
      <c r="DNZ195" s="74"/>
      <c r="DOA195" s="74"/>
      <c r="DOB195" s="74"/>
      <c r="DOC195" s="74"/>
      <c r="DOD195" s="74"/>
      <c r="DOE195" s="74"/>
      <c r="DOF195" s="74"/>
      <c r="DOG195" s="74"/>
      <c r="DOH195" s="74"/>
      <c r="DOI195" s="74"/>
      <c r="DOJ195" s="74"/>
      <c r="DOK195" s="74"/>
      <c r="DOL195" s="74"/>
      <c r="DOM195" s="74"/>
      <c r="DON195" s="74"/>
      <c r="DOO195" s="74"/>
      <c r="DOP195" s="74"/>
      <c r="DOQ195" s="74"/>
      <c r="DOR195" s="74"/>
      <c r="DOS195" s="74"/>
      <c r="DOT195" s="74"/>
      <c r="DOU195" s="74"/>
      <c r="DOV195" s="74"/>
      <c r="DOW195" s="74"/>
      <c r="DOX195" s="74"/>
      <c r="DOY195" s="74"/>
      <c r="DOZ195" s="74"/>
      <c r="DPA195" s="74"/>
      <c r="DPB195" s="74"/>
      <c r="DPC195" s="74"/>
      <c r="DPD195" s="74"/>
      <c r="DPE195" s="74"/>
      <c r="DPF195" s="74"/>
      <c r="DPG195" s="74"/>
      <c r="DPH195" s="74"/>
      <c r="DPI195" s="74"/>
      <c r="DPJ195" s="74"/>
      <c r="DPK195" s="74"/>
      <c r="DPL195" s="74"/>
      <c r="DPM195" s="74"/>
      <c r="DPN195" s="74"/>
      <c r="DPO195" s="74"/>
      <c r="DPP195" s="74"/>
      <c r="DPQ195" s="74"/>
      <c r="DPR195" s="74"/>
      <c r="DPS195" s="74"/>
      <c r="DPT195" s="74"/>
      <c r="DPU195" s="74"/>
      <c r="DPV195" s="74"/>
      <c r="DPW195" s="74"/>
      <c r="DPX195" s="74"/>
      <c r="DPY195" s="74"/>
      <c r="DPZ195" s="74"/>
      <c r="DQA195" s="74"/>
      <c r="DQB195" s="74"/>
      <c r="DQC195" s="74"/>
      <c r="DQD195" s="74"/>
      <c r="DQE195" s="74"/>
      <c r="DQF195" s="74"/>
      <c r="DQG195" s="74"/>
      <c r="DQH195" s="74"/>
      <c r="DQI195" s="74"/>
      <c r="DQJ195" s="74"/>
      <c r="DQK195" s="74"/>
      <c r="DQL195" s="74"/>
      <c r="DQM195" s="74"/>
      <c r="DQN195" s="74"/>
      <c r="DQO195" s="74"/>
      <c r="DQP195" s="74"/>
      <c r="DQQ195" s="74"/>
      <c r="DQR195" s="74"/>
      <c r="DQS195" s="74"/>
      <c r="DQT195" s="74"/>
      <c r="DQU195" s="74"/>
      <c r="DQV195" s="74"/>
      <c r="DQW195" s="74"/>
      <c r="DQX195" s="74"/>
      <c r="DQY195" s="74"/>
      <c r="DQZ195" s="74"/>
      <c r="DRA195" s="74"/>
      <c r="DRB195" s="74"/>
      <c r="DRC195" s="74"/>
      <c r="DRD195" s="74"/>
      <c r="DRE195" s="74"/>
      <c r="DRF195" s="74"/>
      <c r="DRG195" s="74"/>
      <c r="DRH195" s="74"/>
      <c r="DRI195" s="74"/>
      <c r="DRJ195" s="74"/>
      <c r="DRK195" s="74"/>
      <c r="DRL195" s="74"/>
      <c r="DRM195" s="74"/>
      <c r="DRN195" s="74"/>
      <c r="DRO195" s="74"/>
      <c r="DRP195" s="74"/>
      <c r="DRQ195" s="74"/>
      <c r="DRR195" s="74"/>
      <c r="DRS195" s="74"/>
      <c r="DRT195" s="74"/>
      <c r="DRU195" s="74"/>
      <c r="DRV195" s="74"/>
      <c r="DRW195" s="74"/>
      <c r="DRX195" s="74"/>
      <c r="DRY195" s="74"/>
      <c r="DRZ195" s="74"/>
      <c r="DSA195" s="74"/>
      <c r="DSB195" s="74"/>
      <c r="DSC195" s="74"/>
      <c r="DSD195" s="74"/>
      <c r="DSE195" s="74"/>
      <c r="DSF195" s="74"/>
      <c r="DSG195" s="74"/>
      <c r="DSH195" s="74"/>
      <c r="DSI195" s="74"/>
      <c r="DSJ195" s="74"/>
      <c r="DSK195" s="74"/>
      <c r="DSL195" s="74"/>
      <c r="DSM195" s="74"/>
      <c r="DSN195" s="74"/>
      <c r="DSO195" s="74"/>
      <c r="DSP195" s="74"/>
      <c r="DSQ195" s="74"/>
      <c r="DSR195" s="74"/>
      <c r="DSS195" s="74"/>
      <c r="DST195" s="74"/>
      <c r="DSU195" s="74"/>
      <c r="DSV195" s="74"/>
      <c r="DSW195" s="74"/>
      <c r="DSX195" s="74"/>
      <c r="DSY195" s="74"/>
      <c r="DSZ195" s="74"/>
      <c r="DTA195" s="74"/>
      <c r="DTB195" s="74"/>
      <c r="DTC195" s="74"/>
      <c r="DTD195" s="74"/>
      <c r="DTE195" s="74"/>
      <c r="DTF195" s="74"/>
      <c r="DTG195" s="74"/>
      <c r="DTH195" s="74"/>
      <c r="DTI195" s="74"/>
      <c r="DTJ195" s="74"/>
      <c r="DTK195" s="74"/>
      <c r="DTL195" s="74"/>
      <c r="DTM195" s="74"/>
      <c r="DTN195" s="74"/>
      <c r="DTO195" s="74"/>
      <c r="DTP195" s="74"/>
      <c r="DTQ195" s="74"/>
      <c r="DTR195" s="74"/>
      <c r="DTS195" s="74"/>
      <c r="DTT195" s="74"/>
      <c r="DTU195" s="74"/>
      <c r="DTV195" s="74"/>
      <c r="DTW195" s="74"/>
      <c r="DTX195" s="74"/>
      <c r="DTY195" s="74"/>
      <c r="DTZ195" s="74"/>
      <c r="DUA195" s="74"/>
      <c r="DUB195" s="74"/>
      <c r="DUC195" s="74"/>
      <c r="DUD195" s="74"/>
      <c r="DUE195" s="74"/>
      <c r="DUF195" s="74"/>
      <c r="DUG195" s="74"/>
      <c r="DUH195" s="74"/>
      <c r="DUI195" s="74"/>
      <c r="DUJ195" s="74"/>
      <c r="DUK195" s="74"/>
      <c r="DUL195" s="74"/>
      <c r="DUM195" s="74"/>
      <c r="DUN195" s="74"/>
      <c r="DUO195" s="74"/>
      <c r="DUP195" s="74"/>
      <c r="DUQ195" s="74"/>
      <c r="DUR195" s="74"/>
      <c r="DUS195" s="74"/>
      <c r="DUT195" s="74"/>
      <c r="DUU195" s="74"/>
      <c r="DUV195" s="74"/>
      <c r="DUW195" s="74"/>
      <c r="DUX195" s="74"/>
      <c r="DUY195" s="74"/>
      <c r="DUZ195" s="74"/>
      <c r="DVA195" s="74"/>
      <c r="DVB195" s="74"/>
      <c r="DVC195" s="74"/>
      <c r="DVD195" s="74"/>
      <c r="DVE195" s="74"/>
      <c r="DVF195" s="74"/>
      <c r="DVG195" s="74"/>
      <c r="DVH195" s="74"/>
      <c r="DVI195" s="74"/>
      <c r="DVJ195" s="74"/>
      <c r="DVK195" s="74"/>
      <c r="DVL195" s="74"/>
      <c r="DVM195" s="74"/>
      <c r="DVN195" s="74"/>
      <c r="DVO195" s="74"/>
      <c r="DVP195" s="74"/>
      <c r="DVQ195" s="74"/>
      <c r="DVR195" s="74"/>
      <c r="DVS195" s="74"/>
      <c r="DVT195" s="74"/>
      <c r="DVU195" s="74"/>
      <c r="DVV195" s="74"/>
      <c r="DVW195" s="74"/>
      <c r="DVX195" s="74"/>
      <c r="DVY195" s="74"/>
      <c r="DVZ195" s="74"/>
      <c r="DWA195" s="74"/>
      <c r="DWB195" s="74"/>
      <c r="DWC195" s="74"/>
      <c r="DWD195" s="74"/>
      <c r="DWE195" s="74"/>
      <c r="DWF195" s="74"/>
      <c r="DWG195" s="74"/>
      <c r="DWH195" s="74"/>
      <c r="DWI195" s="74"/>
      <c r="DWJ195" s="74"/>
      <c r="DWK195" s="74"/>
      <c r="DWL195" s="74"/>
      <c r="DWM195" s="74"/>
      <c r="DWN195" s="74"/>
      <c r="DWO195" s="74"/>
      <c r="DWP195" s="74"/>
      <c r="DWQ195" s="74"/>
      <c r="DWR195" s="74"/>
      <c r="DWS195" s="74"/>
      <c r="DWT195" s="74"/>
      <c r="DWU195" s="74"/>
      <c r="DWV195" s="74"/>
      <c r="DWW195" s="74"/>
      <c r="DWX195" s="74"/>
      <c r="DWY195" s="74"/>
      <c r="DWZ195" s="74"/>
      <c r="DXA195" s="74"/>
      <c r="DXB195" s="74"/>
      <c r="DXC195" s="74"/>
      <c r="DXD195" s="74"/>
      <c r="DXE195" s="74"/>
      <c r="DXF195" s="74"/>
      <c r="DXG195" s="74"/>
      <c r="DXH195" s="74"/>
      <c r="DXI195" s="74"/>
      <c r="DXJ195" s="74"/>
      <c r="DXK195" s="74"/>
      <c r="DXL195" s="74"/>
      <c r="DXM195" s="74"/>
      <c r="DXN195" s="74"/>
      <c r="DXO195" s="74"/>
      <c r="DXP195" s="74"/>
      <c r="DXQ195" s="74"/>
      <c r="DXR195" s="74"/>
      <c r="DXS195" s="74"/>
      <c r="DXT195" s="74"/>
      <c r="DXU195" s="74"/>
      <c r="DXV195" s="74"/>
      <c r="DXW195" s="74"/>
      <c r="DXX195" s="74"/>
      <c r="DXY195" s="74"/>
      <c r="DXZ195" s="74"/>
      <c r="DYA195" s="74"/>
      <c r="DYB195" s="74"/>
      <c r="DYC195" s="74"/>
      <c r="DYD195" s="74"/>
      <c r="DYE195" s="74"/>
      <c r="DYF195" s="74"/>
      <c r="DYG195" s="74"/>
      <c r="DYH195" s="74"/>
      <c r="DYI195" s="74"/>
      <c r="DYJ195" s="74"/>
      <c r="DYK195" s="74"/>
      <c r="DYL195" s="74"/>
      <c r="DYM195" s="74"/>
      <c r="DYN195" s="74"/>
      <c r="DYO195" s="74"/>
      <c r="DYP195" s="74"/>
      <c r="DYQ195" s="74"/>
      <c r="DYR195" s="74"/>
      <c r="DYS195" s="74"/>
      <c r="DYT195" s="74"/>
      <c r="DYU195" s="74"/>
      <c r="DYV195" s="74"/>
      <c r="DYW195" s="74"/>
      <c r="DYX195" s="74"/>
      <c r="DYY195" s="74"/>
      <c r="DYZ195" s="74"/>
      <c r="DZA195" s="74"/>
      <c r="DZB195" s="74"/>
      <c r="DZC195" s="74"/>
      <c r="DZD195" s="74"/>
      <c r="DZE195" s="74"/>
      <c r="DZF195" s="74"/>
      <c r="DZG195" s="74"/>
      <c r="DZH195" s="74"/>
      <c r="DZI195" s="74"/>
      <c r="DZJ195" s="74"/>
      <c r="DZK195" s="74"/>
      <c r="DZL195" s="74"/>
      <c r="DZM195" s="74"/>
      <c r="DZN195" s="74"/>
      <c r="DZO195" s="74"/>
      <c r="DZP195" s="74"/>
      <c r="DZQ195" s="74"/>
      <c r="DZR195" s="74"/>
      <c r="DZS195" s="74"/>
      <c r="DZT195" s="74"/>
      <c r="DZU195" s="74"/>
      <c r="DZV195" s="74"/>
      <c r="DZW195" s="74"/>
      <c r="DZX195" s="74"/>
      <c r="DZY195" s="74"/>
      <c r="DZZ195" s="74"/>
      <c r="EAA195" s="74"/>
      <c r="EAB195" s="74"/>
      <c r="EAC195" s="74"/>
      <c r="EAD195" s="74"/>
      <c r="EAE195" s="74"/>
      <c r="EAF195" s="74"/>
      <c r="EAG195" s="74"/>
      <c r="EAH195" s="74"/>
      <c r="EAI195" s="74"/>
      <c r="EAJ195" s="74"/>
      <c r="EAK195" s="74"/>
      <c r="EAL195" s="74"/>
      <c r="EAM195" s="74"/>
      <c r="EAN195" s="74"/>
      <c r="EAO195" s="74"/>
      <c r="EAP195" s="74"/>
      <c r="EAQ195" s="74"/>
      <c r="EAR195" s="74"/>
      <c r="EAS195" s="74"/>
      <c r="EAT195" s="74"/>
      <c r="EAU195" s="74"/>
      <c r="EAV195" s="74"/>
      <c r="EAW195" s="74"/>
      <c r="EAX195" s="74"/>
      <c r="EAY195" s="74"/>
      <c r="EAZ195" s="74"/>
      <c r="EBA195" s="74"/>
      <c r="EBB195" s="74"/>
      <c r="EBC195" s="74"/>
      <c r="EBD195" s="74"/>
      <c r="EBE195" s="74"/>
      <c r="EBF195" s="74"/>
      <c r="EBG195" s="74"/>
      <c r="EBH195" s="74"/>
      <c r="EBI195" s="74"/>
      <c r="EBJ195" s="74"/>
      <c r="EBK195" s="74"/>
      <c r="EBL195" s="74"/>
      <c r="EBM195" s="74"/>
      <c r="EBN195" s="74"/>
      <c r="EBO195" s="74"/>
      <c r="EBP195" s="74"/>
      <c r="EBQ195" s="74"/>
      <c r="EBR195" s="74"/>
      <c r="EBS195" s="74"/>
      <c r="EBT195" s="74"/>
      <c r="EBU195" s="74"/>
      <c r="EBV195" s="74"/>
      <c r="EBW195" s="74"/>
      <c r="EBX195" s="74"/>
      <c r="EBY195" s="74"/>
      <c r="EBZ195" s="74"/>
      <c r="ECA195" s="74"/>
      <c r="ECB195" s="74"/>
      <c r="ECC195" s="74"/>
      <c r="ECD195" s="74"/>
      <c r="ECE195" s="74"/>
      <c r="ECF195" s="74"/>
      <c r="ECG195" s="74"/>
      <c r="ECH195" s="74"/>
      <c r="ECI195" s="74"/>
      <c r="ECJ195" s="74"/>
      <c r="ECK195" s="74"/>
      <c r="ECL195" s="74"/>
      <c r="ECM195" s="74"/>
      <c r="ECN195" s="74"/>
      <c r="ECO195" s="74"/>
      <c r="ECP195" s="74"/>
      <c r="ECQ195" s="74"/>
      <c r="ECR195" s="74"/>
      <c r="ECS195" s="74"/>
      <c r="ECT195" s="74"/>
      <c r="ECU195" s="74"/>
      <c r="ECV195" s="74"/>
      <c r="ECW195" s="74"/>
      <c r="ECX195" s="74"/>
      <c r="ECY195" s="74"/>
      <c r="ECZ195" s="74"/>
      <c r="EDA195" s="74"/>
      <c r="EDB195" s="74"/>
      <c r="EDC195" s="74"/>
      <c r="EDD195" s="74"/>
      <c r="EDE195" s="74"/>
      <c r="EDF195" s="74"/>
      <c r="EDG195" s="74"/>
      <c r="EDH195" s="74"/>
      <c r="EDI195" s="74"/>
      <c r="EDJ195" s="74"/>
      <c r="EDK195" s="74"/>
      <c r="EDL195" s="74"/>
      <c r="EDM195" s="74"/>
      <c r="EDN195" s="74"/>
      <c r="EDO195" s="74"/>
      <c r="EDP195" s="74"/>
      <c r="EDQ195" s="74"/>
      <c r="EDR195" s="74"/>
      <c r="EDS195" s="74"/>
      <c r="EDT195" s="74"/>
      <c r="EDU195" s="74"/>
      <c r="EDV195" s="74"/>
      <c r="EDW195" s="74"/>
      <c r="EDX195" s="74"/>
      <c r="EDY195" s="74"/>
      <c r="EDZ195" s="74"/>
      <c r="EEA195" s="74"/>
      <c r="EEB195" s="74"/>
      <c r="EEC195" s="74"/>
      <c r="EED195" s="74"/>
      <c r="EEE195" s="74"/>
      <c r="EEF195" s="74"/>
      <c r="EEG195" s="74"/>
      <c r="EEH195" s="74"/>
      <c r="EEI195" s="74"/>
      <c r="EEJ195" s="74"/>
      <c r="EEK195" s="74"/>
      <c r="EEL195" s="74"/>
      <c r="EEM195" s="74"/>
      <c r="EEN195" s="74"/>
      <c r="EEO195" s="74"/>
      <c r="EEP195" s="74"/>
      <c r="EEQ195" s="74"/>
      <c r="EER195" s="74"/>
      <c r="EES195" s="74"/>
      <c r="EET195" s="74"/>
      <c r="EEU195" s="74"/>
      <c r="EEV195" s="74"/>
      <c r="EEW195" s="74"/>
      <c r="EEX195" s="74"/>
      <c r="EEY195" s="74"/>
      <c r="EEZ195" s="74"/>
      <c r="EFA195" s="74"/>
      <c r="EFB195" s="74"/>
      <c r="EFC195" s="74"/>
      <c r="EFD195" s="74"/>
      <c r="EFE195" s="74"/>
      <c r="EFF195" s="74"/>
      <c r="EFG195" s="74"/>
      <c r="EFH195" s="74"/>
      <c r="EFI195" s="74"/>
      <c r="EFJ195" s="74"/>
      <c r="EFK195" s="74"/>
      <c r="EFL195" s="74"/>
      <c r="EFM195" s="74"/>
      <c r="EFN195" s="74"/>
      <c r="EFO195" s="74"/>
      <c r="EFP195" s="74"/>
      <c r="EFQ195" s="74"/>
      <c r="EFR195" s="74"/>
      <c r="EFS195" s="74"/>
      <c r="EFT195" s="74"/>
      <c r="EFU195" s="74"/>
      <c r="EFV195" s="74"/>
      <c r="EFW195" s="74"/>
      <c r="EFX195" s="74"/>
      <c r="EFY195" s="74"/>
      <c r="EFZ195" s="74"/>
      <c r="EGA195" s="74"/>
      <c r="EGB195" s="74"/>
      <c r="EGC195" s="74"/>
      <c r="EGD195" s="74"/>
      <c r="EGE195" s="74"/>
      <c r="EGF195" s="74"/>
      <c r="EGG195" s="74"/>
      <c r="EGH195" s="74"/>
      <c r="EGI195" s="74"/>
      <c r="EGJ195" s="74"/>
      <c r="EGK195" s="74"/>
      <c r="EGL195" s="74"/>
      <c r="EGM195" s="74"/>
      <c r="EGN195" s="74"/>
      <c r="EGO195" s="74"/>
      <c r="EGP195" s="74"/>
      <c r="EGQ195" s="74"/>
      <c r="EGR195" s="74"/>
      <c r="EGS195" s="74"/>
      <c r="EGT195" s="74"/>
      <c r="EGU195" s="74"/>
      <c r="EGV195" s="74"/>
      <c r="EGW195" s="74"/>
      <c r="EGX195" s="74"/>
      <c r="EGY195" s="74"/>
      <c r="EGZ195" s="74"/>
      <c r="EHA195" s="74"/>
      <c r="EHB195" s="74"/>
      <c r="EHC195" s="74"/>
      <c r="EHD195" s="74"/>
      <c r="EHE195" s="74"/>
      <c r="EHF195" s="74"/>
      <c r="EHG195" s="74"/>
      <c r="EHH195" s="74"/>
      <c r="EHI195" s="74"/>
      <c r="EHJ195" s="74"/>
      <c r="EHK195" s="74"/>
      <c r="EHL195" s="74"/>
      <c r="EHM195" s="74"/>
      <c r="EHN195" s="74"/>
      <c r="EHO195" s="74"/>
      <c r="EHP195" s="74"/>
      <c r="EHQ195" s="74"/>
      <c r="EHR195" s="74"/>
      <c r="EHS195" s="74"/>
      <c r="EHT195" s="74"/>
      <c r="EHU195" s="74"/>
      <c r="EHV195" s="74"/>
      <c r="EHW195" s="74"/>
      <c r="EHX195" s="74"/>
      <c r="EHY195" s="74"/>
      <c r="EHZ195" s="74"/>
      <c r="EIA195" s="74"/>
      <c r="EIB195" s="74"/>
      <c r="EIC195" s="74"/>
      <c r="EID195" s="74"/>
      <c r="EIE195" s="74"/>
      <c r="EIF195" s="74"/>
      <c r="EIG195" s="74"/>
      <c r="EIH195" s="74"/>
      <c r="EII195" s="74"/>
      <c r="EIJ195" s="74"/>
      <c r="EIK195" s="74"/>
      <c r="EIL195" s="74"/>
      <c r="EIM195" s="74"/>
      <c r="EIN195" s="74"/>
      <c r="EIO195" s="74"/>
      <c r="EIP195" s="74"/>
      <c r="EIQ195" s="74"/>
      <c r="EIR195" s="74"/>
      <c r="EIS195" s="74"/>
      <c r="EIT195" s="74"/>
      <c r="EIU195" s="74"/>
      <c r="EIV195" s="74"/>
      <c r="EIW195" s="74"/>
      <c r="EIX195" s="74"/>
      <c r="EIY195" s="74"/>
      <c r="EIZ195" s="74"/>
      <c r="EJA195" s="74"/>
      <c r="EJB195" s="74"/>
      <c r="EJC195" s="74"/>
      <c r="EJD195" s="74"/>
      <c r="EJE195" s="74"/>
      <c r="EJF195" s="74"/>
      <c r="EJG195" s="74"/>
      <c r="EJH195" s="74"/>
      <c r="EJI195" s="74"/>
      <c r="EJJ195" s="74"/>
      <c r="EJK195" s="74"/>
      <c r="EJL195" s="74"/>
      <c r="EJM195" s="74"/>
      <c r="EJN195" s="74"/>
      <c r="EJO195" s="74"/>
      <c r="EJP195" s="74"/>
      <c r="EJQ195" s="74"/>
      <c r="EJR195" s="74"/>
      <c r="EJS195" s="74"/>
      <c r="EJT195" s="74"/>
      <c r="EJU195" s="74"/>
      <c r="EJV195" s="74"/>
      <c r="EJW195" s="74"/>
      <c r="EJX195" s="74"/>
      <c r="EJY195" s="74"/>
      <c r="EJZ195" s="74"/>
      <c r="EKA195" s="74"/>
      <c r="EKB195" s="74"/>
      <c r="EKC195" s="74"/>
      <c r="EKD195" s="74"/>
      <c r="EKE195" s="74"/>
      <c r="EKF195" s="74"/>
      <c r="EKG195" s="74"/>
      <c r="EKH195" s="74"/>
      <c r="EKI195" s="74"/>
      <c r="EKJ195" s="74"/>
      <c r="EKK195" s="74"/>
      <c r="EKL195" s="74"/>
      <c r="EKM195" s="74"/>
      <c r="EKN195" s="74"/>
      <c r="EKO195" s="74"/>
      <c r="EKP195" s="74"/>
      <c r="EKQ195" s="74"/>
      <c r="EKR195" s="74"/>
      <c r="EKS195" s="74"/>
      <c r="EKT195" s="74"/>
      <c r="EKU195" s="74"/>
      <c r="EKV195" s="74"/>
      <c r="EKW195" s="74"/>
      <c r="EKX195" s="74"/>
      <c r="EKY195" s="74"/>
      <c r="EKZ195" s="74"/>
      <c r="ELA195" s="74"/>
      <c r="ELB195" s="74"/>
      <c r="ELC195" s="74"/>
      <c r="ELD195" s="74"/>
      <c r="ELE195" s="74"/>
      <c r="ELF195" s="74"/>
      <c r="ELG195" s="74"/>
      <c r="ELH195" s="74"/>
      <c r="ELI195" s="74"/>
      <c r="ELJ195" s="74"/>
      <c r="ELK195" s="74"/>
      <c r="ELL195" s="74"/>
      <c r="ELM195" s="74"/>
      <c r="ELN195" s="74"/>
      <c r="ELO195" s="74"/>
      <c r="ELP195" s="74"/>
      <c r="ELQ195" s="74"/>
      <c r="ELR195" s="74"/>
      <c r="ELS195" s="74"/>
      <c r="ELT195" s="74"/>
      <c r="ELU195" s="74"/>
      <c r="ELV195" s="74"/>
      <c r="ELW195" s="74"/>
      <c r="ELX195" s="74"/>
      <c r="ELY195" s="74"/>
      <c r="ELZ195" s="74"/>
      <c r="EMA195" s="74"/>
      <c r="EMB195" s="74"/>
      <c r="EMC195" s="74"/>
      <c r="EMD195" s="74"/>
      <c r="EME195" s="74"/>
      <c r="EMF195" s="74"/>
      <c r="EMG195" s="74"/>
      <c r="EMH195" s="74"/>
      <c r="EMI195" s="74"/>
      <c r="EMJ195" s="74"/>
      <c r="EMK195" s="74"/>
      <c r="EML195" s="74"/>
      <c r="EMM195" s="74"/>
      <c r="EMN195" s="74"/>
      <c r="EMO195" s="74"/>
      <c r="EMP195" s="74"/>
      <c r="EMQ195" s="74"/>
      <c r="EMR195" s="74"/>
      <c r="EMS195" s="74"/>
      <c r="EMT195" s="74"/>
      <c r="EMU195" s="74"/>
      <c r="EMV195" s="74"/>
      <c r="EMW195" s="74"/>
      <c r="EMX195" s="74"/>
      <c r="EMY195" s="74"/>
      <c r="EMZ195" s="74"/>
      <c r="ENA195" s="74"/>
      <c r="ENB195" s="74"/>
      <c r="ENC195" s="74"/>
      <c r="END195" s="74"/>
      <c r="ENE195" s="74"/>
      <c r="ENF195" s="74"/>
      <c r="ENG195" s="74"/>
      <c r="ENH195" s="74"/>
      <c r="ENI195" s="74"/>
      <c r="ENJ195" s="74"/>
      <c r="ENK195" s="74"/>
      <c r="ENL195" s="74"/>
      <c r="ENM195" s="74"/>
      <c r="ENN195" s="74"/>
      <c r="ENO195" s="74"/>
      <c r="ENP195" s="74"/>
      <c r="ENQ195" s="74"/>
      <c r="ENR195" s="74"/>
      <c r="ENS195" s="74"/>
      <c r="ENT195" s="74"/>
      <c r="ENU195" s="74"/>
      <c r="ENV195" s="74"/>
      <c r="ENW195" s="74"/>
      <c r="ENX195" s="74"/>
      <c r="ENY195" s="74"/>
      <c r="ENZ195" s="74"/>
      <c r="EOA195" s="74"/>
      <c r="EOB195" s="74"/>
      <c r="EOC195" s="74"/>
      <c r="EOD195" s="74"/>
      <c r="EOE195" s="74"/>
      <c r="EOF195" s="74"/>
      <c r="EOG195" s="74"/>
      <c r="EOH195" s="74"/>
      <c r="EOI195" s="74"/>
      <c r="EOJ195" s="74"/>
      <c r="EOK195" s="74"/>
      <c r="EOL195" s="74"/>
      <c r="EOM195" s="74"/>
      <c r="EON195" s="74"/>
      <c r="EOO195" s="74"/>
      <c r="EOP195" s="74"/>
      <c r="EOQ195" s="74"/>
      <c r="EOR195" s="74"/>
      <c r="EOS195" s="74"/>
      <c r="EOT195" s="74"/>
      <c r="EOU195" s="74"/>
      <c r="EOV195" s="74"/>
      <c r="EOW195" s="74"/>
      <c r="EOX195" s="74"/>
      <c r="EOY195" s="74"/>
      <c r="EOZ195" s="74"/>
      <c r="EPA195" s="74"/>
      <c r="EPB195" s="74"/>
      <c r="EPC195" s="74"/>
      <c r="EPD195" s="74"/>
      <c r="EPE195" s="74"/>
      <c r="EPF195" s="74"/>
      <c r="EPG195" s="74"/>
      <c r="EPH195" s="74"/>
      <c r="EPI195" s="74"/>
      <c r="EPJ195" s="74"/>
      <c r="EPK195" s="74"/>
      <c r="EPL195" s="74"/>
      <c r="EPM195" s="74"/>
      <c r="EPN195" s="74"/>
      <c r="EPO195" s="74"/>
      <c r="EPP195" s="74"/>
      <c r="EPQ195" s="74"/>
      <c r="EPR195" s="74"/>
      <c r="EPS195" s="74"/>
      <c r="EPT195" s="74"/>
      <c r="EPU195" s="74"/>
      <c r="EPV195" s="74"/>
      <c r="EPW195" s="74"/>
      <c r="EPX195" s="74"/>
      <c r="EPY195" s="74"/>
      <c r="EPZ195" s="74"/>
      <c r="EQA195" s="74"/>
      <c r="EQB195" s="74"/>
      <c r="EQC195" s="74"/>
      <c r="EQD195" s="74"/>
      <c r="EQE195" s="74"/>
      <c r="EQF195" s="74"/>
      <c r="EQG195" s="74"/>
      <c r="EQH195" s="74"/>
      <c r="EQI195" s="74"/>
      <c r="EQJ195" s="74"/>
      <c r="EQK195" s="74"/>
      <c r="EQL195" s="74"/>
      <c r="EQM195" s="74"/>
      <c r="EQN195" s="74"/>
      <c r="EQO195" s="74"/>
      <c r="EQP195" s="74"/>
      <c r="EQQ195" s="74"/>
      <c r="EQR195" s="74"/>
      <c r="EQS195" s="74"/>
      <c r="EQT195" s="74"/>
      <c r="EQU195" s="74"/>
      <c r="EQV195" s="74"/>
      <c r="EQW195" s="74"/>
      <c r="EQX195" s="74"/>
      <c r="EQY195" s="74"/>
      <c r="EQZ195" s="74"/>
      <c r="ERA195" s="74"/>
      <c r="ERB195" s="74"/>
      <c r="ERC195" s="74"/>
      <c r="ERD195" s="74"/>
      <c r="ERE195" s="74"/>
      <c r="ERF195" s="74"/>
      <c r="ERG195" s="74"/>
      <c r="ERH195" s="74"/>
      <c r="ERI195" s="74"/>
      <c r="ERJ195" s="74"/>
      <c r="ERK195" s="74"/>
      <c r="ERL195" s="74"/>
      <c r="ERM195" s="74"/>
      <c r="ERN195" s="74"/>
      <c r="ERO195" s="74"/>
      <c r="ERP195" s="74"/>
      <c r="ERQ195" s="74"/>
      <c r="ERR195" s="74"/>
      <c r="ERS195" s="74"/>
      <c r="ERT195" s="74"/>
      <c r="ERU195" s="74"/>
      <c r="ERV195" s="74"/>
      <c r="ERW195" s="74"/>
      <c r="ERX195" s="74"/>
      <c r="ERY195" s="74"/>
      <c r="ERZ195" s="74"/>
      <c r="ESA195" s="74"/>
      <c r="ESB195" s="74"/>
      <c r="ESC195" s="74"/>
      <c r="ESD195" s="74"/>
      <c r="ESE195" s="74"/>
      <c r="ESF195" s="74"/>
      <c r="ESG195" s="74"/>
      <c r="ESH195" s="74"/>
      <c r="ESI195" s="74"/>
      <c r="ESJ195" s="74"/>
      <c r="ESK195" s="74"/>
      <c r="ESL195" s="74"/>
      <c r="ESM195" s="74"/>
      <c r="ESN195" s="74"/>
      <c r="ESO195" s="74"/>
      <c r="ESP195" s="74"/>
      <c r="ESQ195" s="74"/>
      <c r="ESR195" s="74"/>
      <c r="ESS195" s="74"/>
      <c r="EST195" s="74"/>
      <c r="ESU195" s="74"/>
      <c r="ESV195" s="74"/>
      <c r="ESW195" s="74"/>
      <c r="ESX195" s="74"/>
      <c r="ESY195" s="74"/>
      <c r="ESZ195" s="74"/>
      <c r="ETA195" s="74"/>
      <c r="ETB195" s="74"/>
      <c r="ETC195" s="74"/>
      <c r="ETD195" s="74"/>
      <c r="ETE195" s="74"/>
      <c r="ETF195" s="74"/>
      <c r="ETG195" s="74"/>
      <c r="ETH195" s="74"/>
      <c r="ETI195" s="74"/>
      <c r="ETJ195" s="74"/>
      <c r="ETK195" s="74"/>
      <c r="ETL195" s="74"/>
      <c r="ETM195" s="74"/>
      <c r="ETN195" s="74"/>
      <c r="ETO195" s="74"/>
      <c r="ETP195" s="74"/>
      <c r="ETQ195" s="74"/>
      <c r="ETR195" s="74"/>
      <c r="ETS195" s="74"/>
      <c r="ETT195" s="74"/>
      <c r="ETU195" s="74"/>
      <c r="ETV195" s="74"/>
      <c r="ETW195" s="74"/>
      <c r="ETX195" s="74"/>
      <c r="ETY195" s="74"/>
      <c r="ETZ195" s="74"/>
      <c r="EUA195" s="74"/>
      <c r="EUB195" s="74"/>
      <c r="EUC195" s="74"/>
      <c r="EUD195" s="74"/>
      <c r="EUE195" s="74"/>
      <c r="EUF195" s="74"/>
      <c r="EUG195" s="74"/>
      <c r="EUH195" s="74"/>
      <c r="EUI195" s="74"/>
      <c r="EUJ195" s="74"/>
      <c r="EUK195" s="74"/>
      <c r="EUL195" s="74"/>
      <c r="EUM195" s="74"/>
      <c r="EUN195" s="74"/>
      <c r="EUO195" s="74"/>
      <c r="EUP195" s="74"/>
      <c r="EUQ195" s="74"/>
      <c r="EUR195" s="74"/>
      <c r="EUS195" s="74"/>
      <c r="EUT195" s="74"/>
      <c r="EUU195" s="74"/>
      <c r="EUV195" s="74"/>
      <c r="EUW195" s="74"/>
      <c r="EUX195" s="74"/>
      <c r="EUY195" s="74"/>
      <c r="EUZ195" s="74"/>
      <c r="EVA195" s="74"/>
      <c r="EVB195" s="74"/>
      <c r="EVC195" s="74"/>
      <c r="EVD195" s="74"/>
      <c r="EVE195" s="74"/>
      <c r="EVF195" s="74"/>
      <c r="EVG195" s="74"/>
      <c r="EVH195" s="74"/>
      <c r="EVI195" s="74"/>
      <c r="EVJ195" s="74"/>
      <c r="EVK195" s="74"/>
      <c r="EVL195" s="74"/>
      <c r="EVM195" s="74"/>
      <c r="EVN195" s="74"/>
      <c r="EVO195" s="74"/>
      <c r="EVP195" s="74"/>
      <c r="EVQ195" s="74"/>
      <c r="EVR195" s="74"/>
      <c r="EVS195" s="74"/>
      <c r="EVT195" s="74"/>
      <c r="EVU195" s="74"/>
      <c r="EVV195" s="74"/>
      <c r="EVW195" s="74"/>
      <c r="EVX195" s="74"/>
      <c r="EVY195" s="74"/>
      <c r="EVZ195" s="74"/>
      <c r="EWA195" s="74"/>
      <c r="EWB195" s="74"/>
      <c r="EWC195" s="74"/>
      <c r="EWD195" s="74"/>
      <c r="EWE195" s="74"/>
      <c r="EWF195" s="74"/>
      <c r="EWG195" s="74"/>
      <c r="EWH195" s="74"/>
      <c r="EWI195" s="74"/>
      <c r="EWJ195" s="74"/>
      <c r="EWK195" s="74"/>
      <c r="EWL195" s="74"/>
      <c r="EWM195" s="74"/>
      <c r="EWN195" s="74"/>
      <c r="EWO195" s="74"/>
      <c r="EWP195" s="74"/>
      <c r="EWQ195" s="74"/>
      <c r="EWR195" s="74"/>
      <c r="EWS195" s="74"/>
      <c r="EWT195" s="74"/>
      <c r="EWU195" s="74"/>
      <c r="EWV195" s="74"/>
      <c r="EWW195" s="74"/>
      <c r="EWX195" s="74"/>
      <c r="EWY195" s="74"/>
      <c r="EWZ195" s="74"/>
      <c r="EXA195" s="74"/>
      <c r="EXB195" s="74"/>
      <c r="EXC195" s="74"/>
      <c r="EXD195" s="74"/>
      <c r="EXE195" s="74"/>
      <c r="EXF195" s="74"/>
      <c r="EXG195" s="74"/>
      <c r="EXH195" s="74"/>
      <c r="EXI195" s="74"/>
      <c r="EXJ195" s="74"/>
      <c r="EXK195" s="74"/>
      <c r="EXL195" s="74"/>
      <c r="EXM195" s="74"/>
      <c r="EXN195" s="74"/>
      <c r="EXO195" s="74"/>
      <c r="EXP195" s="74"/>
      <c r="EXQ195" s="74"/>
      <c r="EXR195" s="74"/>
      <c r="EXS195" s="74"/>
      <c r="EXT195" s="74"/>
      <c r="EXU195" s="74"/>
      <c r="EXV195" s="74"/>
      <c r="EXW195" s="74"/>
      <c r="EXX195" s="74"/>
      <c r="EXY195" s="74"/>
      <c r="EXZ195" s="74"/>
      <c r="EYA195" s="74"/>
      <c r="EYB195" s="74"/>
      <c r="EYC195" s="74"/>
      <c r="EYD195" s="74"/>
      <c r="EYE195" s="74"/>
      <c r="EYF195" s="74"/>
      <c r="EYG195" s="74"/>
      <c r="EYH195" s="74"/>
      <c r="EYI195" s="74"/>
      <c r="EYJ195" s="74"/>
      <c r="EYK195" s="74"/>
      <c r="EYL195" s="74"/>
      <c r="EYM195" s="74"/>
      <c r="EYN195" s="74"/>
      <c r="EYO195" s="74"/>
      <c r="EYP195" s="74"/>
      <c r="EYQ195" s="74"/>
      <c r="EYR195" s="74"/>
      <c r="EYS195" s="74"/>
      <c r="EYT195" s="74"/>
      <c r="EYU195" s="74"/>
      <c r="EYV195" s="74"/>
      <c r="EYW195" s="74"/>
      <c r="EYX195" s="74"/>
      <c r="EYY195" s="74"/>
      <c r="EYZ195" s="74"/>
      <c r="EZA195" s="74"/>
      <c r="EZB195" s="74"/>
      <c r="EZC195" s="74"/>
      <c r="EZD195" s="74"/>
      <c r="EZE195" s="74"/>
      <c r="EZF195" s="74"/>
      <c r="EZG195" s="74"/>
      <c r="EZH195" s="74"/>
      <c r="EZI195" s="74"/>
      <c r="EZJ195" s="74"/>
      <c r="EZK195" s="74"/>
      <c r="EZL195" s="74"/>
      <c r="EZM195" s="74"/>
      <c r="EZN195" s="74"/>
      <c r="EZO195" s="74"/>
      <c r="EZP195" s="74"/>
      <c r="EZQ195" s="74"/>
      <c r="EZR195" s="74"/>
      <c r="EZS195" s="74"/>
      <c r="EZT195" s="74"/>
      <c r="EZU195" s="74"/>
      <c r="EZV195" s="74"/>
      <c r="EZW195" s="74"/>
      <c r="EZX195" s="74"/>
      <c r="EZY195" s="74"/>
      <c r="EZZ195" s="74"/>
      <c r="FAA195" s="74"/>
      <c r="FAB195" s="74"/>
      <c r="FAC195" s="74"/>
      <c r="FAD195" s="74"/>
      <c r="FAE195" s="74"/>
      <c r="FAF195" s="74"/>
      <c r="FAG195" s="74"/>
      <c r="FAH195" s="74"/>
      <c r="FAI195" s="74"/>
      <c r="FAJ195" s="74"/>
      <c r="FAK195" s="74"/>
      <c r="FAL195" s="74"/>
      <c r="FAM195" s="74"/>
      <c r="FAN195" s="74"/>
      <c r="FAO195" s="74"/>
      <c r="FAP195" s="74"/>
      <c r="FAQ195" s="74"/>
      <c r="FAR195" s="74"/>
      <c r="FAS195" s="74"/>
      <c r="FAT195" s="74"/>
      <c r="FAU195" s="74"/>
      <c r="FAV195" s="74"/>
      <c r="FAW195" s="74"/>
      <c r="FAX195" s="74"/>
      <c r="FAY195" s="74"/>
      <c r="FAZ195" s="74"/>
      <c r="FBA195" s="74"/>
      <c r="FBB195" s="74"/>
      <c r="FBC195" s="74"/>
      <c r="FBD195" s="74"/>
      <c r="FBE195" s="74"/>
      <c r="FBF195" s="74"/>
      <c r="FBG195" s="74"/>
      <c r="FBH195" s="74"/>
      <c r="FBI195" s="74"/>
      <c r="FBJ195" s="74"/>
      <c r="FBK195" s="74"/>
      <c r="FBL195" s="74"/>
      <c r="FBM195" s="74"/>
      <c r="FBN195" s="74"/>
      <c r="FBO195" s="74"/>
      <c r="FBP195" s="74"/>
      <c r="FBQ195" s="74"/>
      <c r="FBR195" s="74"/>
      <c r="FBS195" s="74"/>
      <c r="FBT195" s="74"/>
      <c r="FBU195" s="74"/>
      <c r="FBV195" s="74"/>
      <c r="FBW195" s="74"/>
      <c r="FBX195" s="74"/>
      <c r="FBY195" s="74"/>
      <c r="FBZ195" s="74"/>
      <c r="FCA195" s="74"/>
      <c r="FCB195" s="74"/>
      <c r="FCC195" s="74"/>
      <c r="FCD195" s="74"/>
      <c r="FCE195" s="74"/>
      <c r="FCF195" s="74"/>
      <c r="FCG195" s="74"/>
      <c r="FCH195" s="74"/>
      <c r="FCI195" s="74"/>
      <c r="FCJ195" s="74"/>
      <c r="FCK195" s="74"/>
      <c r="FCL195" s="74"/>
      <c r="FCM195" s="74"/>
      <c r="FCN195" s="74"/>
      <c r="FCO195" s="74"/>
      <c r="FCP195" s="74"/>
      <c r="FCQ195" s="74"/>
      <c r="FCR195" s="74"/>
      <c r="FCS195" s="74"/>
      <c r="FCT195" s="74"/>
      <c r="FCU195" s="74"/>
      <c r="FCV195" s="74"/>
      <c r="FCW195" s="74"/>
      <c r="FCX195" s="74"/>
      <c r="FCY195" s="74"/>
      <c r="FCZ195" s="74"/>
      <c r="FDA195" s="74"/>
      <c r="FDB195" s="74"/>
      <c r="FDC195" s="74"/>
      <c r="FDD195" s="74"/>
      <c r="FDE195" s="74"/>
      <c r="FDF195" s="74"/>
      <c r="FDG195" s="74"/>
      <c r="FDH195" s="74"/>
      <c r="FDI195" s="74"/>
      <c r="FDJ195" s="74"/>
      <c r="FDK195" s="74"/>
      <c r="FDL195" s="74"/>
      <c r="FDM195" s="74"/>
      <c r="FDN195" s="74"/>
      <c r="FDO195" s="74"/>
      <c r="FDP195" s="74"/>
      <c r="FDQ195" s="74"/>
      <c r="FDR195" s="74"/>
      <c r="FDS195" s="74"/>
      <c r="FDT195" s="74"/>
      <c r="FDU195" s="74"/>
      <c r="FDV195" s="74"/>
      <c r="FDW195" s="74"/>
      <c r="FDX195" s="74"/>
      <c r="FDY195" s="74"/>
      <c r="FDZ195" s="74"/>
      <c r="FEA195" s="74"/>
      <c r="FEB195" s="74"/>
      <c r="FEC195" s="74"/>
      <c r="FED195" s="74"/>
      <c r="FEE195" s="74"/>
      <c r="FEF195" s="74"/>
      <c r="FEG195" s="74"/>
      <c r="FEH195" s="74"/>
      <c r="FEI195" s="74"/>
      <c r="FEJ195" s="74"/>
      <c r="FEK195" s="74"/>
      <c r="FEL195" s="74"/>
      <c r="FEM195" s="74"/>
      <c r="FEN195" s="74"/>
      <c r="FEO195" s="74"/>
      <c r="FEP195" s="74"/>
      <c r="FEQ195" s="74"/>
      <c r="FER195" s="74"/>
      <c r="FES195" s="74"/>
      <c r="FET195" s="74"/>
      <c r="FEU195" s="74"/>
      <c r="FEV195" s="74"/>
      <c r="FEW195" s="74"/>
      <c r="FEX195" s="74"/>
      <c r="FEY195" s="74"/>
      <c r="FEZ195" s="74"/>
      <c r="FFA195" s="74"/>
      <c r="FFB195" s="74"/>
      <c r="FFC195" s="74"/>
      <c r="FFD195" s="74"/>
      <c r="FFE195" s="74"/>
      <c r="FFF195" s="74"/>
      <c r="FFG195" s="74"/>
      <c r="FFH195" s="74"/>
      <c r="FFI195" s="74"/>
      <c r="FFJ195" s="74"/>
      <c r="FFK195" s="74"/>
      <c r="FFL195" s="74"/>
      <c r="FFM195" s="74"/>
      <c r="FFN195" s="74"/>
      <c r="FFO195" s="74"/>
      <c r="FFP195" s="74"/>
      <c r="FFQ195" s="74"/>
      <c r="FFR195" s="74"/>
      <c r="FFS195" s="74"/>
      <c r="FFT195" s="74"/>
      <c r="FFU195" s="74"/>
      <c r="FFV195" s="74"/>
      <c r="FFW195" s="74"/>
      <c r="FFX195" s="74"/>
      <c r="FFY195" s="74"/>
      <c r="FFZ195" s="74"/>
      <c r="FGA195" s="74"/>
      <c r="FGB195" s="74"/>
      <c r="FGC195" s="74"/>
      <c r="FGD195" s="74"/>
      <c r="FGE195" s="74"/>
      <c r="FGF195" s="74"/>
      <c r="FGG195" s="74"/>
      <c r="FGH195" s="74"/>
      <c r="FGI195" s="74"/>
      <c r="FGJ195" s="74"/>
      <c r="FGK195" s="74"/>
      <c r="FGL195" s="74"/>
      <c r="FGM195" s="74"/>
      <c r="FGN195" s="74"/>
      <c r="FGO195" s="74"/>
      <c r="FGP195" s="74"/>
      <c r="FGQ195" s="74"/>
      <c r="FGR195" s="74"/>
      <c r="FGS195" s="74"/>
      <c r="FGT195" s="74"/>
      <c r="FGU195" s="74"/>
      <c r="FGV195" s="74"/>
      <c r="FGW195" s="74"/>
      <c r="FGX195" s="74"/>
      <c r="FGY195" s="74"/>
      <c r="FGZ195" s="74"/>
      <c r="FHA195" s="74"/>
      <c r="FHB195" s="74"/>
      <c r="FHC195" s="74"/>
      <c r="FHD195" s="74"/>
      <c r="FHE195" s="74"/>
      <c r="FHF195" s="74"/>
      <c r="FHG195" s="74"/>
      <c r="FHH195" s="74"/>
      <c r="FHI195" s="74"/>
      <c r="FHJ195" s="74"/>
      <c r="FHK195" s="74"/>
      <c r="FHL195" s="74"/>
      <c r="FHM195" s="74"/>
      <c r="FHN195" s="74"/>
      <c r="FHO195" s="74"/>
      <c r="FHP195" s="74"/>
      <c r="FHQ195" s="74"/>
      <c r="FHR195" s="74"/>
      <c r="FHS195" s="74"/>
      <c r="FHT195" s="74"/>
      <c r="FHU195" s="74"/>
      <c r="FHV195" s="74"/>
      <c r="FHW195" s="74"/>
      <c r="FHX195" s="74"/>
      <c r="FHY195" s="74"/>
      <c r="FHZ195" s="74"/>
      <c r="FIA195" s="74"/>
      <c r="FIB195" s="74"/>
      <c r="FIC195" s="74"/>
      <c r="FID195" s="74"/>
      <c r="FIE195" s="74"/>
      <c r="FIF195" s="74"/>
      <c r="FIG195" s="74"/>
      <c r="FIH195" s="74"/>
      <c r="FII195" s="74"/>
      <c r="FIJ195" s="74"/>
      <c r="FIK195" s="74"/>
      <c r="FIL195" s="74"/>
      <c r="FIM195" s="74"/>
      <c r="FIN195" s="74"/>
      <c r="FIO195" s="74"/>
      <c r="FIP195" s="74"/>
      <c r="FIQ195" s="74"/>
      <c r="FIR195" s="74"/>
      <c r="FIS195" s="74"/>
      <c r="FIT195" s="74"/>
      <c r="FIU195" s="74"/>
      <c r="FIV195" s="74"/>
      <c r="FIW195" s="74"/>
      <c r="FIX195" s="74"/>
      <c r="FIY195" s="74"/>
      <c r="FIZ195" s="74"/>
      <c r="FJA195" s="74"/>
      <c r="FJB195" s="74"/>
      <c r="FJC195" s="74"/>
      <c r="FJD195" s="74"/>
      <c r="FJE195" s="74"/>
      <c r="FJF195" s="74"/>
      <c r="FJG195" s="74"/>
      <c r="FJH195" s="74"/>
      <c r="FJI195" s="74"/>
      <c r="FJJ195" s="74"/>
      <c r="FJK195" s="74"/>
      <c r="FJL195" s="74"/>
      <c r="FJM195" s="74"/>
      <c r="FJN195" s="74"/>
      <c r="FJO195" s="74"/>
      <c r="FJP195" s="74"/>
      <c r="FJQ195" s="74"/>
      <c r="FJR195" s="74"/>
      <c r="FJS195" s="74"/>
      <c r="FJT195" s="74"/>
      <c r="FJU195" s="74"/>
      <c r="FJV195" s="74"/>
      <c r="FJW195" s="74"/>
      <c r="FJX195" s="74"/>
      <c r="FJY195" s="74"/>
      <c r="FJZ195" s="74"/>
      <c r="FKA195" s="74"/>
      <c r="FKB195" s="74"/>
      <c r="FKC195" s="74"/>
      <c r="FKD195" s="74"/>
      <c r="FKE195" s="74"/>
      <c r="FKF195" s="74"/>
      <c r="FKG195" s="74"/>
      <c r="FKH195" s="74"/>
      <c r="FKI195" s="74"/>
      <c r="FKJ195" s="74"/>
      <c r="FKK195" s="74"/>
      <c r="FKL195" s="74"/>
      <c r="FKM195" s="74"/>
      <c r="FKN195" s="74"/>
      <c r="FKO195" s="74"/>
      <c r="FKP195" s="74"/>
      <c r="FKQ195" s="74"/>
      <c r="FKR195" s="74"/>
      <c r="FKS195" s="74"/>
      <c r="FKT195" s="74"/>
      <c r="FKU195" s="74"/>
      <c r="FKV195" s="74"/>
      <c r="FKW195" s="74"/>
      <c r="FKX195" s="74"/>
      <c r="FKY195" s="74"/>
      <c r="FKZ195" s="74"/>
      <c r="FLA195" s="74"/>
      <c r="FLB195" s="74"/>
      <c r="FLC195" s="74"/>
      <c r="FLD195" s="74"/>
      <c r="FLE195" s="74"/>
      <c r="FLF195" s="74"/>
      <c r="FLG195" s="74"/>
      <c r="FLH195" s="74"/>
      <c r="FLI195" s="74"/>
      <c r="FLJ195" s="74"/>
      <c r="FLK195" s="74"/>
      <c r="FLL195" s="74"/>
      <c r="FLM195" s="74"/>
      <c r="FLN195" s="74"/>
      <c r="FLO195" s="74"/>
      <c r="FLP195" s="74"/>
      <c r="FLQ195" s="74"/>
      <c r="FLR195" s="74"/>
      <c r="FLS195" s="74"/>
      <c r="FLT195" s="74"/>
      <c r="FLU195" s="74"/>
      <c r="FLV195" s="74"/>
      <c r="FLW195" s="74"/>
      <c r="FLX195" s="74"/>
      <c r="FLY195" s="74"/>
      <c r="FLZ195" s="74"/>
      <c r="FMA195" s="74"/>
      <c r="FMB195" s="74"/>
      <c r="FMC195" s="74"/>
      <c r="FMD195" s="74"/>
      <c r="FME195" s="74"/>
      <c r="FMF195" s="74"/>
      <c r="FMG195" s="74"/>
      <c r="FMH195" s="74"/>
      <c r="FMI195" s="74"/>
      <c r="FMJ195" s="74"/>
      <c r="FMK195" s="74"/>
      <c r="FML195" s="74"/>
      <c r="FMM195" s="74"/>
      <c r="FMN195" s="74"/>
      <c r="FMO195" s="74"/>
      <c r="FMP195" s="74"/>
      <c r="FMQ195" s="74"/>
      <c r="FMR195" s="74"/>
      <c r="FMS195" s="74"/>
      <c r="FMT195" s="74"/>
      <c r="FMU195" s="74"/>
      <c r="FMV195" s="74"/>
      <c r="FMW195" s="74"/>
      <c r="FMX195" s="74"/>
      <c r="FMY195" s="74"/>
      <c r="FMZ195" s="74"/>
      <c r="FNA195" s="74"/>
      <c r="FNB195" s="74"/>
      <c r="FNC195" s="74"/>
      <c r="FND195" s="74"/>
      <c r="FNE195" s="74"/>
      <c r="FNF195" s="74"/>
      <c r="FNG195" s="74"/>
      <c r="FNH195" s="74"/>
      <c r="FNI195" s="74"/>
      <c r="FNJ195" s="74"/>
      <c r="FNK195" s="74"/>
      <c r="FNL195" s="74"/>
      <c r="FNM195" s="74"/>
      <c r="FNN195" s="74"/>
      <c r="FNO195" s="74"/>
      <c r="FNP195" s="74"/>
      <c r="FNQ195" s="74"/>
      <c r="FNR195" s="74"/>
      <c r="FNS195" s="74"/>
      <c r="FNT195" s="74"/>
      <c r="FNU195" s="74"/>
      <c r="FNV195" s="74"/>
      <c r="FNW195" s="74"/>
      <c r="FNX195" s="74"/>
      <c r="FNY195" s="74"/>
      <c r="FNZ195" s="74"/>
      <c r="FOA195" s="74"/>
      <c r="FOB195" s="74"/>
      <c r="FOC195" s="74"/>
      <c r="FOD195" s="74"/>
      <c r="FOE195" s="74"/>
      <c r="FOF195" s="74"/>
      <c r="FOG195" s="74"/>
      <c r="FOH195" s="74"/>
      <c r="FOI195" s="74"/>
      <c r="FOJ195" s="74"/>
      <c r="FOK195" s="74"/>
      <c r="FOL195" s="74"/>
      <c r="FOM195" s="74"/>
      <c r="FON195" s="74"/>
      <c r="FOO195" s="74"/>
      <c r="FOP195" s="74"/>
      <c r="FOQ195" s="74"/>
      <c r="FOR195" s="74"/>
      <c r="FOS195" s="74"/>
      <c r="FOT195" s="74"/>
      <c r="FOU195" s="74"/>
      <c r="FOV195" s="74"/>
      <c r="FOW195" s="74"/>
      <c r="FOX195" s="74"/>
      <c r="FOY195" s="74"/>
      <c r="FOZ195" s="74"/>
      <c r="FPA195" s="74"/>
      <c r="FPB195" s="74"/>
      <c r="FPC195" s="74"/>
      <c r="FPD195" s="74"/>
      <c r="FPE195" s="74"/>
      <c r="FPF195" s="74"/>
      <c r="FPG195" s="74"/>
      <c r="FPH195" s="74"/>
      <c r="FPI195" s="74"/>
      <c r="FPJ195" s="74"/>
      <c r="FPK195" s="74"/>
      <c r="FPL195" s="74"/>
      <c r="FPM195" s="74"/>
      <c r="FPN195" s="74"/>
      <c r="FPO195" s="74"/>
      <c r="FPP195" s="74"/>
      <c r="FPQ195" s="74"/>
      <c r="FPR195" s="74"/>
      <c r="FPS195" s="74"/>
      <c r="FPT195" s="74"/>
      <c r="FPU195" s="74"/>
      <c r="FPV195" s="74"/>
      <c r="FPW195" s="74"/>
      <c r="FPX195" s="74"/>
      <c r="FPY195" s="74"/>
      <c r="FPZ195" s="74"/>
      <c r="FQA195" s="74"/>
      <c r="FQB195" s="74"/>
      <c r="FQC195" s="74"/>
      <c r="FQD195" s="74"/>
      <c r="FQE195" s="74"/>
      <c r="FQF195" s="74"/>
      <c r="FQG195" s="74"/>
      <c r="FQH195" s="74"/>
      <c r="FQI195" s="74"/>
      <c r="FQJ195" s="74"/>
      <c r="FQK195" s="74"/>
      <c r="FQL195" s="74"/>
      <c r="FQM195" s="74"/>
      <c r="FQN195" s="74"/>
      <c r="FQO195" s="74"/>
      <c r="FQP195" s="74"/>
      <c r="FQQ195" s="74"/>
      <c r="FQR195" s="74"/>
      <c r="FQS195" s="74"/>
      <c r="FQT195" s="74"/>
      <c r="FQU195" s="74"/>
      <c r="FQV195" s="74"/>
      <c r="FQW195" s="74"/>
      <c r="FQX195" s="74"/>
      <c r="FQY195" s="74"/>
      <c r="FQZ195" s="74"/>
      <c r="FRA195" s="74"/>
      <c r="FRB195" s="74"/>
      <c r="FRC195" s="74"/>
      <c r="FRD195" s="74"/>
      <c r="FRE195" s="74"/>
      <c r="FRF195" s="74"/>
      <c r="FRG195" s="74"/>
      <c r="FRH195" s="74"/>
      <c r="FRI195" s="74"/>
      <c r="FRJ195" s="74"/>
      <c r="FRK195" s="74"/>
      <c r="FRL195" s="74"/>
      <c r="FRM195" s="74"/>
      <c r="FRN195" s="74"/>
      <c r="FRO195" s="74"/>
      <c r="FRP195" s="74"/>
      <c r="FRQ195" s="74"/>
      <c r="FRR195" s="74"/>
      <c r="FRS195" s="74"/>
      <c r="FRT195" s="74"/>
      <c r="FRU195" s="74"/>
      <c r="FRV195" s="74"/>
      <c r="FRW195" s="74"/>
      <c r="FRX195" s="74"/>
      <c r="FRY195" s="74"/>
      <c r="FRZ195" s="74"/>
      <c r="FSA195" s="74"/>
      <c r="FSB195" s="74"/>
      <c r="FSC195" s="74"/>
      <c r="FSD195" s="74"/>
      <c r="FSE195" s="74"/>
      <c r="FSF195" s="74"/>
      <c r="FSG195" s="74"/>
      <c r="FSH195" s="74"/>
      <c r="FSI195" s="74"/>
      <c r="FSJ195" s="74"/>
      <c r="FSK195" s="74"/>
      <c r="FSL195" s="74"/>
      <c r="FSM195" s="74"/>
      <c r="FSN195" s="74"/>
      <c r="FSO195" s="74"/>
      <c r="FSP195" s="74"/>
      <c r="FSQ195" s="74"/>
      <c r="FSR195" s="74"/>
      <c r="FSS195" s="74"/>
      <c r="FST195" s="74"/>
      <c r="FSU195" s="74"/>
      <c r="FSV195" s="74"/>
      <c r="FSW195" s="74"/>
      <c r="FSX195" s="74"/>
      <c r="FSY195" s="74"/>
      <c r="FSZ195" s="74"/>
      <c r="FTA195" s="74"/>
      <c r="FTB195" s="74"/>
      <c r="FTC195" s="74"/>
      <c r="FTD195" s="74"/>
      <c r="FTE195" s="74"/>
      <c r="FTF195" s="74"/>
      <c r="FTG195" s="74"/>
      <c r="FTH195" s="74"/>
      <c r="FTI195" s="74"/>
      <c r="FTJ195" s="74"/>
      <c r="FTK195" s="74"/>
      <c r="FTL195" s="74"/>
      <c r="FTM195" s="74"/>
      <c r="FTN195" s="74"/>
      <c r="FTO195" s="74"/>
      <c r="FTP195" s="74"/>
      <c r="FTQ195" s="74"/>
      <c r="FTR195" s="74"/>
      <c r="FTS195" s="74"/>
      <c r="FTT195" s="74"/>
      <c r="FTU195" s="74"/>
      <c r="FTV195" s="74"/>
      <c r="FTW195" s="74"/>
      <c r="FTX195" s="74"/>
      <c r="FTY195" s="74"/>
      <c r="FTZ195" s="74"/>
      <c r="FUA195" s="74"/>
      <c r="FUB195" s="74"/>
      <c r="FUC195" s="74"/>
      <c r="FUD195" s="74"/>
      <c r="FUE195" s="74"/>
      <c r="FUF195" s="74"/>
      <c r="FUG195" s="74"/>
      <c r="FUH195" s="74"/>
      <c r="FUI195" s="74"/>
      <c r="FUJ195" s="74"/>
      <c r="FUK195" s="74"/>
      <c r="FUL195" s="74"/>
      <c r="FUM195" s="74"/>
      <c r="FUN195" s="74"/>
      <c r="FUO195" s="74"/>
      <c r="FUP195" s="74"/>
      <c r="FUQ195" s="74"/>
      <c r="FUR195" s="74"/>
      <c r="FUS195" s="74"/>
      <c r="FUT195" s="74"/>
      <c r="FUU195" s="74"/>
      <c r="FUV195" s="74"/>
      <c r="FUW195" s="74"/>
      <c r="FUX195" s="74"/>
      <c r="FUY195" s="74"/>
      <c r="FUZ195" s="74"/>
      <c r="FVA195" s="74"/>
      <c r="FVB195" s="74"/>
      <c r="FVC195" s="74"/>
      <c r="FVD195" s="74"/>
      <c r="FVE195" s="74"/>
      <c r="FVF195" s="74"/>
      <c r="FVG195" s="74"/>
      <c r="FVH195" s="74"/>
      <c r="FVI195" s="74"/>
      <c r="FVJ195" s="74"/>
      <c r="FVK195" s="74"/>
      <c r="FVL195" s="74"/>
      <c r="FVM195" s="74"/>
      <c r="FVN195" s="74"/>
      <c r="FVO195" s="74"/>
      <c r="FVP195" s="74"/>
      <c r="FVQ195" s="74"/>
      <c r="FVR195" s="74"/>
      <c r="FVS195" s="74"/>
      <c r="FVT195" s="74"/>
      <c r="FVU195" s="74"/>
      <c r="FVV195" s="74"/>
      <c r="FVW195" s="74"/>
      <c r="FVX195" s="74"/>
      <c r="FVY195" s="74"/>
      <c r="FVZ195" s="74"/>
      <c r="FWA195" s="74"/>
      <c r="FWB195" s="74"/>
      <c r="FWC195" s="74"/>
      <c r="FWD195" s="74"/>
      <c r="FWE195" s="74"/>
      <c r="FWF195" s="74"/>
      <c r="FWG195" s="74"/>
      <c r="FWH195" s="74"/>
      <c r="FWI195" s="74"/>
      <c r="FWJ195" s="74"/>
      <c r="FWK195" s="74"/>
      <c r="FWL195" s="74"/>
      <c r="FWM195" s="74"/>
      <c r="FWN195" s="74"/>
      <c r="FWO195" s="74"/>
      <c r="FWP195" s="74"/>
      <c r="FWQ195" s="74"/>
      <c r="FWR195" s="74"/>
      <c r="FWS195" s="74"/>
      <c r="FWT195" s="74"/>
      <c r="FWU195" s="74"/>
      <c r="FWV195" s="74"/>
      <c r="FWW195" s="74"/>
      <c r="FWX195" s="74"/>
      <c r="FWY195" s="74"/>
      <c r="FWZ195" s="74"/>
      <c r="FXA195" s="74"/>
      <c r="FXB195" s="74"/>
      <c r="FXC195" s="74"/>
      <c r="FXD195" s="74"/>
      <c r="FXE195" s="74"/>
      <c r="FXF195" s="74"/>
      <c r="FXG195" s="74"/>
      <c r="FXH195" s="74"/>
      <c r="FXI195" s="74"/>
      <c r="FXJ195" s="74"/>
      <c r="FXK195" s="74"/>
      <c r="FXL195" s="74"/>
      <c r="FXM195" s="74"/>
      <c r="FXN195" s="74"/>
      <c r="FXO195" s="74"/>
      <c r="FXP195" s="74"/>
      <c r="FXQ195" s="74"/>
      <c r="FXR195" s="74"/>
      <c r="FXS195" s="74"/>
      <c r="FXT195" s="74"/>
      <c r="FXU195" s="74"/>
      <c r="FXV195" s="74"/>
      <c r="FXW195" s="74"/>
      <c r="FXX195" s="74"/>
      <c r="FXY195" s="74"/>
      <c r="FXZ195" s="74"/>
      <c r="FYA195" s="74"/>
      <c r="FYB195" s="74"/>
      <c r="FYC195" s="74"/>
      <c r="FYD195" s="74"/>
      <c r="FYE195" s="74"/>
      <c r="FYF195" s="74"/>
      <c r="FYG195" s="74"/>
      <c r="FYH195" s="74"/>
      <c r="FYI195" s="74"/>
      <c r="FYJ195" s="74"/>
      <c r="FYK195" s="74"/>
      <c r="FYL195" s="74"/>
      <c r="FYM195" s="74"/>
      <c r="FYN195" s="74"/>
      <c r="FYO195" s="74"/>
      <c r="FYP195" s="74"/>
      <c r="FYQ195" s="74"/>
      <c r="FYR195" s="74"/>
      <c r="FYS195" s="74"/>
      <c r="FYT195" s="74"/>
      <c r="FYU195" s="74"/>
      <c r="FYV195" s="74"/>
      <c r="FYW195" s="74"/>
      <c r="FYX195" s="74"/>
      <c r="FYY195" s="74"/>
      <c r="FYZ195" s="74"/>
      <c r="FZA195" s="74"/>
      <c r="FZB195" s="74"/>
      <c r="FZC195" s="74"/>
      <c r="FZD195" s="74"/>
      <c r="FZE195" s="74"/>
      <c r="FZF195" s="74"/>
      <c r="FZG195" s="74"/>
      <c r="FZH195" s="74"/>
      <c r="FZI195" s="74"/>
      <c r="FZJ195" s="74"/>
      <c r="FZK195" s="74"/>
      <c r="FZL195" s="74"/>
      <c r="FZM195" s="74"/>
      <c r="FZN195" s="74"/>
      <c r="FZO195" s="74"/>
      <c r="FZP195" s="74"/>
      <c r="FZQ195" s="74"/>
      <c r="FZR195" s="74"/>
      <c r="FZS195" s="74"/>
      <c r="FZT195" s="74"/>
      <c r="FZU195" s="74"/>
      <c r="FZV195" s="74"/>
      <c r="FZW195" s="74"/>
      <c r="FZX195" s="74"/>
      <c r="FZY195" s="74"/>
      <c r="FZZ195" s="74"/>
      <c r="GAA195" s="74"/>
      <c r="GAB195" s="74"/>
      <c r="GAC195" s="74"/>
      <c r="GAD195" s="74"/>
      <c r="GAE195" s="74"/>
      <c r="GAF195" s="74"/>
      <c r="GAG195" s="74"/>
      <c r="GAH195" s="74"/>
      <c r="GAI195" s="74"/>
      <c r="GAJ195" s="74"/>
      <c r="GAK195" s="74"/>
      <c r="GAL195" s="74"/>
      <c r="GAM195" s="74"/>
      <c r="GAN195" s="74"/>
      <c r="GAO195" s="74"/>
      <c r="GAP195" s="74"/>
      <c r="GAQ195" s="74"/>
      <c r="GAR195" s="74"/>
      <c r="GAS195" s="74"/>
      <c r="GAT195" s="74"/>
      <c r="GAU195" s="74"/>
      <c r="GAV195" s="74"/>
      <c r="GAW195" s="74"/>
      <c r="GAX195" s="74"/>
      <c r="GAY195" s="74"/>
      <c r="GAZ195" s="74"/>
      <c r="GBA195" s="74"/>
      <c r="GBB195" s="74"/>
      <c r="GBC195" s="74"/>
      <c r="GBD195" s="74"/>
      <c r="GBE195" s="74"/>
      <c r="GBF195" s="74"/>
      <c r="GBG195" s="74"/>
      <c r="GBH195" s="74"/>
      <c r="GBI195" s="74"/>
      <c r="GBJ195" s="74"/>
      <c r="GBK195" s="74"/>
      <c r="GBL195" s="74"/>
      <c r="GBM195" s="74"/>
      <c r="GBN195" s="74"/>
      <c r="GBO195" s="74"/>
      <c r="GBP195" s="74"/>
      <c r="GBQ195" s="74"/>
      <c r="GBR195" s="74"/>
      <c r="GBS195" s="74"/>
      <c r="GBT195" s="74"/>
      <c r="GBU195" s="74"/>
      <c r="GBV195" s="74"/>
      <c r="GBW195" s="74"/>
      <c r="GBX195" s="74"/>
      <c r="GBY195" s="74"/>
      <c r="GBZ195" s="74"/>
      <c r="GCA195" s="74"/>
      <c r="GCB195" s="74"/>
      <c r="GCC195" s="74"/>
      <c r="GCD195" s="74"/>
      <c r="GCE195" s="74"/>
      <c r="GCF195" s="74"/>
      <c r="GCG195" s="74"/>
      <c r="GCH195" s="74"/>
      <c r="GCI195" s="74"/>
      <c r="GCJ195" s="74"/>
      <c r="GCK195" s="74"/>
      <c r="GCL195" s="74"/>
      <c r="GCM195" s="74"/>
      <c r="GCN195" s="74"/>
      <c r="GCO195" s="74"/>
      <c r="GCP195" s="74"/>
      <c r="GCQ195" s="74"/>
      <c r="GCR195" s="74"/>
      <c r="GCS195" s="74"/>
      <c r="GCT195" s="74"/>
      <c r="GCU195" s="74"/>
      <c r="GCV195" s="74"/>
      <c r="GCW195" s="74"/>
      <c r="GCX195" s="74"/>
      <c r="GCY195" s="74"/>
      <c r="GCZ195" s="74"/>
      <c r="GDA195" s="74"/>
      <c r="GDB195" s="74"/>
      <c r="GDC195" s="74"/>
      <c r="GDD195" s="74"/>
      <c r="GDE195" s="74"/>
      <c r="GDF195" s="74"/>
      <c r="GDG195" s="74"/>
      <c r="GDH195" s="74"/>
      <c r="GDI195" s="74"/>
      <c r="GDJ195" s="74"/>
      <c r="GDK195" s="74"/>
      <c r="GDL195" s="74"/>
      <c r="GDM195" s="74"/>
      <c r="GDN195" s="74"/>
      <c r="GDO195" s="74"/>
      <c r="GDP195" s="74"/>
      <c r="GDQ195" s="74"/>
      <c r="GDR195" s="74"/>
      <c r="GDS195" s="74"/>
      <c r="GDT195" s="74"/>
      <c r="GDU195" s="74"/>
      <c r="GDV195" s="74"/>
      <c r="GDW195" s="74"/>
      <c r="GDX195" s="74"/>
      <c r="GDY195" s="74"/>
      <c r="GDZ195" s="74"/>
      <c r="GEA195" s="74"/>
      <c r="GEB195" s="74"/>
      <c r="GEC195" s="74"/>
      <c r="GED195" s="74"/>
      <c r="GEE195" s="74"/>
      <c r="GEF195" s="74"/>
      <c r="GEG195" s="74"/>
      <c r="GEH195" s="74"/>
      <c r="GEI195" s="74"/>
      <c r="GEJ195" s="74"/>
      <c r="GEK195" s="74"/>
      <c r="GEL195" s="74"/>
      <c r="GEM195" s="74"/>
      <c r="GEN195" s="74"/>
      <c r="GEO195" s="74"/>
      <c r="GEP195" s="74"/>
      <c r="GEQ195" s="74"/>
      <c r="GER195" s="74"/>
      <c r="GES195" s="74"/>
      <c r="GET195" s="74"/>
      <c r="GEU195" s="74"/>
      <c r="GEV195" s="74"/>
      <c r="GEW195" s="74"/>
      <c r="GEX195" s="74"/>
      <c r="GEY195" s="74"/>
      <c r="GEZ195" s="74"/>
      <c r="GFA195" s="74"/>
      <c r="GFB195" s="74"/>
      <c r="GFC195" s="74"/>
      <c r="GFD195" s="74"/>
      <c r="GFE195" s="74"/>
      <c r="GFF195" s="74"/>
      <c r="GFG195" s="74"/>
      <c r="GFH195" s="74"/>
      <c r="GFI195" s="74"/>
      <c r="GFJ195" s="74"/>
      <c r="GFK195" s="74"/>
      <c r="GFL195" s="74"/>
      <c r="GFM195" s="74"/>
      <c r="GFN195" s="74"/>
      <c r="GFO195" s="74"/>
      <c r="GFP195" s="74"/>
      <c r="GFQ195" s="74"/>
      <c r="GFR195" s="74"/>
      <c r="GFS195" s="74"/>
      <c r="GFT195" s="74"/>
      <c r="GFU195" s="74"/>
      <c r="GFV195" s="74"/>
      <c r="GFW195" s="74"/>
      <c r="GFX195" s="74"/>
      <c r="GFY195" s="74"/>
      <c r="GFZ195" s="74"/>
      <c r="GGA195" s="74"/>
      <c r="GGB195" s="74"/>
      <c r="GGC195" s="74"/>
      <c r="GGD195" s="74"/>
      <c r="GGE195" s="74"/>
      <c r="GGF195" s="74"/>
      <c r="GGG195" s="74"/>
      <c r="GGH195" s="74"/>
      <c r="GGI195" s="74"/>
      <c r="GGJ195" s="74"/>
      <c r="GGK195" s="74"/>
      <c r="GGL195" s="74"/>
      <c r="GGM195" s="74"/>
      <c r="GGN195" s="74"/>
      <c r="GGO195" s="74"/>
      <c r="GGP195" s="74"/>
      <c r="GGQ195" s="74"/>
      <c r="GGR195" s="74"/>
      <c r="GGS195" s="74"/>
      <c r="GGT195" s="74"/>
      <c r="GGU195" s="74"/>
      <c r="GGV195" s="74"/>
      <c r="GGW195" s="74"/>
      <c r="GGX195" s="74"/>
      <c r="GGY195" s="74"/>
      <c r="GGZ195" s="74"/>
      <c r="GHA195" s="74"/>
      <c r="GHB195" s="74"/>
      <c r="GHC195" s="74"/>
      <c r="GHD195" s="74"/>
      <c r="GHE195" s="74"/>
      <c r="GHF195" s="74"/>
      <c r="GHG195" s="74"/>
      <c r="GHH195" s="74"/>
      <c r="GHI195" s="74"/>
      <c r="GHJ195" s="74"/>
      <c r="GHK195" s="74"/>
      <c r="GHL195" s="74"/>
      <c r="GHM195" s="74"/>
      <c r="GHN195" s="74"/>
      <c r="GHO195" s="74"/>
      <c r="GHP195" s="74"/>
      <c r="GHQ195" s="74"/>
      <c r="GHR195" s="74"/>
      <c r="GHS195" s="74"/>
      <c r="GHT195" s="74"/>
      <c r="GHU195" s="74"/>
      <c r="GHV195" s="74"/>
      <c r="GHW195" s="74"/>
      <c r="GHX195" s="74"/>
      <c r="GHY195" s="74"/>
      <c r="GHZ195" s="74"/>
      <c r="GIA195" s="74"/>
      <c r="GIB195" s="74"/>
      <c r="GIC195" s="74"/>
      <c r="GID195" s="74"/>
      <c r="GIE195" s="74"/>
      <c r="GIF195" s="74"/>
      <c r="GIG195" s="74"/>
      <c r="GIH195" s="74"/>
      <c r="GII195" s="74"/>
      <c r="GIJ195" s="74"/>
      <c r="GIK195" s="74"/>
      <c r="GIL195" s="74"/>
      <c r="GIM195" s="74"/>
      <c r="GIN195" s="74"/>
      <c r="GIO195" s="74"/>
      <c r="GIP195" s="74"/>
      <c r="GIQ195" s="74"/>
      <c r="GIR195" s="74"/>
      <c r="GIS195" s="74"/>
      <c r="GIT195" s="74"/>
      <c r="GIU195" s="74"/>
      <c r="GIV195" s="74"/>
      <c r="GIW195" s="74"/>
      <c r="GIX195" s="74"/>
      <c r="GIY195" s="74"/>
      <c r="GIZ195" s="74"/>
      <c r="GJA195" s="74"/>
      <c r="GJB195" s="74"/>
      <c r="GJC195" s="74"/>
      <c r="GJD195" s="74"/>
      <c r="GJE195" s="74"/>
      <c r="GJF195" s="74"/>
      <c r="GJG195" s="74"/>
      <c r="GJH195" s="74"/>
      <c r="GJI195" s="74"/>
      <c r="GJJ195" s="74"/>
      <c r="GJK195" s="74"/>
      <c r="GJL195" s="74"/>
      <c r="GJM195" s="74"/>
      <c r="GJN195" s="74"/>
      <c r="GJO195" s="74"/>
      <c r="GJP195" s="74"/>
      <c r="GJQ195" s="74"/>
      <c r="GJR195" s="74"/>
      <c r="GJS195" s="74"/>
      <c r="GJT195" s="74"/>
      <c r="GJU195" s="74"/>
      <c r="GJV195" s="74"/>
      <c r="GJW195" s="74"/>
      <c r="GJX195" s="74"/>
      <c r="GJY195" s="74"/>
      <c r="GJZ195" s="74"/>
      <c r="GKA195" s="74"/>
      <c r="GKB195" s="74"/>
      <c r="GKC195" s="74"/>
      <c r="GKD195" s="74"/>
      <c r="GKE195" s="74"/>
      <c r="GKF195" s="74"/>
      <c r="GKG195" s="74"/>
      <c r="GKH195" s="74"/>
      <c r="GKI195" s="74"/>
      <c r="GKJ195" s="74"/>
      <c r="GKK195" s="74"/>
      <c r="GKL195" s="74"/>
      <c r="GKM195" s="74"/>
      <c r="GKN195" s="74"/>
      <c r="GKO195" s="74"/>
      <c r="GKP195" s="74"/>
      <c r="GKQ195" s="74"/>
      <c r="GKR195" s="74"/>
      <c r="GKS195" s="74"/>
      <c r="GKT195" s="74"/>
      <c r="GKU195" s="74"/>
      <c r="GKV195" s="74"/>
      <c r="GKW195" s="74"/>
      <c r="GKX195" s="74"/>
      <c r="GKY195" s="74"/>
      <c r="GKZ195" s="74"/>
      <c r="GLA195" s="74"/>
      <c r="GLB195" s="74"/>
      <c r="GLC195" s="74"/>
      <c r="GLD195" s="74"/>
      <c r="GLE195" s="74"/>
      <c r="GLF195" s="74"/>
      <c r="GLG195" s="74"/>
      <c r="GLH195" s="74"/>
      <c r="GLI195" s="74"/>
      <c r="GLJ195" s="74"/>
      <c r="GLK195" s="74"/>
      <c r="GLL195" s="74"/>
      <c r="GLM195" s="74"/>
      <c r="GLN195" s="74"/>
      <c r="GLO195" s="74"/>
      <c r="GLP195" s="74"/>
      <c r="GLQ195" s="74"/>
      <c r="GLR195" s="74"/>
      <c r="GLS195" s="74"/>
      <c r="GLT195" s="74"/>
      <c r="GLU195" s="74"/>
      <c r="GLV195" s="74"/>
      <c r="GLW195" s="74"/>
      <c r="GLX195" s="74"/>
      <c r="GLY195" s="74"/>
      <c r="GLZ195" s="74"/>
      <c r="GMA195" s="74"/>
      <c r="GMB195" s="74"/>
      <c r="GMC195" s="74"/>
      <c r="GMD195" s="74"/>
      <c r="GME195" s="74"/>
      <c r="GMF195" s="74"/>
      <c r="GMG195" s="74"/>
      <c r="GMH195" s="74"/>
      <c r="GMI195" s="74"/>
      <c r="GMJ195" s="74"/>
      <c r="GMK195" s="74"/>
      <c r="GML195" s="74"/>
      <c r="GMM195" s="74"/>
      <c r="GMN195" s="74"/>
      <c r="GMO195" s="74"/>
      <c r="GMP195" s="74"/>
      <c r="GMQ195" s="74"/>
      <c r="GMR195" s="74"/>
      <c r="GMS195" s="74"/>
      <c r="GMT195" s="74"/>
      <c r="GMU195" s="74"/>
      <c r="GMV195" s="74"/>
      <c r="GMW195" s="74"/>
      <c r="GMX195" s="74"/>
      <c r="GMY195" s="74"/>
      <c r="GMZ195" s="74"/>
      <c r="GNA195" s="74"/>
      <c r="GNB195" s="74"/>
      <c r="GNC195" s="74"/>
      <c r="GND195" s="74"/>
      <c r="GNE195" s="74"/>
      <c r="GNF195" s="74"/>
      <c r="GNG195" s="74"/>
      <c r="GNH195" s="74"/>
      <c r="GNI195" s="74"/>
      <c r="GNJ195" s="74"/>
      <c r="GNK195" s="74"/>
      <c r="GNL195" s="74"/>
      <c r="GNM195" s="74"/>
      <c r="GNN195" s="74"/>
      <c r="GNO195" s="74"/>
      <c r="GNP195" s="74"/>
      <c r="GNQ195" s="74"/>
      <c r="GNR195" s="74"/>
      <c r="GNS195" s="74"/>
      <c r="GNT195" s="74"/>
      <c r="GNU195" s="74"/>
      <c r="GNV195" s="74"/>
      <c r="GNW195" s="74"/>
      <c r="GNX195" s="74"/>
      <c r="GNY195" s="74"/>
      <c r="GNZ195" s="74"/>
      <c r="GOA195" s="74"/>
      <c r="GOB195" s="74"/>
      <c r="GOC195" s="74"/>
      <c r="GOD195" s="74"/>
      <c r="GOE195" s="74"/>
      <c r="GOF195" s="74"/>
      <c r="GOG195" s="74"/>
      <c r="GOH195" s="74"/>
      <c r="GOI195" s="74"/>
      <c r="GOJ195" s="74"/>
      <c r="GOK195" s="74"/>
      <c r="GOL195" s="74"/>
      <c r="GOM195" s="74"/>
      <c r="GON195" s="74"/>
      <c r="GOO195" s="74"/>
      <c r="GOP195" s="74"/>
      <c r="GOQ195" s="74"/>
      <c r="GOR195" s="74"/>
      <c r="GOS195" s="74"/>
      <c r="GOT195" s="74"/>
      <c r="GOU195" s="74"/>
      <c r="GOV195" s="74"/>
      <c r="GOW195" s="74"/>
      <c r="GOX195" s="74"/>
      <c r="GOY195" s="74"/>
      <c r="GOZ195" s="74"/>
      <c r="GPA195" s="74"/>
      <c r="GPB195" s="74"/>
      <c r="GPC195" s="74"/>
      <c r="GPD195" s="74"/>
      <c r="GPE195" s="74"/>
      <c r="GPF195" s="74"/>
      <c r="GPG195" s="74"/>
      <c r="GPH195" s="74"/>
      <c r="GPI195" s="74"/>
      <c r="GPJ195" s="74"/>
      <c r="GPK195" s="74"/>
      <c r="GPL195" s="74"/>
      <c r="GPM195" s="74"/>
      <c r="GPN195" s="74"/>
      <c r="GPO195" s="74"/>
      <c r="GPP195" s="74"/>
      <c r="GPQ195" s="74"/>
      <c r="GPR195" s="74"/>
      <c r="GPS195" s="74"/>
      <c r="GPT195" s="74"/>
      <c r="GPU195" s="74"/>
      <c r="GPV195" s="74"/>
      <c r="GPW195" s="74"/>
      <c r="GPX195" s="74"/>
      <c r="GPY195" s="74"/>
      <c r="GPZ195" s="74"/>
      <c r="GQA195" s="74"/>
      <c r="GQB195" s="74"/>
      <c r="GQC195" s="74"/>
      <c r="GQD195" s="74"/>
      <c r="GQE195" s="74"/>
      <c r="GQF195" s="74"/>
      <c r="GQG195" s="74"/>
      <c r="GQH195" s="74"/>
      <c r="GQI195" s="74"/>
      <c r="GQJ195" s="74"/>
      <c r="GQK195" s="74"/>
      <c r="GQL195" s="74"/>
      <c r="GQM195" s="74"/>
      <c r="GQN195" s="74"/>
      <c r="GQO195" s="74"/>
      <c r="GQP195" s="74"/>
      <c r="GQQ195" s="74"/>
      <c r="GQR195" s="74"/>
      <c r="GQS195" s="74"/>
      <c r="GQT195" s="74"/>
      <c r="GQU195" s="74"/>
      <c r="GQV195" s="74"/>
      <c r="GQW195" s="74"/>
      <c r="GQX195" s="74"/>
      <c r="GQY195" s="74"/>
      <c r="GQZ195" s="74"/>
      <c r="GRA195" s="74"/>
      <c r="GRB195" s="74"/>
      <c r="GRC195" s="74"/>
      <c r="GRD195" s="74"/>
      <c r="GRE195" s="74"/>
      <c r="GRF195" s="74"/>
      <c r="GRG195" s="74"/>
      <c r="GRH195" s="74"/>
      <c r="GRI195" s="74"/>
      <c r="GRJ195" s="74"/>
      <c r="GRK195" s="74"/>
      <c r="GRL195" s="74"/>
      <c r="GRM195" s="74"/>
      <c r="GRN195" s="74"/>
      <c r="GRO195" s="74"/>
      <c r="GRP195" s="74"/>
      <c r="GRQ195" s="74"/>
      <c r="GRR195" s="74"/>
      <c r="GRS195" s="74"/>
      <c r="GRT195" s="74"/>
      <c r="GRU195" s="74"/>
      <c r="GRV195" s="74"/>
      <c r="GRW195" s="74"/>
      <c r="GRX195" s="74"/>
      <c r="GRY195" s="74"/>
      <c r="GRZ195" s="74"/>
      <c r="GSA195" s="74"/>
      <c r="GSB195" s="74"/>
      <c r="GSC195" s="74"/>
      <c r="GSD195" s="74"/>
      <c r="GSE195" s="74"/>
      <c r="GSF195" s="74"/>
      <c r="GSG195" s="74"/>
      <c r="GSH195" s="74"/>
      <c r="GSI195" s="74"/>
      <c r="GSJ195" s="74"/>
      <c r="GSK195" s="74"/>
      <c r="GSL195" s="74"/>
      <c r="GSM195" s="74"/>
      <c r="GSN195" s="74"/>
      <c r="GSO195" s="74"/>
      <c r="GSP195" s="74"/>
      <c r="GSQ195" s="74"/>
      <c r="GSR195" s="74"/>
      <c r="GSS195" s="74"/>
      <c r="GST195" s="74"/>
      <c r="GSU195" s="74"/>
      <c r="GSV195" s="74"/>
      <c r="GSW195" s="74"/>
      <c r="GSX195" s="74"/>
      <c r="GSY195" s="74"/>
      <c r="GSZ195" s="74"/>
      <c r="GTA195" s="74"/>
      <c r="GTB195" s="74"/>
      <c r="GTC195" s="74"/>
      <c r="GTD195" s="74"/>
      <c r="GTE195" s="74"/>
      <c r="GTF195" s="74"/>
      <c r="GTG195" s="74"/>
      <c r="GTH195" s="74"/>
      <c r="GTI195" s="74"/>
      <c r="GTJ195" s="74"/>
      <c r="GTK195" s="74"/>
      <c r="GTL195" s="74"/>
      <c r="GTM195" s="74"/>
      <c r="GTN195" s="74"/>
      <c r="GTO195" s="74"/>
      <c r="GTP195" s="74"/>
      <c r="GTQ195" s="74"/>
      <c r="GTR195" s="74"/>
      <c r="GTS195" s="74"/>
      <c r="GTT195" s="74"/>
      <c r="GTU195" s="74"/>
      <c r="GTV195" s="74"/>
      <c r="GTW195" s="74"/>
      <c r="GTX195" s="74"/>
      <c r="GTY195" s="74"/>
      <c r="GTZ195" s="74"/>
      <c r="GUA195" s="74"/>
      <c r="GUB195" s="74"/>
      <c r="GUC195" s="74"/>
      <c r="GUD195" s="74"/>
      <c r="GUE195" s="74"/>
      <c r="GUF195" s="74"/>
      <c r="GUG195" s="74"/>
      <c r="GUH195" s="74"/>
      <c r="GUI195" s="74"/>
      <c r="GUJ195" s="74"/>
      <c r="GUK195" s="74"/>
      <c r="GUL195" s="74"/>
      <c r="GUM195" s="74"/>
      <c r="GUN195" s="74"/>
      <c r="GUO195" s="74"/>
      <c r="GUP195" s="74"/>
      <c r="GUQ195" s="74"/>
      <c r="GUR195" s="74"/>
      <c r="GUS195" s="74"/>
      <c r="GUT195" s="74"/>
      <c r="GUU195" s="74"/>
      <c r="GUV195" s="74"/>
      <c r="GUW195" s="74"/>
      <c r="GUX195" s="74"/>
      <c r="GUY195" s="74"/>
      <c r="GUZ195" s="74"/>
      <c r="GVA195" s="74"/>
      <c r="GVB195" s="74"/>
      <c r="GVC195" s="74"/>
      <c r="GVD195" s="74"/>
      <c r="GVE195" s="74"/>
      <c r="GVF195" s="74"/>
      <c r="GVG195" s="74"/>
      <c r="GVH195" s="74"/>
      <c r="GVI195" s="74"/>
      <c r="GVJ195" s="74"/>
      <c r="GVK195" s="74"/>
      <c r="GVL195" s="74"/>
      <c r="GVM195" s="74"/>
      <c r="GVN195" s="74"/>
      <c r="GVO195" s="74"/>
      <c r="GVP195" s="74"/>
      <c r="GVQ195" s="74"/>
      <c r="GVR195" s="74"/>
      <c r="GVS195" s="74"/>
      <c r="GVT195" s="74"/>
      <c r="GVU195" s="74"/>
      <c r="GVV195" s="74"/>
      <c r="GVW195" s="74"/>
      <c r="GVX195" s="74"/>
      <c r="GVY195" s="74"/>
      <c r="GVZ195" s="74"/>
      <c r="GWA195" s="74"/>
      <c r="GWB195" s="74"/>
      <c r="GWC195" s="74"/>
      <c r="GWD195" s="74"/>
      <c r="GWE195" s="74"/>
      <c r="GWF195" s="74"/>
      <c r="GWG195" s="74"/>
      <c r="GWH195" s="74"/>
      <c r="GWI195" s="74"/>
      <c r="GWJ195" s="74"/>
      <c r="GWK195" s="74"/>
      <c r="GWL195" s="74"/>
      <c r="GWM195" s="74"/>
      <c r="GWN195" s="74"/>
      <c r="GWO195" s="74"/>
      <c r="GWP195" s="74"/>
      <c r="GWQ195" s="74"/>
      <c r="GWR195" s="74"/>
      <c r="GWS195" s="74"/>
      <c r="GWT195" s="74"/>
      <c r="GWU195" s="74"/>
      <c r="GWV195" s="74"/>
      <c r="GWW195" s="74"/>
      <c r="GWX195" s="74"/>
      <c r="GWY195" s="74"/>
      <c r="GWZ195" s="74"/>
      <c r="GXA195" s="74"/>
      <c r="GXB195" s="74"/>
      <c r="GXC195" s="74"/>
      <c r="GXD195" s="74"/>
      <c r="GXE195" s="74"/>
      <c r="GXF195" s="74"/>
      <c r="GXG195" s="74"/>
      <c r="GXH195" s="74"/>
      <c r="GXI195" s="74"/>
      <c r="GXJ195" s="74"/>
      <c r="GXK195" s="74"/>
      <c r="GXL195" s="74"/>
      <c r="GXM195" s="74"/>
      <c r="GXN195" s="74"/>
      <c r="GXO195" s="74"/>
      <c r="GXP195" s="74"/>
      <c r="GXQ195" s="74"/>
      <c r="GXR195" s="74"/>
      <c r="GXS195" s="74"/>
      <c r="GXT195" s="74"/>
      <c r="GXU195" s="74"/>
      <c r="GXV195" s="74"/>
      <c r="GXW195" s="74"/>
      <c r="GXX195" s="74"/>
      <c r="GXY195" s="74"/>
      <c r="GXZ195" s="74"/>
      <c r="GYA195" s="74"/>
      <c r="GYB195" s="74"/>
      <c r="GYC195" s="74"/>
      <c r="GYD195" s="74"/>
      <c r="GYE195" s="74"/>
      <c r="GYF195" s="74"/>
      <c r="GYG195" s="74"/>
      <c r="GYH195" s="74"/>
      <c r="GYI195" s="74"/>
      <c r="GYJ195" s="74"/>
      <c r="GYK195" s="74"/>
      <c r="GYL195" s="74"/>
      <c r="GYM195" s="74"/>
      <c r="GYN195" s="74"/>
      <c r="GYO195" s="74"/>
      <c r="GYP195" s="74"/>
      <c r="GYQ195" s="74"/>
      <c r="GYR195" s="74"/>
      <c r="GYS195" s="74"/>
      <c r="GYT195" s="74"/>
      <c r="GYU195" s="74"/>
      <c r="GYV195" s="74"/>
      <c r="GYW195" s="74"/>
      <c r="GYX195" s="74"/>
      <c r="GYY195" s="74"/>
      <c r="GYZ195" s="74"/>
      <c r="GZA195" s="74"/>
      <c r="GZB195" s="74"/>
      <c r="GZC195" s="74"/>
      <c r="GZD195" s="74"/>
      <c r="GZE195" s="74"/>
      <c r="GZF195" s="74"/>
      <c r="GZG195" s="74"/>
      <c r="GZH195" s="74"/>
      <c r="GZI195" s="74"/>
      <c r="GZJ195" s="74"/>
      <c r="GZK195" s="74"/>
      <c r="GZL195" s="74"/>
      <c r="GZM195" s="74"/>
      <c r="GZN195" s="74"/>
      <c r="GZO195" s="74"/>
      <c r="GZP195" s="74"/>
      <c r="GZQ195" s="74"/>
      <c r="GZR195" s="74"/>
      <c r="GZS195" s="74"/>
      <c r="GZT195" s="74"/>
      <c r="GZU195" s="74"/>
      <c r="GZV195" s="74"/>
      <c r="GZW195" s="74"/>
      <c r="GZX195" s="74"/>
      <c r="GZY195" s="74"/>
      <c r="GZZ195" s="74"/>
      <c r="HAA195" s="74"/>
      <c r="HAB195" s="74"/>
      <c r="HAC195" s="74"/>
      <c r="HAD195" s="74"/>
      <c r="HAE195" s="74"/>
      <c r="HAF195" s="74"/>
      <c r="HAG195" s="74"/>
      <c r="HAH195" s="74"/>
      <c r="HAI195" s="74"/>
      <c r="HAJ195" s="74"/>
      <c r="HAK195" s="74"/>
      <c r="HAL195" s="74"/>
      <c r="HAM195" s="74"/>
      <c r="HAN195" s="74"/>
      <c r="HAO195" s="74"/>
      <c r="HAP195" s="74"/>
      <c r="HAQ195" s="74"/>
      <c r="HAR195" s="74"/>
      <c r="HAS195" s="74"/>
      <c r="HAT195" s="74"/>
      <c r="HAU195" s="74"/>
      <c r="HAV195" s="74"/>
      <c r="HAW195" s="74"/>
      <c r="HAX195" s="74"/>
      <c r="HAY195" s="74"/>
      <c r="HAZ195" s="74"/>
      <c r="HBA195" s="74"/>
      <c r="HBB195" s="74"/>
      <c r="HBC195" s="74"/>
      <c r="HBD195" s="74"/>
      <c r="HBE195" s="74"/>
      <c r="HBF195" s="74"/>
      <c r="HBG195" s="74"/>
      <c r="HBH195" s="74"/>
      <c r="HBI195" s="74"/>
      <c r="HBJ195" s="74"/>
      <c r="HBK195" s="74"/>
      <c r="HBL195" s="74"/>
      <c r="HBM195" s="74"/>
      <c r="HBN195" s="74"/>
      <c r="HBO195" s="74"/>
      <c r="HBP195" s="74"/>
      <c r="HBQ195" s="74"/>
      <c r="HBR195" s="74"/>
      <c r="HBS195" s="74"/>
      <c r="HBT195" s="74"/>
      <c r="HBU195" s="74"/>
      <c r="HBV195" s="74"/>
      <c r="HBW195" s="74"/>
      <c r="HBX195" s="74"/>
      <c r="HBY195" s="74"/>
      <c r="HBZ195" s="74"/>
      <c r="HCA195" s="74"/>
      <c r="HCB195" s="74"/>
      <c r="HCC195" s="74"/>
      <c r="HCD195" s="74"/>
      <c r="HCE195" s="74"/>
      <c r="HCF195" s="74"/>
      <c r="HCG195" s="74"/>
      <c r="HCH195" s="74"/>
      <c r="HCI195" s="74"/>
      <c r="HCJ195" s="74"/>
      <c r="HCK195" s="74"/>
      <c r="HCL195" s="74"/>
      <c r="HCM195" s="74"/>
      <c r="HCN195" s="74"/>
      <c r="HCO195" s="74"/>
      <c r="HCP195" s="74"/>
      <c r="HCQ195" s="74"/>
      <c r="HCR195" s="74"/>
      <c r="HCS195" s="74"/>
      <c r="HCT195" s="74"/>
      <c r="HCU195" s="74"/>
      <c r="HCV195" s="74"/>
      <c r="HCW195" s="74"/>
      <c r="HCX195" s="74"/>
      <c r="HCY195" s="74"/>
      <c r="HCZ195" s="74"/>
      <c r="HDA195" s="74"/>
      <c r="HDB195" s="74"/>
      <c r="HDC195" s="74"/>
      <c r="HDD195" s="74"/>
      <c r="HDE195" s="74"/>
      <c r="HDF195" s="74"/>
      <c r="HDG195" s="74"/>
      <c r="HDH195" s="74"/>
      <c r="HDI195" s="74"/>
      <c r="HDJ195" s="74"/>
      <c r="HDK195" s="74"/>
      <c r="HDL195" s="74"/>
      <c r="HDM195" s="74"/>
      <c r="HDN195" s="74"/>
      <c r="HDO195" s="74"/>
      <c r="HDP195" s="74"/>
      <c r="HDQ195" s="74"/>
      <c r="HDR195" s="74"/>
      <c r="HDS195" s="74"/>
      <c r="HDT195" s="74"/>
      <c r="HDU195" s="74"/>
      <c r="HDV195" s="74"/>
      <c r="HDW195" s="74"/>
      <c r="HDX195" s="74"/>
      <c r="HDY195" s="74"/>
      <c r="HDZ195" s="74"/>
      <c r="HEA195" s="74"/>
      <c r="HEB195" s="74"/>
      <c r="HEC195" s="74"/>
      <c r="HED195" s="74"/>
      <c r="HEE195" s="74"/>
      <c r="HEF195" s="74"/>
      <c r="HEG195" s="74"/>
      <c r="HEH195" s="74"/>
      <c r="HEI195" s="74"/>
      <c r="HEJ195" s="74"/>
      <c r="HEK195" s="74"/>
      <c r="HEL195" s="74"/>
      <c r="HEM195" s="74"/>
      <c r="HEN195" s="74"/>
      <c r="HEO195" s="74"/>
      <c r="HEP195" s="74"/>
      <c r="HEQ195" s="74"/>
      <c r="HER195" s="74"/>
      <c r="HES195" s="74"/>
      <c r="HET195" s="74"/>
      <c r="HEU195" s="74"/>
      <c r="HEV195" s="74"/>
      <c r="HEW195" s="74"/>
      <c r="HEX195" s="74"/>
      <c r="HEY195" s="74"/>
      <c r="HEZ195" s="74"/>
      <c r="HFA195" s="74"/>
      <c r="HFB195" s="74"/>
      <c r="HFC195" s="74"/>
      <c r="HFD195" s="74"/>
      <c r="HFE195" s="74"/>
      <c r="HFF195" s="74"/>
      <c r="HFG195" s="74"/>
      <c r="HFH195" s="74"/>
      <c r="HFI195" s="74"/>
      <c r="HFJ195" s="74"/>
      <c r="HFK195" s="74"/>
      <c r="HFL195" s="74"/>
      <c r="HFM195" s="74"/>
      <c r="HFN195" s="74"/>
      <c r="HFO195" s="74"/>
      <c r="HFP195" s="74"/>
      <c r="HFQ195" s="74"/>
      <c r="HFR195" s="74"/>
      <c r="HFS195" s="74"/>
      <c r="HFT195" s="74"/>
      <c r="HFU195" s="74"/>
      <c r="HFV195" s="74"/>
      <c r="HFW195" s="74"/>
      <c r="HFX195" s="74"/>
      <c r="HFY195" s="74"/>
      <c r="HFZ195" s="74"/>
      <c r="HGA195" s="74"/>
      <c r="HGB195" s="74"/>
      <c r="HGC195" s="74"/>
      <c r="HGD195" s="74"/>
      <c r="HGE195" s="74"/>
      <c r="HGF195" s="74"/>
      <c r="HGG195" s="74"/>
      <c r="HGH195" s="74"/>
      <c r="HGI195" s="74"/>
      <c r="HGJ195" s="74"/>
      <c r="HGK195" s="74"/>
      <c r="HGL195" s="74"/>
      <c r="HGM195" s="74"/>
      <c r="HGN195" s="74"/>
      <c r="HGO195" s="74"/>
      <c r="HGP195" s="74"/>
      <c r="HGQ195" s="74"/>
      <c r="HGR195" s="74"/>
      <c r="HGS195" s="74"/>
      <c r="HGT195" s="74"/>
      <c r="HGU195" s="74"/>
      <c r="HGV195" s="74"/>
      <c r="HGW195" s="74"/>
      <c r="HGX195" s="74"/>
      <c r="HGY195" s="74"/>
      <c r="HGZ195" s="74"/>
      <c r="HHA195" s="74"/>
      <c r="HHB195" s="74"/>
      <c r="HHC195" s="74"/>
      <c r="HHD195" s="74"/>
      <c r="HHE195" s="74"/>
      <c r="HHF195" s="74"/>
      <c r="HHG195" s="74"/>
      <c r="HHH195" s="74"/>
      <c r="HHI195" s="74"/>
      <c r="HHJ195" s="74"/>
      <c r="HHK195" s="74"/>
      <c r="HHL195" s="74"/>
      <c r="HHM195" s="74"/>
      <c r="HHN195" s="74"/>
      <c r="HHO195" s="74"/>
      <c r="HHP195" s="74"/>
      <c r="HHQ195" s="74"/>
      <c r="HHR195" s="74"/>
      <c r="HHS195" s="74"/>
      <c r="HHT195" s="74"/>
      <c r="HHU195" s="74"/>
      <c r="HHV195" s="74"/>
      <c r="HHW195" s="74"/>
      <c r="HHX195" s="74"/>
      <c r="HHY195" s="74"/>
      <c r="HHZ195" s="74"/>
      <c r="HIA195" s="74"/>
      <c r="HIB195" s="74"/>
      <c r="HIC195" s="74"/>
      <c r="HID195" s="74"/>
      <c r="HIE195" s="74"/>
      <c r="HIF195" s="74"/>
      <c r="HIG195" s="74"/>
      <c r="HIH195" s="74"/>
      <c r="HII195" s="74"/>
      <c r="HIJ195" s="74"/>
      <c r="HIK195" s="74"/>
      <c r="HIL195" s="74"/>
      <c r="HIM195" s="74"/>
      <c r="HIN195" s="74"/>
      <c r="HIO195" s="74"/>
      <c r="HIP195" s="74"/>
      <c r="HIQ195" s="74"/>
      <c r="HIR195" s="74"/>
      <c r="HIS195" s="74"/>
      <c r="HIT195" s="74"/>
      <c r="HIU195" s="74"/>
      <c r="HIV195" s="74"/>
      <c r="HIW195" s="74"/>
      <c r="HIX195" s="74"/>
      <c r="HIY195" s="74"/>
      <c r="HIZ195" s="74"/>
      <c r="HJA195" s="74"/>
      <c r="HJB195" s="74"/>
      <c r="HJC195" s="74"/>
      <c r="HJD195" s="74"/>
      <c r="HJE195" s="74"/>
      <c r="HJF195" s="74"/>
      <c r="HJG195" s="74"/>
      <c r="HJH195" s="74"/>
      <c r="HJI195" s="74"/>
      <c r="HJJ195" s="74"/>
      <c r="HJK195" s="74"/>
      <c r="HJL195" s="74"/>
      <c r="HJM195" s="74"/>
      <c r="HJN195" s="74"/>
      <c r="HJO195" s="74"/>
      <c r="HJP195" s="74"/>
      <c r="HJQ195" s="74"/>
      <c r="HJR195" s="74"/>
      <c r="HJS195" s="74"/>
      <c r="HJT195" s="74"/>
      <c r="HJU195" s="74"/>
      <c r="HJV195" s="74"/>
      <c r="HJW195" s="74"/>
      <c r="HJX195" s="74"/>
      <c r="HJY195" s="74"/>
      <c r="HJZ195" s="74"/>
      <c r="HKA195" s="74"/>
      <c r="HKB195" s="74"/>
      <c r="HKC195" s="74"/>
      <c r="HKD195" s="74"/>
      <c r="HKE195" s="74"/>
      <c r="HKF195" s="74"/>
      <c r="HKG195" s="74"/>
      <c r="HKH195" s="74"/>
      <c r="HKI195" s="74"/>
      <c r="HKJ195" s="74"/>
      <c r="HKK195" s="74"/>
      <c r="HKL195" s="74"/>
      <c r="HKM195" s="74"/>
      <c r="HKN195" s="74"/>
      <c r="HKO195" s="74"/>
      <c r="HKP195" s="74"/>
      <c r="HKQ195" s="74"/>
      <c r="HKR195" s="74"/>
      <c r="HKS195" s="74"/>
      <c r="HKT195" s="74"/>
      <c r="HKU195" s="74"/>
      <c r="HKV195" s="74"/>
      <c r="HKW195" s="74"/>
      <c r="HKX195" s="74"/>
      <c r="HKY195" s="74"/>
      <c r="HKZ195" s="74"/>
      <c r="HLA195" s="74"/>
      <c r="HLB195" s="74"/>
      <c r="HLC195" s="74"/>
      <c r="HLD195" s="74"/>
      <c r="HLE195" s="74"/>
      <c r="HLF195" s="74"/>
      <c r="HLG195" s="74"/>
      <c r="HLH195" s="74"/>
      <c r="HLI195" s="74"/>
      <c r="HLJ195" s="74"/>
      <c r="HLK195" s="74"/>
      <c r="HLL195" s="74"/>
      <c r="HLM195" s="74"/>
      <c r="HLN195" s="74"/>
      <c r="HLO195" s="74"/>
      <c r="HLP195" s="74"/>
      <c r="HLQ195" s="74"/>
      <c r="HLR195" s="74"/>
      <c r="HLS195" s="74"/>
      <c r="HLT195" s="74"/>
      <c r="HLU195" s="74"/>
      <c r="HLV195" s="74"/>
      <c r="HLW195" s="74"/>
      <c r="HLX195" s="74"/>
      <c r="HLY195" s="74"/>
      <c r="HLZ195" s="74"/>
      <c r="HMA195" s="74"/>
      <c r="HMB195" s="74"/>
      <c r="HMC195" s="74"/>
      <c r="HMD195" s="74"/>
      <c r="HME195" s="74"/>
      <c r="HMF195" s="74"/>
      <c r="HMG195" s="74"/>
      <c r="HMH195" s="74"/>
      <c r="HMI195" s="74"/>
      <c r="HMJ195" s="74"/>
      <c r="HMK195" s="74"/>
      <c r="HML195" s="74"/>
      <c r="HMM195" s="74"/>
      <c r="HMN195" s="74"/>
      <c r="HMO195" s="74"/>
      <c r="HMP195" s="74"/>
      <c r="HMQ195" s="74"/>
      <c r="HMR195" s="74"/>
      <c r="HMS195" s="74"/>
      <c r="HMT195" s="74"/>
      <c r="HMU195" s="74"/>
      <c r="HMV195" s="74"/>
      <c r="HMW195" s="74"/>
      <c r="HMX195" s="74"/>
      <c r="HMY195" s="74"/>
      <c r="HMZ195" s="74"/>
      <c r="HNA195" s="74"/>
      <c r="HNB195" s="74"/>
      <c r="HNC195" s="74"/>
      <c r="HND195" s="74"/>
      <c r="HNE195" s="74"/>
      <c r="HNF195" s="74"/>
      <c r="HNG195" s="74"/>
      <c r="HNH195" s="74"/>
      <c r="HNI195" s="74"/>
      <c r="HNJ195" s="74"/>
      <c r="HNK195" s="74"/>
      <c r="HNL195" s="74"/>
      <c r="HNM195" s="74"/>
      <c r="HNN195" s="74"/>
      <c r="HNO195" s="74"/>
      <c r="HNP195" s="74"/>
      <c r="HNQ195" s="74"/>
      <c r="HNR195" s="74"/>
      <c r="HNS195" s="74"/>
      <c r="HNT195" s="74"/>
      <c r="HNU195" s="74"/>
      <c r="HNV195" s="74"/>
      <c r="HNW195" s="74"/>
      <c r="HNX195" s="74"/>
      <c r="HNY195" s="74"/>
      <c r="HNZ195" s="74"/>
      <c r="HOA195" s="74"/>
      <c r="HOB195" s="74"/>
      <c r="HOC195" s="74"/>
      <c r="HOD195" s="74"/>
      <c r="HOE195" s="74"/>
      <c r="HOF195" s="74"/>
      <c r="HOG195" s="74"/>
      <c r="HOH195" s="74"/>
      <c r="HOI195" s="74"/>
      <c r="HOJ195" s="74"/>
      <c r="HOK195" s="74"/>
      <c r="HOL195" s="74"/>
      <c r="HOM195" s="74"/>
      <c r="HON195" s="74"/>
      <c r="HOO195" s="74"/>
      <c r="HOP195" s="74"/>
      <c r="HOQ195" s="74"/>
      <c r="HOR195" s="74"/>
      <c r="HOS195" s="74"/>
      <c r="HOT195" s="74"/>
      <c r="HOU195" s="74"/>
      <c r="HOV195" s="74"/>
      <c r="HOW195" s="74"/>
      <c r="HOX195" s="74"/>
      <c r="HOY195" s="74"/>
      <c r="HOZ195" s="74"/>
      <c r="HPA195" s="74"/>
      <c r="HPB195" s="74"/>
      <c r="HPC195" s="74"/>
      <c r="HPD195" s="74"/>
      <c r="HPE195" s="74"/>
      <c r="HPF195" s="74"/>
      <c r="HPG195" s="74"/>
      <c r="HPH195" s="74"/>
      <c r="HPI195" s="74"/>
      <c r="HPJ195" s="74"/>
      <c r="HPK195" s="74"/>
      <c r="HPL195" s="74"/>
      <c r="HPM195" s="74"/>
      <c r="HPN195" s="74"/>
      <c r="HPO195" s="74"/>
      <c r="HPP195" s="74"/>
      <c r="HPQ195" s="74"/>
      <c r="HPR195" s="74"/>
      <c r="HPS195" s="74"/>
      <c r="HPT195" s="74"/>
      <c r="HPU195" s="74"/>
      <c r="HPV195" s="74"/>
      <c r="HPW195" s="74"/>
      <c r="HPX195" s="74"/>
      <c r="HPY195" s="74"/>
      <c r="HPZ195" s="74"/>
      <c r="HQA195" s="74"/>
      <c r="HQB195" s="74"/>
      <c r="HQC195" s="74"/>
      <c r="HQD195" s="74"/>
      <c r="HQE195" s="74"/>
      <c r="HQF195" s="74"/>
      <c r="HQG195" s="74"/>
      <c r="HQH195" s="74"/>
      <c r="HQI195" s="74"/>
      <c r="HQJ195" s="74"/>
      <c r="HQK195" s="74"/>
      <c r="HQL195" s="74"/>
      <c r="HQM195" s="74"/>
      <c r="HQN195" s="74"/>
      <c r="HQO195" s="74"/>
      <c r="HQP195" s="74"/>
      <c r="HQQ195" s="74"/>
      <c r="HQR195" s="74"/>
      <c r="HQS195" s="74"/>
      <c r="HQT195" s="74"/>
      <c r="HQU195" s="74"/>
      <c r="HQV195" s="74"/>
      <c r="HQW195" s="74"/>
      <c r="HQX195" s="74"/>
      <c r="HQY195" s="74"/>
      <c r="HQZ195" s="74"/>
      <c r="HRA195" s="74"/>
      <c r="HRB195" s="74"/>
      <c r="HRC195" s="74"/>
      <c r="HRD195" s="74"/>
      <c r="HRE195" s="74"/>
      <c r="HRF195" s="74"/>
      <c r="HRG195" s="74"/>
      <c r="HRH195" s="74"/>
      <c r="HRI195" s="74"/>
      <c r="HRJ195" s="74"/>
      <c r="HRK195" s="74"/>
      <c r="HRL195" s="74"/>
      <c r="HRM195" s="74"/>
      <c r="HRN195" s="74"/>
      <c r="HRO195" s="74"/>
      <c r="HRP195" s="74"/>
      <c r="HRQ195" s="74"/>
      <c r="HRR195" s="74"/>
      <c r="HRS195" s="74"/>
      <c r="HRT195" s="74"/>
      <c r="HRU195" s="74"/>
      <c r="HRV195" s="74"/>
      <c r="HRW195" s="74"/>
      <c r="HRX195" s="74"/>
      <c r="HRY195" s="74"/>
      <c r="HRZ195" s="74"/>
      <c r="HSA195" s="74"/>
      <c r="HSB195" s="74"/>
      <c r="HSC195" s="74"/>
      <c r="HSD195" s="74"/>
      <c r="HSE195" s="74"/>
      <c r="HSF195" s="74"/>
      <c r="HSG195" s="74"/>
      <c r="HSH195" s="74"/>
      <c r="HSI195" s="74"/>
      <c r="HSJ195" s="74"/>
      <c r="HSK195" s="74"/>
      <c r="HSL195" s="74"/>
      <c r="HSM195" s="74"/>
      <c r="HSN195" s="74"/>
      <c r="HSO195" s="74"/>
      <c r="HSP195" s="74"/>
      <c r="HSQ195" s="74"/>
      <c r="HSR195" s="74"/>
      <c r="HSS195" s="74"/>
      <c r="HST195" s="74"/>
      <c r="HSU195" s="74"/>
      <c r="HSV195" s="74"/>
      <c r="HSW195" s="74"/>
      <c r="HSX195" s="74"/>
      <c r="HSY195" s="74"/>
      <c r="HSZ195" s="74"/>
      <c r="HTA195" s="74"/>
      <c r="HTB195" s="74"/>
      <c r="HTC195" s="74"/>
      <c r="HTD195" s="74"/>
      <c r="HTE195" s="74"/>
      <c r="HTF195" s="74"/>
      <c r="HTG195" s="74"/>
      <c r="HTH195" s="74"/>
      <c r="HTI195" s="74"/>
      <c r="HTJ195" s="74"/>
      <c r="HTK195" s="74"/>
      <c r="HTL195" s="74"/>
      <c r="HTM195" s="74"/>
      <c r="HTN195" s="74"/>
      <c r="HTO195" s="74"/>
      <c r="HTP195" s="74"/>
      <c r="HTQ195" s="74"/>
      <c r="HTR195" s="74"/>
      <c r="HTS195" s="74"/>
      <c r="HTT195" s="74"/>
      <c r="HTU195" s="74"/>
      <c r="HTV195" s="74"/>
      <c r="HTW195" s="74"/>
      <c r="HTX195" s="74"/>
      <c r="HTY195" s="74"/>
      <c r="HTZ195" s="74"/>
      <c r="HUA195" s="74"/>
      <c r="HUB195" s="74"/>
      <c r="HUC195" s="74"/>
      <c r="HUD195" s="74"/>
      <c r="HUE195" s="74"/>
      <c r="HUF195" s="74"/>
      <c r="HUG195" s="74"/>
      <c r="HUH195" s="74"/>
      <c r="HUI195" s="74"/>
      <c r="HUJ195" s="74"/>
      <c r="HUK195" s="74"/>
      <c r="HUL195" s="74"/>
      <c r="HUM195" s="74"/>
      <c r="HUN195" s="74"/>
      <c r="HUO195" s="74"/>
      <c r="HUP195" s="74"/>
      <c r="HUQ195" s="74"/>
      <c r="HUR195" s="74"/>
      <c r="HUS195" s="74"/>
      <c r="HUT195" s="74"/>
      <c r="HUU195" s="74"/>
      <c r="HUV195" s="74"/>
      <c r="HUW195" s="74"/>
      <c r="HUX195" s="74"/>
      <c r="HUY195" s="74"/>
      <c r="HUZ195" s="74"/>
      <c r="HVA195" s="74"/>
      <c r="HVB195" s="74"/>
      <c r="HVC195" s="74"/>
      <c r="HVD195" s="74"/>
      <c r="HVE195" s="74"/>
      <c r="HVF195" s="74"/>
      <c r="HVG195" s="74"/>
      <c r="HVH195" s="74"/>
      <c r="HVI195" s="74"/>
      <c r="HVJ195" s="74"/>
      <c r="HVK195" s="74"/>
      <c r="HVL195" s="74"/>
      <c r="HVM195" s="74"/>
      <c r="HVN195" s="74"/>
      <c r="HVO195" s="74"/>
      <c r="HVP195" s="74"/>
      <c r="HVQ195" s="74"/>
      <c r="HVR195" s="74"/>
      <c r="HVS195" s="74"/>
      <c r="HVT195" s="74"/>
      <c r="HVU195" s="74"/>
      <c r="HVV195" s="74"/>
      <c r="HVW195" s="74"/>
      <c r="HVX195" s="74"/>
      <c r="HVY195" s="74"/>
      <c r="HVZ195" s="74"/>
      <c r="HWA195" s="74"/>
      <c r="HWB195" s="74"/>
      <c r="HWC195" s="74"/>
      <c r="HWD195" s="74"/>
      <c r="HWE195" s="74"/>
      <c r="HWF195" s="74"/>
      <c r="HWG195" s="74"/>
      <c r="HWH195" s="74"/>
      <c r="HWI195" s="74"/>
      <c r="HWJ195" s="74"/>
      <c r="HWK195" s="74"/>
      <c r="HWL195" s="74"/>
      <c r="HWM195" s="74"/>
      <c r="HWN195" s="74"/>
      <c r="HWO195" s="74"/>
      <c r="HWP195" s="74"/>
      <c r="HWQ195" s="74"/>
      <c r="HWR195" s="74"/>
      <c r="HWS195" s="74"/>
      <c r="HWT195" s="74"/>
      <c r="HWU195" s="74"/>
      <c r="HWV195" s="74"/>
      <c r="HWW195" s="74"/>
      <c r="HWX195" s="74"/>
      <c r="HWY195" s="74"/>
      <c r="HWZ195" s="74"/>
      <c r="HXA195" s="74"/>
      <c r="HXB195" s="74"/>
      <c r="HXC195" s="74"/>
      <c r="HXD195" s="74"/>
      <c r="HXE195" s="74"/>
      <c r="HXF195" s="74"/>
      <c r="HXG195" s="74"/>
      <c r="HXH195" s="74"/>
      <c r="HXI195" s="74"/>
      <c r="HXJ195" s="74"/>
      <c r="HXK195" s="74"/>
      <c r="HXL195" s="74"/>
      <c r="HXM195" s="74"/>
      <c r="HXN195" s="74"/>
      <c r="HXO195" s="74"/>
      <c r="HXP195" s="74"/>
      <c r="HXQ195" s="74"/>
      <c r="HXR195" s="74"/>
      <c r="HXS195" s="74"/>
      <c r="HXT195" s="74"/>
      <c r="HXU195" s="74"/>
      <c r="HXV195" s="74"/>
      <c r="HXW195" s="74"/>
      <c r="HXX195" s="74"/>
      <c r="HXY195" s="74"/>
      <c r="HXZ195" s="74"/>
      <c r="HYA195" s="74"/>
      <c r="HYB195" s="74"/>
      <c r="HYC195" s="74"/>
      <c r="HYD195" s="74"/>
      <c r="HYE195" s="74"/>
      <c r="HYF195" s="74"/>
      <c r="HYG195" s="74"/>
      <c r="HYH195" s="74"/>
      <c r="HYI195" s="74"/>
      <c r="HYJ195" s="74"/>
      <c r="HYK195" s="74"/>
      <c r="HYL195" s="74"/>
      <c r="HYM195" s="74"/>
      <c r="HYN195" s="74"/>
      <c r="HYO195" s="74"/>
      <c r="HYP195" s="74"/>
      <c r="HYQ195" s="74"/>
      <c r="HYR195" s="74"/>
      <c r="HYS195" s="74"/>
      <c r="HYT195" s="74"/>
      <c r="HYU195" s="74"/>
      <c r="HYV195" s="74"/>
      <c r="HYW195" s="74"/>
      <c r="HYX195" s="74"/>
      <c r="HYY195" s="74"/>
      <c r="HYZ195" s="74"/>
      <c r="HZA195" s="74"/>
      <c r="HZB195" s="74"/>
      <c r="HZC195" s="74"/>
      <c r="HZD195" s="74"/>
      <c r="HZE195" s="74"/>
      <c r="HZF195" s="74"/>
      <c r="HZG195" s="74"/>
      <c r="HZH195" s="74"/>
      <c r="HZI195" s="74"/>
      <c r="HZJ195" s="74"/>
      <c r="HZK195" s="74"/>
      <c r="HZL195" s="74"/>
      <c r="HZM195" s="74"/>
      <c r="HZN195" s="74"/>
      <c r="HZO195" s="74"/>
      <c r="HZP195" s="74"/>
      <c r="HZQ195" s="74"/>
      <c r="HZR195" s="74"/>
      <c r="HZS195" s="74"/>
      <c r="HZT195" s="74"/>
      <c r="HZU195" s="74"/>
      <c r="HZV195" s="74"/>
      <c r="HZW195" s="74"/>
      <c r="HZX195" s="74"/>
      <c r="HZY195" s="74"/>
      <c r="HZZ195" s="74"/>
      <c r="IAA195" s="74"/>
      <c r="IAB195" s="74"/>
      <c r="IAC195" s="74"/>
      <c r="IAD195" s="74"/>
      <c r="IAE195" s="74"/>
      <c r="IAF195" s="74"/>
      <c r="IAG195" s="74"/>
      <c r="IAH195" s="74"/>
      <c r="IAI195" s="74"/>
      <c r="IAJ195" s="74"/>
      <c r="IAK195" s="74"/>
      <c r="IAL195" s="74"/>
      <c r="IAM195" s="74"/>
      <c r="IAN195" s="74"/>
      <c r="IAO195" s="74"/>
      <c r="IAP195" s="74"/>
      <c r="IAQ195" s="74"/>
      <c r="IAR195" s="74"/>
      <c r="IAS195" s="74"/>
      <c r="IAT195" s="74"/>
      <c r="IAU195" s="74"/>
      <c r="IAV195" s="74"/>
      <c r="IAW195" s="74"/>
      <c r="IAX195" s="74"/>
      <c r="IAY195" s="74"/>
      <c r="IAZ195" s="74"/>
      <c r="IBA195" s="74"/>
      <c r="IBB195" s="74"/>
      <c r="IBC195" s="74"/>
      <c r="IBD195" s="74"/>
      <c r="IBE195" s="74"/>
      <c r="IBF195" s="74"/>
      <c r="IBG195" s="74"/>
      <c r="IBH195" s="74"/>
      <c r="IBI195" s="74"/>
      <c r="IBJ195" s="74"/>
      <c r="IBK195" s="74"/>
      <c r="IBL195" s="74"/>
      <c r="IBM195" s="74"/>
      <c r="IBN195" s="74"/>
      <c r="IBO195" s="74"/>
      <c r="IBP195" s="74"/>
      <c r="IBQ195" s="74"/>
      <c r="IBR195" s="74"/>
      <c r="IBS195" s="74"/>
      <c r="IBT195" s="74"/>
      <c r="IBU195" s="74"/>
      <c r="IBV195" s="74"/>
      <c r="IBW195" s="74"/>
      <c r="IBX195" s="74"/>
      <c r="IBY195" s="74"/>
      <c r="IBZ195" s="74"/>
      <c r="ICA195" s="74"/>
      <c r="ICB195" s="74"/>
      <c r="ICC195" s="74"/>
      <c r="ICD195" s="74"/>
      <c r="ICE195" s="74"/>
      <c r="ICF195" s="74"/>
      <c r="ICG195" s="74"/>
      <c r="ICH195" s="74"/>
      <c r="ICI195" s="74"/>
      <c r="ICJ195" s="74"/>
      <c r="ICK195" s="74"/>
      <c r="ICL195" s="74"/>
      <c r="ICM195" s="74"/>
      <c r="ICN195" s="74"/>
      <c r="ICO195" s="74"/>
      <c r="ICP195" s="74"/>
      <c r="ICQ195" s="74"/>
      <c r="ICR195" s="74"/>
      <c r="ICS195" s="74"/>
      <c r="ICT195" s="74"/>
      <c r="ICU195" s="74"/>
      <c r="ICV195" s="74"/>
      <c r="ICW195" s="74"/>
      <c r="ICX195" s="74"/>
      <c r="ICY195" s="74"/>
      <c r="ICZ195" s="74"/>
      <c r="IDA195" s="74"/>
      <c r="IDB195" s="74"/>
      <c r="IDC195" s="74"/>
      <c r="IDD195" s="74"/>
      <c r="IDE195" s="74"/>
      <c r="IDF195" s="74"/>
      <c r="IDG195" s="74"/>
      <c r="IDH195" s="74"/>
      <c r="IDI195" s="74"/>
      <c r="IDJ195" s="74"/>
      <c r="IDK195" s="74"/>
      <c r="IDL195" s="74"/>
      <c r="IDM195" s="74"/>
      <c r="IDN195" s="74"/>
      <c r="IDO195" s="74"/>
      <c r="IDP195" s="74"/>
      <c r="IDQ195" s="74"/>
      <c r="IDR195" s="74"/>
      <c r="IDS195" s="74"/>
      <c r="IDT195" s="74"/>
      <c r="IDU195" s="74"/>
      <c r="IDV195" s="74"/>
      <c r="IDW195" s="74"/>
      <c r="IDX195" s="74"/>
      <c r="IDY195" s="74"/>
      <c r="IDZ195" s="74"/>
      <c r="IEA195" s="74"/>
      <c r="IEB195" s="74"/>
      <c r="IEC195" s="74"/>
      <c r="IED195" s="74"/>
      <c r="IEE195" s="74"/>
      <c r="IEF195" s="74"/>
      <c r="IEG195" s="74"/>
      <c r="IEH195" s="74"/>
      <c r="IEI195" s="74"/>
      <c r="IEJ195" s="74"/>
      <c r="IEK195" s="74"/>
      <c r="IEL195" s="74"/>
      <c r="IEM195" s="74"/>
      <c r="IEN195" s="74"/>
      <c r="IEO195" s="74"/>
      <c r="IEP195" s="74"/>
      <c r="IEQ195" s="74"/>
      <c r="IER195" s="74"/>
      <c r="IES195" s="74"/>
      <c r="IET195" s="74"/>
      <c r="IEU195" s="74"/>
      <c r="IEV195" s="74"/>
      <c r="IEW195" s="74"/>
      <c r="IEX195" s="74"/>
      <c r="IEY195" s="74"/>
      <c r="IEZ195" s="74"/>
      <c r="IFA195" s="74"/>
      <c r="IFB195" s="74"/>
      <c r="IFC195" s="74"/>
      <c r="IFD195" s="74"/>
      <c r="IFE195" s="74"/>
      <c r="IFF195" s="74"/>
      <c r="IFG195" s="74"/>
      <c r="IFH195" s="74"/>
      <c r="IFI195" s="74"/>
      <c r="IFJ195" s="74"/>
      <c r="IFK195" s="74"/>
      <c r="IFL195" s="74"/>
      <c r="IFM195" s="74"/>
      <c r="IFN195" s="74"/>
      <c r="IFO195" s="74"/>
      <c r="IFP195" s="74"/>
      <c r="IFQ195" s="74"/>
      <c r="IFR195" s="74"/>
      <c r="IFS195" s="74"/>
      <c r="IFT195" s="74"/>
      <c r="IFU195" s="74"/>
      <c r="IFV195" s="74"/>
      <c r="IFW195" s="74"/>
      <c r="IFX195" s="74"/>
      <c r="IFY195" s="74"/>
      <c r="IFZ195" s="74"/>
      <c r="IGA195" s="74"/>
      <c r="IGB195" s="74"/>
      <c r="IGC195" s="74"/>
      <c r="IGD195" s="74"/>
      <c r="IGE195" s="74"/>
      <c r="IGF195" s="74"/>
      <c r="IGG195" s="74"/>
      <c r="IGH195" s="74"/>
      <c r="IGI195" s="74"/>
      <c r="IGJ195" s="74"/>
      <c r="IGK195" s="74"/>
      <c r="IGL195" s="74"/>
      <c r="IGM195" s="74"/>
      <c r="IGN195" s="74"/>
      <c r="IGO195" s="74"/>
      <c r="IGP195" s="74"/>
      <c r="IGQ195" s="74"/>
      <c r="IGR195" s="74"/>
      <c r="IGS195" s="74"/>
      <c r="IGT195" s="74"/>
      <c r="IGU195" s="74"/>
      <c r="IGV195" s="74"/>
      <c r="IGW195" s="74"/>
      <c r="IGX195" s="74"/>
      <c r="IGY195" s="74"/>
      <c r="IGZ195" s="74"/>
      <c r="IHA195" s="74"/>
      <c r="IHB195" s="74"/>
      <c r="IHC195" s="74"/>
      <c r="IHD195" s="74"/>
      <c r="IHE195" s="74"/>
      <c r="IHF195" s="74"/>
      <c r="IHG195" s="74"/>
      <c r="IHH195" s="74"/>
      <c r="IHI195" s="74"/>
      <c r="IHJ195" s="74"/>
      <c r="IHK195" s="74"/>
      <c r="IHL195" s="74"/>
      <c r="IHM195" s="74"/>
      <c r="IHN195" s="74"/>
      <c r="IHO195" s="74"/>
      <c r="IHP195" s="74"/>
      <c r="IHQ195" s="74"/>
      <c r="IHR195" s="74"/>
      <c r="IHS195" s="74"/>
      <c r="IHT195" s="74"/>
      <c r="IHU195" s="74"/>
      <c r="IHV195" s="74"/>
      <c r="IHW195" s="74"/>
      <c r="IHX195" s="74"/>
      <c r="IHY195" s="74"/>
      <c r="IHZ195" s="74"/>
      <c r="IIA195" s="74"/>
      <c r="IIB195" s="74"/>
      <c r="IIC195" s="74"/>
      <c r="IID195" s="74"/>
      <c r="IIE195" s="74"/>
      <c r="IIF195" s="74"/>
      <c r="IIG195" s="74"/>
      <c r="IIH195" s="74"/>
      <c r="III195" s="74"/>
      <c r="IIJ195" s="74"/>
      <c r="IIK195" s="74"/>
      <c r="IIL195" s="74"/>
      <c r="IIM195" s="74"/>
      <c r="IIN195" s="74"/>
      <c r="IIO195" s="74"/>
      <c r="IIP195" s="74"/>
      <c r="IIQ195" s="74"/>
      <c r="IIR195" s="74"/>
      <c r="IIS195" s="74"/>
      <c r="IIT195" s="74"/>
      <c r="IIU195" s="74"/>
      <c r="IIV195" s="74"/>
      <c r="IIW195" s="74"/>
      <c r="IIX195" s="74"/>
      <c r="IIY195" s="74"/>
      <c r="IIZ195" s="74"/>
      <c r="IJA195" s="74"/>
      <c r="IJB195" s="74"/>
      <c r="IJC195" s="74"/>
      <c r="IJD195" s="74"/>
      <c r="IJE195" s="74"/>
      <c r="IJF195" s="74"/>
      <c r="IJG195" s="74"/>
      <c r="IJH195" s="74"/>
      <c r="IJI195" s="74"/>
      <c r="IJJ195" s="74"/>
      <c r="IJK195" s="74"/>
      <c r="IJL195" s="74"/>
      <c r="IJM195" s="74"/>
      <c r="IJN195" s="74"/>
      <c r="IJO195" s="74"/>
      <c r="IJP195" s="74"/>
      <c r="IJQ195" s="74"/>
      <c r="IJR195" s="74"/>
      <c r="IJS195" s="74"/>
      <c r="IJT195" s="74"/>
      <c r="IJU195" s="74"/>
      <c r="IJV195" s="74"/>
      <c r="IJW195" s="74"/>
      <c r="IJX195" s="74"/>
      <c r="IJY195" s="74"/>
      <c r="IJZ195" s="74"/>
      <c r="IKA195" s="74"/>
      <c r="IKB195" s="74"/>
      <c r="IKC195" s="74"/>
      <c r="IKD195" s="74"/>
      <c r="IKE195" s="74"/>
      <c r="IKF195" s="74"/>
      <c r="IKG195" s="74"/>
      <c r="IKH195" s="74"/>
      <c r="IKI195" s="74"/>
      <c r="IKJ195" s="74"/>
      <c r="IKK195" s="74"/>
      <c r="IKL195" s="74"/>
      <c r="IKM195" s="74"/>
      <c r="IKN195" s="74"/>
      <c r="IKO195" s="74"/>
      <c r="IKP195" s="74"/>
      <c r="IKQ195" s="74"/>
      <c r="IKR195" s="74"/>
      <c r="IKS195" s="74"/>
      <c r="IKT195" s="74"/>
      <c r="IKU195" s="74"/>
      <c r="IKV195" s="74"/>
      <c r="IKW195" s="74"/>
      <c r="IKX195" s="74"/>
      <c r="IKY195" s="74"/>
      <c r="IKZ195" s="74"/>
      <c r="ILA195" s="74"/>
      <c r="ILB195" s="74"/>
      <c r="ILC195" s="74"/>
      <c r="ILD195" s="74"/>
      <c r="ILE195" s="74"/>
      <c r="ILF195" s="74"/>
      <c r="ILG195" s="74"/>
      <c r="ILH195" s="74"/>
      <c r="ILI195" s="74"/>
      <c r="ILJ195" s="74"/>
      <c r="ILK195" s="74"/>
      <c r="ILL195" s="74"/>
      <c r="ILM195" s="74"/>
      <c r="ILN195" s="74"/>
      <c r="ILO195" s="74"/>
      <c r="ILP195" s="74"/>
      <c r="ILQ195" s="74"/>
      <c r="ILR195" s="74"/>
      <c r="ILS195" s="74"/>
      <c r="ILT195" s="74"/>
      <c r="ILU195" s="74"/>
      <c r="ILV195" s="74"/>
      <c r="ILW195" s="74"/>
      <c r="ILX195" s="74"/>
      <c r="ILY195" s="74"/>
      <c r="ILZ195" s="74"/>
      <c r="IMA195" s="74"/>
      <c r="IMB195" s="74"/>
      <c r="IMC195" s="74"/>
      <c r="IMD195" s="74"/>
      <c r="IME195" s="74"/>
      <c r="IMF195" s="74"/>
      <c r="IMG195" s="74"/>
      <c r="IMH195" s="74"/>
      <c r="IMI195" s="74"/>
      <c r="IMJ195" s="74"/>
      <c r="IMK195" s="74"/>
      <c r="IML195" s="74"/>
      <c r="IMM195" s="74"/>
      <c r="IMN195" s="74"/>
      <c r="IMO195" s="74"/>
      <c r="IMP195" s="74"/>
      <c r="IMQ195" s="74"/>
      <c r="IMR195" s="74"/>
      <c r="IMS195" s="74"/>
      <c r="IMT195" s="74"/>
      <c r="IMU195" s="74"/>
      <c r="IMV195" s="74"/>
      <c r="IMW195" s="74"/>
      <c r="IMX195" s="74"/>
      <c r="IMY195" s="74"/>
      <c r="IMZ195" s="74"/>
      <c r="INA195" s="74"/>
      <c r="INB195" s="74"/>
      <c r="INC195" s="74"/>
      <c r="IND195" s="74"/>
      <c r="INE195" s="74"/>
      <c r="INF195" s="74"/>
      <c r="ING195" s="74"/>
      <c r="INH195" s="74"/>
      <c r="INI195" s="74"/>
      <c r="INJ195" s="74"/>
      <c r="INK195" s="74"/>
      <c r="INL195" s="74"/>
      <c r="INM195" s="74"/>
      <c r="INN195" s="74"/>
      <c r="INO195" s="74"/>
      <c r="INP195" s="74"/>
      <c r="INQ195" s="74"/>
      <c r="INR195" s="74"/>
      <c r="INS195" s="74"/>
      <c r="INT195" s="74"/>
      <c r="INU195" s="74"/>
      <c r="INV195" s="74"/>
      <c r="INW195" s="74"/>
      <c r="INX195" s="74"/>
      <c r="INY195" s="74"/>
      <c r="INZ195" s="74"/>
      <c r="IOA195" s="74"/>
      <c r="IOB195" s="74"/>
      <c r="IOC195" s="74"/>
      <c r="IOD195" s="74"/>
      <c r="IOE195" s="74"/>
      <c r="IOF195" s="74"/>
      <c r="IOG195" s="74"/>
      <c r="IOH195" s="74"/>
      <c r="IOI195" s="74"/>
      <c r="IOJ195" s="74"/>
      <c r="IOK195" s="74"/>
      <c r="IOL195" s="74"/>
      <c r="IOM195" s="74"/>
      <c r="ION195" s="74"/>
      <c r="IOO195" s="74"/>
      <c r="IOP195" s="74"/>
      <c r="IOQ195" s="74"/>
      <c r="IOR195" s="74"/>
      <c r="IOS195" s="74"/>
      <c r="IOT195" s="74"/>
      <c r="IOU195" s="74"/>
      <c r="IOV195" s="74"/>
      <c r="IOW195" s="74"/>
      <c r="IOX195" s="74"/>
      <c r="IOY195" s="74"/>
      <c r="IOZ195" s="74"/>
      <c r="IPA195" s="74"/>
      <c r="IPB195" s="74"/>
      <c r="IPC195" s="74"/>
      <c r="IPD195" s="74"/>
      <c r="IPE195" s="74"/>
      <c r="IPF195" s="74"/>
      <c r="IPG195" s="74"/>
      <c r="IPH195" s="74"/>
      <c r="IPI195" s="74"/>
      <c r="IPJ195" s="74"/>
      <c r="IPK195" s="74"/>
      <c r="IPL195" s="74"/>
      <c r="IPM195" s="74"/>
      <c r="IPN195" s="74"/>
      <c r="IPO195" s="74"/>
      <c r="IPP195" s="74"/>
      <c r="IPQ195" s="74"/>
      <c r="IPR195" s="74"/>
      <c r="IPS195" s="74"/>
      <c r="IPT195" s="74"/>
      <c r="IPU195" s="74"/>
      <c r="IPV195" s="74"/>
      <c r="IPW195" s="74"/>
      <c r="IPX195" s="74"/>
      <c r="IPY195" s="74"/>
      <c r="IPZ195" s="74"/>
      <c r="IQA195" s="74"/>
      <c r="IQB195" s="74"/>
      <c r="IQC195" s="74"/>
      <c r="IQD195" s="74"/>
      <c r="IQE195" s="74"/>
      <c r="IQF195" s="74"/>
      <c r="IQG195" s="74"/>
      <c r="IQH195" s="74"/>
      <c r="IQI195" s="74"/>
      <c r="IQJ195" s="74"/>
      <c r="IQK195" s="74"/>
      <c r="IQL195" s="74"/>
      <c r="IQM195" s="74"/>
      <c r="IQN195" s="74"/>
      <c r="IQO195" s="74"/>
      <c r="IQP195" s="74"/>
      <c r="IQQ195" s="74"/>
      <c r="IQR195" s="74"/>
      <c r="IQS195" s="74"/>
      <c r="IQT195" s="74"/>
      <c r="IQU195" s="74"/>
      <c r="IQV195" s="74"/>
      <c r="IQW195" s="74"/>
      <c r="IQX195" s="74"/>
      <c r="IQY195" s="74"/>
      <c r="IQZ195" s="74"/>
      <c r="IRA195" s="74"/>
      <c r="IRB195" s="74"/>
      <c r="IRC195" s="74"/>
      <c r="IRD195" s="74"/>
      <c r="IRE195" s="74"/>
      <c r="IRF195" s="74"/>
      <c r="IRG195" s="74"/>
      <c r="IRH195" s="74"/>
      <c r="IRI195" s="74"/>
      <c r="IRJ195" s="74"/>
      <c r="IRK195" s="74"/>
      <c r="IRL195" s="74"/>
      <c r="IRM195" s="74"/>
      <c r="IRN195" s="74"/>
      <c r="IRO195" s="74"/>
      <c r="IRP195" s="74"/>
      <c r="IRQ195" s="74"/>
      <c r="IRR195" s="74"/>
      <c r="IRS195" s="74"/>
      <c r="IRT195" s="74"/>
      <c r="IRU195" s="74"/>
      <c r="IRV195" s="74"/>
      <c r="IRW195" s="74"/>
      <c r="IRX195" s="74"/>
      <c r="IRY195" s="74"/>
      <c r="IRZ195" s="74"/>
      <c r="ISA195" s="74"/>
      <c r="ISB195" s="74"/>
      <c r="ISC195" s="74"/>
      <c r="ISD195" s="74"/>
      <c r="ISE195" s="74"/>
      <c r="ISF195" s="74"/>
      <c r="ISG195" s="74"/>
      <c r="ISH195" s="74"/>
      <c r="ISI195" s="74"/>
      <c r="ISJ195" s="74"/>
      <c r="ISK195" s="74"/>
      <c r="ISL195" s="74"/>
      <c r="ISM195" s="74"/>
      <c r="ISN195" s="74"/>
      <c r="ISO195" s="74"/>
      <c r="ISP195" s="74"/>
      <c r="ISQ195" s="74"/>
      <c r="ISR195" s="74"/>
      <c r="ISS195" s="74"/>
      <c r="IST195" s="74"/>
      <c r="ISU195" s="74"/>
      <c r="ISV195" s="74"/>
      <c r="ISW195" s="74"/>
      <c r="ISX195" s="74"/>
      <c r="ISY195" s="74"/>
      <c r="ISZ195" s="74"/>
      <c r="ITA195" s="74"/>
      <c r="ITB195" s="74"/>
      <c r="ITC195" s="74"/>
      <c r="ITD195" s="74"/>
      <c r="ITE195" s="74"/>
      <c r="ITF195" s="74"/>
      <c r="ITG195" s="74"/>
      <c r="ITH195" s="74"/>
      <c r="ITI195" s="74"/>
      <c r="ITJ195" s="74"/>
      <c r="ITK195" s="74"/>
      <c r="ITL195" s="74"/>
      <c r="ITM195" s="74"/>
      <c r="ITN195" s="74"/>
      <c r="ITO195" s="74"/>
      <c r="ITP195" s="74"/>
      <c r="ITQ195" s="74"/>
      <c r="ITR195" s="74"/>
      <c r="ITS195" s="74"/>
      <c r="ITT195" s="74"/>
      <c r="ITU195" s="74"/>
      <c r="ITV195" s="74"/>
      <c r="ITW195" s="74"/>
      <c r="ITX195" s="74"/>
      <c r="ITY195" s="74"/>
      <c r="ITZ195" s="74"/>
      <c r="IUA195" s="74"/>
      <c r="IUB195" s="74"/>
      <c r="IUC195" s="74"/>
      <c r="IUD195" s="74"/>
      <c r="IUE195" s="74"/>
      <c r="IUF195" s="74"/>
      <c r="IUG195" s="74"/>
      <c r="IUH195" s="74"/>
      <c r="IUI195" s="74"/>
      <c r="IUJ195" s="74"/>
      <c r="IUK195" s="74"/>
      <c r="IUL195" s="74"/>
      <c r="IUM195" s="74"/>
      <c r="IUN195" s="74"/>
      <c r="IUO195" s="74"/>
      <c r="IUP195" s="74"/>
      <c r="IUQ195" s="74"/>
      <c r="IUR195" s="74"/>
      <c r="IUS195" s="74"/>
      <c r="IUT195" s="74"/>
      <c r="IUU195" s="74"/>
      <c r="IUV195" s="74"/>
      <c r="IUW195" s="74"/>
      <c r="IUX195" s="74"/>
      <c r="IUY195" s="74"/>
      <c r="IUZ195" s="74"/>
      <c r="IVA195" s="74"/>
      <c r="IVB195" s="74"/>
      <c r="IVC195" s="74"/>
      <c r="IVD195" s="74"/>
      <c r="IVE195" s="74"/>
      <c r="IVF195" s="74"/>
      <c r="IVG195" s="74"/>
      <c r="IVH195" s="74"/>
      <c r="IVI195" s="74"/>
      <c r="IVJ195" s="74"/>
      <c r="IVK195" s="74"/>
      <c r="IVL195" s="74"/>
      <c r="IVM195" s="74"/>
      <c r="IVN195" s="74"/>
      <c r="IVO195" s="74"/>
      <c r="IVP195" s="74"/>
      <c r="IVQ195" s="74"/>
      <c r="IVR195" s="74"/>
      <c r="IVS195" s="74"/>
      <c r="IVT195" s="74"/>
      <c r="IVU195" s="74"/>
      <c r="IVV195" s="74"/>
      <c r="IVW195" s="74"/>
      <c r="IVX195" s="74"/>
      <c r="IVY195" s="74"/>
      <c r="IVZ195" s="74"/>
      <c r="IWA195" s="74"/>
      <c r="IWB195" s="74"/>
      <c r="IWC195" s="74"/>
      <c r="IWD195" s="74"/>
      <c r="IWE195" s="74"/>
      <c r="IWF195" s="74"/>
      <c r="IWG195" s="74"/>
      <c r="IWH195" s="74"/>
      <c r="IWI195" s="74"/>
      <c r="IWJ195" s="74"/>
      <c r="IWK195" s="74"/>
      <c r="IWL195" s="74"/>
      <c r="IWM195" s="74"/>
      <c r="IWN195" s="74"/>
      <c r="IWO195" s="74"/>
      <c r="IWP195" s="74"/>
      <c r="IWQ195" s="74"/>
      <c r="IWR195" s="74"/>
      <c r="IWS195" s="74"/>
      <c r="IWT195" s="74"/>
      <c r="IWU195" s="74"/>
      <c r="IWV195" s="74"/>
      <c r="IWW195" s="74"/>
      <c r="IWX195" s="74"/>
      <c r="IWY195" s="74"/>
      <c r="IWZ195" s="74"/>
      <c r="IXA195" s="74"/>
      <c r="IXB195" s="74"/>
      <c r="IXC195" s="74"/>
      <c r="IXD195" s="74"/>
      <c r="IXE195" s="74"/>
      <c r="IXF195" s="74"/>
      <c r="IXG195" s="74"/>
      <c r="IXH195" s="74"/>
      <c r="IXI195" s="74"/>
      <c r="IXJ195" s="74"/>
      <c r="IXK195" s="74"/>
      <c r="IXL195" s="74"/>
      <c r="IXM195" s="74"/>
      <c r="IXN195" s="74"/>
      <c r="IXO195" s="74"/>
      <c r="IXP195" s="74"/>
      <c r="IXQ195" s="74"/>
      <c r="IXR195" s="74"/>
      <c r="IXS195" s="74"/>
      <c r="IXT195" s="74"/>
      <c r="IXU195" s="74"/>
      <c r="IXV195" s="74"/>
      <c r="IXW195" s="74"/>
      <c r="IXX195" s="74"/>
      <c r="IXY195" s="74"/>
      <c r="IXZ195" s="74"/>
      <c r="IYA195" s="74"/>
      <c r="IYB195" s="74"/>
      <c r="IYC195" s="74"/>
      <c r="IYD195" s="74"/>
      <c r="IYE195" s="74"/>
      <c r="IYF195" s="74"/>
      <c r="IYG195" s="74"/>
      <c r="IYH195" s="74"/>
      <c r="IYI195" s="74"/>
      <c r="IYJ195" s="74"/>
      <c r="IYK195" s="74"/>
      <c r="IYL195" s="74"/>
      <c r="IYM195" s="74"/>
      <c r="IYN195" s="74"/>
      <c r="IYO195" s="74"/>
      <c r="IYP195" s="74"/>
      <c r="IYQ195" s="74"/>
      <c r="IYR195" s="74"/>
      <c r="IYS195" s="74"/>
      <c r="IYT195" s="74"/>
      <c r="IYU195" s="74"/>
      <c r="IYV195" s="74"/>
      <c r="IYW195" s="74"/>
      <c r="IYX195" s="74"/>
      <c r="IYY195" s="74"/>
      <c r="IYZ195" s="74"/>
      <c r="IZA195" s="74"/>
      <c r="IZB195" s="74"/>
      <c r="IZC195" s="74"/>
      <c r="IZD195" s="74"/>
      <c r="IZE195" s="74"/>
      <c r="IZF195" s="74"/>
      <c r="IZG195" s="74"/>
      <c r="IZH195" s="74"/>
      <c r="IZI195" s="74"/>
      <c r="IZJ195" s="74"/>
      <c r="IZK195" s="74"/>
      <c r="IZL195" s="74"/>
      <c r="IZM195" s="74"/>
      <c r="IZN195" s="74"/>
      <c r="IZO195" s="74"/>
      <c r="IZP195" s="74"/>
      <c r="IZQ195" s="74"/>
      <c r="IZR195" s="74"/>
      <c r="IZS195" s="74"/>
      <c r="IZT195" s="74"/>
      <c r="IZU195" s="74"/>
      <c r="IZV195" s="74"/>
      <c r="IZW195" s="74"/>
      <c r="IZX195" s="74"/>
      <c r="IZY195" s="74"/>
      <c r="IZZ195" s="74"/>
      <c r="JAA195" s="74"/>
      <c r="JAB195" s="74"/>
      <c r="JAC195" s="74"/>
      <c r="JAD195" s="74"/>
      <c r="JAE195" s="74"/>
      <c r="JAF195" s="74"/>
      <c r="JAG195" s="74"/>
      <c r="JAH195" s="74"/>
      <c r="JAI195" s="74"/>
      <c r="JAJ195" s="74"/>
      <c r="JAK195" s="74"/>
      <c r="JAL195" s="74"/>
      <c r="JAM195" s="74"/>
      <c r="JAN195" s="74"/>
      <c r="JAO195" s="74"/>
      <c r="JAP195" s="74"/>
      <c r="JAQ195" s="74"/>
      <c r="JAR195" s="74"/>
      <c r="JAS195" s="74"/>
      <c r="JAT195" s="74"/>
      <c r="JAU195" s="74"/>
      <c r="JAV195" s="74"/>
      <c r="JAW195" s="74"/>
      <c r="JAX195" s="74"/>
      <c r="JAY195" s="74"/>
      <c r="JAZ195" s="74"/>
      <c r="JBA195" s="74"/>
      <c r="JBB195" s="74"/>
      <c r="JBC195" s="74"/>
      <c r="JBD195" s="74"/>
      <c r="JBE195" s="74"/>
      <c r="JBF195" s="74"/>
      <c r="JBG195" s="74"/>
      <c r="JBH195" s="74"/>
      <c r="JBI195" s="74"/>
      <c r="JBJ195" s="74"/>
      <c r="JBK195" s="74"/>
      <c r="JBL195" s="74"/>
      <c r="JBM195" s="74"/>
      <c r="JBN195" s="74"/>
      <c r="JBO195" s="74"/>
      <c r="JBP195" s="74"/>
      <c r="JBQ195" s="74"/>
      <c r="JBR195" s="74"/>
      <c r="JBS195" s="74"/>
      <c r="JBT195" s="74"/>
      <c r="JBU195" s="74"/>
      <c r="JBV195" s="74"/>
      <c r="JBW195" s="74"/>
      <c r="JBX195" s="74"/>
      <c r="JBY195" s="74"/>
      <c r="JBZ195" s="74"/>
      <c r="JCA195" s="74"/>
      <c r="JCB195" s="74"/>
      <c r="JCC195" s="74"/>
      <c r="JCD195" s="74"/>
      <c r="JCE195" s="74"/>
      <c r="JCF195" s="74"/>
      <c r="JCG195" s="74"/>
      <c r="JCH195" s="74"/>
      <c r="JCI195" s="74"/>
      <c r="JCJ195" s="74"/>
      <c r="JCK195" s="74"/>
      <c r="JCL195" s="74"/>
      <c r="JCM195" s="74"/>
      <c r="JCN195" s="74"/>
      <c r="JCO195" s="74"/>
      <c r="JCP195" s="74"/>
      <c r="JCQ195" s="74"/>
      <c r="JCR195" s="74"/>
      <c r="JCS195" s="74"/>
      <c r="JCT195" s="74"/>
      <c r="JCU195" s="74"/>
      <c r="JCV195" s="74"/>
      <c r="JCW195" s="74"/>
      <c r="JCX195" s="74"/>
      <c r="JCY195" s="74"/>
      <c r="JCZ195" s="74"/>
      <c r="JDA195" s="74"/>
      <c r="JDB195" s="74"/>
      <c r="JDC195" s="74"/>
      <c r="JDD195" s="74"/>
      <c r="JDE195" s="74"/>
      <c r="JDF195" s="74"/>
      <c r="JDG195" s="74"/>
      <c r="JDH195" s="74"/>
      <c r="JDI195" s="74"/>
      <c r="JDJ195" s="74"/>
      <c r="JDK195" s="74"/>
      <c r="JDL195" s="74"/>
      <c r="JDM195" s="74"/>
      <c r="JDN195" s="74"/>
      <c r="JDO195" s="74"/>
      <c r="JDP195" s="74"/>
      <c r="JDQ195" s="74"/>
      <c r="JDR195" s="74"/>
      <c r="JDS195" s="74"/>
      <c r="JDT195" s="74"/>
      <c r="JDU195" s="74"/>
      <c r="JDV195" s="74"/>
      <c r="JDW195" s="74"/>
      <c r="JDX195" s="74"/>
      <c r="JDY195" s="74"/>
      <c r="JDZ195" s="74"/>
      <c r="JEA195" s="74"/>
      <c r="JEB195" s="74"/>
      <c r="JEC195" s="74"/>
      <c r="JED195" s="74"/>
      <c r="JEE195" s="74"/>
      <c r="JEF195" s="74"/>
      <c r="JEG195" s="74"/>
      <c r="JEH195" s="74"/>
      <c r="JEI195" s="74"/>
      <c r="JEJ195" s="74"/>
      <c r="JEK195" s="74"/>
      <c r="JEL195" s="74"/>
      <c r="JEM195" s="74"/>
      <c r="JEN195" s="74"/>
      <c r="JEO195" s="74"/>
      <c r="JEP195" s="74"/>
      <c r="JEQ195" s="74"/>
      <c r="JER195" s="74"/>
      <c r="JES195" s="74"/>
      <c r="JET195" s="74"/>
      <c r="JEU195" s="74"/>
      <c r="JEV195" s="74"/>
      <c r="JEW195" s="74"/>
      <c r="JEX195" s="74"/>
      <c r="JEY195" s="74"/>
      <c r="JEZ195" s="74"/>
      <c r="JFA195" s="74"/>
      <c r="JFB195" s="74"/>
      <c r="JFC195" s="74"/>
      <c r="JFD195" s="74"/>
      <c r="JFE195" s="74"/>
      <c r="JFF195" s="74"/>
      <c r="JFG195" s="74"/>
      <c r="JFH195" s="74"/>
      <c r="JFI195" s="74"/>
      <c r="JFJ195" s="74"/>
      <c r="JFK195" s="74"/>
      <c r="JFL195" s="74"/>
      <c r="JFM195" s="74"/>
      <c r="JFN195" s="74"/>
      <c r="JFO195" s="74"/>
      <c r="JFP195" s="74"/>
      <c r="JFQ195" s="74"/>
      <c r="JFR195" s="74"/>
      <c r="JFS195" s="74"/>
      <c r="JFT195" s="74"/>
      <c r="JFU195" s="74"/>
      <c r="JFV195" s="74"/>
      <c r="JFW195" s="74"/>
      <c r="JFX195" s="74"/>
      <c r="JFY195" s="74"/>
      <c r="JFZ195" s="74"/>
      <c r="JGA195" s="74"/>
      <c r="JGB195" s="74"/>
      <c r="JGC195" s="74"/>
      <c r="JGD195" s="74"/>
      <c r="JGE195" s="74"/>
      <c r="JGF195" s="74"/>
      <c r="JGG195" s="74"/>
      <c r="JGH195" s="74"/>
      <c r="JGI195" s="74"/>
      <c r="JGJ195" s="74"/>
      <c r="JGK195" s="74"/>
      <c r="JGL195" s="74"/>
      <c r="JGM195" s="74"/>
      <c r="JGN195" s="74"/>
      <c r="JGO195" s="74"/>
      <c r="JGP195" s="74"/>
      <c r="JGQ195" s="74"/>
      <c r="JGR195" s="74"/>
      <c r="JGS195" s="74"/>
      <c r="JGT195" s="74"/>
      <c r="JGU195" s="74"/>
      <c r="JGV195" s="74"/>
      <c r="JGW195" s="74"/>
      <c r="JGX195" s="74"/>
      <c r="JGY195" s="74"/>
      <c r="JGZ195" s="74"/>
      <c r="JHA195" s="74"/>
      <c r="JHB195" s="74"/>
      <c r="JHC195" s="74"/>
      <c r="JHD195" s="74"/>
      <c r="JHE195" s="74"/>
      <c r="JHF195" s="74"/>
      <c r="JHG195" s="74"/>
      <c r="JHH195" s="74"/>
      <c r="JHI195" s="74"/>
      <c r="JHJ195" s="74"/>
      <c r="JHK195" s="74"/>
      <c r="JHL195" s="74"/>
      <c r="JHM195" s="74"/>
      <c r="JHN195" s="74"/>
      <c r="JHO195" s="74"/>
      <c r="JHP195" s="74"/>
      <c r="JHQ195" s="74"/>
      <c r="JHR195" s="74"/>
      <c r="JHS195" s="74"/>
      <c r="JHT195" s="74"/>
      <c r="JHU195" s="74"/>
      <c r="JHV195" s="74"/>
      <c r="JHW195" s="74"/>
      <c r="JHX195" s="74"/>
      <c r="JHY195" s="74"/>
      <c r="JHZ195" s="74"/>
      <c r="JIA195" s="74"/>
      <c r="JIB195" s="74"/>
      <c r="JIC195" s="74"/>
      <c r="JID195" s="74"/>
      <c r="JIE195" s="74"/>
      <c r="JIF195" s="74"/>
      <c r="JIG195" s="74"/>
      <c r="JIH195" s="74"/>
      <c r="JII195" s="74"/>
      <c r="JIJ195" s="74"/>
      <c r="JIK195" s="74"/>
      <c r="JIL195" s="74"/>
      <c r="JIM195" s="74"/>
      <c r="JIN195" s="74"/>
      <c r="JIO195" s="74"/>
      <c r="JIP195" s="74"/>
      <c r="JIQ195" s="74"/>
      <c r="JIR195" s="74"/>
      <c r="JIS195" s="74"/>
      <c r="JIT195" s="74"/>
      <c r="JIU195" s="74"/>
      <c r="JIV195" s="74"/>
      <c r="JIW195" s="74"/>
      <c r="JIX195" s="74"/>
      <c r="JIY195" s="74"/>
      <c r="JIZ195" s="74"/>
      <c r="JJA195" s="74"/>
      <c r="JJB195" s="74"/>
      <c r="JJC195" s="74"/>
      <c r="JJD195" s="74"/>
      <c r="JJE195" s="74"/>
      <c r="JJF195" s="74"/>
      <c r="JJG195" s="74"/>
      <c r="JJH195" s="74"/>
      <c r="JJI195" s="74"/>
      <c r="JJJ195" s="74"/>
      <c r="JJK195" s="74"/>
      <c r="JJL195" s="74"/>
      <c r="JJM195" s="74"/>
      <c r="JJN195" s="74"/>
      <c r="JJO195" s="74"/>
      <c r="JJP195" s="74"/>
      <c r="JJQ195" s="74"/>
      <c r="JJR195" s="74"/>
      <c r="JJS195" s="74"/>
      <c r="JJT195" s="74"/>
      <c r="JJU195" s="74"/>
      <c r="JJV195" s="74"/>
      <c r="JJW195" s="74"/>
      <c r="JJX195" s="74"/>
      <c r="JJY195" s="74"/>
      <c r="JJZ195" s="74"/>
      <c r="JKA195" s="74"/>
      <c r="JKB195" s="74"/>
      <c r="JKC195" s="74"/>
      <c r="JKD195" s="74"/>
      <c r="JKE195" s="74"/>
      <c r="JKF195" s="74"/>
      <c r="JKG195" s="74"/>
      <c r="JKH195" s="74"/>
      <c r="JKI195" s="74"/>
      <c r="JKJ195" s="74"/>
      <c r="JKK195" s="74"/>
      <c r="JKL195" s="74"/>
      <c r="JKM195" s="74"/>
      <c r="JKN195" s="74"/>
      <c r="JKO195" s="74"/>
      <c r="JKP195" s="74"/>
      <c r="JKQ195" s="74"/>
      <c r="JKR195" s="74"/>
      <c r="JKS195" s="74"/>
      <c r="JKT195" s="74"/>
      <c r="JKU195" s="74"/>
      <c r="JKV195" s="74"/>
      <c r="JKW195" s="74"/>
      <c r="JKX195" s="74"/>
      <c r="JKY195" s="74"/>
      <c r="JKZ195" s="74"/>
      <c r="JLA195" s="74"/>
      <c r="JLB195" s="74"/>
      <c r="JLC195" s="74"/>
      <c r="JLD195" s="74"/>
      <c r="JLE195" s="74"/>
      <c r="JLF195" s="74"/>
      <c r="JLG195" s="74"/>
      <c r="JLH195" s="74"/>
      <c r="JLI195" s="74"/>
      <c r="JLJ195" s="74"/>
      <c r="JLK195" s="74"/>
      <c r="JLL195" s="74"/>
      <c r="JLM195" s="74"/>
      <c r="JLN195" s="74"/>
      <c r="JLO195" s="74"/>
      <c r="JLP195" s="74"/>
      <c r="JLQ195" s="74"/>
      <c r="JLR195" s="74"/>
      <c r="JLS195" s="74"/>
      <c r="JLT195" s="74"/>
      <c r="JLU195" s="74"/>
      <c r="JLV195" s="74"/>
      <c r="JLW195" s="74"/>
      <c r="JLX195" s="74"/>
      <c r="JLY195" s="74"/>
      <c r="JLZ195" s="74"/>
      <c r="JMA195" s="74"/>
      <c r="JMB195" s="74"/>
      <c r="JMC195" s="74"/>
      <c r="JMD195" s="74"/>
      <c r="JME195" s="74"/>
      <c r="JMF195" s="74"/>
      <c r="JMG195" s="74"/>
      <c r="JMH195" s="74"/>
      <c r="JMI195" s="74"/>
      <c r="JMJ195" s="74"/>
      <c r="JMK195" s="74"/>
      <c r="JML195" s="74"/>
      <c r="JMM195" s="74"/>
      <c r="JMN195" s="74"/>
      <c r="JMO195" s="74"/>
      <c r="JMP195" s="74"/>
      <c r="JMQ195" s="74"/>
      <c r="JMR195" s="74"/>
      <c r="JMS195" s="74"/>
      <c r="JMT195" s="74"/>
      <c r="JMU195" s="74"/>
      <c r="JMV195" s="74"/>
      <c r="JMW195" s="74"/>
      <c r="JMX195" s="74"/>
      <c r="JMY195" s="74"/>
      <c r="JMZ195" s="74"/>
      <c r="JNA195" s="74"/>
      <c r="JNB195" s="74"/>
      <c r="JNC195" s="74"/>
      <c r="JND195" s="74"/>
      <c r="JNE195" s="74"/>
      <c r="JNF195" s="74"/>
      <c r="JNG195" s="74"/>
      <c r="JNH195" s="74"/>
      <c r="JNI195" s="74"/>
      <c r="JNJ195" s="74"/>
      <c r="JNK195" s="74"/>
      <c r="JNL195" s="74"/>
      <c r="JNM195" s="74"/>
      <c r="JNN195" s="74"/>
      <c r="JNO195" s="74"/>
      <c r="JNP195" s="74"/>
      <c r="JNQ195" s="74"/>
      <c r="JNR195" s="74"/>
      <c r="JNS195" s="74"/>
      <c r="JNT195" s="74"/>
      <c r="JNU195" s="74"/>
      <c r="JNV195" s="74"/>
      <c r="JNW195" s="74"/>
      <c r="JNX195" s="74"/>
      <c r="JNY195" s="74"/>
      <c r="JNZ195" s="74"/>
      <c r="JOA195" s="74"/>
      <c r="JOB195" s="74"/>
      <c r="JOC195" s="74"/>
      <c r="JOD195" s="74"/>
      <c r="JOE195" s="74"/>
      <c r="JOF195" s="74"/>
      <c r="JOG195" s="74"/>
      <c r="JOH195" s="74"/>
      <c r="JOI195" s="74"/>
      <c r="JOJ195" s="74"/>
      <c r="JOK195" s="74"/>
      <c r="JOL195" s="74"/>
      <c r="JOM195" s="74"/>
      <c r="JON195" s="74"/>
      <c r="JOO195" s="74"/>
      <c r="JOP195" s="74"/>
      <c r="JOQ195" s="74"/>
      <c r="JOR195" s="74"/>
      <c r="JOS195" s="74"/>
      <c r="JOT195" s="74"/>
      <c r="JOU195" s="74"/>
      <c r="JOV195" s="74"/>
      <c r="JOW195" s="74"/>
      <c r="JOX195" s="74"/>
      <c r="JOY195" s="74"/>
      <c r="JOZ195" s="74"/>
      <c r="JPA195" s="74"/>
      <c r="JPB195" s="74"/>
      <c r="JPC195" s="74"/>
      <c r="JPD195" s="74"/>
      <c r="JPE195" s="74"/>
      <c r="JPF195" s="74"/>
      <c r="JPG195" s="74"/>
      <c r="JPH195" s="74"/>
      <c r="JPI195" s="74"/>
      <c r="JPJ195" s="74"/>
      <c r="JPK195" s="74"/>
      <c r="JPL195" s="74"/>
      <c r="JPM195" s="74"/>
      <c r="JPN195" s="74"/>
      <c r="JPO195" s="74"/>
      <c r="JPP195" s="74"/>
      <c r="JPQ195" s="74"/>
      <c r="JPR195" s="74"/>
      <c r="JPS195" s="74"/>
      <c r="JPT195" s="74"/>
      <c r="JPU195" s="74"/>
      <c r="JPV195" s="74"/>
      <c r="JPW195" s="74"/>
      <c r="JPX195" s="74"/>
      <c r="JPY195" s="74"/>
      <c r="JPZ195" s="74"/>
      <c r="JQA195" s="74"/>
      <c r="JQB195" s="74"/>
      <c r="JQC195" s="74"/>
      <c r="JQD195" s="74"/>
      <c r="JQE195" s="74"/>
      <c r="JQF195" s="74"/>
      <c r="JQG195" s="74"/>
      <c r="JQH195" s="74"/>
      <c r="JQI195" s="74"/>
      <c r="JQJ195" s="74"/>
      <c r="JQK195" s="74"/>
      <c r="JQL195" s="74"/>
      <c r="JQM195" s="74"/>
      <c r="JQN195" s="74"/>
      <c r="JQO195" s="74"/>
      <c r="JQP195" s="74"/>
      <c r="JQQ195" s="74"/>
      <c r="JQR195" s="74"/>
      <c r="JQS195" s="74"/>
      <c r="JQT195" s="74"/>
      <c r="JQU195" s="74"/>
      <c r="JQV195" s="74"/>
      <c r="JQW195" s="74"/>
      <c r="JQX195" s="74"/>
      <c r="JQY195" s="74"/>
      <c r="JQZ195" s="74"/>
      <c r="JRA195" s="74"/>
      <c r="JRB195" s="74"/>
      <c r="JRC195" s="74"/>
      <c r="JRD195" s="74"/>
      <c r="JRE195" s="74"/>
      <c r="JRF195" s="74"/>
      <c r="JRG195" s="74"/>
      <c r="JRH195" s="74"/>
      <c r="JRI195" s="74"/>
      <c r="JRJ195" s="74"/>
      <c r="JRK195" s="74"/>
      <c r="JRL195" s="74"/>
      <c r="JRM195" s="74"/>
      <c r="JRN195" s="74"/>
      <c r="JRO195" s="74"/>
      <c r="JRP195" s="74"/>
      <c r="JRQ195" s="74"/>
      <c r="JRR195" s="74"/>
      <c r="JRS195" s="74"/>
      <c r="JRT195" s="74"/>
      <c r="JRU195" s="74"/>
      <c r="JRV195" s="74"/>
      <c r="JRW195" s="74"/>
      <c r="JRX195" s="74"/>
      <c r="JRY195" s="74"/>
      <c r="JRZ195" s="74"/>
      <c r="JSA195" s="74"/>
      <c r="JSB195" s="74"/>
      <c r="JSC195" s="74"/>
      <c r="JSD195" s="74"/>
      <c r="JSE195" s="74"/>
      <c r="JSF195" s="74"/>
      <c r="JSG195" s="74"/>
      <c r="JSH195" s="74"/>
      <c r="JSI195" s="74"/>
      <c r="JSJ195" s="74"/>
      <c r="JSK195" s="74"/>
      <c r="JSL195" s="74"/>
      <c r="JSM195" s="74"/>
      <c r="JSN195" s="74"/>
      <c r="JSO195" s="74"/>
      <c r="JSP195" s="74"/>
      <c r="JSQ195" s="74"/>
      <c r="JSR195" s="74"/>
      <c r="JSS195" s="74"/>
      <c r="JST195" s="74"/>
      <c r="JSU195" s="74"/>
      <c r="JSV195" s="74"/>
      <c r="JSW195" s="74"/>
      <c r="JSX195" s="74"/>
      <c r="JSY195" s="74"/>
      <c r="JSZ195" s="74"/>
      <c r="JTA195" s="74"/>
      <c r="JTB195" s="74"/>
      <c r="JTC195" s="74"/>
      <c r="JTD195" s="74"/>
      <c r="JTE195" s="74"/>
      <c r="JTF195" s="74"/>
      <c r="JTG195" s="74"/>
      <c r="JTH195" s="74"/>
      <c r="JTI195" s="74"/>
      <c r="JTJ195" s="74"/>
      <c r="JTK195" s="74"/>
      <c r="JTL195" s="74"/>
      <c r="JTM195" s="74"/>
      <c r="JTN195" s="74"/>
      <c r="JTO195" s="74"/>
      <c r="JTP195" s="74"/>
      <c r="JTQ195" s="74"/>
      <c r="JTR195" s="74"/>
      <c r="JTS195" s="74"/>
      <c r="JTT195" s="74"/>
      <c r="JTU195" s="74"/>
      <c r="JTV195" s="74"/>
      <c r="JTW195" s="74"/>
      <c r="JTX195" s="74"/>
      <c r="JTY195" s="74"/>
      <c r="JTZ195" s="74"/>
      <c r="JUA195" s="74"/>
      <c r="JUB195" s="74"/>
      <c r="JUC195" s="74"/>
      <c r="JUD195" s="74"/>
      <c r="JUE195" s="74"/>
      <c r="JUF195" s="74"/>
      <c r="JUG195" s="74"/>
      <c r="JUH195" s="74"/>
      <c r="JUI195" s="74"/>
      <c r="JUJ195" s="74"/>
      <c r="JUK195" s="74"/>
      <c r="JUL195" s="74"/>
      <c r="JUM195" s="74"/>
      <c r="JUN195" s="74"/>
      <c r="JUO195" s="74"/>
      <c r="JUP195" s="74"/>
      <c r="JUQ195" s="74"/>
      <c r="JUR195" s="74"/>
      <c r="JUS195" s="74"/>
      <c r="JUT195" s="74"/>
      <c r="JUU195" s="74"/>
      <c r="JUV195" s="74"/>
      <c r="JUW195" s="74"/>
      <c r="JUX195" s="74"/>
      <c r="JUY195" s="74"/>
      <c r="JUZ195" s="74"/>
      <c r="JVA195" s="74"/>
      <c r="JVB195" s="74"/>
      <c r="JVC195" s="74"/>
      <c r="JVD195" s="74"/>
      <c r="JVE195" s="74"/>
      <c r="JVF195" s="74"/>
      <c r="JVG195" s="74"/>
      <c r="JVH195" s="74"/>
      <c r="JVI195" s="74"/>
      <c r="JVJ195" s="74"/>
      <c r="JVK195" s="74"/>
      <c r="JVL195" s="74"/>
      <c r="JVM195" s="74"/>
      <c r="JVN195" s="74"/>
      <c r="JVO195" s="74"/>
      <c r="JVP195" s="74"/>
      <c r="JVQ195" s="74"/>
      <c r="JVR195" s="74"/>
      <c r="JVS195" s="74"/>
      <c r="JVT195" s="74"/>
      <c r="JVU195" s="74"/>
      <c r="JVV195" s="74"/>
      <c r="JVW195" s="74"/>
      <c r="JVX195" s="74"/>
      <c r="JVY195" s="74"/>
      <c r="JVZ195" s="74"/>
      <c r="JWA195" s="74"/>
      <c r="JWB195" s="74"/>
      <c r="JWC195" s="74"/>
      <c r="JWD195" s="74"/>
      <c r="JWE195" s="74"/>
      <c r="JWF195" s="74"/>
      <c r="JWG195" s="74"/>
      <c r="JWH195" s="74"/>
      <c r="JWI195" s="74"/>
      <c r="JWJ195" s="74"/>
      <c r="JWK195" s="74"/>
      <c r="JWL195" s="74"/>
      <c r="JWM195" s="74"/>
      <c r="JWN195" s="74"/>
      <c r="JWO195" s="74"/>
      <c r="JWP195" s="74"/>
      <c r="JWQ195" s="74"/>
      <c r="JWR195" s="74"/>
      <c r="JWS195" s="74"/>
      <c r="JWT195" s="74"/>
      <c r="JWU195" s="74"/>
      <c r="JWV195" s="74"/>
      <c r="JWW195" s="74"/>
      <c r="JWX195" s="74"/>
      <c r="JWY195" s="74"/>
      <c r="JWZ195" s="74"/>
      <c r="JXA195" s="74"/>
      <c r="JXB195" s="74"/>
      <c r="JXC195" s="74"/>
      <c r="JXD195" s="74"/>
      <c r="JXE195" s="74"/>
      <c r="JXF195" s="74"/>
      <c r="JXG195" s="74"/>
      <c r="JXH195" s="74"/>
      <c r="JXI195" s="74"/>
      <c r="JXJ195" s="74"/>
      <c r="JXK195" s="74"/>
      <c r="JXL195" s="74"/>
      <c r="JXM195" s="74"/>
      <c r="JXN195" s="74"/>
      <c r="JXO195" s="74"/>
      <c r="JXP195" s="74"/>
      <c r="JXQ195" s="74"/>
      <c r="JXR195" s="74"/>
      <c r="JXS195" s="74"/>
      <c r="JXT195" s="74"/>
      <c r="JXU195" s="74"/>
      <c r="JXV195" s="74"/>
      <c r="JXW195" s="74"/>
      <c r="JXX195" s="74"/>
      <c r="JXY195" s="74"/>
      <c r="JXZ195" s="74"/>
      <c r="JYA195" s="74"/>
      <c r="JYB195" s="74"/>
      <c r="JYC195" s="74"/>
      <c r="JYD195" s="74"/>
      <c r="JYE195" s="74"/>
      <c r="JYF195" s="74"/>
      <c r="JYG195" s="74"/>
      <c r="JYH195" s="74"/>
      <c r="JYI195" s="74"/>
      <c r="JYJ195" s="74"/>
      <c r="JYK195" s="74"/>
      <c r="JYL195" s="74"/>
      <c r="JYM195" s="74"/>
      <c r="JYN195" s="74"/>
      <c r="JYO195" s="74"/>
      <c r="JYP195" s="74"/>
      <c r="JYQ195" s="74"/>
      <c r="JYR195" s="74"/>
      <c r="JYS195" s="74"/>
      <c r="JYT195" s="74"/>
      <c r="JYU195" s="74"/>
      <c r="JYV195" s="74"/>
      <c r="JYW195" s="74"/>
      <c r="JYX195" s="74"/>
      <c r="JYY195" s="74"/>
      <c r="JYZ195" s="74"/>
      <c r="JZA195" s="74"/>
      <c r="JZB195" s="74"/>
      <c r="JZC195" s="74"/>
      <c r="JZD195" s="74"/>
      <c r="JZE195" s="74"/>
      <c r="JZF195" s="74"/>
      <c r="JZG195" s="74"/>
      <c r="JZH195" s="74"/>
      <c r="JZI195" s="74"/>
      <c r="JZJ195" s="74"/>
      <c r="JZK195" s="74"/>
      <c r="JZL195" s="74"/>
      <c r="JZM195" s="74"/>
      <c r="JZN195" s="74"/>
      <c r="JZO195" s="74"/>
      <c r="JZP195" s="74"/>
      <c r="JZQ195" s="74"/>
      <c r="JZR195" s="74"/>
      <c r="JZS195" s="74"/>
      <c r="JZT195" s="74"/>
      <c r="JZU195" s="74"/>
      <c r="JZV195" s="74"/>
      <c r="JZW195" s="74"/>
      <c r="JZX195" s="74"/>
      <c r="JZY195" s="74"/>
      <c r="JZZ195" s="74"/>
      <c r="KAA195" s="74"/>
      <c r="KAB195" s="74"/>
      <c r="KAC195" s="74"/>
      <c r="KAD195" s="74"/>
      <c r="KAE195" s="74"/>
      <c r="KAF195" s="74"/>
      <c r="KAG195" s="74"/>
      <c r="KAH195" s="74"/>
      <c r="KAI195" s="74"/>
      <c r="KAJ195" s="74"/>
      <c r="KAK195" s="74"/>
      <c r="KAL195" s="74"/>
      <c r="KAM195" s="74"/>
      <c r="KAN195" s="74"/>
      <c r="KAO195" s="74"/>
      <c r="KAP195" s="74"/>
      <c r="KAQ195" s="74"/>
      <c r="KAR195" s="74"/>
      <c r="KAS195" s="74"/>
      <c r="KAT195" s="74"/>
      <c r="KAU195" s="74"/>
      <c r="KAV195" s="74"/>
      <c r="KAW195" s="74"/>
      <c r="KAX195" s="74"/>
      <c r="KAY195" s="74"/>
      <c r="KAZ195" s="74"/>
      <c r="KBA195" s="74"/>
      <c r="KBB195" s="74"/>
      <c r="KBC195" s="74"/>
      <c r="KBD195" s="74"/>
      <c r="KBE195" s="74"/>
      <c r="KBF195" s="74"/>
      <c r="KBG195" s="74"/>
      <c r="KBH195" s="74"/>
      <c r="KBI195" s="74"/>
      <c r="KBJ195" s="74"/>
      <c r="KBK195" s="74"/>
      <c r="KBL195" s="74"/>
      <c r="KBM195" s="74"/>
      <c r="KBN195" s="74"/>
      <c r="KBO195" s="74"/>
      <c r="KBP195" s="74"/>
      <c r="KBQ195" s="74"/>
      <c r="KBR195" s="74"/>
      <c r="KBS195" s="74"/>
      <c r="KBT195" s="74"/>
      <c r="KBU195" s="74"/>
      <c r="KBV195" s="74"/>
      <c r="KBW195" s="74"/>
      <c r="KBX195" s="74"/>
      <c r="KBY195" s="74"/>
      <c r="KBZ195" s="74"/>
      <c r="KCA195" s="74"/>
      <c r="KCB195" s="74"/>
      <c r="KCC195" s="74"/>
      <c r="KCD195" s="74"/>
      <c r="KCE195" s="74"/>
      <c r="KCF195" s="74"/>
      <c r="KCG195" s="74"/>
      <c r="KCH195" s="74"/>
      <c r="KCI195" s="74"/>
      <c r="KCJ195" s="74"/>
      <c r="KCK195" s="74"/>
      <c r="KCL195" s="74"/>
      <c r="KCM195" s="74"/>
      <c r="KCN195" s="74"/>
      <c r="KCO195" s="74"/>
      <c r="KCP195" s="74"/>
      <c r="KCQ195" s="74"/>
      <c r="KCR195" s="74"/>
      <c r="KCS195" s="74"/>
      <c r="KCT195" s="74"/>
      <c r="KCU195" s="74"/>
      <c r="KCV195" s="74"/>
      <c r="KCW195" s="74"/>
      <c r="KCX195" s="74"/>
      <c r="KCY195" s="74"/>
      <c r="KCZ195" s="74"/>
      <c r="KDA195" s="74"/>
      <c r="KDB195" s="74"/>
      <c r="KDC195" s="74"/>
      <c r="KDD195" s="74"/>
      <c r="KDE195" s="74"/>
      <c r="KDF195" s="74"/>
      <c r="KDG195" s="74"/>
      <c r="KDH195" s="74"/>
      <c r="KDI195" s="74"/>
      <c r="KDJ195" s="74"/>
      <c r="KDK195" s="74"/>
      <c r="KDL195" s="74"/>
      <c r="KDM195" s="74"/>
      <c r="KDN195" s="74"/>
      <c r="KDO195" s="74"/>
      <c r="KDP195" s="74"/>
      <c r="KDQ195" s="74"/>
      <c r="KDR195" s="74"/>
      <c r="KDS195" s="74"/>
      <c r="KDT195" s="74"/>
      <c r="KDU195" s="74"/>
      <c r="KDV195" s="74"/>
      <c r="KDW195" s="74"/>
      <c r="KDX195" s="74"/>
      <c r="KDY195" s="74"/>
      <c r="KDZ195" s="74"/>
      <c r="KEA195" s="74"/>
      <c r="KEB195" s="74"/>
      <c r="KEC195" s="74"/>
      <c r="KED195" s="74"/>
      <c r="KEE195" s="74"/>
      <c r="KEF195" s="74"/>
      <c r="KEG195" s="74"/>
      <c r="KEH195" s="74"/>
      <c r="KEI195" s="74"/>
      <c r="KEJ195" s="74"/>
      <c r="KEK195" s="74"/>
      <c r="KEL195" s="74"/>
      <c r="KEM195" s="74"/>
      <c r="KEN195" s="74"/>
      <c r="KEO195" s="74"/>
      <c r="KEP195" s="74"/>
      <c r="KEQ195" s="74"/>
      <c r="KER195" s="74"/>
      <c r="KES195" s="74"/>
      <c r="KET195" s="74"/>
      <c r="KEU195" s="74"/>
      <c r="KEV195" s="74"/>
      <c r="KEW195" s="74"/>
      <c r="KEX195" s="74"/>
      <c r="KEY195" s="74"/>
      <c r="KEZ195" s="74"/>
      <c r="KFA195" s="74"/>
      <c r="KFB195" s="74"/>
      <c r="KFC195" s="74"/>
      <c r="KFD195" s="74"/>
      <c r="KFE195" s="74"/>
      <c r="KFF195" s="74"/>
      <c r="KFG195" s="74"/>
      <c r="KFH195" s="74"/>
      <c r="KFI195" s="74"/>
      <c r="KFJ195" s="74"/>
      <c r="KFK195" s="74"/>
      <c r="KFL195" s="74"/>
      <c r="KFM195" s="74"/>
      <c r="KFN195" s="74"/>
      <c r="KFO195" s="74"/>
      <c r="KFP195" s="74"/>
      <c r="KFQ195" s="74"/>
      <c r="KFR195" s="74"/>
      <c r="KFS195" s="74"/>
      <c r="KFT195" s="74"/>
      <c r="KFU195" s="74"/>
      <c r="KFV195" s="74"/>
      <c r="KFW195" s="74"/>
      <c r="KFX195" s="74"/>
      <c r="KFY195" s="74"/>
      <c r="KFZ195" s="74"/>
      <c r="KGA195" s="74"/>
      <c r="KGB195" s="74"/>
      <c r="KGC195" s="74"/>
      <c r="KGD195" s="74"/>
      <c r="KGE195" s="74"/>
      <c r="KGF195" s="74"/>
      <c r="KGG195" s="74"/>
      <c r="KGH195" s="74"/>
      <c r="KGI195" s="74"/>
      <c r="KGJ195" s="74"/>
      <c r="KGK195" s="74"/>
      <c r="KGL195" s="74"/>
      <c r="KGM195" s="74"/>
      <c r="KGN195" s="74"/>
      <c r="KGO195" s="74"/>
      <c r="KGP195" s="74"/>
      <c r="KGQ195" s="74"/>
      <c r="KGR195" s="74"/>
      <c r="KGS195" s="74"/>
      <c r="KGT195" s="74"/>
      <c r="KGU195" s="74"/>
      <c r="KGV195" s="74"/>
      <c r="KGW195" s="74"/>
      <c r="KGX195" s="74"/>
      <c r="KGY195" s="74"/>
      <c r="KGZ195" s="74"/>
      <c r="KHA195" s="74"/>
      <c r="KHB195" s="74"/>
      <c r="KHC195" s="74"/>
      <c r="KHD195" s="74"/>
      <c r="KHE195" s="74"/>
      <c r="KHF195" s="74"/>
      <c r="KHG195" s="74"/>
      <c r="KHH195" s="74"/>
      <c r="KHI195" s="74"/>
      <c r="KHJ195" s="74"/>
      <c r="KHK195" s="74"/>
      <c r="KHL195" s="74"/>
      <c r="KHM195" s="74"/>
      <c r="KHN195" s="74"/>
      <c r="KHO195" s="74"/>
      <c r="KHP195" s="74"/>
      <c r="KHQ195" s="74"/>
      <c r="KHR195" s="74"/>
      <c r="KHS195" s="74"/>
      <c r="KHT195" s="74"/>
      <c r="KHU195" s="74"/>
      <c r="KHV195" s="74"/>
      <c r="KHW195" s="74"/>
      <c r="KHX195" s="74"/>
      <c r="KHY195" s="74"/>
      <c r="KHZ195" s="74"/>
      <c r="KIA195" s="74"/>
      <c r="KIB195" s="74"/>
      <c r="KIC195" s="74"/>
      <c r="KID195" s="74"/>
      <c r="KIE195" s="74"/>
      <c r="KIF195" s="74"/>
      <c r="KIG195" s="74"/>
      <c r="KIH195" s="74"/>
      <c r="KII195" s="74"/>
      <c r="KIJ195" s="74"/>
      <c r="KIK195" s="74"/>
      <c r="KIL195" s="74"/>
      <c r="KIM195" s="74"/>
      <c r="KIN195" s="74"/>
      <c r="KIO195" s="74"/>
      <c r="KIP195" s="74"/>
      <c r="KIQ195" s="74"/>
      <c r="KIR195" s="74"/>
      <c r="KIS195" s="74"/>
      <c r="KIT195" s="74"/>
      <c r="KIU195" s="74"/>
      <c r="KIV195" s="74"/>
      <c r="KIW195" s="74"/>
      <c r="KIX195" s="74"/>
      <c r="KIY195" s="74"/>
      <c r="KIZ195" s="74"/>
      <c r="KJA195" s="74"/>
      <c r="KJB195" s="74"/>
      <c r="KJC195" s="74"/>
      <c r="KJD195" s="74"/>
      <c r="KJE195" s="74"/>
      <c r="KJF195" s="74"/>
      <c r="KJG195" s="74"/>
      <c r="KJH195" s="74"/>
      <c r="KJI195" s="74"/>
      <c r="KJJ195" s="74"/>
      <c r="KJK195" s="74"/>
      <c r="KJL195" s="74"/>
      <c r="KJM195" s="74"/>
      <c r="KJN195" s="74"/>
      <c r="KJO195" s="74"/>
      <c r="KJP195" s="74"/>
      <c r="KJQ195" s="74"/>
      <c r="KJR195" s="74"/>
      <c r="KJS195" s="74"/>
      <c r="KJT195" s="74"/>
      <c r="KJU195" s="74"/>
      <c r="KJV195" s="74"/>
      <c r="KJW195" s="74"/>
      <c r="KJX195" s="74"/>
      <c r="KJY195" s="74"/>
      <c r="KJZ195" s="74"/>
      <c r="KKA195" s="74"/>
      <c r="KKB195" s="74"/>
      <c r="KKC195" s="74"/>
      <c r="KKD195" s="74"/>
      <c r="KKE195" s="74"/>
      <c r="KKF195" s="74"/>
      <c r="KKG195" s="74"/>
      <c r="KKH195" s="74"/>
      <c r="KKI195" s="74"/>
      <c r="KKJ195" s="74"/>
      <c r="KKK195" s="74"/>
      <c r="KKL195" s="74"/>
      <c r="KKM195" s="74"/>
      <c r="KKN195" s="74"/>
      <c r="KKO195" s="74"/>
      <c r="KKP195" s="74"/>
      <c r="KKQ195" s="74"/>
      <c r="KKR195" s="74"/>
      <c r="KKS195" s="74"/>
      <c r="KKT195" s="74"/>
      <c r="KKU195" s="74"/>
      <c r="KKV195" s="74"/>
      <c r="KKW195" s="74"/>
      <c r="KKX195" s="74"/>
      <c r="KKY195" s="74"/>
      <c r="KKZ195" s="74"/>
      <c r="KLA195" s="74"/>
      <c r="KLB195" s="74"/>
      <c r="KLC195" s="74"/>
      <c r="KLD195" s="74"/>
      <c r="KLE195" s="74"/>
      <c r="KLF195" s="74"/>
      <c r="KLG195" s="74"/>
      <c r="KLH195" s="74"/>
      <c r="KLI195" s="74"/>
      <c r="KLJ195" s="74"/>
      <c r="KLK195" s="74"/>
      <c r="KLL195" s="74"/>
      <c r="KLM195" s="74"/>
      <c r="KLN195" s="74"/>
      <c r="KLO195" s="74"/>
      <c r="KLP195" s="74"/>
      <c r="KLQ195" s="74"/>
      <c r="KLR195" s="74"/>
      <c r="KLS195" s="74"/>
      <c r="KLT195" s="74"/>
      <c r="KLU195" s="74"/>
      <c r="KLV195" s="74"/>
      <c r="KLW195" s="74"/>
      <c r="KLX195" s="74"/>
      <c r="KLY195" s="74"/>
      <c r="KLZ195" s="74"/>
      <c r="KMA195" s="74"/>
      <c r="KMB195" s="74"/>
      <c r="KMC195" s="74"/>
      <c r="KMD195" s="74"/>
      <c r="KME195" s="74"/>
      <c r="KMF195" s="74"/>
      <c r="KMG195" s="74"/>
      <c r="KMH195" s="74"/>
      <c r="KMI195" s="74"/>
      <c r="KMJ195" s="74"/>
      <c r="KMK195" s="74"/>
      <c r="KML195" s="74"/>
      <c r="KMM195" s="74"/>
      <c r="KMN195" s="74"/>
      <c r="KMO195" s="74"/>
      <c r="KMP195" s="74"/>
      <c r="KMQ195" s="74"/>
      <c r="KMR195" s="74"/>
      <c r="KMS195" s="74"/>
      <c r="KMT195" s="74"/>
      <c r="KMU195" s="74"/>
      <c r="KMV195" s="74"/>
      <c r="KMW195" s="74"/>
      <c r="KMX195" s="74"/>
      <c r="KMY195" s="74"/>
      <c r="KMZ195" s="74"/>
      <c r="KNA195" s="74"/>
      <c r="KNB195" s="74"/>
      <c r="KNC195" s="74"/>
      <c r="KND195" s="74"/>
      <c r="KNE195" s="74"/>
      <c r="KNF195" s="74"/>
      <c r="KNG195" s="74"/>
      <c r="KNH195" s="74"/>
      <c r="KNI195" s="74"/>
      <c r="KNJ195" s="74"/>
      <c r="KNK195" s="74"/>
      <c r="KNL195" s="74"/>
      <c r="KNM195" s="74"/>
      <c r="KNN195" s="74"/>
      <c r="KNO195" s="74"/>
      <c r="KNP195" s="74"/>
      <c r="KNQ195" s="74"/>
      <c r="KNR195" s="74"/>
      <c r="KNS195" s="74"/>
      <c r="KNT195" s="74"/>
      <c r="KNU195" s="74"/>
      <c r="KNV195" s="74"/>
      <c r="KNW195" s="74"/>
      <c r="KNX195" s="74"/>
      <c r="KNY195" s="74"/>
      <c r="KNZ195" s="74"/>
      <c r="KOA195" s="74"/>
      <c r="KOB195" s="74"/>
      <c r="KOC195" s="74"/>
      <c r="KOD195" s="74"/>
      <c r="KOE195" s="74"/>
      <c r="KOF195" s="74"/>
      <c r="KOG195" s="74"/>
      <c r="KOH195" s="74"/>
      <c r="KOI195" s="74"/>
      <c r="KOJ195" s="74"/>
      <c r="KOK195" s="74"/>
      <c r="KOL195" s="74"/>
      <c r="KOM195" s="74"/>
      <c r="KON195" s="74"/>
      <c r="KOO195" s="74"/>
      <c r="KOP195" s="74"/>
      <c r="KOQ195" s="74"/>
      <c r="KOR195" s="74"/>
      <c r="KOS195" s="74"/>
      <c r="KOT195" s="74"/>
      <c r="KOU195" s="74"/>
      <c r="KOV195" s="74"/>
      <c r="KOW195" s="74"/>
      <c r="KOX195" s="74"/>
      <c r="KOY195" s="74"/>
      <c r="KOZ195" s="74"/>
      <c r="KPA195" s="74"/>
      <c r="KPB195" s="74"/>
      <c r="KPC195" s="74"/>
      <c r="KPD195" s="74"/>
      <c r="KPE195" s="74"/>
      <c r="KPF195" s="74"/>
      <c r="KPG195" s="74"/>
      <c r="KPH195" s="74"/>
      <c r="KPI195" s="74"/>
      <c r="KPJ195" s="74"/>
      <c r="KPK195" s="74"/>
      <c r="KPL195" s="74"/>
      <c r="KPM195" s="74"/>
      <c r="KPN195" s="74"/>
      <c r="KPO195" s="74"/>
      <c r="KPP195" s="74"/>
      <c r="KPQ195" s="74"/>
      <c r="KPR195" s="74"/>
      <c r="KPS195" s="74"/>
      <c r="KPT195" s="74"/>
      <c r="KPU195" s="74"/>
      <c r="KPV195" s="74"/>
      <c r="KPW195" s="74"/>
      <c r="KPX195" s="74"/>
      <c r="KPY195" s="74"/>
      <c r="KPZ195" s="74"/>
      <c r="KQA195" s="74"/>
      <c r="KQB195" s="74"/>
      <c r="KQC195" s="74"/>
      <c r="KQD195" s="74"/>
      <c r="KQE195" s="74"/>
      <c r="KQF195" s="74"/>
      <c r="KQG195" s="74"/>
      <c r="KQH195" s="74"/>
      <c r="KQI195" s="74"/>
      <c r="KQJ195" s="74"/>
      <c r="KQK195" s="74"/>
      <c r="KQL195" s="74"/>
      <c r="KQM195" s="74"/>
      <c r="KQN195" s="74"/>
      <c r="KQO195" s="74"/>
      <c r="KQP195" s="74"/>
      <c r="KQQ195" s="74"/>
      <c r="KQR195" s="74"/>
      <c r="KQS195" s="74"/>
      <c r="KQT195" s="74"/>
      <c r="KQU195" s="74"/>
      <c r="KQV195" s="74"/>
      <c r="KQW195" s="74"/>
      <c r="KQX195" s="74"/>
      <c r="KQY195" s="74"/>
      <c r="KQZ195" s="74"/>
      <c r="KRA195" s="74"/>
      <c r="KRB195" s="74"/>
      <c r="KRC195" s="74"/>
      <c r="KRD195" s="74"/>
      <c r="KRE195" s="74"/>
      <c r="KRF195" s="74"/>
      <c r="KRG195" s="74"/>
      <c r="KRH195" s="74"/>
      <c r="KRI195" s="74"/>
      <c r="KRJ195" s="74"/>
      <c r="KRK195" s="74"/>
      <c r="KRL195" s="74"/>
      <c r="KRM195" s="74"/>
      <c r="KRN195" s="74"/>
      <c r="KRO195" s="74"/>
      <c r="KRP195" s="74"/>
      <c r="KRQ195" s="74"/>
      <c r="KRR195" s="74"/>
      <c r="KRS195" s="74"/>
      <c r="KRT195" s="74"/>
      <c r="KRU195" s="74"/>
      <c r="KRV195" s="74"/>
      <c r="KRW195" s="74"/>
      <c r="KRX195" s="74"/>
      <c r="KRY195" s="74"/>
      <c r="KRZ195" s="74"/>
      <c r="KSA195" s="74"/>
      <c r="KSB195" s="74"/>
      <c r="KSC195" s="74"/>
      <c r="KSD195" s="74"/>
      <c r="KSE195" s="74"/>
      <c r="KSF195" s="74"/>
      <c r="KSG195" s="74"/>
      <c r="KSH195" s="74"/>
      <c r="KSI195" s="74"/>
      <c r="KSJ195" s="74"/>
      <c r="KSK195" s="74"/>
      <c r="KSL195" s="74"/>
      <c r="KSM195" s="74"/>
      <c r="KSN195" s="74"/>
      <c r="KSO195" s="74"/>
      <c r="KSP195" s="74"/>
      <c r="KSQ195" s="74"/>
      <c r="KSR195" s="74"/>
      <c r="KSS195" s="74"/>
      <c r="KST195" s="74"/>
      <c r="KSU195" s="74"/>
      <c r="KSV195" s="74"/>
      <c r="KSW195" s="74"/>
      <c r="KSX195" s="74"/>
      <c r="KSY195" s="74"/>
      <c r="KSZ195" s="74"/>
      <c r="KTA195" s="74"/>
      <c r="KTB195" s="74"/>
      <c r="KTC195" s="74"/>
      <c r="KTD195" s="74"/>
      <c r="KTE195" s="74"/>
      <c r="KTF195" s="74"/>
      <c r="KTG195" s="74"/>
      <c r="KTH195" s="74"/>
      <c r="KTI195" s="74"/>
      <c r="KTJ195" s="74"/>
      <c r="KTK195" s="74"/>
      <c r="KTL195" s="74"/>
      <c r="KTM195" s="74"/>
      <c r="KTN195" s="74"/>
      <c r="KTO195" s="74"/>
      <c r="KTP195" s="74"/>
      <c r="KTQ195" s="74"/>
      <c r="KTR195" s="74"/>
      <c r="KTS195" s="74"/>
      <c r="KTT195" s="74"/>
      <c r="KTU195" s="74"/>
      <c r="KTV195" s="74"/>
      <c r="KTW195" s="74"/>
      <c r="KTX195" s="74"/>
      <c r="KTY195" s="74"/>
      <c r="KTZ195" s="74"/>
      <c r="KUA195" s="74"/>
      <c r="KUB195" s="74"/>
      <c r="KUC195" s="74"/>
      <c r="KUD195" s="74"/>
      <c r="KUE195" s="74"/>
      <c r="KUF195" s="74"/>
      <c r="KUG195" s="74"/>
      <c r="KUH195" s="74"/>
      <c r="KUI195" s="74"/>
      <c r="KUJ195" s="74"/>
      <c r="KUK195" s="74"/>
      <c r="KUL195" s="74"/>
      <c r="KUM195" s="74"/>
      <c r="KUN195" s="74"/>
      <c r="KUO195" s="74"/>
      <c r="KUP195" s="74"/>
      <c r="KUQ195" s="74"/>
      <c r="KUR195" s="74"/>
      <c r="KUS195" s="74"/>
      <c r="KUT195" s="74"/>
      <c r="KUU195" s="74"/>
      <c r="KUV195" s="74"/>
      <c r="KUW195" s="74"/>
      <c r="KUX195" s="74"/>
      <c r="KUY195" s="74"/>
      <c r="KUZ195" s="74"/>
      <c r="KVA195" s="74"/>
      <c r="KVB195" s="74"/>
      <c r="KVC195" s="74"/>
      <c r="KVD195" s="74"/>
      <c r="KVE195" s="74"/>
      <c r="KVF195" s="74"/>
      <c r="KVG195" s="74"/>
      <c r="KVH195" s="74"/>
      <c r="KVI195" s="74"/>
      <c r="KVJ195" s="74"/>
      <c r="KVK195" s="74"/>
      <c r="KVL195" s="74"/>
      <c r="KVM195" s="74"/>
      <c r="KVN195" s="74"/>
      <c r="KVO195" s="74"/>
      <c r="KVP195" s="74"/>
      <c r="KVQ195" s="74"/>
      <c r="KVR195" s="74"/>
      <c r="KVS195" s="74"/>
      <c r="KVT195" s="74"/>
      <c r="KVU195" s="74"/>
      <c r="KVV195" s="74"/>
      <c r="KVW195" s="74"/>
      <c r="KVX195" s="74"/>
      <c r="KVY195" s="74"/>
      <c r="KVZ195" s="74"/>
      <c r="KWA195" s="74"/>
      <c r="KWB195" s="74"/>
      <c r="KWC195" s="74"/>
      <c r="KWD195" s="74"/>
      <c r="KWE195" s="74"/>
      <c r="KWF195" s="74"/>
      <c r="KWG195" s="74"/>
      <c r="KWH195" s="74"/>
      <c r="KWI195" s="74"/>
      <c r="KWJ195" s="74"/>
      <c r="KWK195" s="74"/>
      <c r="KWL195" s="74"/>
      <c r="KWM195" s="74"/>
      <c r="KWN195" s="74"/>
      <c r="KWO195" s="74"/>
      <c r="KWP195" s="74"/>
      <c r="KWQ195" s="74"/>
      <c r="KWR195" s="74"/>
      <c r="KWS195" s="74"/>
      <c r="KWT195" s="74"/>
      <c r="KWU195" s="74"/>
      <c r="KWV195" s="74"/>
      <c r="KWW195" s="74"/>
      <c r="KWX195" s="74"/>
      <c r="KWY195" s="74"/>
      <c r="KWZ195" s="74"/>
      <c r="KXA195" s="74"/>
      <c r="KXB195" s="74"/>
      <c r="KXC195" s="74"/>
      <c r="KXD195" s="74"/>
      <c r="KXE195" s="74"/>
      <c r="KXF195" s="74"/>
      <c r="KXG195" s="74"/>
      <c r="KXH195" s="74"/>
      <c r="KXI195" s="74"/>
      <c r="KXJ195" s="74"/>
      <c r="KXK195" s="74"/>
      <c r="KXL195" s="74"/>
      <c r="KXM195" s="74"/>
      <c r="KXN195" s="74"/>
      <c r="KXO195" s="74"/>
      <c r="KXP195" s="74"/>
      <c r="KXQ195" s="74"/>
      <c r="KXR195" s="74"/>
      <c r="KXS195" s="74"/>
      <c r="KXT195" s="74"/>
      <c r="KXU195" s="74"/>
      <c r="KXV195" s="74"/>
      <c r="KXW195" s="74"/>
      <c r="KXX195" s="74"/>
      <c r="KXY195" s="74"/>
      <c r="KXZ195" s="74"/>
      <c r="KYA195" s="74"/>
      <c r="KYB195" s="74"/>
      <c r="KYC195" s="74"/>
      <c r="KYD195" s="74"/>
      <c r="KYE195" s="74"/>
      <c r="KYF195" s="74"/>
      <c r="KYG195" s="74"/>
      <c r="KYH195" s="74"/>
      <c r="KYI195" s="74"/>
      <c r="KYJ195" s="74"/>
      <c r="KYK195" s="74"/>
      <c r="KYL195" s="74"/>
      <c r="KYM195" s="74"/>
      <c r="KYN195" s="74"/>
      <c r="KYO195" s="74"/>
      <c r="KYP195" s="74"/>
      <c r="KYQ195" s="74"/>
      <c r="KYR195" s="74"/>
      <c r="KYS195" s="74"/>
      <c r="KYT195" s="74"/>
      <c r="KYU195" s="74"/>
      <c r="KYV195" s="74"/>
      <c r="KYW195" s="74"/>
      <c r="KYX195" s="74"/>
      <c r="KYY195" s="74"/>
      <c r="KYZ195" s="74"/>
      <c r="KZA195" s="74"/>
      <c r="KZB195" s="74"/>
      <c r="KZC195" s="74"/>
      <c r="KZD195" s="74"/>
      <c r="KZE195" s="74"/>
      <c r="KZF195" s="74"/>
      <c r="KZG195" s="74"/>
      <c r="KZH195" s="74"/>
      <c r="KZI195" s="74"/>
      <c r="KZJ195" s="74"/>
      <c r="KZK195" s="74"/>
      <c r="KZL195" s="74"/>
      <c r="KZM195" s="74"/>
      <c r="KZN195" s="74"/>
      <c r="KZO195" s="74"/>
      <c r="KZP195" s="74"/>
      <c r="KZQ195" s="74"/>
      <c r="KZR195" s="74"/>
      <c r="KZS195" s="74"/>
      <c r="KZT195" s="74"/>
      <c r="KZU195" s="74"/>
      <c r="KZV195" s="74"/>
      <c r="KZW195" s="74"/>
      <c r="KZX195" s="74"/>
      <c r="KZY195" s="74"/>
      <c r="KZZ195" s="74"/>
      <c r="LAA195" s="74"/>
      <c r="LAB195" s="74"/>
      <c r="LAC195" s="74"/>
      <c r="LAD195" s="74"/>
      <c r="LAE195" s="74"/>
      <c r="LAF195" s="74"/>
      <c r="LAG195" s="74"/>
      <c r="LAH195" s="74"/>
      <c r="LAI195" s="74"/>
      <c r="LAJ195" s="74"/>
      <c r="LAK195" s="74"/>
      <c r="LAL195" s="74"/>
      <c r="LAM195" s="74"/>
      <c r="LAN195" s="74"/>
      <c r="LAO195" s="74"/>
      <c r="LAP195" s="74"/>
      <c r="LAQ195" s="74"/>
      <c r="LAR195" s="74"/>
      <c r="LAS195" s="74"/>
      <c r="LAT195" s="74"/>
      <c r="LAU195" s="74"/>
      <c r="LAV195" s="74"/>
      <c r="LAW195" s="74"/>
      <c r="LAX195" s="74"/>
      <c r="LAY195" s="74"/>
      <c r="LAZ195" s="74"/>
      <c r="LBA195" s="74"/>
      <c r="LBB195" s="74"/>
      <c r="LBC195" s="74"/>
      <c r="LBD195" s="74"/>
      <c r="LBE195" s="74"/>
      <c r="LBF195" s="74"/>
      <c r="LBG195" s="74"/>
      <c r="LBH195" s="74"/>
      <c r="LBI195" s="74"/>
      <c r="LBJ195" s="74"/>
      <c r="LBK195" s="74"/>
      <c r="LBL195" s="74"/>
      <c r="LBM195" s="74"/>
      <c r="LBN195" s="74"/>
      <c r="LBO195" s="74"/>
      <c r="LBP195" s="74"/>
      <c r="LBQ195" s="74"/>
      <c r="LBR195" s="74"/>
      <c r="LBS195" s="74"/>
      <c r="LBT195" s="74"/>
      <c r="LBU195" s="74"/>
      <c r="LBV195" s="74"/>
      <c r="LBW195" s="74"/>
      <c r="LBX195" s="74"/>
      <c r="LBY195" s="74"/>
      <c r="LBZ195" s="74"/>
      <c r="LCA195" s="74"/>
      <c r="LCB195" s="74"/>
      <c r="LCC195" s="74"/>
      <c r="LCD195" s="74"/>
      <c r="LCE195" s="74"/>
      <c r="LCF195" s="74"/>
      <c r="LCG195" s="74"/>
      <c r="LCH195" s="74"/>
      <c r="LCI195" s="74"/>
      <c r="LCJ195" s="74"/>
      <c r="LCK195" s="74"/>
      <c r="LCL195" s="74"/>
      <c r="LCM195" s="74"/>
      <c r="LCN195" s="74"/>
      <c r="LCO195" s="74"/>
      <c r="LCP195" s="74"/>
      <c r="LCQ195" s="74"/>
      <c r="LCR195" s="74"/>
      <c r="LCS195" s="74"/>
      <c r="LCT195" s="74"/>
      <c r="LCU195" s="74"/>
      <c r="LCV195" s="74"/>
      <c r="LCW195" s="74"/>
      <c r="LCX195" s="74"/>
      <c r="LCY195" s="74"/>
      <c r="LCZ195" s="74"/>
      <c r="LDA195" s="74"/>
      <c r="LDB195" s="74"/>
      <c r="LDC195" s="74"/>
      <c r="LDD195" s="74"/>
      <c r="LDE195" s="74"/>
      <c r="LDF195" s="74"/>
      <c r="LDG195" s="74"/>
      <c r="LDH195" s="74"/>
      <c r="LDI195" s="74"/>
      <c r="LDJ195" s="74"/>
      <c r="LDK195" s="74"/>
      <c r="LDL195" s="74"/>
      <c r="LDM195" s="74"/>
      <c r="LDN195" s="74"/>
      <c r="LDO195" s="74"/>
      <c r="LDP195" s="74"/>
      <c r="LDQ195" s="74"/>
      <c r="LDR195" s="74"/>
      <c r="LDS195" s="74"/>
      <c r="LDT195" s="74"/>
      <c r="LDU195" s="74"/>
      <c r="LDV195" s="74"/>
      <c r="LDW195" s="74"/>
      <c r="LDX195" s="74"/>
      <c r="LDY195" s="74"/>
      <c r="LDZ195" s="74"/>
      <c r="LEA195" s="74"/>
      <c r="LEB195" s="74"/>
      <c r="LEC195" s="74"/>
      <c r="LED195" s="74"/>
      <c r="LEE195" s="74"/>
      <c r="LEF195" s="74"/>
      <c r="LEG195" s="74"/>
      <c r="LEH195" s="74"/>
      <c r="LEI195" s="74"/>
      <c r="LEJ195" s="74"/>
      <c r="LEK195" s="74"/>
      <c r="LEL195" s="74"/>
      <c r="LEM195" s="74"/>
      <c r="LEN195" s="74"/>
      <c r="LEO195" s="74"/>
      <c r="LEP195" s="74"/>
      <c r="LEQ195" s="74"/>
      <c r="LER195" s="74"/>
      <c r="LES195" s="74"/>
      <c r="LET195" s="74"/>
      <c r="LEU195" s="74"/>
      <c r="LEV195" s="74"/>
      <c r="LEW195" s="74"/>
      <c r="LEX195" s="74"/>
      <c r="LEY195" s="74"/>
      <c r="LEZ195" s="74"/>
      <c r="LFA195" s="74"/>
      <c r="LFB195" s="74"/>
      <c r="LFC195" s="74"/>
      <c r="LFD195" s="74"/>
      <c r="LFE195" s="74"/>
      <c r="LFF195" s="74"/>
      <c r="LFG195" s="74"/>
      <c r="LFH195" s="74"/>
      <c r="LFI195" s="74"/>
      <c r="LFJ195" s="74"/>
      <c r="LFK195" s="74"/>
      <c r="LFL195" s="74"/>
      <c r="LFM195" s="74"/>
      <c r="LFN195" s="74"/>
      <c r="LFO195" s="74"/>
      <c r="LFP195" s="74"/>
      <c r="LFQ195" s="74"/>
      <c r="LFR195" s="74"/>
      <c r="LFS195" s="74"/>
      <c r="LFT195" s="74"/>
      <c r="LFU195" s="74"/>
      <c r="LFV195" s="74"/>
      <c r="LFW195" s="74"/>
      <c r="LFX195" s="74"/>
      <c r="LFY195" s="74"/>
      <c r="LFZ195" s="74"/>
      <c r="LGA195" s="74"/>
      <c r="LGB195" s="74"/>
      <c r="LGC195" s="74"/>
      <c r="LGD195" s="74"/>
      <c r="LGE195" s="74"/>
      <c r="LGF195" s="74"/>
      <c r="LGG195" s="74"/>
      <c r="LGH195" s="74"/>
      <c r="LGI195" s="74"/>
      <c r="LGJ195" s="74"/>
      <c r="LGK195" s="74"/>
      <c r="LGL195" s="74"/>
      <c r="LGM195" s="74"/>
      <c r="LGN195" s="74"/>
      <c r="LGO195" s="74"/>
      <c r="LGP195" s="74"/>
      <c r="LGQ195" s="74"/>
      <c r="LGR195" s="74"/>
      <c r="LGS195" s="74"/>
      <c r="LGT195" s="74"/>
      <c r="LGU195" s="74"/>
      <c r="LGV195" s="74"/>
      <c r="LGW195" s="74"/>
      <c r="LGX195" s="74"/>
      <c r="LGY195" s="74"/>
      <c r="LGZ195" s="74"/>
      <c r="LHA195" s="74"/>
      <c r="LHB195" s="74"/>
      <c r="LHC195" s="74"/>
      <c r="LHD195" s="74"/>
      <c r="LHE195" s="74"/>
      <c r="LHF195" s="74"/>
      <c r="LHG195" s="74"/>
      <c r="LHH195" s="74"/>
      <c r="LHI195" s="74"/>
      <c r="LHJ195" s="74"/>
      <c r="LHK195" s="74"/>
      <c r="LHL195" s="74"/>
      <c r="LHM195" s="74"/>
      <c r="LHN195" s="74"/>
      <c r="LHO195" s="74"/>
      <c r="LHP195" s="74"/>
      <c r="LHQ195" s="74"/>
      <c r="LHR195" s="74"/>
      <c r="LHS195" s="74"/>
      <c r="LHT195" s="74"/>
      <c r="LHU195" s="74"/>
      <c r="LHV195" s="74"/>
      <c r="LHW195" s="74"/>
      <c r="LHX195" s="74"/>
      <c r="LHY195" s="74"/>
      <c r="LHZ195" s="74"/>
      <c r="LIA195" s="74"/>
      <c r="LIB195" s="74"/>
      <c r="LIC195" s="74"/>
      <c r="LID195" s="74"/>
      <c r="LIE195" s="74"/>
      <c r="LIF195" s="74"/>
      <c r="LIG195" s="74"/>
      <c r="LIH195" s="74"/>
      <c r="LII195" s="74"/>
      <c r="LIJ195" s="74"/>
      <c r="LIK195" s="74"/>
      <c r="LIL195" s="74"/>
      <c r="LIM195" s="74"/>
      <c r="LIN195" s="74"/>
      <c r="LIO195" s="74"/>
      <c r="LIP195" s="74"/>
      <c r="LIQ195" s="74"/>
      <c r="LIR195" s="74"/>
      <c r="LIS195" s="74"/>
      <c r="LIT195" s="74"/>
      <c r="LIU195" s="74"/>
      <c r="LIV195" s="74"/>
      <c r="LIW195" s="74"/>
      <c r="LIX195" s="74"/>
      <c r="LIY195" s="74"/>
      <c r="LIZ195" s="74"/>
      <c r="LJA195" s="74"/>
      <c r="LJB195" s="74"/>
      <c r="LJC195" s="74"/>
      <c r="LJD195" s="74"/>
      <c r="LJE195" s="74"/>
      <c r="LJF195" s="74"/>
      <c r="LJG195" s="74"/>
      <c r="LJH195" s="74"/>
      <c r="LJI195" s="74"/>
      <c r="LJJ195" s="74"/>
      <c r="LJK195" s="74"/>
      <c r="LJL195" s="74"/>
      <c r="LJM195" s="74"/>
      <c r="LJN195" s="74"/>
      <c r="LJO195" s="74"/>
      <c r="LJP195" s="74"/>
      <c r="LJQ195" s="74"/>
      <c r="LJR195" s="74"/>
      <c r="LJS195" s="74"/>
      <c r="LJT195" s="74"/>
      <c r="LJU195" s="74"/>
      <c r="LJV195" s="74"/>
      <c r="LJW195" s="74"/>
      <c r="LJX195" s="74"/>
      <c r="LJY195" s="74"/>
      <c r="LJZ195" s="74"/>
      <c r="LKA195" s="74"/>
      <c r="LKB195" s="74"/>
      <c r="LKC195" s="74"/>
      <c r="LKD195" s="74"/>
      <c r="LKE195" s="74"/>
      <c r="LKF195" s="74"/>
      <c r="LKG195" s="74"/>
      <c r="LKH195" s="74"/>
      <c r="LKI195" s="74"/>
      <c r="LKJ195" s="74"/>
      <c r="LKK195" s="74"/>
      <c r="LKL195" s="74"/>
      <c r="LKM195" s="74"/>
      <c r="LKN195" s="74"/>
      <c r="LKO195" s="74"/>
      <c r="LKP195" s="74"/>
      <c r="LKQ195" s="74"/>
      <c r="LKR195" s="74"/>
      <c r="LKS195" s="74"/>
      <c r="LKT195" s="74"/>
      <c r="LKU195" s="74"/>
      <c r="LKV195" s="74"/>
      <c r="LKW195" s="74"/>
      <c r="LKX195" s="74"/>
      <c r="LKY195" s="74"/>
      <c r="LKZ195" s="74"/>
      <c r="LLA195" s="74"/>
      <c r="LLB195" s="74"/>
      <c r="LLC195" s="74"/>
      <c r="LLD195" s="74"/>
      <c r="LLE195" s="74"/>
      <c r="LLF195" s="74"/>
      <c r="LLG195" s="74"/>
      <c r="LLH195" s="74"/>
      <c r="LLI195" s="74"/>
      <c r="LLJ195" s="74"/>
      <c r="LLK195" s="74"/>
      <c r="LLL195" s="74"/>
      <c r="LLM195" s="74"/>
      <c r="LLN195" s="74"/>
      <c r="LLO195" s="74"/>
      <c r="LLP195" s="74"/>
      <c r="LLQ195" s="74"/>
      <c r="LLR195" s="74"/>
      <c r="LLS195" s="74"/>
      <c r="LLT195" s="74"/>
      <c r="LLU195" s="74"/>
      <c r="LLV195" s="74"/>
      <c r="LLW195" s="74"/>
      <c r="LLX195" s="74"/>
      <c r="LLY195" s="74"/>
      <c r="LLZ195" s="74"/>
      <c r="LMA195" s="74"/>
      <c r="LMB195" s="74"/>
      <c r="LMC195" s="74"/>
      <c r="LMD195" s="74"/>
      <c r="LME195" s="74"/>
      <c r="LMF195" s="74"/>
      <c r="LMG195" s="74"/>
      <c r="LMH195" s="74"/>
      <c r="LMI195" s="74"/>
      <c r="LMJ195" s="74"/>
      <c r="LMK195" s="74"/>
      <c r="LML195" s="74"/>
      <c r="LMM195" s="74"/>
      <c r="LMN195" s="74"/>
      <c r="LMO195" s="74"/>
      <c r="LMP195" s="74"/>
      <c r="LMQ195" s="74"/>
      <c r="LMR195" s="74"/>
      <c r="LMS195" s="74"/>
      <c r="LMT195" s="74"/>
      <c r="LMU195" s="74"/>
      <c r="LMV195" s="74"/>
      <c r="LMW195" s="74"/>
      <c r="LMX195" s="74"/>
      <c r="LMY195" s="74"/>
      <c r="LMZ195" s="74"/>
      <c r="LNA195" s="74"/>
      <c r="LNB195" s="74"/>
      <c r="LNC195" s="74"/>
      <c r="LND195" s="74"/>
      <c r="LNE195" s="74"/>
      <c r="LNF195" s="74"/>
      <c r="LNG195" s="74"/>
      <c r="LNH195" s="74"/>
      <c r="LNI195" s="74"/>
      <c r="LNJ195" s="74"/>
      <c r="LNK195" s="74"/>
      <c r="LNL195" s="74"/>
      <c r="LNM195" s="74"/>
      <c r="LNN195" s="74"/>
      <c r="LNO195" s="74"/>
      <c r="LNP195" s="74"/>
      <c r="LNQ195" s="74"/>
      <c r="LNR195" s="74"/>
      <c r="LNS195" s="74"/>
      <c r="LNT195" s="74"/>
      <c r="LNU195" s="74"/>
      <c r="LNV195" s="74"/>
      <c r="LNW195" s="74"/>
      <c r="LNX195" s="74"/>
      <c r="LNY195" s="74"/>
      <c r="LNZ195" s="74"/>
      <c r="LOA195" s="74"/>
      <c r="LOB195" s="74"/>
      <c r="LOC195" s="74"/>
      <c r="LOD195" s="74"/>
      <c r="LOE195" s="74"/>
      <c r="LOF195" s="74"/>
      <c r="LOG195" s="74"/>
      <c r="LOH195" s="74"/>
      <c r="LOI195" s="74"/>
      <c r="LOJ195" s="74"/>
      <c r="LOK195" s="74"/>
      <c r="LOL195" s="74"/>
      <c r="LOM195" s="74"/>
      <c r="LON195" s="74"/>
      <c r="LOO195" s="74"/>
      <c r="LOP195" s="74"/>
      <c r="LOQ195" s="74"/>
      <c r="LOR195" s="74"/>
      <c r="LOS195" s="74"/>
      <c r="LOT195" s="74"/>
      <c r="LOU195" s="74"/>
      <c r="LOV195" s="74"/>
      <c r="LOW195" s="74"/>
      <c r="LOX195" s="74"/>
      <c r="LOY195" s="74"/>
      <c r="LOZ195" s="74"/>
      <c r="LPA195" s="74"/>
      <c r="LPB195" s="74"/>
      <c r="LPC195" s="74"/>
      <c r="LPD195" s="74"/>
      <c r="LPE195" s="74"/>
      <c r="LPF195" s="74"/>
      <c r="LPG195" s="74"/>
      <c r="LPH195" s="74"/>
      <c r="LPI195" s="74"/>
      <c r="LPJ195" s="74"/>
      <c r="LPK195" s="74"/>
      <c r="LPL195" s="74"/>
      <c r="LPM195" s="74"/>
      <c r="LPN195" s="74"/>
      <c r="LPO195" s="74"/>
      <c r="LPP195" s="74"/>
      <c r="LPQ195" s="74"/>
      <c r="LPR195" s="74"/>
      <c r="LPS195" s="74"/>
      <c r="LPT195" s="74"/>
      <c r="LPU195" s="74"/>
      <c r="LPV195" s="74"/>
      <c r="LPW195" s="74"/>
      <c r="LPX195" s="74"/>
      <c r="LPY195" s="74"/>
      <c r="LPZ195" s="74"/>
      <c r="LQA195" s="74"/>
      <c r="LQB195" s="74"/>
      <c r="LQC195" s="74"/>
      <c r="LQD195" s="74"/>
      <c r="LQE195" s="74"/>
      <c r="LQF195" s="74"/>
      <c r="LQG195" s="74"/>
      <c r="LQH195" s="74"/>
      <c r="LQI195" s="74"/>
      <c r="LQJ195" s="74"/>
      <c r="LQK195" s="74"/>
      <c r="LQL195" s="74"/>
      <c r="LQM195" s="74"/>
      <c r="LQN195" s="74"/>
      <c r="LQO195" s="74"/>
      <c r="LQP195" s="74"/>
      <c r="LQQ195" s="74"/>
      <c r="LQR195" s="74"/>
      <c r="LQS195" s="74"/>
      <c r="LQT195" s="74"/>
      <c r="LQU195" s="74"/>
      <c r="LQV195" s="74"/>
      <c r="LQW195" s="74"/>
      <c r="LQX195" s="74"/>
      <c r="LQY195" s="74"/>
      <c r="LQZ195" s="74"/>
      <c r="LRA195" s="74"/>
      <c r="LRB195" s="74"/>
      <c r="LRC195" s="74"/>
      <c r="LRD195" s="74"/>
      <c r="LRE195" s="74"/>
      <c r="LRF195" s="74"/>
      <c r="LRG195" s="74"/>
      <c r="LRH195" s="74"/>
      <c r="LRI195" s="74"/>
      <c r="LRJ195" s="74"/>
      <c r="LRK195" s="74"/>
      <c r="LRL195" s="74"/>
      <c r="LRM195" s="74"/>
      <c r="LRN195" s="74"/>
      <c r="LRO195" s="74"/>
      <c r="LRP195" s="74"/>
      <c r="LRQ195" s="74"/>
      <c r="LRR195" s="74"/>
      <c r="LRS195" s="74"/>
      <c r="LRT195" s="74"/>
      <c r="LRU195" s="74"/>
      <c r="LRV195" s="74"/>
      <c r="LRW195" s="74"/>
      <c r="LRX195" s="74"/>
      <c r="LRY195" s="74"/>
      <c r="LRZ195" s="74"/>
      <c r="LSA195" s="74"/>
      <c r="LSB195" s="74"/>
      <c r="LSC195" s="74"/>
      <c r="LSD195" s="74"/>
      <c r="LSE195" s="74"/>
      <c r="LSF195" s="74"/>
      <c r="LSG195" s="74"/>
      <c r="LSH195" s="74"/>
      <c r="LSI195" s="74"/>
      <c r="LSJ195" s="74"/>
      <c r="LSK195" s="74"/>
      <c r="LSL195" s="74"/>
      <c r="LSM195" s="74"/>
      <c r="LSN195" s="74"/>
      <c r="LSO195" s="74"/>
      <c r="LSP195" s="74"/>
      <c r="LSQ195" s="74"/>
      <c r="LSR195" s="74"/>
      <c r="LSS195" s="74"/>
      <c r="LST195" s="74"/>
      <c r="LSU195" s="74"/>
      <c r="LSV195" s="74"/>
      <c r="LSW195" s="74"/>
      <c r="LSX195" s="74"/>
      <c r="LSY195" s="74"/>
      <c r="LSZ195" s="74"/>
      <c r="LTA195" s="74"/>
      <c r="LTB195" s="74"/>
      <c r="LTC195" s="74"/>
      <c r="LTD195" s="74"/>
      <c r="LTE195" s="74"/>
      <c r="LTF195" s="74"/>
      <c r="LTG195" s="74"/>
      <c r="LTH195" s="74"/>
      <c r="LTI195" s="74"/>
      <c r="LTJ195" s="74"/>
      <c r="LTK195" s="74"/>
      <c r="LTL195" s="74"/>
      <c r="LTM195" s="74"/>
      <c r="LTN195" s="74"/>
      <c r="LTO195" s="74"/>
      <c r="LTP195" s="74"/>
      <c r="LTQ195" s="74"/>
      <c r="LTR195" s="74"/>
      <c r="LTS195" s="74"/>
      <c r="LTT195" s="74"/>
      <c r="LTU195" s="74"/>
      <c r="LTV195" s="74"/>
      <c r="LTW195" s="74"/>
      <c r="LTX195" s="74"/>
      <c r="LTY195" s="74"/>
      <c r="LTZ195" s="74"/>
      <c r="LUA195" s="74"/>
      <c r="LUB195" s="74"/>
      <c r="LUC195" s="74"/>
      <c r="LUD195" s="74"/>
      <c r="LUE195" s="74"/>
      <c r="LUF195" s="74"/>
      <c r="LUG195" s="74"/>
      <c r="LUH195" s="74"/>
      <c r="LUI195" s="74"/>
      <c r="LUJ195" s="74"/>
      <c r="LUK195" s="74"/>
      <c r="LUL195" s="74"/>
      <c r="LUM195" s="74"/>
      <c r="LUN195" s="74"/>
      <c r="LUO195" s="74"/>
      <c r="LUP195" s="74"/>
      <c r="LUQ195" s="74"/>
      <c r="LUR195" s="74"/>
      <c r="LUS195" s="74"/>
      <c r="LUT195" s="74"/>
      <c r="LUU195" s="74"/>
      <c r="LUV195" s="74"/>
      <c r="LUW195" s="74"/>
      <c r="LUX195" s="74"/>
      <c r="LUY195" s="74"/>
      <c r="LUZ195" s="74"/>
      <c r="LVA195" s="74"/>
      <c r="LVB195" s="74"/>
      <c r="LVC195" s="74"/>
      <c r="LVD195" s="74"/>
      <c r="LVE195" s="74"/>
      <c r="LVF195" s="74"/>
      <c r="LVG195" s="74"/>
      <c r="LVH195" s="74"/>
      <c r="LVI195" s="74"/>
      <c r="LVJ195" s="74"/>
      <c r="LVK195" s="74"/>
      <c r="LVL195" s="74"/>
      <c r="LVM195" s="74"/>
      <c r="LVN195" s="74"/>
      <c r="LVO195" s="74"/>
      <c r="LVP195" s="74"/>
      <c r="LVQ195" s="74"/>
      <c r="LVR195" s="74"/>
      <c r="LVS195" s="74"/>
      <c r="LVT195" s="74"/>
      <c r="LVU195" s="74"/>
      <c r="LVV195" s="74"/>
      <c r="LVW195" s="74"/>
      <c r="LVX195" s="74"/>
      <c r="LVY195" s="74"/>
      <c r="LVZ195" s="74"/>
      <c r="LWA195" s="74"/>
      <c r="LWB195" s="74"/>
      <c r="LWC195" s="74"/>
      <c r="LWD195" s="74"/>
      <c r="LWE195" s="74"/>
      <c r="LWF195" s="74"/>
      <c r="LWG195" s="74"/>
      <c r="LWH195" s="74"/>
      <c r="LWI195" s="74"/>
      <c r="LWJ195" s="74"/>
      <c r="LWK195" s="74"/>
      <c r="LWL195" s="74"/>
      <c r="LWM195" s="74"/>
      <c r="LWN195" s="74"/>
      <c r="LWO195" s="74"/>
      <c r="LWP195" s="74"/>
      <c r="LWQ195" s="74"/>
      <c r="LWR195" s="74"/>
      <c r="LWS195" s="74"/>
      <c r="LWT195" s="74"/>
      <c r="LWU195" s="74"/>
      <c r="LWV195" s="74"/>
      <c r="LWW195" s="74"/>
      <c r="LWX195" s="74"/>
      <c r="LWY195" s="74"/>
      <c r="LWZ195" s="74"/>
      <c r="LXA195" s="74"/>
      <c r="LXB195" s="74"/>
      <c r="LXC195" s="74"/>
      <c r="LXD195" s="74"/>
      <c r="LXE195" s="74"/>
      <c r="LXF195" s="74"/>
      <c r="LXG195" s="74"/>
      <c r="LXH195" s="74"/>
      <c r="LXI195" s="74"/>
      <c r="LXJ195" s="74"/>
      <c r="LXK195" s="74"/>
      <c r="LXL195" s="74"/>
      <c r="LXM195" s="74"/>
      <c r="LXN195" s="74"/>
      <c r="LXO195" s="74"/>
      <c r="LXP195" s="74"/>
      <c r="LXQ195" s="74"/>
      <c r="LXR195" s="74"/>
      <c r="LXS195" s="74"/>
      <c r="LXT195" s="74"/>
      <c r="LXU195" s="74"/>
      <c r="LXV195" s="74"/>
      <c r="LXW195" s="74"/>
      <c r="LXX195" s="74"/>
      <c r="LXY195" s="74"/>
      <c r="LXZ195" s="74"/>
      <c r="LYA195" s="74"/>
      <c r="LYB195" s="74"/>
      <c r="LYC195" s="74"/>
      <c r="LYD195" s="74"/>
      <c r="LYE195" s="74"/>
      <c r="LYF195" s="74"/>
      <c r="LYG195" s="74"/>
      <c r="LYH195" s="74"/>
      <c r="LYI195" s="74"/>
      <c r="LYJ195" s="74"/>
      <c r="LYK195" s="74"/>
      <c r="LYL195" s="74"/>
      <c r="LYM195" s="74"/>
      <c r="LYN195" s="74"/>
      <c r="LYO195" s="74"/>
      <c r="LYP195" s="74"/>
      <c r="LYQ195" s="74"/>
      <c r="LYR195" s="74"/>
      <c r="LYS195" s="74"/>
      <c r="LYT195" s="74"/>
      <c r="LYU195" s="74"/>
      <c r="LYV195" s="74"/>
      <c r="LYW195" s="74"/>
      <c r="LYX195" s="74"/>
      <c r="LYY195" s="74"/>
      <c r="LYZ195" s="74"/>
      <c r="LZA195" s="74"/>
      <c r="LZB195" s="74"/>
      <c r="LZC195" s="74"/>
      <c r="LZD195" s="74"/>
      <c r="LZE195" s="74"/>
      <c r="LZF195" s="74"/>
      <c r="LZG195" s="74"/>
      <c r="LZH195" s="74"/>
      <c r="LZI195" s="74"/>
      <c r="LZJ195" s="74"/>
      <c r="LZK195" s="74"/>
      <c r="LZL195" s="74"/>
      <c r="LZM195" s="74"/>
      <c r="LZN195" s="74"/>
      <c r="LZO195" s="74"/>
      <c r="LZP195" s="74"/>
      <c r="LZQ195" s="74"/>
      <c r="LZR195" s="74"/>
      <c r="LZS195" s="74"/>
      <c r="LZT195" s="74"/>
      <c r="LZU195" s="74"/>
      <c r="LZV195" s="74"/>
      <c r="LZW195" s="74"/>
      <c r="LZX195" s="74"/>
      <c r="LZY195" s="74"/>
      <c r="LZZ195" s="74"/>
      <c r="MAA195" s="74"/>
      <c r="MAB195" s="74"/>
      <c r="MAC195" s="74"/>
      <c r="MAD195" s="74"/>
      <c r="MAE195" s="74"/>
      <c r="MAF195" s="74"/>
      <c r="MAG195" s="74"/>
      <c r="MAH195" s="74"/>
      <c r="MAI195" s="74"/>
      <c r="MAJ195" s="74"/>
      <c r="MAK195" s="74"/>
      <c r="MAL195" s="74"/>
      <c r="MAM195" s="74"/>
      <c r="MAN195" s="74"/>
      <c r="MAO195" s="74"/>
      <c r="MAP195" s="74"/>
      <c r="MAQ195" s="74"/>
      <c r="MAR195" s="74"/>
      <c r="MAS195" s="74"/>
      <c r="MAT195" s="74"/>
      <c r="MAU195" s="74"/>
      <c r="MAV195" s="74"/>
      <c r="MAW195" s="74"/>
      <c r="MAX195" s="74"/>
      <c r="MAY195" s="74"/>
      <c r="MAZ195" s="74"/>
      <c r="MBA195" s="74"/>
      <c r="MBB195" s="74"/>
      <c r="MBC195" s="74"/>
      <c r="MBD195" s="74"/>
      <c r="MBE195" s="74"/>
      <c r="MBF195" s="74"/>
      <c r="MBG195" s="74"/>
      <c r="MBH195" s="74"/>
      <c r="MBI195" s="74"/>
      <c r="MBJ195" s="74"/>
      <c r="MBK195" s="74"/>
      <c r="MBL195" s="74"/>
      <c r="MBM195" s="74"/>
      <c r="MBN195" s="74"/>
      <c r="MBO195" s="74"/>
      <c r="MBP195" s="74"/>
      <c r="MBQ195" s="74"/>
      <c r="MBR195" s="74"/>
      <c r="MBS195" s="74"/>
      <c r="MBT195" s="74"/>
      <c r="MBU195" s="74"/>
      <c r="MBV195" s="74"/>
      <c r="MBW195" s="74"/>
      <c r="MBX195" s="74"/>
      <c r="MBY195" s="74"/>
      <c r="MBZ195" s="74"/>
      <c r="MCA195" s="74"/>
      <c r="MCB195" s="74"/>
      <c r="MCC195" s="74"/>
      <c r="MCD195" s="74"/>
      <c r="MCE195" s="74"/>
      <c r="MCF195" s="74"/>
      <c r="MCG195" s="74"/>
      <c r="MCH195" s="74"/>
      <c r="MCI195" s="74"/>
      <c r="MCJ195" s="74"/>
      <c r="MCK195" s="74"/>
      <c r="MCL195" s="74"/>
      <c r="MCM195" s="74"/>
      <c r="MCN195" s="74"/>
      <c r="MCO195" s="74"/>
      <c r="MCP195" s="74"/>
      <c r="MCQ195" s="74"/>
      <c r="MCR195" s="74"/>
      <c r="MCS195" s="74"/>
      <c r="MCT195" s="74"/>
      <c r="MCU195" s="74"/>
      <c r="MCV195" s="74"/>
      <c r="MCW195" s="74"/>
      <c r="MCX195" s="74"/>
      <c r="MCY195" s="74"/>
      <c r="MCZ195" s="74"/>
      <c r="MDA195" s="74"/>
      <c r="MDB195" s="74"/>
      <c r="MDC195" s="74"/>
      <c r="MDD195" s="74"/>
      <c r="MDE195" s="74"/>
      <c r="MDF195" s="74"/>
      <c r="MDG195" s="74"/>
      <c r="MDH195" s="74"/>
      <c r="MDI195" s="74"/>
      <c r="MDJ195" s="74"/>
      <c r="MDK195" s="74"/>
      <c r="MDL195" s="74"/>
      <c r="MDM195" s="74"/>
      <c r="MDN195" s="74"/>
      <c r="MDO195" s="74"/>
      <c r="MDP195" s="74"/>
      <c r="MDQ195" s="74"/>
      <c r="MDR195" s="74"/>
      <c r="MDS195" s="74"/>
      <c r="MDT195" s="74"/>
      <c r="MDU195" s="74"/>
      <c r="MDV195" s="74"/>
      <c r="MDW195" s="74"/>
      <c r="MDX195" s="74"/>
      <c r="MDY195" s="74"/>
      <c r="MDZ195" s="74"/>
      <c r="MEA195" s="74"/>
      <c r="MEB195" s="74"/>
      <c r="MEC195" s="74"/>
      <c r="MED195" s="74"/>
      <c r="MEE195" s="74"/>
      <c r="MEF195" s="74"/>
      <c r="MEG195" s="74"/>
      <c r="MEH195" s="74"/>
      <c r="MEI195" s="74"/>
      <c r="MEJ195" s="74"/>
      <c r="MEK195" s="74"/>
      <c r="MEL195" s="74"/>
      <c r="MEM195" s="74"/>
      <c r="MEN195" s="74"/>
      <c r="MEO195" s="74"/>
      <c r="MEP195" s="74"/>
      <c r="MEQ195" s="74"/>
      <c r="MER195" s="74"/>
      <c r="MES195" s="74"/>
      <c r="MET195" s="74"/>
      <c r="MEU195" s="74"/>
      <c r="MEV195" s="74"/>
      <c r="MEW195" s="74"/>
      <c r="MEX195" s="74"/>
      <c r="MEY195" s="74"/>
      <c r="MEZ195" s="74"/>
      <c r="MFA195" s="74"/>
      <c r="MFB195" s="74"/>
      <c r="MFC195" s="74"/>
      <c r="MFD195" s="74"/>
      <c r="MFE195" s="74"/>
      <c r="MFF195" s="74"/>
      <c r="MFG195" s="74"/>
      <c r="MFH195" s="74"/>
      <c r="MFI195" s="74"/>
      <c r="MFJ195" s="74"/>
      <c r="MFK195" s="74"/>
      <c r="MFL195" s="74"/>
      <c r="MFM195" s="74"/>
      <c r="MFN195" s="74"/>
      <c r="MFO195" s="74"/>
      <c r="MFP195" s="74"/>
      <c r="MFQ195" s="74"/>
      <c r="MFR195" s="74"/>
      <c r="MFS195" s="74"/>
      <c r="MFT195" s="74"/>
      <c r="MFU195" s="74"/>
      <c r="MFV195" s="74"/>
      <c r="MFW195" s="74"/>
      <c r="MFX195" s="74"/>
      <c r="MFY195" s="74"/>
      <c r="MFZ195" s="74"/>
      <c r="MGA195" s="74"/>
      <c r="MGB195" s="74"/>
      <c r="MGC195" s="74"/>
      <c r="MGD195" s="74"/>
      <c r="MGE195" s="74"/>
      <c r="MGF195" s="74"/>
      <c r="MGG195" s="74"/>
      <c r="MGH195" s="74"/>
      <c r="MGI195" s="74"/>
      <c r="MGJ195" s="74"/>
      <c r="MGK195" s="74"/>
      <c r="MGL195" s="74"/>
      <c r="MGM195" s="74"/>
      <c r="MGN195" s="74"/>
      <c r="MGO195" s="74"/>
      <c r="MGP195" s="74"/>
      <c r="MGQ195" s="74"/>
      <c r="MGR195" s="74"/>
      <c r="MGS195" s="74"/>
      <c r="MGT195" s="74"/>
      <c r="MGU195" s="74"/>
      <c r="MGV195" s="74"/>
      <c r="MGW195" s="74"/>
      <c r="MGX195" s="74"/>
      <c r="MGY195" s="74"/>
      <c r="MGZ195" s="74"/>
      <c r="MHA195" s="74"/>
      <c r="MHB195" s="74"/>
      <c r="MHC195" s="74"/>
      <c r="MHD195" s="74"/>
      <c r="MHE195" s="74"/>
      <c r="MHF195" s="74"/>
      <c r="MHG195" s="74"/>
      <c r="MHH195" s="74"/>
      <c r="MHI195" s="74"/>
      <c r="MHJ195" s="74"/>
      <c r="MHK195" s="74"/>
      <c r="MHL195" s="74"/>
      <c r="MHM195" s="74"/>
      <c r="MHN195" s="74"/>
      <c r="MHO195" s="74"/>
      <c r="MHP195" s="74"/>
      <c r="MHQ195" s="74"/>
      <c r="MHR195" s="74"/>
      <c r="MHS195" s="74"/>
      <c r="MHT195" s="74"/>
      <c r="MHU195" s="74"/>
      <c r="MHV195" s="74"/>
      <c r="MHW195" s="74"/>
      <c r="MHX195" s="74"/>
      <c r="MHY195" s="74"/>
      <c r="MHZ195" s="74"/>
      <c r="MIA195" s="74"/>
      <c r="MIB195" s="74"/>
      <c r="MIC195" s="74"/>
      <c r="MID195" s="74"/>
      <c r="MIE195" s="74"/>
      <c r="MIF195" s="74"/>
      <c r="MIG195" s="74"/>
      <c r="MIH195" s="74"/>
      <c r="MII195" s="74"/>
      <c r="MIJ195" s="74"/>
      <c r="MIK195" s="74"/>
      <c r="MIL195" s="74"/>
      <c r="MIM195" s="74"/>
      <c r="MIN195" s="74"/>
      <c r="MIO195" s="74"/>
      <c r="MIP195" s="74"/>
      <c r="MIQ195" s="74"/>
      <c r="MIR195" s="74"/>
      <c r="MIS195" s="74"/>
      <c r="MIT195" s="74"/>
      <c r="MIU195" s="74"/>
      <c r="MIV195" s="74"/>
      <c r="MIW195" s="74"/>
      <c r="MIX195" s="74"/>
      <c r="MIY195" s="74"/>
      <c r="MIZ195" s="74"/>
      <c r="MJA195" s="74"/>
      <c r="MJB195" s="74"/>
      <c r="MJC195" s="74"/>
      <c r="MJD195" s="74"/>
      <c r="MJE195" s="74"/>
      <c r="MJF195" s="74"/>
      <c r="MJG195" s="74"/>
      <c r="MJH195" s="74"/>
      <c r="MJI195" s="74"/>
      <c r="MJJ195" s="74"/>
      <c r="MJK195" s="74"/>
      <c r="MJL195" s="74"/>
      <c r="MJM195" s="74"/>
      <c r="MJN195" s="74"/>
      <c r="MJO195" s="74"/>
      <c r="MJP195" s="74"/>
      <c r="MJQ195" s="74"/>
      <c r="MJR195" s="74"/>
      <c r="MJS195" s="74"/>
      <c r="MJT195" s="74"/>
      <c r="MJU195" s="74"/>
      <c r="MJV195" s="74"/>
      <c r="MJW195" s="74"/>
      <c r="MJX195" s="74"/>
      <c r="MJY195" s="74"/>
      <c r="MJZ195" s="74"/>
      <c r="MKA195" s="74"/>
      <c r="MKB195" s="74"/>
      <c r="MKC195" s="74"/>
      <c r="MKD195" s="74"/>
      <c r="MKE195" s="74"/>
      <c r="MKF195" s="74"/>
      <c r="MKG195" s="74"/>
      <c r="MKH195" s="74"/>
      <c r="MKI195" s="74"/>
      <c r="MKJ195" s="74"/>
      <c r="MKK195" s="74"/>
      <c r="MKL195" s="74"/>
      <c r="MKM195" s="74"/>
      <c r="MKN195" s="74"/>
      <c r="MKO195" s="74"/>
      <c r="MKP195" s="74"/>
      <c r="MKQ195" s="74"/>
      <c r="MKR195" s="74"/>
      <c r="MKS195" s="74"/>
      <c r="MKT195" s="74"/>
      <c r="MKU195" s="74"/>
      <c r="MKV195" s="74"/>
      <c r="MKW195" s="74"/>
      <c r="MKX195" s="74"/>
      <c r="MKY195" s="74"/>
      <c r="MKZ195" s="74"/>
      <c r="MLA195" s="74"/>
      <c r="MLB195" s="74"/>
      <c r="MLC195" s="74"/>
      <c r="MLD195" s="74"/>
      <c r="MLE195" s="74"/>
      <c r="MLF195" s="74"/>
      <c r="MLG195" s="74"/>
      <c r="MLH195" s="74"/>
      <c r="MLI195" s="74"/>
      <c r="MLJ195" s="74"/>
      <c r="MLK195" s="74"/>
      <c r="MLL195" s="74"/>
      <c r="MLM195" s="74"/>
      <c r="MLN195" s="74"/>
      <c r="MLO195" s="74"/>
      <c r="MLP195" s="74"/>
      <c r="MLQ195" s="74"/>
      <c r="MLR195" s="74"/>
      <c r="MLS195" s="74"/>
      <c r="MLT195" s="74"/>
      <c r="MLU195" s="74"/>
      <c r="MLV195" s="74"/>
      <c r="MLW195" s="74"/>
      <c r="MLX195" s="74"/>
      <c r="MLY195" s="74"/>
      <c r="MLZ195" s="74"/>
      <c r="MMA195" s="74"/>
      <c r="MMB195" s="74"/>
      <c r="MMC195" s="74"/>
      <c r="MMD195" s="74"/>
      <c r="MME195" s="74"/>
      <c r="MMF195" s="74"/>
      <c r="MMG195" s="74"/>
      <c r="MMH195" s="74"/>
      <c r="MMI195" s="74"/>
      <c r="MMJ195" s="74"/>
      <c r="MMK195" s="74"/>
      <c r="MML195" s="74"/>
      <c r="MMM195" s="74"/>
      <c r="MMN195" s="74"/>
      <c r="MMO195" s="74"/>
      <c r="MMP195" s="74"/>
      <c r="MMQ195" s="74"/>
      <c r="MMR195" s="74"/>
      <c r="MMS195" s="74"/>
      <c r="MMT195" s="74"/>
      <c r="MMU195" s="74"/>
      <c r="MMV195" s="74"/>
      <c r="MMW195" s="74"/>
      <c r="MMX195" s="74"/>
      <c r="MMY195" s="74"/>
      <c r="MMZ195" s="74"/>
      <c r="MNA195" s="74"/>
      <c r="MNB195" s="74"/>
      <c r="MNC195" s="74"/>
      <c r="MND195" s="74"/>
      <c r="MNE195" s="74"/>
      <c r="MNF195" s="74"/>
      <c r="MNG195" s="74"/>
      <c r="MNH195" s="74"/>
      <c r="MNI195" s="74"/>
      <c r="MNJ195" s="74"/>
      <c r="MNK195" s="74"/>
      <c r="MNL195" s="74"/>
      <c r="MNM195" s="74"/>
      <c r="MNN195" s="74"/>
      <c r="MNO195" s="74"/>
      <c r="MNP195" s="74"/>
      <c r="MNQ195" s="74"/>
      <c r="MNR195" s="74"/>
      <c r="MNS195" s="74"/>
      <c r="MNT195" s="74"/>
      <c r="MNU195" s="74"/>
      <c r="MNV195" s="74"/>
      <c r="MNW195" s="74"/>
      <c r="MNX195" s="74"/>
      <c r="MNY195" s="74"/>
      <c r="MNZ195" s="74"/>
      <c r="MOA195" s="74"/>
      <c r="MOB195" s="74"/>
      <c r="MOC195" s="74"/>
      <c r="MOD195" s="74"/>
      <c r="MOE195" s="74"/>
      <c r="MOF195" s="74"/>
      <c r="MOG195" s="74"/>
      <c r="MOH195" s="74"/>
      <c r="MOI195" s="74"/>
      <c r="MOJ195" s="74"/>
      <c r="MOK195" s="74"/>
      <c r="MOL195" s="74"/>
      <c r="MOM195" s="74"/>
      <c r="MON195" s="74"/>
      <c r="MOO195" s="74"/>
      <c r="MOP195" s="74"/>
      <c r="MOQ195" s="74"/>
      <c r="MOR195" s="74"/>
      <c r="MOS195" s="74"/>
      <c r="MOT195" s="74"/>
      <c r="MOU195" s="74"/>
      <c r="MOV195" s="74"/>
      <c r="MOW195" s="74"/>
      <c r="MOX195" s="74"/>
      <c r="MOY195" s="74"/>
      <c r="MOZ195" s="74"/>
      <c r="MPA195" s="74"/>
      <c r="MPB195" s="74"/>
      <c r="MPC195" s="74"/>
      <c r="MPD195" s="74"/>
      <c r="MPE195" s="74"/>
      <c r="MPF195" s="74"/>
      <c r="MPG195" s="74"/>
      <c r="MPH195" s="74"/>
      <c r="MPI195" s="74"/>
      <c r="MPJ195" s="74"/>
      <c r="MPK195" s="74"/>
      <c r="MPL195" s="74"/>
      <c r="MPM195" s="74"/>
      <c r="MPN195" s="74"/>
      <c r="MPO195" s="74"/>
      <c r="MPP195" s="74"/>
      <c r="MPQ195" s="74"/>
      <c r="MPR195" s="74"/>
      <c r="MPS195" s="74"/>
      <c r="MPT195" s="74"/>
      <c r="MPU195" s="74"/>
      <c r="MPV195" s="74"/>
      <c r="MPW195" s="74"/>
      <c r="MPX195" s="74"/>
      <c r="MPY195" s="74"/>
      <c r="MPZ195" s="74"/>
      <c r="MQA195" s="74"/>
      <c r="MQB195" s="74"/>
      <c r="MQC195" s="74"/>
      <c r="MQD195" s="74"/>
      <c r="MQE195" s="74"/>
      <c r="MQF195" s="74"/>
      <c r="MQG195" s="74"/>
      <c r="MQH195" s="74"/>
      <c r="MQI195" s="74"/>
      <c r="MQJ195" s="74"/>
      <c r="MQK195" s="74"/>
      <c r="MQL195" s="74"/>
      <c r="MQM195" s="74"/>
      <c r="MQN195" s="74"/>
      <c r="MQO195" s="74"/>
      <c r="MQP195" s="74"/>
      <c r="MQQ195" s="74"/>
      <c r="MQR195" s="74"/>
      <c r="MQS195" s="74"/>
      <c r="MQT195" s="74"/>
      <c r="MQU195" s="74"/>
      <c r="MQV195" s="74"/>
      <c r="MQW195" s="74"/>
      <c r="MQX195" s="74"/>
      <c r="MQY195" s="74"/>
      <c r="MQZ195" s="74"/>
      <c r="MRA195" s="74"/>
      <c r="MRB195" s="74"/>
      <c r="MRC195" s="74"/>
      <c r="MRD195" s="74"/>
      <c r="MRE195" s="74"/>
      <c r="MRF195" s="74"/>
      <c r="MRG195" s="74"/>
      <c r="MRH195" s="74"/>
      <c r="MRI195" s="74"/>
      <c r="MRJ195" s="74"/>
      <c r="MRK195" s="74"/>
      <c r="MRL195" s="74"/>
      <c r="MRM195" s="74"/>
      <c r="MRN195" s="74"/>
      <c r="MRO195" s="74"/>
      <c r="MRP195" s="74"/>
      <c r="MRQ195" s="74"/>
      <c r="MRR195" s="74"/>
      <c r="MRS195" s="74"/>
      <c r="MRT195" s="74"/>
      <c r="MRU195" s="74"/>
      <c r="MRV195" s="74"/>
      <c r="MRW195" s="74"/>
      <c r="MRX195" s="74"/>
      <c r="MRY195" s="74"/>
      <c r="MRZ195" s="74"/>
      <c r="MSA195" s="74"/>
      <c r="MSB195" s="74"/>
      <c r="MSC195" s="74"/>
      <c r="MSD195" s="74"/>
      <c r="MSE195" s="74"/>
      <c r="MSF195" s="74"/>
      <c r="MSG195" s="74"/>
      <c r="MSH195" s="74"/>
      <c r="MSI195" s="74"/>
      <c r="MSJ195" s="74"/>
      <c r="MSK195" s="74"/>
      <c r="MSL195" s="74"/>
      <c r="MSM195" s="74"/>
      <c r="MSN195" s="74"/>
      <c r="MSO195" s="74"/>
      <c r="MSP195" s="74"/>
      <c r="MSQ195" s="74"/>
      <c r="MSR195" s="74"/>
      <c r="MSS195" s="74"/>
      <c r="MST195" s="74"/>
      <c r="MSU195" s="74"/>
      <c r="MSV195" s="74"/>
      <c r="MSW195" s="74"/>
      <c r="MSX195" s="74"/>
      <c r="MSY195" s="74"/>
      <c r="MSZ195" s="74"/>
      <c r="MTA195" s="74"/>
      <c r="MTB195" s="74"/>
      <c r="MTC195" s="74"/>
      <c r="MTD195" s="74"/>
      <c r="MTE195" s="74"/>
      <c r="MTF195" s="74"/>
      <c r="MTG195" s="74"/>
      <c r="MTH195" s="74"/>
      <c r="MTI195" s="74"/>
      <c r="MTJ195" s="74"/>
      <c r="MTK195" s="74"/>
      <c r="MTL195" s="74"/>
      <c r="MTM195" s="74"/>
      <c r="MTN195" s="74"/>
      <c r="MTO195" s="74"/>
      <c r="MTP195" s="74"/>
      <c r="MTQ195" s="74"/>
      <c r="MTR195" s="74"/>
      <c r="MTS195" s="74"/>
      <c r="MTT195" s="74"/>
      <c r="MTU195" s="74"/>
      <c r="MTV195" s="74"/>
      <c r="MTW195" s="74"/>
      <c r="MTX195" s="74"/>
      <c r="MTY195" s="74"/>
      <c r="MTZ195" s="74"/>
      <c r="MUA195" s="74"/>
      <c r="MUB195" s="74"/>
      <c r="MUC195" s="74"/>
      <c r="MUD195" s="74"/>
      <c r="MUE195" s="74"/>
      <c r="MUF195" s="74"/>
      <c r="MUG195" s="74"/>
      <c r="MUH195" s="74"/>
      <c r="MUI195" s="74"/>
      <c r="MUJ195" s="74"/>
      <c r="MUK195" s="74"/>
      <c r="MUL195" s="74"/>
      <c r="MUM195" s="74"/>
      <c r="MUN195" s="74"/>
      <c r="MUO195" s="74"/>
      <c r="MUP195" s="74"/>
      <c r="MUQ195" s="74"/>
      <c r="MUR195" s="74"/>
      <c r="MUS195" s="74"/>
      <c r="MUT195" s="74"/>
      <c r="MUU195" s="74"/>
      <c r="MUV195" s="74"/>
      <c r="MUW195" s="74"/>
      <c r="MUX195" s="74"/>
      <c r="MUY195" s="74"/>
      <c r="MUZ195" s="74"/>
      <c r="MVA195" s="74"/>
      <c r="MVB195" s="74"/>
      <c r="MVC195" s="74"/>
      <c r="MVD195" s="74"/>
      <c r="MVE195" s="74"/>
      <c r="MVF195" s="74"/>
      <c r="MVG195" s="74"/>
      <c r="MVH195" s="74"/>
      <c r="MVI195" s="74"/>
      <c r="MVJ195" s="74"/>
      <c r="MVK195" s="74"/>
      <c r="MVL195" s="74"/>
      <c r="MVM195" s="74"/>
      <c r="MVN195" s="74"/>
      <c r="MVO195" s="74"/>
      <c r="MVP195" s="74"/>
      <c r="MVQ195" s="74"/>
      <c r="MVR195" s="74"/>
      <c r="MVS195" s="74"/>
      <c r="MVT195" s="74"/>
      <c r="MVU195" s="74"/>
      <c r="MVV195" s="74"/>
      <c r="MVW195" s="74"/>
      <c r="MVX195" s="74"/>
      <c r="MVY195" s="74"/>
      <c r="MVZ195" s="74"/>
      <c r="MWA195" s="74"/>
      <c r="MWB195" s="74"/>
      <c r="MWC195" s="74"/>
      <c r="MWD195" s="74"/>
      <c r="MWE195" s="74"/>
      <c r="MWF195" s="74"/>
      <c r="MWG195" s="74"/>
      <c r="MWH195" s="74"/>
      <c r="MWI195" s="74"/>
      <c r="MWJ195" s="74"/>
      <c r="MWK195" s="74"/>
      <c r="MWL195" s="74"/>
      <c r="MWM195" s="74"/>
      <c r="MWN195" s="74"/>
      <c r="MWO195" s="74"/>
      <c r="MWP195" s="74"/>
      <c r="MWQ195" s="74"/>
      <c r="MWR195" s="74"/>
      <c r="MWS195" s="74"/>
      <c r="MWT195" s="74"/>
      <c r="MWU195" s="74"/>
      <c r="MWV195" s="74"/>
      <c r="MWW195" s="74"/>
      <c r="MWX195" s="74"/>
      <c r="MWY195" s="74"/>
      <c r="MWZ195" s="74"/>
      <c r="MXA195" s="74"/>
      <c r="MXB195" s="74"/>
      <c r="MXC195" s="74"/>
      <c r="MXD195" s="74"/>
      <c r="MXE195" s="74"/>
      <c r="MXF195" s="74"/>
      <c r="MXG195" s="74"/>
      <c r="MXH195" s="74"/>
      <c r="MXI195" s="74"/>
      <c r="MXJ195" s="74"/>
      <c r="MXK195" s="74"/>
      <c r="MXL195" s="74"/>
      <c r="MXM195" s="74"/>
      <c r="MXN195" s="74"/>
      <c r="MXO195" s="74"/>
      <c r="MXP195" s="74"/>
      <c r="MXQ195" s="74"/>
      <c r="MXR195" s="74"/>
      <c r="MXS195" s="74"/>
      <c r="MXT195" s="74"/>
      <c r="MXU195" s="74"/>
      <c r="MXV195" s="74"/>
      <c r="MXW195" s="74"/>
      <c r="MXX195" s="74"/>
      <c r="MXY195" s="74"/>
      <c r="MXZ195" s="74"/>
      <c r="MYA195" s="74"/>
      <c r="MYB195" s="74"/>
      <c r="MYC195" s="74"/>
      <c r="MYD195" s="74"/>
      <c r="MYE195" s="74"/>
      <c r="MYF195" s="74"/>
      <c r="MYG195" s="74"/>
      <c r="MYH195" s="74"/>
      <c r="MYI195" s="74"/>
      <c r="MYJ195" s="74"/>
      <c r="MYK195" s="74"/>
      <c r="MYL195" s="74"/>
      <c r="MYM195" s="74"/>
      <c r="MYN195" s="74"/>
      <c r="MYO195" s="74"/>
      <c r="MYP195" s="74"/>
      <c r="MYQ195" s="74"/>
      <c r="MYR195" s="74"/>
      <c r="MYS195" s="74"/>
      <c r="MYT195" s="74"/>
      <c r="MYU195" s="74"/>
      <c r="MYV195" s="74"/>
      <c r="MYW195" s="74"/>
      <c r="MYX195" s="74"/>
      <c r="MYY195" s="74"/>
      <c r="MYZ195" s="74"/>
      <c r="MZA195" s="74"/>
      <c r="MZB195" s="74"/>
      <c r="MZC195" s="74"/>
      <c r="MZD195" s="74"/>
      <c r="MZE195" s="74"/>
      <c r="MZF195" s="74"/>
      <c r="MZG195" s="74"/>
      <c r="MZH195" s="74"/>
      <c r="MZI195" s="74"/>
      <c r="MZJ195" s="74"/>
      <c r="MZK195" s="74"/>
      <c r="MZL195" s="74"/>
      <c r="MZM195" s="74"/>
      <c r="MZN195" s="74"/>
      <c r="MZO195" s="74"/>
      <c r="MZP195" s="74"/>
      <c r="MZQ195" s="74"/>
      <c r="MZR195" s="74"/>
      <c r="MZS195" s="74"/>
      <c r="MZT195" s="74"/>
      <c r="MZU195" s="74"/>
      <c r="MZV195" s="74"/>
      <c r="MZW195" s="74"/>
      <c r="MZX195" s="74"/>
      <c r="MZY195" s="74"/>
      <c r="MZZ195" s="74"/>
      <c r="NAA195" s="74"/>
      <c r="NAB195" s="74"/>
      <c r="NAC195" s="74"/>
      <c r="NAD195" s="74"/>
      <c r="NAE195" s="74"/>
      <c r="NAF195" s="74"/>
      <c r="NAG195" s="74"/>
      <c r="NAH195" s="74"/>
      <c r="NAI195" s="74"/>
      <c r="NAJ195" s="74"/>
      <c r="NAK195" s="74"/>
      <c r="NAL195" s="74"/>
      <c r="NAM195" s="74"/>
      <c r="NAN195" s="74"/>
      <c r="NAO195" s="74"/>
      <c r="NAP195" s="74"/>
      <c r="NAQ195" s="74"/>
      <c r="NAR195" s="74"/>
      <c r="NAS195" s="74"/>
      <c r="NAT195" s="74"/>
      <c r="NAU195" s="74"/>
      <c r="NAV195" s="74"/>
      <c r="NAW195" s="74"/>
      <c r="NAX195" s="74"/>
      <c r="NAY195" s="74"/>
      <c r="NAZ195" s="74"/>
      <c r="NBA195" s="74"/>
      <c r="NBB195" s="74"/>
      <c r="NBC195" s="74"/>
      <c r="NBD195" s="74"/>
      <c r="NBE195" s="74"/>
      <c r="NBF195" s="74"/>
      <c r="NBG195" s="74"/>
      <c r="NBH195" s="74"/>
      <c r="NBI195" s="74"/>
      <c r="NBJ195" s="74"/>
      <c r="NBK195" s="74"/>
      <c r="NBL195" s="74"/>
      <c r="NBM195" s="74"/>
      <c r="NBN195" s="74"/>
      <c r="NBO195" s="74"/>
      <c r="NBP195" s="74"/>
      <c r="NBQ195" s="74"/>
      <c r="NBR195" s="74"/>
      <c r="NBS195" s="74"/>
      <c r="NBT195" s="74"/>
      <c r="NBU195" s="74"/>
      <c r="NBV195" s="74"/>
      <c r="NBW195" s="74"/>
      <c r="NBX195" s="74"/>
      <c r="NBY195" s="74"/>
      <c r="NBZ195" s="74"/>
      <c r="NCA195" s="74"/>
      <c r="NCB195" s="74"/>
      <c r="NCC195" s="74"/>
      <c r="NCD195" s="74"/>
      <c r="NCE195" s="74"/>
      <c r="NCF195" s="74"/>
      <c r="NCG195" s="74"/>
      <c r="NCH195" s="74"/>
      <c r="NCI195" s="74"/>
      <c r="NCJ195" s="74"/>
      <c r="NCK195" s="74"/>
      <c r="NCL195" s="74"/>
      <c r="NCM195" s="74"/>
      <c r="NCN195" s="74"/>
      <c r="NCO195" s="74"/>
      <c r="NCP195" s="74"/>
      <c r="NCQ195" s="74"/>
      <c r="NCR195" s="74"/>
      <c r="NCS195" s="74"/>
      <c r="NCT195" s="74"/>
      <c r="NCU195" s="74"/>
      <c r="NCV195" s="74"/>
      <c r="NCW195" s="74"/>
      <c r="NCX195" s="74"/>
      <c r="NCY195" s="74"/>
      <c r="NCZ195" s="74"/>
      <c r="NDA195" s="74"/>
      <c r="NDB195" s="74"/>
      <c r="NDC195" s="74"/>
      <c r="NDD195" s="74"/>
      <c r="NDE195" s="74"/>
      <c r="NDF195" s="74"/>
      <c r="NDG195" s="74"/>
      <c r="NDH195" s="74"/>
      <c r="NDI195" s="74"/>
      <c r="NDJ195" s="74"/>
      <c r="NDK195" s="74"/>
      <c r="NDL195" s="74"/>
      <c r="NDM195" s="74"/>
      <c r="NDN195" s="74"/>
      <c r="NDO195" s="74"/>
      <c r="NDP195" s="74"/>
      <c r="NDQ195" s="74"/>
      <c r="NDR195" s="74"/>
      <c r="NDS195" s="74"/>
      <c r="NDT195" s="74"/>
      <c r="NDU195" s="74"/>
      <c r="NDV195" s="74"/>
      <c r="NDW195" s="74"/>
      <c r="NDX195" s="74"/>
      <c r="NDY195" s="74"/>
      <c r="NDZ195" s="74"/>
      <c r="NEA195" s="74"/>
      <c r="NEB195" s="74"/>
      <c r="NEC195" s="74"/>
      <c r="NED195" s="74"/>
      <c r="NEE195" s="74"/>
      <c r="NEF195" s="74"/>
      <c r="NEG195" s="74"/>
      <c r="NEH195" s="74"/>
      <c r="NEI195" s="74"/>
      <c r="NEJ195" s="74"/>
      <c r="NEK195" s="74"/>
      <c r="NEL195" s="74"/>
      <c r="NEM195" s="74"/>
      <c r="NEN195" s="74"/>
      <c r="NEO195" s="74"/>
      <c r="NEP195" s="74"/>
      <c r="NEQ195" s="74"/>
      <c r="NER195" s="74"/>
      <c r="NES195" s="74"/>
      <c r="NET195" s="74"/>
      <c r="NEU195" s="74"/>
      <c r="NEV195" s="74"/>
      <c r="NEW195" s="74"/>
      <c r="NEX195" s="74"/>
      <c r="NEY195" s="74"/>
      <c r="NEZ195" s="74"/>
      <c r="NFA195" s="74"/>
      <c r="NFB195" s="74"/>
      <c r="NFC195" s="74"/>
      <c r="NFD195" s="74"/>
      <c r="NFE195" s="74"/>
      <c r="NFF195" s="74"/>
      <c r="NFG195" s="74"/>
      <c r="NFH195" s="74"/>
      <c r="NFI195" s="74"/>
      <c r="NFJ195" s="74"/>
      <c r="NFK195" s="74"/>
      <c r="NFL195" s="74"/>
      <c r="NFM195" s="74"/>
      <c r="NFN195" s="74"/>
      <c r="NFO195" s="74"/>
      <c r="NFP195" s="74"/>
      <c r="NFQ195" s="74"/>
      <c r="NFR195" s="74"/>
      <c r="NFS195" s="74"/>
      <c r="NFT195" s="74"/>
      <c r="NFU195" s="74"/>
      <c r="NFV195" s="74"/>
      <c r="NFW195" s="74"/>
      <c r="NFX195" s="74"/>
      <c r="NFY195" s="74"/>
      <c r="NFZ195" s="74"/>
      <c r="NGA195" s="74"/>
      <c r="NGB195" s="74"/>
      <c r="NGC195" s="74"/>
      <c r="NGD195" s="74"/>
      <c r="NGE195" s="74"/>
      <c r="NGF195" s="74"/>
      <c r="NGG195" s="74"/>
      <c r="NGH195" s="74"/>
      <c r="NGI195" s="74"/>
      <c r="NGJ195" s="74"/>
      <c r="NGK195" s="74"/>
      <c r="NGL195" s="74"/>
      <c r="NGM195" s="74"/>
      <c r="NGN195" s="74"/>
      <c r="NGO195" s="74"/>
      <c r="NGP195" s="74"/>
      <c r="NGQ195" s="74"/>
      <c r="NGR195" s="74"/>
      <c r="NGS195" s="74"/>
      <c r="NGT195" s="74"/>
      <c r="NGU195" s="74"/>
      <c r="NGV195" s="74"/>
      <c r="NGW195" s="74"/>
      <c r="NGX195" s="74"/>
      <c r="NGY195" s="74"/>
      <c r="NGZ195" s="74"/>
      <c r="NHA195" s="74"/>
      <c r="NHB195" s="74"/>
      <c r="NHC195" s="74"/>
      <c r="NHD195" s="74"/>
      <c r="NHE195" s="74"/>
      <c r="NHF195" s="74"/>
      <c r="NHG195" s="74"/>
      <c r="NHH195" s="74"/>
      <c r="NHI195" s="74"/>
      <c r="NHJ195" s="74"/>
      <c r="NHK195" s="74"/>
      <c r="NHL195" s="74"/>
      <c r="NHM195" s="74"/>
      <c r="NHN195" s="74"/>
      <c r="NHO195" s="74"/>
      <c r="NHP195" s="74"/>
      <c r="NHQ195" s="74"/>
      <c r="NHR195" s="74"/>
      <c r="NHS195" s="74"/>
      <c r="NHT195" s="74"/>
      <c r="NHU195" s="74"/>
      <c r="NHV195" s="74"/>
      <c r="NHW195" s="74"/>
      <c r="NHX195" s="74"/>
      <c r="NHY195" s="74"/>
      <c r="NHZ195" s="74"/>
      <c r="NIA195" s="74"/>
      <c r="NIB195" s="74"/>
      <c r="NIC195" s="74"/>
      <c r="NID195" s="74"/>
      <c r="NIE195" s="74"/>
      <c r="NIF195" s="74"/>
      <c r="NIG195" s="74"/>
      <c r="NIH195" s="74"/>
      <c r="NII195" s="74"/>
      <c r="NIJ195" s="74"/>
      <c r="NIK195" s="74"/>
      <c r="NIL195" s="74"/>
      <c r="NIM195" s="74"/>
      <c r="NIN195" s="74"/>
      <c r="NIO195" s="74"/>
      <c r="NIP195" s="74"/>
      <c r="NIQ195" s="74"/>
      <c r="NIR195" s="74"/>
      <c r="NIS195" s="74"/>
      <c r="NIT195" s="74"/>
      <c r="NIU195" s="74"/>
      <c r="NIV195" s="74"/>
      <c r="NIW195" s="74"/>
      <c r="NIX195" s="74"/>
      <c r="NIY195" s="74"/>
      <c r="NIZ195" s="74"/>
      <c r="NJA195" s="74"/>
      <c r="NJB195" s="74"/>
      <c r="NJC195" s="74"/>
      <c r="NJD195" s="74"/>
      <c r="NJE195" s="74"/>
      <c r="NJF195" s="74"/>
      <c r="NJG195" s="74"/>
      <c r="NJH195" s="74"/>
      <c r="NJI195" s="74"/>
      <c r="NJJ195" s="74"/>
      <c r="NJK195" s="74"/>
      <c r="NJL195" s="74"/>
      <c r="NJM195" s="74"/>
      <c r="NJN195" s="74"/>
      <c r="NJO195" s="74"/>
      <c r="NJP195" s="74"/>
      <c r="NJQ195" s="74"/>
      <c r="NJR195" s="74"/>
      <c r="NJS195" s="74"/>
      <c r="NJT195" s="74"/>
      <c r="NJU195" s="74"/>
      <c r="NJV195" s="74"/>
      <c r="NJW195" s="74"/>
      <c r="NJX195" s="74"/>
      <c r="NJY195" s="74"/>
      <c r="NJZ195" s="74"/>
      <c r="NKA195" s="74"/>
      <c r="NKB195" s="74"/>
      <c r="NKC195" s="74"/>
      <c r="NKD195" s="74"/>
      <c r="NKE195" s="74"/>
      <c r="NKF195" s="74"/>
      <c r="NKG195" s="74"/>
      <c r="NKH195" s="74"/>
      <c r="NKI195" s="74"/>
      <c r="NKJ195" s="74"/>
      <c r="NKK195" s="74"/>
      <c r="NKL195" s="74"/>
      <c r="NKM195" s="74"/>
      <c r="NKN195" s="74"/>
      <c r="NKO195" s="74"/>
      <c r="NKP195" s="74"/>
      <c r="NKQ195" s="74"/>
      <c r="NKR195" s="74"/>
      <c r="NKS195" s="74"/>
      <c r="NKT195" s="74"/>
      <c r="NKU195" s="74"/>
      <c r="NKV195" s="74"/>
      <c r="NKW195" s="74"/>
      <c r="NKX195" s="74"/>
      <c r="NKY195" s="74"/>
      <c r="NKZ195" s="74"/>
      <c r="NLA195" s="74"/>
      <c r="NLB195" s="74"/>
      <c r="NLC195" s="74"/>
      <c r="NLD195" s="74"/>
      <c r="NLE195" s="74"/>
      <c r="NLF195" s="74"/>
      <c r="NLG195" s="74"/>
      <c r="NLH195" s="74"/>
      <c r="NLI195" s="74"/>
      <c r="NLJ195" s="74"/>
      <c r="NLK195" s="74"/>
      <c r="NLL195" s="74"/>
      <c r="NLM195" s="74"/>
      <c r="NLN195" s="74"/>
      <c r="NLO195" s="74"/>
      <c r="NLP195" s="74"/>
      <c r="NLQ195" s="74"/>
      <c r="NLR195" s="74"/>
      <c r="NLS195" s="74"/>
      <c r="NLT195" s="74"/>
      <c r="NLU195" s="74"/>
      <c r="NLV195" s="74"/>
      <c r="NLW195" s="74"/>
      <c r="NLX195" s="74"/>
      <c r="NLY195" s="74"/>
      <c r="NLZ195" s="74"/>
      <c r="NMA195" s="74"/>
      <c r="NMB195" s="74"/>
      <c r="NMC195" s="74"/>
      <c r="NMD195" s="74"/>
      <c r="NME195" s="74"/>
      <c r="NMF195" s="74"/>
      <c r="NMG195" s="74"/>
      <c r="NMH195" s="74"/>
      <c r="NMI195" s="74"/>
      <c r="NMJ195" s="74"/>
      <c r="NMK195" s="74"/>
      <c r="NML195" s="74"/>
      <c r="NMM195" s="74"/>
      <c r="NMN195" s="74"/>
      <c r="NMO195" s="74"/>
      <c r="NMP195" s="74"/>
      <c r="NMQ195" s="74"/>
      <c r="NMR195" s="74"/>
      <c r="NMS195" s="74"/>
      <c r="NMT195" s="74"/>
      <c r="NMU195" s="74"/>
      <c r="NMV195" s="74"/>
      <c r="NMW195" s="74"/>
      <c r="NMX195" s="74"/>
      <c r="NMY195" s="74"/>
      <c r="NMZ195" s="74"/>
      <c r="NNA195" s="74"/>
      <c r="NNB195" s="74"/>
      <c r="NNC195" s="74"/>
      <c r="NND195" s="74"/>
      <c r="NNE195" s="74"/>
      <c r="NNF195" s="74"/>
      <c r="NNG195" s="74"/>
      <c r="NNH195" s="74"/>
      <c r="NNI195" s="74"/>
      <c r="NNJ195" s="74"/>
      <c r="NNK195" s="74"/>
      <c r="NNL195" s="74"/>
      <c r="NNM195" s="74"/>
      <c r="NNN195" s="74"/>
      <c r="NNO195" s="74"/>
      <c r="NNP195" s="74"/>
      <c r="NNQ195" s="74"/>
      <c r="NNR195" s="74"/>
      <c r="NNS195" s="74"/>
      <c r="NNT195" s="74"/>
      <c r="NNU195" s="74"/>
      <c r="NNV195" s="74"/>
      <c r="NNW195" s="74"/>
      <c r="NNX195" s="74"/>
      <c r="NNY195" s="74"/>
      <c r="NNZ195" s="74"/>
      <c r="NOA195" s="74"/>
      <c r="NOB195" s="74"/>
      <c r="NOC195" s="74"/>
      <c r="NOD195" s="74"/>
      <c r="NOE195" s="74"/>
      <c r="NOF195" s="74"/>
      <c r="NOG195" s="74"/>
      <c r="NOH195" s="74"/>
      <c r="NOI195" s="74"/>
      <c r="NOJ195" s="74"/>
      <c r="NOK195" s="74"/>
      <c r="NOL195" s="74"/>
      <c r="NOM195" s="74"/>
      <c r="NON195" s="74"/>
      <c r="NOO195" s="74"/>
      <c r="NOP195" s="74"/>
      <c r="NOQ195" s="74"/>
      <c r="NOR195" s="74"/>
      <c r="NOS195" s="74"/>
      <c r="NOT195" s="74"/>
      <c r="NOU195" s="74"/>
      <c r="NOV195" s="74"/>
      <c r="NOW195" s="74"/>
      <c r="NOX195" s="74"/>
      <c r="NOY195" s="74"/>
      <c r="NOZ195" s="74"/>
      <c r="NPA195" s="74"/>
      <c r="NPB195" s="74"/>
      <c r="NPC195" s="74"/>
      <c r="NPD195" s="74"/>
      <c r="NPE195" s="74"/>
      <c r="NPF195" s="74"/>
      <c r="NPG195" s="74"/>
      <c r="NPH195" s="74"/>
      <c r="NPI195" s="74"/>
      <c r="NPJ195" s="74"/>
      <c r="NPK195" s="74"/>
      <c r="NPL195" s="74"/>
      <c r="NPM195" s="74"/>
      <c r="NPN195" s="74"/>
      <c r="NPO195" s="74"/>
      <c r="NPP195" s="74"/>
      <c r="NPQ195" s="74"/>
      <c r="NPR195" s="74"/>
      <c r="NPS195" s="74"/>
      <c r="NPT195" s="74"/>
      <c r="NPU195" s="74"/>
      <c r="NPV195" s="74"/>
      <c r="NPW195" s="74"/>
      <c r="NPX195" s="74"/>
      <c r="NPY195" s="74"/>
      <c r="NPZ195" s="74"/>
      <c r="NQA195" s="74"/>
      <c r="NQB195" s="74"/>
      <c r="NQC195" s="74"/>
      <c r="NQD195" s="74"/>
      <c r="NQE195" s="74"/>
      <c r="NQF195" s="74"/>
      <c r="NQG195" s="74"/>
      <c r="NQH195" s="74"/>
      <c r="NQI195" s="74"/>
      <c r="NQJ195" s="74"/>
      <c r="NQK195" s="74"/>
      <c r="NQL195" s="74"/>
      <c r="NQM195" s="74"/>
      <c r="NQN195" s="74"/>
      <c r="NQO195" s="74"/>
      <c r="NQP195" s="74"/>
      <c r="NQQ195" s="74"/>
      <c r="NQR195" s="74"/>
      <c r="NQS195" s="74"/>
      <c r="NQT195" s="74"/>
      <c r="NQU195" s="74"/>
      <c r="NQV195" s="74"/>
      <c r="NQW195" s="74"/>
      <c r="NQX195" s="74"/>
      <c r="NQY195" s="74"/>
      <c r="NQZ195" s="74"/>
      <c r="NRA195" s="74"/>
      <c r="NRB195" s="74"/>
      <c r="NRC195" s="74"/>
      <c r="NRD195" s="74"/>
      <c r="NRE195" s="74"/>
      <c r="NRF195" s="74"/>
      <c r="NRG195" s="74"/>
      <c r="NRH195" s="74"/>
      <c r="NRI195" s="74"/>
      <c r="NRJ195" s="74"/>
      <c r="NRK195" s="74"/>
      <c r="NRL195" s="74"/>
      <c r="NRM195" s="74"/>
      <c r="NRN195" s="74"/>
      <c r="NRO195" s="74"/>
      <c r="NRP195" s="74"/>
      <c r="NRQ195" s="74"/>
      <c r="NRR195" s="74"/>
      <c r="NRS195" s="74"/>
      <c r="NRT195" s="74"/>
      <c r="NRU195" s="74"/>
      <c r="NRV195" s="74"/>
      <c r="NRW195" s="74"/>
      <c r="NRX195" s="74"/>
      <c r="NRY195" s="74"/>
      <c r="NRZ195" s="74"/>
      <c r="NSA195" s="74"/>
      <c r="NSB195" s="74"/>
      <c r="NSC195" s="74"/>
      <c r="NSD195" s="74"/>
      <c r="NSE195" s="74"/>
      <c r="NSF195" s="74"/>
      <c r="NSG195" s="74"/>
      <c r="NSH195" s="74"/>
      <c r="NSI195" s="74"/>
      <c r="NSJ195" s="74"/>
      <c r="NSK195" s="74"/>
      <c r="NSL195" s="74"/>
      <c r="NSM195" s="74"/>
      <c r="NSN195" s="74"/>
      <c r="NSO195" s="74"/>
      <c r="NSP195" s="74"/>
      <c r="NSQ195" s="74"/>
      <c r="NSR195" s="74"/>
      <c r="NSS195" s="74"/>
      <c r="NST195" s="74"/>
      <c r="NSU195" s="74"/>
      <c r="NSV195" s="74"/>
      <c r="NSW195" s="74"/>
      <c r="NSX195" s="74"/>
      <c r="NSY195" s="74"/>
      <c r="NSZ195" s="74"/>
      <c r="NTA195" s="74"/>
      <c r="NTB195" s="74"/>
      <c r="NTC195" s="74"/>
      <c r="NTD195" s="74"/>
      <c r="NTE195" s="74"/>
      <c r="NTF195" s="74"/>
      <c r="NTG195" s="74"/>
      <c r="NTH195" s="74"/>
      <c r="NTI195" s="74"/>
      <c r="NTJ195" s="74"/>
      <c r="NTK195" s="74"/>
      <c r="NTL195" s="74"/>
      <c r="NTM195" s="74"/>
      <c r="NTN195" s="74"/>
      <c r="NTO195" s="74"/>
      <c r="NTP195" s="74"/>
      <c r="NTQ195" s="74"/>
      <c r="NTR195" s="74"/>
      <c r="NTS195" s="74"/>
      <c r="NTT195" s="74"/>
      <c r="NTU195" s="74"/>
      <c r="NTV195" s="74"/>
      <c r="NTW195" s="74"/>
      <c r="NTX195" s="74"/>
      <c r="NTY195" s="74"/>
      <c r="NTZ195" s="74"/>
      <c r="NUA195" s="74"/>
      <c r="NUB195" s="74"/>
      <c r="NUC195" s="74"/>
      <c r="NUD195" s="74"/>
      <c r="NUE195" s="74"/>
      <c r="NUF195" s="74"/>
      <c r="NUG195" s="74"/>
      <c r="NUH195" s="74"/>
      <c r="NUI195" s="74"/>
      <c r="NUJ195" s="74"/>
      <c r="NUK195" s="74"/>
      <c r="NUL195" s="74"/>
      <c r="NUM195" s="74"/>
      <c r="NUN195" s="74"/>
      <c r="NUO195" s="74"/>
      <c r="NUP195" s="74"/>
      <c r="NUQ195" s="74"/>
      <c r="NUR195" s="74"/>
      <c r="NUS195" s="74"/>
      <c r="NUT195" s="74"/>
      <c r="NUU195" s="74"/>
      <c r="NUV195" s="74"/>
      <c r="NUW195" s="74"/>
      <c r="NUX195" s="74"/>
      <c r="NUY195" s="74"/>
      <c r="NUZ195" s="74"/>
      <c r="NVA195" s="74"/>
      <c r="NVB195" s="74"/>
      <c r="NVC195" s="74"/>
      <c r="NVD195" s="74"/>
      <c r="NVE195" s="74"/>
      <c r="NVF195" s="74"/>
      <c r="NVG195" s="74"/>
      <c r="NVH195" s="74"/>
      <c r="NVI195" s="74"/>
      <c r="NVJ195" s="74"/>
      <c r="NVK195" s="74"/>
      <c r="NVL195" s="74"/>
      <c r="NVM195" s="74"/>
      <c r="NVN195" s="74"/>
      <c r="NVO195" s="74"/>
      <c r="NVP195" s="74"/>
      <c r="NVQ195" s="74"/>
      <c r="NVR195" s="74"/>
      <c r="NVS195" s="74"/>
      <c r="NVT195" s="74"/>
      <c r="NVU195" s="74"/>
      <c r="NVV195" s="74"/>
      <c r="NVW195" s="74"/>
      <c r="NVX195" s="74"/>
      <c r="NVY195" s="74"/>
      <c r="NVZ195" s="74"/>
      <c r="NWA195" s="74"/>
      <c r="NWB195" s="74"/>
      <c r="NWC195" s="74"/>
      <c r="NWD195" s="74"/>
      <c r="NWE195" s="74"/>
      <c r="NWF195" s="74"/>
      <c r="NWG195" s="74"/>
      <c r="NWH195" s="74"/>
      <c r="NWI195" s="74"/>
      <c r="NWJ195" s="74"/>
      <c r="NWK195" s="74"/>
      <c r="NWL195" s="74"/>
      <c r="NWM195" s="74"/>
      <c r="NWN195" s="74"/>
      <c r="NWO195" s="74"/>
      <c r="NWP195" s="74"/>
      <c r="NWQ195" s="74"/>
      <c r="NWR195" s="74"/>
      <c r="NWS195" s="74"/>
      <c r="NWT195" s="74"/>
      <c r="NWU195" s="74"/>
      <c r="NWV195" s="74"/>
      <c r="NWW195" s="74"/>
      <c r="NWX195" s="74"/>
      <c r="NWY195" s="74"/>
      <c r="NWZ195" s="74"/>
      <c r="NXA195" s="74"/>
      <c r="NXB195" s="74"/>
      <c r="NXC195" s="74"/>
      <c r="NXD195" s="74"/>
      <c r="NXE195" s="74"/>
      <c r="NXF195" s="74"/>
      <c r="NXG195" s="74"/>
      <c r="NXH195" s="74"/>
      <c r="NXI195" s="74"/>
      <c r="NXJ195" s="74"/>
      <c r="NXK195" s="74"/>
      <c r="NXL195" s="74"/>
      <c r="NXM195" s="74"/>
      <c r="NXN195" s="74"/>
      <c r="NXO195" s="74"/>
      <c r="NXP195" s="74"/>
      <c r="NXQ195" s="74"/>
      <c r="NXR195" s="74"/>
      <c r="NXS195" s="74"/>
      <c r="NXT195" s="74"/>
      <c r="NXU195" s="74"/>
      <c r="NXV195" s="74"/>
      <c r="NXW195" s="74"/>
      <c r="NXX195" s="74"/>
      <c r="NXY195" s="74"/>
      <c r="NXZ195" s="74"/>
      <c r="NYA195" s="74"/>
      <c r="NYB195" s="74"/>
      <c r="NYC195" s="74"/>
      <c r="NYD195" s="74"/>
      <c r="NYE195" s="74"/>
      <c r="NYF195" s="74"/>
      <c r="NYG195" s="74"/>
      <c r="NYH195" s="74"/>
      <c r="NYI195" s="74"/>
      <c r="NYJ195" s="74"/>
      <c r="NYK195" s="74"/>
      <c r="NYL195" s="74"/>
      <c r="NYM195" s="74"/>
      <c r="NYN195" s="74"/>
      <c r="NYO195" s="74"/>
      <c r="NYP195" s="74"/>
      <c r="NYQ195" s="74"/>
      <c r="NYR195" s="74"/>
      <c r="NYS195" s="74"/>
      <c r="NYT195" s="74"/>
      <c r="NYU195" s="74"/>
      <c r="NYV195" s="74"/>
      <c r="NYW195" s="74"/>
      <c r="NYX195" s="74"/>
      <c r="NYY195" s="74"/>
      <c r="NYZ195" s="74"/>
      <c r="NZA195" s="74"/>
      <c r="NZB195" s="74"/>
      <c r="NZC195" s="74"/>
      <c r="NZD195" s="74"/>
      <c r="NZE195" s="74"/>
      <c r="NZF195" s="74"/>
      <c r="NZG195" s="74"/>
      <c r="NZH195" s="74"/>
      <c r="NZI195" s="74"/>
      <c r="NZJ195" s="74"/>
      <c r="NZK195" s="74"/>
      <c r="NZL195" s="74"/>
      <c r="NZM195" s="74"/>
      <c r="NZN195" s="74"/>
      <c r="NZO195" s="74"/>
      <c r="NZP195" s="74"/>
      <c r="NZQ195" s="74"/>
      <c r="NZR195" s="74"/>
      <c r="NZS195" s="74"/>
      <c r="NZT195" s="74"/>
      <c r="NZU195" s="74"/>
      <c r="NZV195" s="74"/>
      <c r="NZW195" s="74"/>
      <c r="NZX195" s="74"/>
      <c r="NZY195" s="74"/>
      <c r="NZZ195" s="74"/>
      <c r="OAA195" s="74"/>
      <c r="OAB195" s="74"/>
      <c r="OAC195" s="74"/>
      <c r="OAD195" s="74"/>
      <c r="OAE195" s="74"/>
      <c r="OAF195" s="74"/>
      <c r="OAG195" s="74"/>
      <c r="OAH195" s="74"/>
      <c r="OAI195" s="74"/>
      <c r="OAJ195" s="74"/>
      <c r="OAK195" s="74"/>
      <c r="OAL195" s="74"/>
      <c r="OAM195" s="74"/>
      <c r="OAN195" s="74"/>
      <c r="OAO195" s="74"/>
      <c r="OAP195" s="74"/>
      <c r="OAQ195" s="74"/>
      <c r="OAR195" s="74"/>
      <c r="OAS195" s="74"/>
      <c r="OAT195" s="74"/>
      <c r="OAU195" s="74"/>
      <c r="OAV195" s="74"/>
      <c r="OAW195" s="74"/>
      <c r="OAX195" s="74"/>
      <c r="OAY195" s="74"/>
      <c r="OAZ195" s="74"/>
      <c r="OBA195" s="74"/>
      <c r="OBB195" s="74"/>
      <c r="OBC195" s="74"/>
      <c r="OBD195" s="74"/>
      <c r="OBE195" s="74"/>
      <c r="OBF195" s="74"/>
      <c r="OBG195" s="74"/>
      <c r="OBH195" s="74"/>
      <c r="OBI195" s="74"/>
      <c r="OBJ195" s="74"/>
      <c r="OBK195" s="74"/>
      <c r="OBL195" s="74"/>
      <c r="OBM195" s="74"/>
      <c r="OBN195" s="74"/>
      <c r="OBO195" s="74"/>
      <c r="OBP195" s="74"/>
      <c r="OBQ195" s="74"/>
      <c r="OBR195" s="74"/>
      <c r="OBS195" s="74"/>
      <c r="OBT195" s="74"/>
      <c r="OBU195" s="74"/>
      <c r="OBV195" s="74"/>
      <c r="OBW195" s="74"/>
      <c r="OBX195" s="74"/>
      <c r="OBY195" s="74"/>
      <c r="OBZ195" s="74"/>
      <c r="OCA195" s="74"/>
      <c r="OCB195" s="74"/>
      <c r="OCC195" s="74"/>
      <c r="OCD195" s="74"/>
      <c r="OCE195" s="74"/>
      <c r="OCF195" s="74"/>
      <c r="OCG195" s="74"/>
      <c r="OCH195" s="74"/>
      <c r="OCI195" s="74"/>
      <c r="OCJ195" s="74"/>
      <c r="OCK195" s="74"/>
      <c r="OCL195" s="74"/>
      <c r="OCM195" s="74"/>
      <c r="OCN195" s="74"/>
      <c r="OCO195" s="74"/>
      <c r="OCP195" s="74"/>
      <c r="OCQ195" s="74"/>
      <c r="OCR195" s="74"/>
      <c r="OCS195" s="74"/>
      <c r="OCT195" s="74"/>
      <c r="OCU195" s="74"/>
      <c r="OCV195" s="74"/>
      <c r="OCW195" s="74"/>
      <c r="OCX195" s="74"/>
      <c r="OCY195" s="74"/>
      <c r="OCZ195" s="74"/>
      <c r="ODA195" s="74"/>
      <c r="ODB195" s="74"/>
      <c r="ODC195" s="74"/>
      <c r="ODD195" s="74"/>
      <c r="ODE195" s="74"/>
      <c r="ODF195" s="74"/>
      <c r="ODG195" s="74"/>
      <c r="ODH195" s="74"/>
      <c r="ODI195" s="74"/>
      <c r="ODJ195" s="74"/>
      <c r="ODK195" s="74"/>
      <c r="ODL195" s="74"/>
      <c r="ODM195" s="74"/>
      <c r="ODN195" s="74"/>
      <c r="ODO195" s="74"/>
      <c r="ODP195" s="74"/>
      <c r="ODQ195" s="74"/>
      <c r="ODR195" s="74"/>
      <c r="ODS195" s="74"/>
      <c r="ODT195" s="74"/>
      <c r="ODU195" s="74"/>
      <c r="ODV195" s="74"/>
      <c r="ODW195" s="74"/>
      <c r="ODX195" s="74"/>
      <c r="ODY195" s="74"/>
      <c r="ODZ195" s="74"/>
      <c r="OEA195" s="74"/>
      <c r="OEB195" s="74"/>
      <c r="OEC195" s="74"/>
      <c r="OED195" s="74"/>
      <c r="OEE195" s="74"/>
      <c r="OEF195" s="74"/>
      <c r="OEG195" s="74"/>
      <c r="OEH195" s="74"/>
      <c r="OEI195" s="74"/>
      <c r="OEJ195" s="74"/>
      <c r="OEK195" s="74"/>
      <c r="OEL195" s="74"/>
      <c r="OEM195" s="74"/>
      <c r="OEN195" s="74"/>
      <c r="OEO195" s="74"/>
      <c r="OEP195" s="74"/>
      <c r="OEQ195" s="74"/>
      <c r="OER195" s="74"/>
      <c r="OES195" s="74"/>
      <c r="OET195" s="74"/>
      <c r="OEU195" s="74"/>
      <c r="OEV195" s="74"/>
      <c r="OEW195" s="74"/>
      <c r="OEX195" s="74"/>
      <c r="OEY195" s="74"/>
      <c r="OEZ195" s="74"/>
      <c r="OFA195" s="74"/>
      <c r="OFB195" s="74"/>
      <c r="OFC195" s="74"/>
      <c r="OFD195" s="74"/>
      <c r="OFE195" s="74"/>
      <c r="OFF195" s="74"/>
      <c r="OFG195" s="74"/>
      <c r="OFH195" s="74"/>
      <c r="OFI195" s="74"/>
      <c r="OFJ195" s="74"/>
      <c r="OFK195" s="74"/>
      <c r="OFL195" s="74"/>
      <c r="OFM195" s="74"/>
      <c r="OFN195" s="74"/>
      <c r="OFO195" s="74"/>
      <c r="OFP195" s="74"/>
      <c r="OFQ195" s="74"/>
      <c r="OFR195" s="74"/>
      <c r="OFS195" s="74"/>
      <c r="OFT195" s="74"/>
      <c r="OFU195" s="74"/>
      <c r="OFV195" s="74"/>
      <c r="OFW195" s="74"/>
      <c r="OFX195" s="74"/>
      <c r="OFY195" s="74"/>
      <c r="OFZ195" s="74"/>
      <c r="OGA195" s="74"/>
      <c r="OGB195" s="74"/>
      <c r="OGC195" s="74"/>
      <c r="OGD195" s="74"/>
      <c r="OGE195" s="74"/>
      <c r="OGF195" s="74"/>
      <c r="OGG195" s="74"/>
      <c r="OGH195" s="74"/>
      <c r="OGI195" s="74"/>
      <c r="OGJ195" s="74"/>
      <c r="OGK195" s="74"/>
      <c r="OGL195" s="74"/>
      <c r="OGM195" s="74"/>
      <c r="OGN195" s="74"/>
      <c r="OGO195" s="74"/>
      <c r="OGP195" s="74"/>
      <c r="OGQ195" s="74"/>
      <c r="OGR195" s="74"/>
      <c r="OGS195" s="74"/>
      <c r="OGT195" s="74"/>
      <c r="OGU195" s="74"/>
      <c r="OGV195" s="74"/>
      <c r="OGW195" s="74"/>
      <c r="OGX195" s="74"/>
      <c r="OGY195" s="74"/>
      <c r="OGZ195" s="74"/>
      <c r="OHA195" s="74"/>
      <c r="OHB195" s="74"/>
      <c r="OHC195" s="74"/>
      <c r="OHD195" s="74"/>
      <c r="OHE195" s="74"/>
      <c r="OHF195" s="74"/>
      <c r="OHG195" s="74"/>
      <c r="OHH195" s="74"/>
      <c r="OHI195" s="74"/>
      <c r="OHJ195" s="74"/>
      <c r="OHK195" s="74"/>
      <c r="OHL195" s="74"/>
      <c r="OHM195" s="74"/>
      <c r="OHN195" s="74"/>
      <c r="OHO195" s="74"/>
      <c r="OHP195" s="74"/>
      <c r="OHQ195" s="74"/>
      <c r="OHR195" s="74"/>
      <c r="OHS195" s="74"/>
      <c r="OHT195" s="74"/>
      <c r="OHU195" s="74"/>
      <c r="OHV195" s="74"/>
      <c r="OHW195" s="74"/>
      <c r="OHX195" s="74"/>
      <c r="OHY195" s="74"/>
      <c r="OHZ195" s="74"/>
      <c r="OIA195" s="74"/>
      <c r="OIB195" s="74"/>
      <c r="OIC195" s="74"/>
      <c r="OID195" s="74"/>
      <c r="OIE195" s="74"/>
      <c r="OIF195" s="74"/>
      <c r="OIG195" s="74"/>
      <c r="OIH195" s="74"/>
      <c r="OII195" s="74"/>
      <c r="OIJ195" s="74"/>
      <c r="OIK195" s="74"/>
      <c r="OIL195" s="74"/>
      <c r="OIM195" s="74"/>
      <c r="OIN195" s="74"/>
      <c r="OIO195" s="74"/>
      <c r="OIP195" s="74"/>
      <c r="OIQ195" s="74"/>
      <c r="OIR195" s="74"/>
      <c r="OIS195" s="74"/>
      <c r="OIT195" s="74"/>
      <c r="OIU195" s="74"/>
      <c r="OIV195" s="74"/>
      <c r="OIW195" s="74"/>
      <c r="OIX195" s="74"/>
      <c r="OIY195" s="74"/>
      <c r="OIZ195" s="74"/>
      <c r="OJA195" s="74"/>
      <c r="OJB195" s="74"/>
      <c r="OJC195" s="74"/>
      <c r="OJD195" s="74"/>
      <c r="OJE195" s="74"/>
      <c r="OJF195" s="74"/>
      <c r="OJG195" s="74"/>
      <c r="OJH195" s="74"/>
      <c r="OJI195" s="74"/>
      <c r="OJJ195" s="74"/>
      <c r="OJK195" s="74"/>
      <c r="OJL195" s="74"/>
      <c r="OJM195" s="74"/>
      <c r="OJN195" s="74"/>
      <c r="OJO195" s="74"/>
      <c r="OJP195" s="74"/>
      <c r="OJQ195" s="74"/>
      <c r="OJR195" s="74"/>
      <c r="OJS195" s="74"/>
      <c r="OJT195" s="74"/>
      <c r="OJU195" s="74"/>
      <c r="OJV195" s="74"/>
      <c r="OJW195" s="74"/>
      <c r="OJX195" s="74"/>
      <c r="OJY195" s="74"/>
      <c r="OJZ195" s="74"/>
      <c r="OKA195" s="74"/>
      <c r="OKB195" s="74"/>
      <c r="OKC195" s="74"/>
      <c r="OKD195" s="74"/>
      <c r="OKE195" s="74"/>
      <c r="OKF195" s="74"/>
      <c r="OKG195" s="74"/>
      <c r="OKH195" s="74"/>
      <c r="OKI195" s="74"/>
      <c r="OKJ195" s="74"/>
      <c r="OKK195" s="74"/>
      <c r="OKL195" s="74"/>
      <c r="OKM195" s="74"/>
      <c r="OKN195" s="74"/>
      <c r="OKO195" s="74"/>
      <c r="OKP195" s="74"/>
      <c r="OKQ195" s="74"/>
      <c r="OKR195" s="74"/>
      <c r="OKS195" s="74"/>
      <c r="OKT195" s="74"/>
      <c r="OKU195" s="74"/>
      <c r="OKV195" s="74"/>
      <c r="OKW195" s="74"/>
      <c r="OKX195" s="74"/>
      <c r="OKY195" s="74"/>
      <c r="OKZ195" s="74"/>
      <c r="OLA195" s="74"/>
      <c r="OLB195" s="74"/>
      <c r="OLC195" s="74"/>
      <c r="OLD195" s="74"/>
      <c r="OLE195" s="74"/>
      <c r="OLF195" s="74"/>
      <c r="OLG195" s="74"/>
      <c r="OLH195" s="74"/>
      <c r="OLI195" s="74"/>
      <c r="OLJ195" s="74"/>
      <c r="OLK195" s="74"/>
      <c r="OLL195" s="74"/>
      <c r="OLM195" s="74"/>
      <c r="OLN195" s="74"/>
      <c r="OLO195" s="74"/>
      <c r="OLP195" s="74"/>
      <c r="OLQ195" s="74"/>
      <c r="OLR195" s="74"/>
      <c r="OLS195" s="74"/>
      <c r="OLT195" s="74"/>
      <c r="OLU195" s="74"/>
      <c r="OLV195" s="74"/>
      <c r="OLW195" s="74"/>
      <c r="OLX195" s="74"/>
      <c r="OLY195" s="74"/>
      <c r="OLZ195" s="74"/>
      <c r="OMA195" s="74"/>
      <c r="OMB195" s="74"/>
      <c r="OMC195" s="74"/>
      <c r="OMD195" s="74"/>
      <c r="OME195" s="74"/>
      <c r="OMF195" s="74"/>
      <c r="OMG195" s="74"/>
      <c r="OMH195" s="74"/>
      <c r="OMI195" s="74"/>
      <c r="OMJ195" s="74"/>
      <c r="OMK195" s="74"/>
      <c r="OML195" s="74"/>
      <c r="OMM195" s="74"/>
      <c r="OMN195" s="74"/>
      <c r="OMO195" s="74"/>
      <c r="OMP195" s="74"/>
      <c r="OMQ195" s="74"/>
      <c r="OMR195" s="74"/>
      <c r="OMS195" s="74"/>
      <c r="OMT195" s="74"/>
      <c r="OMU195" s="74"/>
      <c r="OMV195" s="74"/>
      <c r="OMW195" s="74"/>
      <c r="OMX195" s="74"/>
      <c r="OMY195" s="74"/>
      <c r="OMZ195" s="74"/>
      <c r="ONA195" s="74"/>
      <c r="ONB195" s="74"/>
      <c r="ONC195" s="74"/>
      <c r="OND195" s="74"/>
      <c r="ONE195" s="74"/>
      <c r="ONF195" s="74"/>
      <c r="ONG195" s="74"/>
      <c r="ONH195" s="74"/>
      <c r="ONI195" s="74"/>
      <c r="ONJ195" s="74"/>
      <c r="ONK195" s="74"/>
      <c r="ONL195" s="74"/>
      <c r="ONM195" s="74"/>
      <c r="ONN195" s="74"/>
      <c r="ONO195" s="74"/>
      <c r="ONP195" s="74"/>
      <c r="ONQ195" s="74"/>
      <c r="ONR195" s="74"/>
      <c r="ONS195" s="74"/>
      <c r="ONT195" s="74"/>
      <c r="ONU195" s="74"/>
      <c r="ONV195" s="74"/>
      <c r="ONW195" s="74"/>
      <c r="ONX195" s="74"/>
      <c r="ONY195" s="74"/>
      <c r="ONZ195" s="74"/>
      <c r="OOA195" s="74"/>
      <c r="OOB195" s="74"/>
      <c r="OOC195" s="74"/>
      <c r="OOD195" s="74"/>
      <c r="OOE195" s="74"/>
      <c r="OOF195" s="74"/>
      <c r="OOG195" s="74"/>
      <c r="OOH195" s="74"/>
      <c r="OOI195" s="74"/>
      <c r="OOJ195" s="74"/>
      <c r="OOK195" s="74"/>
      <c r="OOL195" s="74"/>
      <c r="OOM195" s="74"/>
      <c r="OON195" s="74"/>
      <c r="OOO195" s="74"/>
      <c r="OOP195" s="74"/>
      <c r="OOQ195" s="74"/>
      <c r="OOR195" s="74"/>
      <c r="OOS195" s="74"/>
      <c r="OOT195" s="74"/>
      <c r="OOU195" s="74"/>
      <c r="OOV195" s="74"/>
      <c r="OOW195" s="74"/>
      <c r="OOX195" s="74"/>
      <c r="OOY195" s="74"/>
      <c r="OOZ195" s="74"/>
      <c r="OPA195" s="74"/>
      <c r="OPB195" s="74"/>
      <c r="OPC195" s="74"/>
      <c r="OPD195" s="74"/>
      <c r="OPE195" s="74"/>
      <c r="OPF195" s="74"/>
      <c r="OPG195" s="74"/>
      <c r="OPH195" s="74"/>
      <c r="OPI195" s="74"/>
      <c r="OPJ195" s="74"/>
      <c r="OPK195" s="74"/>
      <c r="OPL195" s="74"/>
      <c r="OPM195" s="74"/>
      <c r="OPN195" s="74"/>
      <c r="OPO195" s="74"/>
      <c r="OPP195" s="74"/>
      <c r="OPQ195" s="74"/>
      <c r="OPR195" s="74"/>
      <c r="OPS195" s="74"/>
      <c r="OPT195" s="74"/>
      <c r="OPU195" s="74"/>
      <c r="OPV195" s="74"/>
      <c r="OPW195" s="74"/>
      <c r="OPX195" s="74"/>
      <c r="OPY195" s="74"/>
      <c r="OPZ195" s="74"/>
      <c r="OQA195" s="74"/>
      <c r="OQB195" s="74"/>
      <c r="OQC195" s="74"/>
      <c r="OQD195" s="74"/>
      <c r="OQE195" s="74"/>
      <c r="OQF195" s="74"/>
      <c r="OQG195" s="74"/>
      <c r="OQH195" s="74"/>
      <c r="OQI195" s="74"/>
      <c r="OQJ195" s="74"/>
      <c r="OQK195" s="74"/>
      <c r="OQL195" s="74"/>
      <c r="OQM195" s="74"/>
      <c r="OQN195" s="74"/>
      <c r="OQO195" s="74"/>
      <c r="OQP195" s="74"/>
      <c r="OQQ195" s="74"/>
      <c r="OQR195" s="74"/>
      <c r="OQS195" s="74"/>
      <c r="OQT195" s="74"/>
      <c r="OQU195" s="74"/>
      <c r="OQV195" s="74"/>
      <c r="OQW195" s="74"/>
      <c r="OQX195" s="74"/>
      <c r="OQY195" s="74"/>
      <c r="OQZ195" s="74"/>
      <c r="ORA195" s="74"/>
      <c r="ORB195" s="74"/>
      <c r="ORC195" s="74"/>
      <c r="ORD195" s="74"/>
      <c r="ORE195" s="74"/>
      <c r="ORF195" s="74"/>
      <c r="ORG195" s="74"/>
      <c r="ORH195" s="74"/>
      <c r="ORI195" s="74"/>
      <c r="ORJ195" s="74"/>
      <c r="ORK195" s="74"/>
      <c r="ORL195" s="74"/>
      <c r="ORM195" s="74"/>
      <c r="ORN195" s="74"/>
      <c r="ORO195" s="74"/>
      <c r="ORP195" s="74"/>
      <c r="ORQ195" s="74"/>
      <c r="ORR195" s="74"/>
      <c r="ORS195" s="74"/>
      <c r="ORT195" s="74"/>
      <c r="ORU195" s="74"/>
      <c r="ORV195" s="74"/>
      <c r="ORW195" s="74"/>
      <c r="ORX195" s="74"/>
      <c r="ORY195" s="74"/>
      <c r="ORZ195" s="74"/>
      <c r="OSA195" s="74"/>
      <c r="OSB195" s="74"/>
      <c r="OSC195" s="74"/>
      <c r="OSD195" s="74"/>
      <c r="OSE195" s="74"/>
      <c r="OSF195" s="74"/>
      <c r="OSG195" s="74"/>
      <c r="OSH195" s="74"/>
      <c r="OSI195" s="74"/>
      <c r="OSJ195" s="74"/>
      <c r="OSK195" s="74"/>
      <c r="OSL195" s="74"/>
      <c r="OSM195" s="74"/>
      <c r="OSN195" s="74"/>
      <c r="OSO195" s="74"/>
      <c r="OSP195" s="74"/>
      <c r="OSQ195" s="74"/>
      <c r="OSR195" s="74"/>
      <c r="OSS195" s="74"/>
      <c r="OST195" s="74"/>
      <c r="OSU195" s="74"/>
      <c r="OSV195" s="74"/>
      <c r="OSW195" s="74"/>
      <c r="OSX195" s="74"/>
      <c r="OSY195" s="74"/>
      <c r="OSZ195" s="74"/>
      <c r="OTA195" s="74"/>
      <c r="OTB195" s="74"/>
      <c r="OTC195" s="74"/>
      <c r="OTD195" s="74"/>
      <c r="OTE195" s="74"/>
      <c r="OTF195" s="74"/>
      <c r="OTG195" s="74"/>
      <c r="OTH195" s="74"/>
      <c r="OTI195" s="74"/>
      <c r="OTJ195" s="74"/>
      <c r="OTK195" s="74"/>
      <c r="OTL195" s="74"/>
      <c r="OTM195" s="74"/>
      <c r="OTN195" s="74"/>
      <c r="OTO195" s="74"/>
      <c r="OTP195" s="74"/>
      <c r="OTQ195" s="74"/>
      <c r="OTR195" s="74"/>
      <c r="OTS195" s="74"/>
      <c r="OTT195" s="74"/>
      <c r="OTU195" s="74"/>
      <c r="OTV195" s="74"/>
      <c r="OTW195" s="74"/>
      <c r="OTX195" s="74"/>
      <c r="OTY195" s="74"/>
      <c r="OTZ195" s="74"/>
      <c r="OUA195" s="74"/>
      <c r="OUB195" s="74"/>
      <c r="OUC195" s="74"/>
      <c r="OUD195" s="74"/>
      <c r="OUE195" s="74"/>
      <c r="OUF195" s="74"/>
      <c r="OUG195" s="74"/>
      <c r="OUH195" s="74"/>
      <c r="OUI195" s="74"/>
      <c r="OUJ195" s="74"/>
      <c r="OUK195" s="74"/>
      <c r="OUL195" s="74"/>
      <c r="OUM195" s="74"/>
      <c r="OUN195" s="74"/>
      <c r="OUO195" s="74"/>
      <c r="OUP195" s="74"/>
      <c r="OUQ195" s="74"/>
      <c r="OUR195" s="74"/>
      <c r="OUS195" s="74"/>
      <c r="OUT195" s="74"/>
      <c r="OUU195" s="74"/>
      <c r="OUV195" s="74"/>
      <c r="OUW195" s="74"/>
      <c r="OUX195" s="74"/>
      <c r="OUY195" s="74"/>
      <c r="OUZ195" s="74"/>
      <c r="OVA195" s="74"/>
      <c r="OVB195" s="74"/>
      <c r="OVC195" s="74"/>
      <c r="OVD195" s="74"/>
      <c r="OVE195" s="74"/>
      <c r="OVF195" s="74"/>
      <c r="OVG195" s="74"/>
      <c r="OVH195" s="74"/>
      <c r="OVI195" s="74"/>
      <c r="OVJ195" s="74"/>
      <c r="OVK195" s="74"/>
      <c r="OVL195" s="74"/>
      <c r="OVM195" s="74"/>
      <c r="OVN195" s="74"/>
      <c r="OVO195" s="74"/>
      <c r="OVP195" s="74"/>
      <c r="OVQ195" s="74"/>
      <c r="OVR195" s="74"/>
      <c r="OVS195" s="74"/>
      <c r="OVT195" s="74"/>
      <c r="OVU195" s="74"/>
      <c r="OVV195" s="74"/>
      <c r="OVW195" s="74"/>
      <c r="OVX195" s="74"/>
      <c r="OVY195" s="74"/>
      <c r="OVZ195" s="74"/>
      <c r="OWA195" s="74"/>
      <c r="OWB195" s="74"/>
      <c r="OWC195" s="74"/>
      <c r="OWD195" s="74"/>
      <c r="OWE195" s="74"/>
      <c r="OWF195" s="74"/>
      <c r="OWG195" s="74"/>
      <c r="OWH195" s="74"/>
      <c r="OWI195" s="74"/>
      <c r="OWJ195" s="74"/>
      <c r="OWK195" s="74"/>
      <c r="OWL195" s="74"/>
      <c r="OWM195" s="74"/>
      <c r="OWN195" s="74"/>
      <c r="OWO195" s="74"/>
      <c r="OWP195" s="74"/>
      <c r="OWQ195" s="74"/>
      <c r="OWR195" s="74"/>
      <c r="OWS195" s="74"/>
      <c r="OWT195" s="74"/>
      <c r="OWU195" s="74"/>
      <c r="OWV195" s="74"/>
      <c r="OWW195" s="74"/>
      <c r="OWX195" s="74"/>
      <c r="OWY195" s="74"/>
      <c r="OWZ195" s="74"/>
      <c r="OXA195" s="74"/>
      <c r="OXB195" s="74"/>
      <c r="OXC195" s="74"/>
      <c r="OXD195" s="74"/>
      <c r="OXE195" s="74"/>
      <c r="OXF195" s="74"/>
      <c r="OXG195" s="74"/>
      <c r="OXH195" s="74"/>
      <c r="OXI195" s="74"/>
      <c r="OXJ195" s="74"/>
      <c r="OXK195" s="74"/>
      <c r="OXL195" s="74"/>
      <c r="OXM195" s="74"/>
      <c r="OXN195" s="74"/>
      <c r="OXO195" s="74"/>
      <c r="OXP195" s="74"/>
      <c r="OXQ195" s="74"/>
      <c r="OXR195" s="74"/>
      <c r="OXS195" s="74"/>
      <c r="OXT195" s="74"/>
      <c r="OXU195" s="74"/>
      <c r="OXV195" s="74"/>
      <c r="OXW195" s="74"/>
      <c r="OXX195" s="74"/>
      <c r="OXY195" s="74"/>
      <c r="OXZ195" s="74"/>
      <c r="OYA195" s="74"/>
      <c r="OYB195" s="74"/>
      <c r="OYC195" s="74"/>
      <c r="OYD195" s="74"/>
      <c r="OYE195" s="74"/>
      <c r="OYF195" s="74"/>
      <c r="OYG195" s="74"/>
      <c r="OYH195" s="74"/>
      <c r="OYI195" s="74"/>
      <c r="OYJ195" s="74"/>
      <c r="OYK195" s="74"/>
      <c r="OYL195" s="74"/>
      <c r="OYM195" s="74"/>
      <c r="OYN195" s="74"/>
      <c r="OYO195" s="74"/>
      <c r="OYP195" s="74"/>
      <c r="OYQ195" s="74"/>
      <c r="OYR195" s="74"/>
      <c r="OYS195" s="74"/>
      <c r="OYT195" s="74"/>
      <c r="OYU195" s="74"/>
      <c r="OYV195" s="74"/>
      <c r="OYW195" s="74"/>
      <c r="OYX195" s="74"/>
      <c r="OYY195" s="74"/>
      <c r="OYZ195" s="74"/>
      <c r="OZA195" s="74"/>
      <c r="OZB195" s="74"/>
      <c r="OZC195" s="74"/>
      <c r="OZD195" s="74"/>
      <c r="OZE195" s="74"/>
      <c r="OZF195" s="74"/>
      <c r="OZG195" s="74"/>
      <c r="OZH195" s="74"/>
      <c r="OZI195" s="74"/>
      <c r="OZJ195" s="74"/>
      <c r="OZK195" s="74"/>
      <c r="OZL195" s="74"/>
      <c r="OZM195" s="74"/>
      <c r="OZN195" s="74"/>
      <c r="OZO195" s="74"/>
      <c r="OZP195" s="74"/>
      <c r="OZQ195" s="74"/>
      <c r="OZR195" s="74"/>
      <c r="OZS195" s="74"/>
      <c r="OZT195" s="74"/>
      <c r="OZU195" s="74"/>
      <c r="OZV195" s="74"/>
      <c r="OZW195" s="74"/>
      <c r="OZX195" s="74"/>
      <c r="OZY195" s="74"/>
      <c r="OZZ195" s="74"/>
      <c r="PAA195" s="74"/>
      <c r="PAB195" s="74"/>
      <c r="PAC195" s="74"/>
      <c r="PAD195" s="74"/>
      <c r="PAE195" s="74"/>
      <c r="PAF195" s="74"/>
      <c r="PAG195" s="74"/>
      <c r="PAH195" s="74"/>
      <c r="PAI195" s="74"/>
      <c r="PAJ195" s="74"/>
      <c r="PAK195" s="74"/>
      <c r="PAL195" s="74"/>
      <c r="PAM195" s="74"/>
      <c r="PAN195" s="74"/>
      <c r="PAO195" s="74"/>
      <c r="PAP195" s="74"/>
      <c r="PAQ195" s="74"/>
      <c r="PAR195" s="74"/>
      <c r="PAS195" s="74"/>
      <c r="PAT195" s="74"/>
      <c r="PAU195" s="74"/>
      <c r="PAV195" s="74"/>
      <c r="PAW195" s="74"/>
      <c r="PAX195" s="74"/>
      <c r="PAY195" s="74"/>
      <c r="PAZ195" s="74"/>
      <c r="PBA195" s="74"/>
      <c r="PBB195" s="74"/>
      <c r="PBC195" s="74"/>
      <c r="PBD195" s="74"/>
      <c r="PBE195" s="74"/>
      <c r="PBF195" s="74"/>
      <c r="PBG195" s="74"/>
      <c r="PBH195" s="74"/>
      <c r="PBI195" s="74"/>
      <c r="PBJ195" s="74"/>
      <c r="PBK195" s="74"/>
      <c r="PBL195" s="74"/>
      <c r="PBM195" s="74"/>
      <c r="PBN195" s="74"/>
      <c r="PBO195" s="74"/>
      <c r="PBP195" s="74"/>
      <c r="PBQ195" s="74"/>
      <c r="PBR195" s="74"/>
      <c r="PBS195" s="74"/>
      <c r="PBT195" s="74"/>
      <c r="PBU195" s="74"/>
      <c r="PBV195" s="74"/>
      <c r="PBW195" s="74"/>
      <c r="PBX195" s="74"/>
      <c r="PBY195" s="74"/>
      <c r="PBZ195" s="74"/>
      <c r="PCA195" s="74"/>
      <c r="PCB195" s="74"/>
      <c r="PCC195" s="74"/>
      <c r="PCD195" s="74"/>
      <c r="PCE195" s="74"/>
      <c r="PCF195" s="74"/>
      <c r="PCG195" s="74"/>
      <c r="PCH195" s="74"/>
      <c r="PCI195" s="74"/>
      <c r="PCJ195" s="74"/>
      <c r="PCK195" s="74"/>
      <c r="PCL195" s="74"/>
      <c r="PCM195" s="74"/>
      <c r="PCN195" s="74"/>
      <c r="PCO195" s="74"/>
      <c r="PCP195" s="74"/>
      <c r="PCQ195" s="74"/>
      <c r="PCR195" s="74"/>
      <c r="PCS195" s="74"/>
      <c r="PCT195" s="74"/>
      <c r="PCU195" s="74"/>
      <c r="PCV195" s="74"/>
      <c r="PCW195" s="74"/>
      <c r="PCX195" s="74"/>
      <c r="PCY195" s="74"/>
      <c r="PCZ195" s="74"/>
      <c r="PDA195" s="74"/>
      <c r="PDB195" s="74"/>
      <c r="PDC195" s="74"/>
      <c r="PDD195" s="74"/>
      <c r="PDE195" s="74"/>
      <c r="PDF195" s="74"/>
      <c r="PDG195" s="74"/>
      <c r="PDH195" s="74"/>
      <c r="PDI195" s="74"/>
      <c r="PDJ195" s="74"/>
      <c r="PDK195" s="74"/>
      <c r="PDL195" s="74"/>
      <c r="PDM195" s="74"/>
      <c r="PDN195" s="74"/>
      <c r="PDO195" s="74"/>
      <c r="PDP195" s="74"/>
      <c r="PDQ195" s="74"/>
      <c r="PDR195" s="74"/>
      <c r="PDS195" s="74"/>
      <c r="PDT195" s="74"/>
      <c r="PDU195" s="74"/>
      <c r="PDV195" s="74"/>
      <c r="PDW195" s="74"/>
      <c r="PDX195" s="74"/>
      <c r="PDY195" s="74"/>
      <c r="PDZ195" s="74"/>
      <c r="PEA195" s="74"/>
      <c r="PEB195" s="74"/>
      <c r="PEC195" s="74"/>
      <c r="PED195" s="74"/>
      <c r="PEE195" s="74"/>
      <c r="PEF195" s="74"/>
      <c r="PEG195" s="74"/>
      <c r="PEH195" s="74"/>
      <c r="PEI195" s="74"/>
      <c r="PEJ195" s="74"/>
      <c r="PEK195" s="74"/>
      <c r="PEL195" s="74"/>
      <c r="PEM195" s="74"/>
      <c r="PEN195" s="74"/>
      <c r="PEO195" s="74"/>
      <c r="PEP195" s="74"/>
      <c r="PEQ195" s="74"/>
      <c r="PER195" s="74"/>
      <c r="PES195" s="74"/>
      <c r="PET195" s="74"/>
      <c r="PEU195" s="74"/>
      <c r="PEV195" s="74"/>
      <c r="PEW195" s="74"/>
      <c r="PEX195" s="74"/>
      <c r="PEY195" s="74"/>
      <c r="PEZ195" s="74"/>
      <c r="PFA195" s="74"/>
      <c r="PFB195" s="74"/>
      <c r="PFC195" s="74"/>
      <c r="PFD195" s="74"/>
      <c r="PFE195" s="74"/>
      <c r="PFF195" s="74"/>
      <c r="PFG195" s="74"/>
      <c r="PFH195" s="74"/>
      <c r="PFI195" s="74"/>
      <c r="PFJ195" s="74"/>
      <c r="PFK195" s="74"/>
      <c r="PFL195" s="74"/>
      <c r="PFM195" s="74"/>
      <c r="PFN195" s="74"/>
      <c r="PFO195" s="74"/>
      <c r="PFP195" s="74"/>
      <c r="PFQ195" s="74"/>
      <c r="PFR195" s="74"/>
      <c r="PFS195" s="74"/>
      <c r="PFT195" s="74"/>
      <c r="PFU195" s="74"/>
      <c r="PFV195" s="74"/>
      <c r="PFW195" s="74"/>
      <c r="PFX195" s="74"/>
      <c r="PFY195" s="74"/>
      <c r="PFZ195" s="74"/>
      <c r="PGA195" s="74"/>
      <c r="PGB195" s="74"/>
      <c r="PGC195" s="74"/>
      <c r="PGD195" s="74"/>
      <c r="PGE195" s="74"/>
      <c r="PGF195" s="74"/>
      <c r="PGG195" s="74"/>
      <c r="PGH195" s="74"/>
      <c r="PGI195" s="74"/>
      <c r="PGJ195" s="74"/>
      <c r="PGK195" s="74"/>
      <c r="PGL195" s="74"/>
      <c r="PGM195" s="74"/>
      <c r="PGN195" s="74"/>
      <c r="PGO195" s="74"/>
      <c r="PGP195" s="74"/>
      <c r="PGQ195" s="74"/>
      <c r="PGR195" s="74"/>
      <c r="PGS195" s="74"/>
      <c r="PGT195" s="74"/>
      <c r="PGU195" s="74"/>
      <c r="PGV195" s="74"/>
      <c r="PGW195" s="74"/>
      <c r="PGX195" s="74"/>
      <c r="PGY195" s="74"/>
      <c r="PGZ195" s="74"/>
      <c r="PHA195" s="74"/>
      <c r="PHB195" s="74"/>
      <c r="PHC195" s="74"/>
      <c r="PHD195" s="74"/>
      <c r="PHE195" s="74"/>
      <c r="PHF195" s="74"/>
      <c r="PHG195" s="74"/>
      <c r="PHH195" s="74"/>
      <c r="PHI195" s="74"/>
      <c r="PHJ195" s="74"/>
      <c r="PHK195" s="74"/>
      <c r="PHL195" s="74"/>
      <c r="PHM195" s="74"/>
      <c r="PHN195" s="74"/>
      <c r="PHO195" s="74"/>
      <c r="PHP195" s="74"/>
      <c r="PHQ195" s="74"/>
      <c r="PHR195" s="74"/>
      <c r="PHS195" s="74"/>
      <c r="PHT195" s="74"/>
      <c r="PHU195" s="74"/>
      <c r="PHV195" s="74"/>
      <c r="PHW195" s="74"/>
      <c r="PHX195" s="74"/>
      <c r="PHY195" s="74"/>
      <c r="PHZ195" s="74"/>
      <c r="PIA195" s="74"/>
      <c r="PIB195" s="74"/>
      <c r="PIC195" s="74"/>
      <c r="PID195" s="74"/>
      <c r="PIE195" s="74"/>
      <c r="PIF195" s="74"/>
      <c r="PIG195" s="74"/>
      <c r="PIH195" s="74"/>
      <c r="PII195" s="74"/>
      <c r="PIJ195" s="74"/>
      <c r="PIK195" s="74"/>
      <c r="PIL195" s="74"/>
      <c r="PIM195" s="74"/>
      <c r="PIN195" s="74"/>
      <c r="PIO195" s="74"/>
      <c r="PIP195" s="74"/>
      <c r="PIQ195" s="74"/>
      <c r="PIR195" s="74"/>
      <c r="PIS195" s="74"/>
      <c r="PIT195" s="74"/>
      <c r="PIU195" s="74"/>
      <c r="PIV195" s="74"/>
      <c r="PIW195" s="74"/>
      <c r="PIX195" s="74"/>
      <c r="PIY195" s="74"/>
      <c r="PIZ195" s="74"/>
      <c r="PJA195" s="74"/>
      <c r="PJB195" s="74"/>
      <c r="PJC195" s="74"/>
      <c r="PJD195" s="74"/>
      <c r="PJE195" s="74"/>
      <c r="PJF195" s="74"/>
      <c r="PJG195" s="74"/>
      <c r="PJH195" s="74"/>
      <c r="PJI195" s="74"/>
      <c r="PJJ195" s="74"/>
      <c r="PJK195" s="74"/>
      <c r="PJL195" s="74"/>
      <c r="PJM195" s="74"/>
      <c r="PJN195" s="74"/>
      <c r="PJO195" s="74"/>
      <c r="PJP195" s="74"/>
      <c r="PJQ195" s="74"/>
      <c r="PJR195" s="74"/>
      <c r="PJS195" s="74"/>
      <c r="PJT195" s="74"/>
      <c r="PJU195" s="74"/>
      <c r="PJV195" s="74"/>
      <c r="PJW195" s="74"/>
      <c r="PJX195" s="74"/>
      <c r="PJY195" s="74"/>
      <c r="PJZ195" s="74"/>
      <c r="PKA195" s="74"/>
      <c r="PKB195" s="74"/>
      <c r="PKC195" s="74"/>
      <c r="PKD195" s="74"/>
      <c r="PKE195" s="74"/>
      <c r="PKF195" s="74"/>
      <c r="PKG195" s="74"/>
      <c r="PKH195" s="74"/>
      <c r="PKI195" s="74"/>
      <c r="PKJ195" s="74"/>
      <c r="PKK195" s="74"/>
      <c r="PKL195" s="74"/>
      <c r="PKM195" s="74"/>
      <c r="PKN195" s="74"/>
      <c r="PKO195" s="74"/>
      <c r="PKP195" s="74"/>
      <c r="PKQ195" s="74"/>
      <c r="PKR195" s="74"/>
      <c r="PKS195" s="74"/>
      <c r="PKT195" s="74"/>
      <c r="PKU195" s="74"/>
      <c r="PKV195" s="74"/>
      <c r="PKW195" s="74"/>
      <c r="PKX195" s="74"/>
      <c r="PKY195" s="74"/>
      <c r="PKZ195" s="74"/>
      <c r="PLA195" s="74"/>
      <c r="PLB195" s="74"/>
      <c r="PLC195" s="74"/>
      <c r="PLD195" s="74"/>
      <c r="PLE195" s="74"/>
      <c r="PLF195" s="74"/>
      <c r="PLG195" s="74"/>
      <c r="PLH195" s="74"/>
      <c r="PLI195" s="74"/>
      <c r="PLJ195" s="74"/>
      <c r="PLK195" s="74"/>
      <c r="PLL195" s="74"/>
      <c r="PLM195" s="74"/>
      <c r="PLN195" s="74"/>
      <c r="PLO195" s="74"/>
      <c r="PLP195" s="74"/>
      <c r="PLQ195" s="74"/>
      <c r="PLR195" s="74"/>
      <c r="PLS195" s="74"/>
      <c r="PLT195" s="74"/>
      <c r="PLU195" s="74"/>
      <c r="PLV195" s="74"/>
      <c r="PLW195" s="74"/>
      <c r="PLX195" s="74"/>
      <c r="PLY195" s="74"/>
      <c r="PLZ195" s="74"/>
      <c r="PMA195" s="74"/>
      <c r="PMB195" s="74"/>
      <c r="PMC195" s="74"/>
      <c r="PMD195" s="74"/>
      <c r="PME195" s="74"/>
      <c r="PMF195" s="74"/>
      <c r="PMG195" s="74"/>
      <c r="PMH195" s="74"/>
      <c r="PMI195" s="74"/>
      <c r="PMJ195" s="74"/>
      <c r="PMK195" s="74"/>
      <c r="PML195" s="74"/>
      <c r="PMM195" s="74"/>
      <c r="PMN195" s="74"/>
      <c r="PMO195" s="74"/>
      <c r="PMP195" s="74"/>
      <c r="PMQ195" s="74"/>
      <c r="PMR195" s="74"/>
      <c r="PMS195" s="74"/>
      <c r="PMT195" s="74"/>
      <c r="PMU195" s="74"/>
      <c r="PMV195" s="74"/>
      <c r="PMW195" s="74"/>
      <c r="PMX195" s="74"/>
      <c r="PMY195" s="74"/>
      <c r="PMZ195" s="74"/>
      <c r="PNA195" s="74"/>
      <c r="PNB195" s="74"/>
      <c r="PNC195" s="74"/>
      <c r="PND195" s="74"/>
      <c r="PNE195" s="74"/>
      <c r="PNF195" s="74"/>
      <c r="PNG195" s="74"/>
      <c r="PNH195" s="74"/>
      <c r="PNI195" s="74"/>
      <c r="PNJ195" s="74"/>
      <c r="PNK195" s="74"/>
      <c r="PNL195" s="74"/>
      <c r="PNM195" s="74"/>
      <c r="PNN195" s="74"/>
      <c r="PNO195" s="74"/>
      <c r="PNP195" s="74"/>
      <c r="PNQ195" s="74"/>
      <c r="PNR195" s="74"/>
      <c r="PNS195" s="74"/>
      <c r="PNT195" s="74"/>
      <c r="PNU195" s="74"/>
      <c r="PNV195" s="74"/>
      <c r="PNW195" s="74"/>
      <c r="PNX195" s="74"/>
      <c r="PNY195" s="74"/>
      <c r="PNZ195" s="74"/>
      <c r="POA195" s="74"/>
      <c r="POB195" s="74"/>
      <c r="POC195" s="74"/>
      <c r="POD195" s="74"/>
      <c r="POE195" s="74"/>
      <c r="POF195" s="74"/>
      <c r="POG195" s="74"/>
      <c r="POH195" s="74"/>
      <c r="POI195" s="74"/>
      <c r="POJ195" s="74"/>
      <c r="POK195" s="74"/>
      <c r="POL195" s="74"/>
      <c r="POM195" s="74"/>
      <c r="PON195" s="74"/>
      <c r="POO195" s="74"/>
      <c r="POP195" s="74"/>
      <c r="POQ195" s="74"/>
      <c r="POR195" s="74"/>
      <c r="POS195" s="74"/>
      <c r="POT195" s="74"/>
      <c r="POU195" s="74"/>
      <c r="POV195" s="74"/>
      <c r="POW195" s="74"/>
      <c r="POX195" s="74"/>
      <c r="POY195" s="74"/>
      <c r="POZ195" s="74"/>
      <c r="PPA195" s="74"/>
      <c r="PPB195" s="74"/>
      <c r="PPC195" s="74"/>
      <c r="PPD195" s="74"/>
      <c r="PPE195" s="74"/>
      <c r="PPF195" s="74"/>
      <c r="PPG195" s="74"/>
      <c r="PPH195" s="74"/>
      <c r="PPI195" s="74"/>
      <c r="PPJ195" s="74"/>
      <c r="PPK195" s="74"/>
      <c r="PPL195" s="74"/>
      <c r="PPM195" s="74"/>
      <c r="PPN195" s="74"/>
      <c r="PPO195" s="74"/>
      <c r="PPP195" s="74"/>
      <c r="PPQ195" s="74"/>
      <c r="PPR195" s="74"/>
      <c r="PPS195" s="74"/>
      <c r="PPT195" s="74"/>
      <c r="PPU195" s="74"/>
      <c r="PPV195" s="74"/>
      <c r="PPW195" s="74"/>
      <c r="PPX195" s="74"/>
      <c r="PPY195" s="74"/>
      <c r="PPZ195" s="74"/>
      <c r="PQA195" s="74"/>
      <c r="PQB195" s="74"/>
      <c r="PQC195" s="74"/>
      <c r="PQD195" s="74"/>
      <c r="PQE195" s="74"/>
      <c r="PQF195" s="74"/>
      <c r="PQG195" s="74"/>
      <c r="PQH195" s="74"/>
      <c r="PQI195" s="74"/>
      <c r="PQJ195" s="74"/>
      <c r="PQK195" s="74"/>
      <c r="PQL195" s="74"/>
      <c r="PQM195" s="74"/>
      <c r="PQN195" s="74"/>
      <c r="PQO195" s="74"/>
      <c r="PQP195" s="74"/>
      <c r="PQQ195" s="74"/>
      <c r="PQR195" s="74"/>
      <c r="PQS195" s="74"/>
      <c r="PQT195" s="74"/>
      <c r="PQU195" s="74"/>
      <c r="PQV195" s="74"/>
      <c r="PQW195" s="74"/>
      <c r="PQX195" s="74"/>
      <c r="PQY195" s="74"/>
      <c r="PQZ195" s="74"/>
      <c r="PRA195" s="74"/>
      <c r="PRB195" s="74"/>
      <c r="PRC195" s="74"/>
      <c r="PRD195" s="74"/>
      <c r="PRE195" s="74"/>
      <c r="PRF195" s="74"/>
      <c r="PRG195" s="74"/>
      <c r="PRH195" s="74"/>
      <c r="PRI195" s="74"/>
      <c r="PRJ195" s="74"/>
      <c r="PRK195" s="74"/>
      <c r="PRL195" s="74"/>
      <c r="PRM195" s="74"/>
      <c r="PRN195" s="74"/>
      <c r="PRO195" s="74"/>
      <c r="PRP195" s="74"/>
      <c r="PRQ195" s="74"/>
      <c r="PRR195" s="74"/>
      <c r="PRS195" s="74"/>
      <c r="PRT195" s="74"/>
      <c r="PRU195" s="74"/>
      <c r="PRV195" s="74"/>
      <c r="PRW195" s="74"/>
      <c r="PRX195" s="74"/>
      <c r="PRY195" s="74"/>
      <c r="PRZ195" s="74"/>
      <c r="PSA195" s="74"/>
      <c r="PSB195" s="74"/>
      <c r="PSC195" s="74"/>
      <c r="PSD195" s="74"/>
      <c r="PSE195" s="74"/>
      <c r="PSF195" s="74"/>
      <c r="PSG195" s="74"/>
      <c r="PSH195" s="74"/>
      <c r="PSI195" s="74"/>
      <c r="PSJ195" s="74"/>
      <c r="PSK195" s="74"/>
      <c r="PSL195" s="74"/>
      <c r="PSM195" s="74"/>
      <c r="PSN195" s="74"/>
      <c r="PSO195" s="74"/>
      <c r="PSP195" s="74"/>
      <c r="PSQ195" s="74"/>
      <c r="PSR195" s="74"/>
      <c r="PSS195" s="74"/>
      <c r="PST195" s="74"/>
      <c r="PSU195" s="74"/>
      <c r="PSV195" s="74"/>
      <c r="PSW195" s="74"/>
      <c r="PSX195" s="74"/>
      <c r="PSY195" s="74"/>
      <c r="PSZ195" s="74"/>
      <c r="PTA195" s="74"/>
      <c r="PTB195" s="74"/>
      <c r="PTC195" s="74"/>
      <c r="PTD195" s="74"/>
      <c r="PTE195" s="74"/>
      <c r="PTF195" s="74"/>
      <c r="PTG195" s="74"/>
      <c r="PTH195" s="74"/>
      <c r="PTI195" s="74"/>
      <c r="PTJ195" s="74"/>
      <c r="PTK195" s="74"/>
      <c r="PTL195" s="74"/>
      <c r="PTM195" s="74"/>
      <c r="PTN195" s="74"/>
      <c r="PTO195" s="74"/>
      <c r="PTP195" s="74"/>
      <c r="PTQ195" s="74"/>
      <c r="PTR195" s="74"/>
      <c r="PTS195" s="74"/>
      <c r="PTT195" s="74"/>
      <c r="PTU195" s="74"/>
      <c r="PTV195" s="74"/>
      <c r="PTW195" s="74"/>
      <c r="PTX195" s="74"/>
      <c r="PTY195" s="74"/>
      <c r="PTZ195" s="74"/>
      <c r="PUA195" s="74"/>
      <c r="PUB195" s="74"/>
      <c r="PUC195" s="74"/>
      <c r="PUD195" s="74"/>
      <c r="PUE195" s="74"/>
      <c r="PUF195" s="74"/>
      <c r="PUG195" s="74"/>
      <c r="PUH195" s="74"/>
      <c r="PUI195" s="74"/>
      <c r="PUJ195" s="74"/>
      <c r="PUK195" s="74"/>
      <c r="PUL195" s="74"/>
      <c r="PUM195" s="74"/>
      <c r="PUN195" s="74"/>
      <c r="PUO195" s="74"/>
      <c r="PUP195" s="74"/>
      <c r="PUQ195" s="74"/>
      <c r="PUR195" s="74"/>
      <c r="PUS195" s="74"/>
      <c r="PUT195" s="74"/>
      <c r="PUU195" s="74"/>
      <c r="PUV195" s="74"/>
      <c r="PUW195" s="74"/>
      <c r="PUX195" s="74"/>
      <c r="PUY195" s="74"/>
      <c r="PUZ195" s="74"/>
      <c r="PVA195" s="74"/>
      <c r="PVB195" s="74"/>
      <c r="PVC195" s="74"/>
      <c r="PVD195" s="74"/>
      <c r="PVE195" s="74"/>
      <c r="PVF195" s="74"/>
      <c r="PVG195" s="74"/>
      <c r="PVH195" s="74"/>
      <c r="PVI195" s="74"/>
      <c r="PVJ195" s="74"/>
      <c r="PVK195" s="74"/>
      <c r="PVL195" s="74"/>
      <c r="PVM195" s="74"/>
      <c r="PVN195" s="74"/>
      <c r="PVO195" s="74"/>
      <c r="PVP195" s="74"/>
      <c r="PVQ195" s="74"/>
      <c r="PVR195" s="74"/>
      <c r="PVS195" s="74"/>
      <c r="PVT195" s="74"/>
      <c r="PVU195" s="74"/>
      <c r="PVV195" s="74"/>
      <c r="PVW195" s="74"/>
      <c r="PVX195" s="74"/>
      <c r="PVY195" s="74"/>
      <c r="PVZ195" s="74"/>
      <c r="PWA195" s="74"/>
      <c r="PWB195" s="74"/>
      <c r="PWC195" s="74"/>
      <c r="PWD195" s="74"/>
      <c r="PWE195" s="74"/>
      <c r="PWF195" s="74"/>
      <c r="PWG195" s="74"/>
      <c r="PWH195" s="74"/>
      <c r="PWI195" s="74"/>
      <c r="PWJ195" s="74"/>
      <c r="PWK195" s="74"/>
      <c r="PWL195" s="74"/>
      <c r="PWM195" s="74"/>
      <c r="PWN195" s="74"/>
      <c r="PWO195" s="74"/>
      <c r="PWP195" s="74"/>
      <c r="PWQ195" s="74"/>
      <c r="PWR195" s="74"/>
      <c r="PWS195" s="74"/>
      <c r="PWT195" s="74"/>
      <c r="PWU195" s="74"/>
      <c r="PWV195" s="74"/>
      <c r="PWW195" s="74"/>
      <c r="PWX195" s="74"/>
      <c r="PWY195" s="74"/>
      <c r="PWZ195" s="74"/>
      <c r="PXA195" s="74"/>
      <c r="PXB195" s="74"/>
      <c r="PXC195" s="74"/>
      <c r="PXD195" s="74"/>
      <c r="PXE195" s="74"/>
      <c r="PXF195" s="74"/>
      <c r="PXG195" s="74"/>
      <c r="PXH195" s="74"/>
      <c r="PXI195" s="74"/>
      <c r="PXJ195" s="74"/>
      <c r="PXK195" s="74"/>
      <c r="PXL195" s="74"/>
      <c r="PXM195" s="74"/>
      <c r="PXN195" s="74"/>
      <c r="PXO195" s="74"/>
      <c r="PXP195" s="74"/>
      <c r="PXQ195" s="74"/>
      <c r="PXR195" s="74"/>
      <c r="PXS195" s="74"/>
      <c r="PXT195" s="74"/>
      <c r="PXU195" s="74"/>
      <c r="PXV195" s="74"/>
      <c r="PXW195" s="74"/>
      <c r="PXX195" s="74"/>
      <c r="PXY195" s="74"/>
      <c r="PXZ195" s="74"/>
      <c r="PYA195" s="74"/>
      <c r="PYB195" s="74"/>
      <c r="PYC195" s="74"/>
      <c r="PYD195" s="74"/>
      <c r="PYE195" s="74"/>
      <c r="PYF195" s="74"/>
      <c r="PYG195" s="74"/>
      <c r="PYH195" s="74"/>
      <c r="PYI195" s="74"/>
      <c r="PYJ195" s="74"/>
      <c r="PYK195" s="74"/>
      <c r="PYL195" s="74"/>
      <c r="PYM195" s="74"/>
      <c r="PYN195" s="74"/>
      <c r="PYO195" s="74"/>
      <c r="PYP195" s="74"/>
      <c r="PYQ195" s="74"/>
      <c r="PYR195" s="74"/>
      <c r="PYS195" s="74"/>
      <c r="PYT195" s="74"/>
      <c r="PYU195" s="74"/>
      <c r="PYV195" s="74"/>
      <c r="PYW195" s="74"/>
      <c r="PYX195" s="74"/>
      <c r="PYY195" s="74"/>
      <c r="PYZ195" s="74"/>
      <c r="PZA195" s="74"/>
      <c r="PZB195" s="74"/>
      <c r="PZC195" s="74"/>
      <c r="PZD195" s="74"/>
      <c r="PZE195" s="74"/>
      <c r="PZF195" s="74"/>
      <c r="PZG195" s="74"/>
      <c r="PZH195" s="74"/>
      <c r="PZI195" s="74"/>
      <c r="PZJ195" s="74"/>
      <c r="PZK195" s="74"/>
      <c r="PZL195" s="74"/>
      <c r="PZM195" s="74"/>
      <c r="PZN195" s="74"/>
      <c r="PZO195" s="74"/>
      <c r="PZP195" s="74"/>
      <c r="PZQ195" s="74"/>
      <c r="PZR195" s="74"/>
      <c r="PZS195" s="74"/>
      <c r="PZT195" s="74"/>
      <c r="PZU195" s="74"/>
      <c r="PZV195" s="74"/>
      <c r="PZW195" s="74"/>
      <c r="PZX195" s="74"/>
      <c r="PZY195" s="74"/>
      <c r="PZZ195" s="74"/>
      <c r="QAA195" s="74"/>
      <c r="QAB195" s="74"/>
      <c r="QAC195" s="74"/>
      <c r="QAD195" s="74"/>
      <c r="QAE195" s="74"/>
      <c r="QAF195" s="74"/>
      <c r="QAG195" s="74"/>
      <c r="QAH195" s="74"/>
      <c r="QAI195" s="74"/>
      <c r="QAJ195" s="74"/>
      <c r="QAK195" s="74"/>
      <c r="QAL195" s="74"/>
      <c r="QAM195" s="74"/>
      <c r="QAN195" s="74"/>
      <c r="QAO195" s="74"/>
      <c r="QAP195" s="74"/>
      <c r="QAQ195" s="74"/>
      <c r="QAR195" s="74"/>
      <c r="QAS195" s="74"/>
      <c r="QAT195" s="74"/>
      <c r="QAU195" s="74"/>
      <c r="QAV195" s="74"/>
      <c r="QAW195" s="74"/>
      <c r="QAX195" s="74"/>
      <c r="QAY195" s="74"/>
      <c r="QAZ195" s="74"/>
      <c r="QBA195" s="74"/>
      <c r="QBB195" s="74"/>
      <c r="QBC195" s="74"/>
      <c r="QBD195" s="74"/>
      <c r="QBE195" s="74"/>
      <c r="QBF195" s="74"/>
      <c r="QBG195" s="74"/>
      <c r="QBH195" s="74"/>
      <c r="QBI195" s="74"/>
      <c r="QBJ195" s="74"/>
      <c r="QBK195" s="74"/>
      <c r="QBL195" s="74"/>
      <c r="QBM195" s="74"/>
      <c r="QBN195" s="74"/>
      <c r="QBO195" s="74"/>
      <c r="QBP195" s="74"/>
      <c r="QBQ195" s="74"/>
      <c r="QBR195" s="74"/>
      <c r="QBS195" s="74"/>
      <c r="QBT195" s="74"/>
      <c r="QBU195" s="74"/>
      <c r="QBV195" s="74"/>
      <c r="QBW195" s="74"/>
      <c r="QBX195" s="74"/>
      <c r="QBY195" s="74"/>
      <c r="QBZ195" s="74"/>
      <c r="QCA195" s="74"/>
      <c r="QCB195" s="74"/>
      <c r="QCC195" s="74"/>
      <c r="QCD195" s="74"/>
      <c r="QCE195" s="74"/>
      <c r="QCF195" s="74"/>
      <c r="QCG195" s="74"/>
      <c r="QCH195" s="74"/>
      <c r="QCI195" s="74"/>
      <c r="QCJ195" s="74"/>
      <c r="QCK195" s="74"/>
      <c r="QCL195" s="74"/>
      <c r="QCM195" s="74"/>
      <c r="QCN195" s="74"/>
      <c r="QCO195" s="74"/>
      <c r="QCP195" s="74"/>
      <c r="QCQ195" s="74"/>
      <c r="QCR195" s="74"/>
      <c r="QCS195" s="74"/>
      <c r="QCT195" s="74"/>
      <c r="QCU195" s="74"/>
      <c r="QCV195" s="74"/>
      <c r="QCW195" s="74"/>
      <c r="QCX195" s="74"/>
      <c r="QCY195" s="74"/>
      <c r="QCZ195" s="74"/>
      <c r="QDA195" s="74"/>
      <c r="QDB195" s="74"/>
      <c r="QDC195" s="74"/>
      <c r="QDD195" s="74"/>
      <c r="QDE195" s="74"/>
      <c r="QDF195" s="74"/>
      <c r="QDG195" s="74"/>
      <c r="QDH195" s="74"/>
      <c r="QDI195" s="74"/>
      <c r="QDJ195" s="74"/>
      <c r="QDK195" s="74"/>
      <c r="QDL195" s="74"/>
      <c r="QDM195" s="74"/>
      <c r="QDN195" s="74"/>
      <c r="QDO195" s="74"/>
      <c r="QDP195" s="74"/>
      <c r="QDQ195" s="74"/>
      <c r="QDR195" s="74"/>
      <c r="QDS195" s="74"/>
      <c r="QDT195" s="74"/>
      <c r="QDU195" s="74"/>
      <c r="QDV195" s="74"/>
      <c r="QDW195" s="74"/>
      <c r="QDX195" s="74"/>
      <c r="QDY195" s="74"/>
      <c r="QDZ195" s="74"/>
      <c r="QEA195" s="74"/>
      <c r="QEB195" s="74"/>
      <c r="QEC195" s="74"/>
      <c r="QED195" s="74"/>
      <c r="QEE195" s="74"/>
      <c r="QEF195" s="74"/>
      <c r="QEG195" s="74"/>
      <c r="QEH195" s="74"/>
      <c r="QEI195" s="74"/>
      <c r="QEJ195" s="74"/>
      <c r="QEK195" s="74"/>
      <c r="QEL195" s="74"/>
      <c r="QEM195" s="74"/>
      <c r="QEN195" s="74"/>
      <c r="QEO195" s="74"/>
      <c r="QEP195" s="74"/>
      <c r="QEQ195" s="74"/>
      <c r="QER195" s="74"/>
      <c r="QES195" s="74"/>
      <c r="QET195" s="74"/>
      <c r="QEU195" s="74"/>
      <c r="QEV195" s="74"/>
      <c r="QEW195" s="74"/>
      <c r="QEX195" s="74"/>
      <c r="QEY195" s="74"/>
      <c r="QEZ195" s="74"/>
      <c r="QFA195" s="74"/>
      <c r="QFB195" s="74"/>
      <c r="QFC195" s="74"/>
      <c r="QFD195" s="74"/>
      <c r="QFE195" s="74"/>
      <c r="QFF195" s="74"/>
      <c r="QFG195" s="74"/>
      <c r="QFH195" s="74"/>
      <c r="QFI195" s="74"/>
      <c r="QFJ195" s="74"/>
      <c r="QFK195" s="74"/>
      <c r="QFL195" s="74"/>
      <c r="QFM195" s="74"/>
      <c r="QFN195" s="74"/>
      <c r="QFO195" s="74"/>
      <c r="QFP195" s="74"/>
      <c r="QFQ195" s="74"/>
      <c r="QFR195" s="74"/>
      <c r="QFS195" s="74"/>
      <c r="QFT195" s="74"/>
      <c r="QFU195" s="74"/>
      <c r="QFV195" s="74"/>
      <c r="QFW195" s="74"/>
      <c r="QFX195" s="74"/>
      <c r="QFY195" s="74"/>
      <c r="QFZ195" s="74"/>
      <c r="QGA195" s="74"/>
      <c r="QGB195" s="74"/>
      <c r="QGC195" s="74"/>
      <c r="QGD195" s="74"/>
      <c r="QGE195" s="74"/>
      <c r="QGF195" s="74"/>
      <c r="QGG195" s="74"/>
      <c r="QGH195" s="74"/>
      <c r="QGI195" s="74"/>
      <c r="QGJ195" s="74"/>
      <c r="QGK195" s="74"/>
      <c r="QGL195" s="74"/>
      <c r="QGM195" s="74"/>
      <c r="QGN195" s="74"/>
      <c r="QGO195" s="74"/>
      <c r="QGP195" s="74"/>
      <c r="QGQ195" s="74"/>
      <c r="QGR195" s="74"/>
      <c r="QGS195" s="74"/>
      <c r="QGT195" s="74"/>
      <c r="QGU195" s="74"/>
      <c r="QGV195" s="74"/>
      <c r="QGW195" s="74"/>
      <c r="QGX195" s="74"/>
      <c r="QGY195" s="74"/>
      <c r="QGZ195" s="74"/>
      <c r="QHA195" s="74"/>
      <c r="QHB195" s="74"/>
      <c r="QHC195" s="74"/>
      <c r="QHD195" s="74"/>
      <c r="QHE195" s="74"/>
      <c r="QHF195" s="74"/>
      <c r="QHG195" s="74"/>
      <c r="QHH195" s="74"/>
      <c r="QHI195" s="74"/>
      <c r="QHJ195" s="74"/>
      <c r="QHK195" s="74"/>
      <c r="QHL195" s="74"/>
      <c r="QHM195" s="74"/>
      <c r="QHN195" s="74"/>
      <c r="QHO195" s="74"/>
      <c r="QHP195" s="74"/>
      <c r="QHQ195" s="74"/>
      <c r="QHR195" s="74"/>
      <c r="QHS195" s="74"/>
      <c r="QHT195" s="74"/>
      <c r="QHU195" s="74"/>
      <c r="QHV195" s="74"/>
      <c r="QHW195" s="74"/>
      <c r="QHX195" s="74"/>
      <c r="QHY195" s="74"/>
      <c r="QHZ195" s="74"/>
      <c r="QIA195" s="74"/>
      <c r="QIB195" s="74"/>
      <c r="QIC195" s="74"/>
      <c r="QID195" s="74"/>
      <c r="QIE195" s="74"/>
      <c r="QIF195" s="74"/>
      <c r="QIG195" s="74"/>
      <c r="QIH195" s="74"/>
      <c r="QII195" s="74"/>
      <c r="QIJ195" s="74"/>
      <c r="QIK195" s="74"/>
      <c r="QIL195" s="74"/>
      <c r="QIM195" s="74"/>
      <c r="QIN195" s="74"/>
      <c r="QIO195" s="74"/>
      <c r="QIP195" s="74"/>
      <c r="QIQ195" s="74"/>
      <c r="QIR195" s="74"/>
      <c r="QIS195" s="74"/>
      <c r="QIT195" s="74"/>
      <c r="QIU195" s="74"/>
      <c r="QIV195" s="74"/>
      <c r="QIW195" s="74"/>
      <c r="QIX195" s="74"/>
      <c r="QIY195" s="74"/>
      <c r="QIZ195" s="74"/>
      <c r="QJA195" s="74"/>
      <c r="QJB195" s="74"/>
      <c r="QJC195" s="74"/>
      <c r="QJD195" s="74"/>
      <c r="QJE195" s="74"/>
      <c r="QJF195" s="74"/>
      <c r="QJG195" s="74"/>
      <c r="QJH195" s="74"/>
      <c r="QJI195" s="74"/>
      <c r="QJJ195" s="74"/>
      <c r="QJK195" s="74"/>
      <c r="QJL195" s="74"/>
      <c r="QJM195" s="74"/>
      <c r="QJN195" s="74"/>
      <c r="QJO195" s="74"/>
      <c r="QJP195" s="74"/>
      <c r="QJQ195" s="74"/>
      <c r="QJR195" s="74"/>
      <c r="QJS195" s="74"/>
      <c r="QJT195" s="74"/>
      <c r="QJU195" s="74"/>
      <c r="QJV195" s="74"/>
      <c r="QJW195" s="74"/>
      <c r="QJX195" s="74"/>
      <c r="QJY195" s="74"/>
      <c r="QJZ195" s="74"/>
      <c r="QKA195" s="74"/>
      <c r="QKB195" s="74"/>
      <c r="QKC195" s="74"/>
      <c r="QKD195" s="74"/>
      <c r="QKE195" s="74"/>
      <c r="QKF195" s="74"/>
      <c r="QKG195" s="74"/>
      <c r="QKH195" s="74"/>
      <c r="QKI195" s="74"/>
      <c r="QKJ195" s="74"/>
      <c r="QKK195" s="74"/>
      <c r="QKL195" s="74"/>
      <c r="QKM195" s="74"/>
      <c r="QKN195" s="74"/>
      <c r="QKO195" s="74"/>
      <c r="QKP195" s="74"/>
      <c r="QKQ195" s="74"/>
      <c r="QKR195" s="74"/>
      <c r="QKS195" s="74"/>
      <c r="QKT195" s="74"/>
      <c r="QKU195" s="74"/>
      <c r="QKV195" s="74"/>
      <c r="QKW195" s="74"/>
      <c r="QKX195" s="74"/>
      <c r="QKY195" s="74"/>
      <c r="QKZ195" s="74"/>
      <c r="QLA195" s="74"/>
      <c r="QLB195" s="74"/>
      <c r="QLC195" s="74"/>
      <c r="QLD195" s="74"/>
      <c r="QLE195" s="74"/>
      <c r="QLF195" s="74"/>
      <c r="QLG195" s="74"/>
      <c r="QLH195" s="74"/>
      <c r="QLI195" s="74"/>
      <c r="QLJ195" s="74"/>
      <c r="QLK195" s="74"/>
      <c r="QLL195" s="74"/>
      <c r="QLM195" s="74"/>
      <c r="QLN195" s="74"/>
      <c r="QLO195" s="74"/>
      <c r="QLP195" s="74"/>
      <c r="QLQ195" s="74"/>
      <c r="QLR195" s="74"/>
      <c r="QLS195" s="74"/>
      <c r="QLT195" s="74"/>
      <c r="QLU195" s="74"/>
      <c r="QLV195" s="74"/>
      <c r="QLW195" s="74"/>
      <c r="QLX195" s="74"/>
      <c r="QLY195" s="74"/>
      <c r="QLZ195" s="74"/>
      <c r="QMA195" s="74"/>
      <c r="QMB195" s="74"/>
      <c r="QMC195" s="74"/>
      <c r="QMD195" s="74"/>
      <c r="QME195" s="74"/>
      <c r="QMF195" s="74"/>
      <c r="QMG195" s="74"/>
      <c r="QMH195" s="74"/>
      <c r="QMI195" s="74"/>
      <c r="QMJ195" s="74"/>
      <c r="QMK195" s="74"/>
      <c r="QML195" s="74"/>
      <c r="QMM195" s="74"/>
      <c r="QMN195" s="74"/>
      <c r="QMO195" s="74"/>
      <c r="QMP195" s="74"/>
      <c r="QMQ195" s="74"/>
      <c r="QMR195" s="74"/>
      <c r="QMS195" s="74"/>
      <c r="QMT195" s="74"/>
      <c r="QMU195" s="74"/>
      <c r="QMV195" s="74"/>
      <c r="QMW195" s="74"/>
      <c r="QMX195" s="74"/>
      <c r="QMY195" s="74"/>
      <c r="QMZ195" s="74"/>
      <c r="QNA195" s="74"/>
      <c r="QNB195" s="74"/>
      <c r="QNC195" s="74"/>
      <c r="QND195" s="74"/>
      <c r="QNE195" s="74"/>
      <c r="QNF195" s="74"/>
      <c r="QNG195" s="74"/>
      <c r="QNH195" s="74"/>
      <c r="QNI195" s="74"/>
      <c r="QNJ195" s="74"/>
      <c r="QNK195" s="74"/>
      <c r="QNL195" s="74"/>
      <c r="QNM195" s="74"/>
      <c r="QNN195" s="74"/>
      <c r="QNO195" s="74"/>
      <c r="QNP195" s="74"/>
      <c r="QNQ195" s="74"/>
      <c r="QNR195" s="74"/>
      <c r="QNS195" s="74"/>
      <c r="QNT195" s="74"/>
      <c r="QNU195" s="74"/>
      <c r="QNV195" s="74"/>
      <c r="QNW195" s="74"/>
      <c r="QNX195" s="74"/>
      <c r="QNY195" s="74"/>
      <c r="QNZ195" s="74"/>
      <c r="QOA195" s="74"/>
      <c r="QOB195" s="74"/>
      <c r="QOC195" s="74"/>
      <c r="QOD195" s="74"/>
      <c r="QOE195" s="74"/>
      <c r="QOF195" s="74"/>
      <c r="QOG195" s="74"/>
      <c r="QOH195" s="74"/>
      <c r="QOI195" s="74"/>
      <c r="QOJ195" s="74"/>
      <c r="QOK195" s="74"/>
      <c r="QOL195" s="74"/>
      <c r="QOM195" s="74"/>
      <c r="QON195" s="74"/>
      <c r="QOO195" s="74"/>
      <c r="QOP195" s="74"/>
      <c r="QOQ195" s="74"/>
      <c r="QOR195" s="74"/>
      <c r="QOS195" s="74"/>
      <c r="QOT195" s="74"/>
      <c r="QOU195" s="74"/>
      <c r="QOV195" s="74"/>
      <c r="QOW195" s="74"/>
      <c r="QOX195" s="74"/>
      <c r="QOY195" s="74"/>
      <c r="QOZ195" s="74"/>
      <c r="QPA195" s="74"/>
      <c r="QPB195" s="74"/>
      <c r="QPC195" s="74"/>
      <c r="QPD195" s="74"/>
      <c r="QPE195" s="74"/>
      <c r="QPF195" s="74"/>
      <c r="QPG195" s="74"/>
      <c r="QPH195" s="74"/>
      <c r="QPI195" s="74"/>
      <c r="QPJ195" s="74"/>
      <c r="QPK195" s="74"/>
      <c r="QPL195" s="74"/>
      <c r="QPM195" s="74"/>
      <c r="QPN195" s="74"/>
      <c r="QPO195" s="74"/>
      <c r="QPP195" s="74"/>
      <c r="QPQ195" s="74"/>
      <c r="QPR195" s="74"/>
      <c r="QPS195" s="74"/>
      <c r="QPT195" s="74"/>
      <c r="QPU195" s="74"/>
      <c r="QPV195" s="74"/>
      <c r="QPW195" s="74"/>
      <c r="QPX195" s="74"/>
      <c r="QPY195" s="74"/>
      <c r="QPZ195" s="74"/>
      <c r="QQA195" s="74"/>
      <c r="QQB195" s="74"/>
      <c r="QQC195" s="74"/>
      <c r="QQD195" s="74"/>
      <c r="QQE195" s="74"/>
      <c r="QQF195" s="74"/>
      <c r="QQG195" s="74"/>
      <c r="QQH195" s="74"/>
      <c r="QQI195" s="74"/>
      <c r="QQJ195" s="74"/>
      <c r="QQK195" s="74"/>
      <c r="QQL195" s="74"/>
      <c r="QQM195" s="74"/>
      <c r="QQN195" s="74"/>
      <c r="QQO195" s="74"/>
      <c r="QQP195" s="74"/>
      <c r="QQQ195" s="74"/>
      <c r="QQR195" s="74"/>
      <c r="QQS195" s="74"/>
      <c r="QQT195" s="74"/>
      <c r="QQU195" s="74"/>
      <c r="QQV195" s="74"/>
      <c r="QQW195" s="74"/>
      <c r="QQX195" s="74"/>
      <c r="QQY195" s="74"/>
      <c r="QQZ195" s="74"/>
      <c r="QRA195" s="74"/>
      <c r="QRB195" s="74"/>
      <c r="QRC195" s="74"/>
      <c r="QRD195" s="74"/>
      <c r="QRE195" s="74"/>
      <c r="QRF195" s="74"/>
      <c r="QRG195" s="74"/>
      <c r="QRH195" s="74"/>
      <c r="QRI195" s="74"/>
      <c r="QRJ195" s="74"/>
      <c r="QRK195" s="74"/>
      <c r="QRL195" s="74"/>
      <c r="QRM195" s="74"/>
      <c r="QRN195" s="74"/>
      <c r="QRO195" s="74"/>
      <c r="QRP195" s="74"/>
      <c r="QRQ195" s="74"/>
      <c r="QRR195" s="74"/>
      <c r="QRS195" s="74"/>
      <c r="QRT195" s="74"/>
      <c r="QRU195" s="74"/>
      <c r="QRV195" s="74"/>
      <c r="QRW195" s="74"/>
      <c r="QRX195" s="74"/>
      <c r="QRY195" s="74"/>
      <c r="QRZ195" s="74"/>
      <c r="QSA195" s="74"/>
      <c r="QSB195" s="74"/>
      <c r="QSC195" s="74"/>
      <c r="QSD195" s="74"/>
      <c r="QSE195" s="74"/>
      <c r="QSF195" s="74"/>
      <c r="QSG195" s="74"/>
      <c r="QSH195" s="74"/>
      <c r="QSI195" s="74"/>
      <c r="QSJ195" s="74"/>
      <c r="QSK195" s="74"/>
      <c r="QSL195" s="74"/>
      <c r="QSM195" s="74"/>
      <c r="QSN195" s="74"/>
      <c r="QSO195" s="74"/>
      <c r="QSP195" s="74"/>
      <c r="QSQ195" s="74"/>
      <c r="QSR195" s="74"/>
      <c r="QSS195" s="74"/>
      <c r="QST195" s="74"/>
      <c r="QSU195" s="74"/>
      <c r="QSV195" s="74"/>
      <c r="QSW195" s="74"/>
      <c r="QSX195" s="74"/>
      <c r="QSY195" s="74"/>
      <c r="QSZ195" s="74"/>
      <c r="QTA195" s="74"/>
      <c r="QTB195" s="74"/>
      <c r="QTC195" s="74"/>
      <c r="QTD195" s="74"/>
      <c r="QTE195" s="74"/>
      <c r="QTF195" s="74"/>
      <c r="QTG195" s="74"/>
      <c r="QTH195" s="74"/>
      <c r="QTI195" s="74"/>
      <c r="QTJ195" s="74"/>
      <c r="QTK195" s="74"/>
      <c r="QTL195" s="74"/>
      <c r="QTM195" s="74"/>
      <c r="QTN195" s="74"/>
      <c r="QTO195" s="74"/>
      <c r="QTP195" s="74"/>
      <c r="QTQ195" s="74"/>
      <c r="QTR195" s="74"/>
      <c r="QTS195" s="74"/>
      <c r="QTT195" s="74"/>
      <c r="QTU195" s="74"/>
      <c r="QTV195" s="74"/>
      <c r="QTW195" s="74"/>
      <c r="QTX195" s="74"/>
      <c r="QTY195" s="74"/>
      <c r="QTZ195" s="74"/>
      <c r="QUA195" s="74"/>
      <c r="QUB195" s="74"/>
      <c r="QUC195" s="74"/>
      <c r="QUD195" s="74"/>
      <c r="QUE195" s="74"/>
      <c r="QUF195" s="74"/>
      <c r="QUG195" s="74"/>
      <c r="QUH195" s="74"/>
      <c r="QUI195" s="74"/>
      <c r="QUJ195" s="74"/>
      <c r="QUK195" s="74"/>
      <c r="QUL195" s="74"/>
      <c r="QUM195" s="74"/>
      <c r="QUN195" s="74"/>
      <c r="QUO195" s="74"/>
      <c r="QUP195" s="74"/>
      <c r="QUQ195" s="74"/>
      <c r="QUR195" s="74"/>
      <c r="QUS195" s="74"/>
      <c r="QUT195" s="74"/>
      <c r="QUU195" s="74"/>
      <c r="QUV195" s="74"/>
      <c r="QUW195" s="74"/>
      <c r="QUX195" s="74"/>
      <c r="QUY195" s="74"/>
      <c r="QUZ195" s="74"/>
      <c r="QVA195" s="74"/>
      <c r="QVB195" s="74"/>
      <c r="QVC195" s="74"/>
      <c r="QVD195" s="74"/>
      <c r="QVE195" s="74"/>
      <c r="QVF195" s="74"/>
      <c r="QVG195" s="74"/>
      <c r="QVH195" s="74"/>
      <c r="QVI195" s="74"/>
      <c r="QVJ195" s="74"/>
      <c r="QVK195" s="74"/>
      <c r="QVL195" s="74"/>
      <c r="QVM195" s="74"/>
      <c r="QVN195" s="74"/>
      <c r="QVO195" s="74"/>
      <c r="QVP195" s="74"/>
      <c r="QVQ195" s="74"/>
      <c r="QVR195" s="74"/>
      <c r="QVS195" s="74"/>
      <c r="QVT195" s="74"/>
      <c r="QVU195" s="74"/>
      <c r="QVV195" s="74"/>
      <c r="QVW195" s="74"/>
      <c r="QVX195" s="74"/>
      <c r="QVY195" s="74"/>
      <c r="QVZ195" s="74"/>
      <c r="QWA195" s="74"/>
      <c r="QWB195" s="74"/>
      <c r="QWC195" s="74"/>
      <c r="QWD195" s="74"/>
      <c r="QWE195" s="74"/>
      <c r="QWF195" s="74"/>
      <c r="QWG195" s="74"/>
      <c r="QWH195" s="74"/>
      <c r="QWI195" s="74"/>
      <c r="QWJ195" s="74"/>
      <c r="QWK195" s="74"/>
      <c r="QWL195" s="74"/>
      <c r="QWM195" s="74"/>
      <c r="QWN195" s="74"/>
      <c r="QWO195" s="74"/>
      <c r="QWP195" s="74"/>
      <c r="QWQ195" s="74"/>
      <c r="QWR195" s="74"/>
      <c r="QWS195" s="74"/>
      <c r="QWT195" s="74"/>
      <c r="QWU195" s="74"/>
      <c r="QWV195" s="74"/>
      <c r="QWW195" s="74"/>
      <c r="QWX195" s="74"/>
      <c r="QWY195" s="74"/>
      <c r="QWZ195" s="74"/>
      <c r="QXA195" s="74"/>
      <c r="QXB195" s="74"/>
      <c r="QXC195" s="74"/>
      <c r="QXD195" s="74"/>
      <c r="QXE195" s="74"/>
      <c r="QXF195" s="74"/>
      <c r="QXG195" s="74"/>
      <c r="QXH195" s="74"/>
      <c r="QXI195" s="74"/>
      <c r="QXJ195" s="74"/>
      <c r="QXK195" s="74"/>
      <c r="QXL195" s="74"/>
      <c r="QXM195" s="74"/>
      <c r="QXN195" s="74"/>
      <c r="QXO195" s="74"/>
      <c r="QXP195" s="74"/>
      <c r="QXQ195" s="74"/>
      <c r="QXR195" s="74"/>
      <c r="QXS195" s="74"/>
      <c r="QXT195" s="74"/>
      <c r="QXU195" s="74"/>
      <c r="QXV195" s="74"/>
      <c r="QXW195" s="74"/>
      <c r="QXX195" s="74"/>
      <c r="QXY195" s="74"/>
      <c r="QXZ195" s="74"/>
      <c r="QYA195" s="74"/>
      <c r="QYB195" s="74"/>
      <c r="QYC195" s="74"/>
      <c r="QYD195" s="74"/>
      <c r="QYE195" s="74"/>
      <c r="QYF195" s="74"/>
      <c r="QYG195" s="74"/>
      <c r="QYH195" s="74"/>
      <c r="QYI195" s="74"/>
      <c r="QYJ195" s="74"/>
      <c r="QYK195" s="74"/>
      <c r="QYL195" s="74"/>
      <c r="QYM195" s="74"/>
      <c r="QYN195" s="74"/>
      <c r="QYO195" s="74"/>
      <c r="QYP195" s="74"/>
      <c r="QYQ195" s="74"/>
      <c r="QYR195" s="74"/>
      <c r="QYS195" s="74"/>
      <c r="QYT195" s="74"/>
      <c r="QYU195" s="74"/>
      <c r="QYV195" s="74"/>
      <c r="QYW195" s="74"/>
      <c r="QYX195" s="74"/>
      <c r="QYY195" s="74"/>
      <c r="QYZ195" s="74"/>
      <c r="QZA195" s="74"/>
      <c r="QZB195" s="74"/>
      <c r="QZC195" s="74"/>
      <c r="QZD195" s="74"/>
      <c r="QZE195" s="74"/>
      <c r="QZF195" s="74"/>
      <c r="QZG195" s="74"/>
      <c r="QZH195" s="74"/>
      <c r="QZI195" s="74"/>
      <c r="QZJ195" s="74"/>
      <c r="QZK195" s="74"/>
      <c r="QZL195" s="74"/>
      <c r="QZM195" s="74"/>
      <c r="QZN195" s="74"/>
      <c r="QZO195" s="74"/>
      <c r="QZP195" s="74"/>
      <c r="QZQ195" s="74"/>
      <c r="QZR195" s="74"/>
      <c r="QZS195" s="74"/>
      <c r="QZT195" s="74"/>
      <c r="QZU195" s="74"/>
      <c r="QZV195" s="74"/>
      <c r="QZW195" s="74"/>
      <c r="QZX195" s="74"/>
      <c r="QZY195" s="74"/>
      <c r="QZZ195" s="74"/>
      <c r="RAA195" s="74"/>
      <c r="RAB195" s="74"/>
      <c r="RAC195" s="74"/>
      <c r="RAD195" s="74"/>
      <c r="RAE195" s="74"/>
      <c r="RAF195" s="74"/>
      <c r="RAG195" s="74"/>
      <c r="RAH195" s="74"/>
      <c r="RAI195" s="74"/>
      <c r="RAJ195" s="74"/>
      <c r="RAK195" s="74"/>
      <c r="RAL195" s="74"/>
      <c r="RAM195" s="74"/>
      <c r="RAN195" s="74"/>
      <c r="RAO195" s="74"/>
      <c r="RAP195" s="74"/>
      <c r="RAQ195" s="74"/>
      <c r="RAR195" s="74"/>
      <c r="RAS195" s="74"/>
      <c r="RAT195" s="74"/>
      <c r="RAU195" s="74"/>
      <c r="RAV195" s="74"/>
      <c r="RAW195" s="74"/>
      <c r="RAX195" s="74"/>
      <c r="RAY195" s="74"/>
      <c r="RAZ195" s="74"/>
      <c r="RBA195" s="74"/>
      <c r="RBB195" s="74"/>
      <c r="RBC195" s="74"/>
      <c r="RBD195" s="74"/>
      <c r="RBE195" s="74"/>
      <c r="RBF195" s="74"/>
      <c r="RBG195" s="74"/>
      <c r="RBH195" s="74"/>
      <c r="RBI195" s="74"/>
      <c r="RBJ195" s="74"/>
      <c r="RBK195" s="74"/>
      <c r="RBL195" s="74"/>
      <c r="RBM195" s="74"/>
      <c r="RBN195" s="74"/>
      <c r="RBO195" s="74"/>
      <c r="RBP195" s="74"/>
      <c r="RBQ195" s="74"/>
      <c r="RBR195" s="74"/>
      <c r="RBS195" s="74"/>
      <c r="RBT195" s="74"/>
      <c r="RBU195" s="74"/>
      <c r="RBV195" s="74"/>
      <c r="RBW195" s="74"/>
      <c r="RBX195" s="74"/>
      <c r="RBY195" s="74"/>
      <c r="RBZ195" s="74"/>
      <c r="RCA195" s="74"/>
      <c r="RCB195" s="74"/>
      <c r="RCC195" s="74"/>
      <c r="RCD195" s="74"/>
      <c r="RCE195" s="74"/>
      <c r="RCF195" s="74"/>
      <c r="RCG195" s="74"/>
      <c r="RCH195" s="74"/>
      <c r="RCI195" s="74"/>
      <c r="RCJ195" s="74"/>
      <c r="RCK195" s="74"/>
      <c r="RCL195" s="74"/>
      <c r="RCM195" s="74"/>
      <c r="RCN195" s="74"/>
      <c r="RCO195" s="74"/>
      <c r="RCP195" s="74"/>
      <c r="RCQ195" s="74"/>
      <c r="RCR195" s="74"/>
      <c r="RCS195" s="74"/>
      <c r="RCT195" s="74"/>
      <c r="RCU195" s="74"/>
      <c r="RCV195" s="74"/>
      <c r="RCW195" s="74"/>
      <c r="RCX195" s="74"/>
      <c r="RCY195" s="74"/>
      <c r="RCZ195" s="74"/>
      <c r="RDA195" s="74"/>
      <c r="RDB195" s="74"/>
      <c r="RDC195" s="74"/>
      <c r="RDD195" s="74"/>
      <c r="RDE195" s="74"/>
      <c r="RDF195" s="74"/>
      <c r="RDG195" s="74"/>
      <c r="RDH195" s="74"/>
      <c r="RDI195" s="74"/>
      <c r="RDJ195" s="74"/>
      <c r="RDK195" s="74"/>
      <c r="RDL195" s="74"/>
      <c r="RDM195" s="74"/>
      <c r="RDN195" s="74"/>
      <c r="RDO195" s="74"/>
      <c r="RDP195" s="74"/>
      <c r="RDQ195" s="74"/>
      <c r="RDR195" s="74"/>
      <c r="RDS195" s="74"/>
      <c r="RDT195" s="74"/>
      <c r="RDU195" s="74"/>
      <c r="RDV195" s="74"/>
      <c r="RDW195" s="74"/>
      <c r="RDX195" s="74"/>
      <c r="RDY195" s="74"/>
      <c r="RDZ195" s="74"/>
      <c r="REA195" s="74"/>
      <c r="REB195" s="74"/>
      <c r="REC195" s="74"/>
      <c r="RED195" s="74"/>
      <c r="REE195" s="74"/>
      <c r="REF195" s="74"/>
      <c r="REG195" s="74"/>
      <c r="REH195" s="74"/>
      <c r="REI195" s="74"/>
      <c r="REJ195" s="74"/>
      <c r="REK195" s="74"/>
      <c r="REL195" s="74"/>
      <c r="REM195" s="74"/>
      <c r="REN195" s="74"/>
      <c r="REO195" s="74"/>
      <c r="REP195" s="74"/>
      <c r="REQ195" s="74"/>
      <c r="RER195" s="74"/>
      <c r="RES195" s="74"/>
      <c r="RET195" s="74"/>
      <c r="REU195" s="74"/>
      <c r="REV195" s="74"/>
      <c r="REW195" s="74"/>
      <c r="REX195" s="74"/>
      <c r="REY195" s="74"/>
      <c r="REZ195" s="74"/>
      <c r="RFA195" s="74"/>
      <c r="RFB195" s="74"/>
      <c r="RFC195" s="74"/>
      <c r="RFD195" s="74"/>
      <c r="RFE195" s="74"/>
      <c r="RFF195" s="74"/>
      <c r="RFG195" s="74"/>
      <c r="RFH195" s="74"/>
      <c r="RFI195" s="74"/>
      <c r="RFJ195" s="74"/>
      <c r="RFK195" s="74"/>
      <c r="RFL195" s="74"/>
      <c r="RFM195" s="74"/>
      <c r="RFN195" s="74"/>
      <c r="RFO195" s="74"/>
      <c r="RFP195" s="74"/>
      <c r="RFQ195" s="74"/>
      <c r="RFR195" s="74"/>
      <c r="RFS195" s="74"/>
      <c r="RFT195" s="74"/>
      <c r="RFU195" s="74"/>
      <c r="RFV195" s="74"/>
      <c r="RFW195" s="74"/>
      <c r="RFX195" s="74"/>
      <c r="RFY195" s="74"/>
      <c r="RFZ195" s="74"/>
      <c r="RGA195" s="74"/>
      <c r="RGB195" s="74"/>
      <c r="RGC195" s="74"/>
      <c r="RGD195" s="74"/>
      <c r="RGE195" s="74"/>
      <c r="RGF195" s="74"/>
      <c r="RGG195" s="74"/>
      <c r="RGH195" s="74"/>
      <c r="RGI195" s="74"/>
      <c r="RGJ195" s="74"/>
      <c r="RGK195" s="74"/>
      <c r="RGL195" s="74"/>
      <c r="RGM195" s="74"/>
      <c r="RGN195" s="74"/>
      <c r="RGO195" s="74"/>
      <c r="RGP195" s="74"/>
      <c r="RGQ195" s="74"/>
      <c r="RGR195" s="74"/>
      <c r="RGS195" s="74"/>
      <c r="RGT195" s="74"/>
      <c r="RGU195" s="74"/>
      <c r="RGV195" s="74"/>
      <c r="RGW195" s="74"/>
      <c r="RGX195" s="74"/>
      <c r="RGY195" s="74"/>
      <c r="RGZ195" s="74"/>
      <c r="RHA195" s="74"/>
      <c r="RHB195" s="74"/>
      <c r="RHC195" s="74"/>
      <c r="RHD195" s="74"/>
      <c r="RHE195" s="74"/>
      <c r="RHF195" s="74"/>
      <c r="RHG195" s="74"/>
      <c r="RHH195" s="74"/>
      <c r="RHI195" s="74"/>
      <c r="RHJ195" s="74"/>
      <c r="RHK195" s="74"/>
      <c r="RHL195" s="74"/>
      <c r="RHM195" s="74"/>
      <c r="RHN195" s="74"/>
      <c r="RHO195" s="74"/>
      <c r="RHP195" s="74"/>
      <c r="RHQ195" s="74"/>
      <c r="RHR195" s="74"/>
      <c r="RHS195" s="74"/>
      <c r="RHT195" s="74"/>
      <c r="RHU195" s="74"/>
      <c r="RHV195" s="74"/>
      <c r="RHW195" s="74"/>
      <c r="RHX195" s="74"/>
      <c r="RHY195" s="74"/>
      <c r="RHZ195" s="74"/>
      <c r="RIA195" s="74"/>
      <c r="RIB195" s="74"/>
      <c r="RIC195" s="74"/>
      <c r="RID195" s="74"/>
      <c r="RIE195" s="74"/>
      <c r="RIF195" s="74"/>
      <c r="RIG195" s="74"/>
      <c r="RIH195" s="74"/>
      <c r="RII195" s="74"/>
      <c r="RIJ195" s="74"/>
      <c r="RIK195" s="74"/>
      <c r="RIL195" s="74"/>
      <c r="RIM195" s="74"/>
      <c r="RIN195" s="74"/>
      <c r="RIO195" s="74"/>
      <c r="RIP195" s="74"/>
      <c r="RIQ195" s="74"/>
      <c r="RIR195" s="74"/>
      <c r="RIS195" s="74"/>
      <c r="RIT195" s="74"/>
      <c r="RIU195" s="74"/>
      <c r="RIV195" s="74"/>
      <c r="RIW195" s="74"/>
      <c r="RIX195" s="74"/>
      <c r="RIY195" s="74"/>
      <c r="RIZ195" s="74"/>
      <c r="RJA195" s="74"/>
      <c r="RJB195" s="74"/>
      <c r="RJC195" s="74"/>
      <c r="RJD195" s="74"/>
      <c r="RJE195" s="74"/>
      <c r="RJF195" s="74"/>
      <c r="RJG195" s="74"/>
      <c r="RJH195" s="74"/>
      <c r="RJI195" s="74"/>
      <c r="RJJ195" s="74"/>
      <c r="RJK195" s="74"/>
      <c r="RJL195" s="74"/>
      <c r="RJM195" s="74"/>
      <c r="RJN195" s="74"/>
      <c r="RJO195" s="74"/>
      <c r="RJP195" s="74"/>
      <c r="RJQ195" s="74"/>
      <c r="RJR195" s="74"/>
      <c r="RJS195" s="74"/>
      <c r="RJT195" s="74"/>
      <c r="RJU195" s="74"/>
      <c r="RJV195" s="74"/>
      <c r="RJW195" s="74"/>
      <c r="RJX195" s="74"/>
      <c r="RJY195" s="74"/>
      <c r="RJZ195" s="74"/>
      <c r="RKA195" s="74"/>
      <c r="RKB195" s="74"/>
      <c r="RKC195" s="74"/>
      <c r="RKD195" s="74"/>
      <c r="RKE195" s="74"/>
      <c r="RKF195" s="74"/>
      <c r="RKG195" s="74"/>
      <c r="RKH195" s="74"/>
      <c r="RKI195" s="74"/>
      <c r="RKJ195" s="74"/>
      <c r="RKK195" s="74"/>
      <c r="RKL195" s="74"/>
      <c r="RKM195" s="74"/>
      <c r="RKN195" s="74"/>
      <c r="RKO195" s="74"/>
      <c r="RKP195" s="74"/>
      <c r="RKQ195" s="74"/>
      <c r="RKR195" s="74"/>
      <c r="RKS195" s="74"/>
      <c r="RKT195" s="74"/>
      <c r="RKU195" s="74"/>
      <c r="RKV195" s="74"/>
      <c r="RKW195" s="74"/>
      <c r="RKX195" s="74"/>
      <c r="RKY195" s="74"/>
      <c r="RKZ195" s="74"/>
      <c r="RLA195" s="74"/>
      <c r="RLB195" s="74"/>
      <c r="RLC195" s="74"/>
      <c r="RLD195" s="74"/>
      <c r="RLE195" s="74"/>
      <c r="RLF195" s="74"/>
      <c r="RLG195" s="74"/>
      <c r="RLH195" s="74"/>
      <c r="RLI195" s="74"/>
      <c r="RLJ195" s="74"/>
      <c r="RLK195" s="74"/>
      <c r="RLL195" s="74"/>
      <c r="RLM195" s="74"/>
      <c r="RLN195" s="74"/>
      <c r="RLO195" s="74"/>
      <c r="RLP195" s="74"/>
      <c r="RLQ195" s="74"/>
      <c r="RLR195" s="74"/>
      <c r="RLS195" s="74"/>
      <c r="RLT195" s="74"/>
      <c r="RLU195" s="74"/>
      <c r="RLV195" s="74"/>
      <c r="RLW195" s="74"/>
      <c r="RLX195" s="74"/>
      <c r="RLY195" s="74"/>
      <c r="RLZ195" s="74"/>
      <c r="RMA195" s="74"/>
      <c r="RMB195" s="74"/>
      <c r="RMC195" s="74"/>
      <c r="RMD195" s="74"/>
      <c r="RME195" s="74"/>
      <c r="RMF195" s="74"/>
      <c r="RMG195" s="74"/>
      <c r="RMH195" s="74"/>
      <c r="RMI195" s="74"/>
      <c r="RMJ195" s="74"/>
      <c r="RMK195" s="74"/>
      <c r="RML195" s="74"/>
      <c r="RMM195" s="74"/>
      <c r="RMN195" s="74"/>
      <c r="RMO195" s="74"/>
      <c r="RMP195" s="74"/>
      <c r="RMQ195" s="74"/>
      <c r="RMR195" s="74"/>
      <c r="RMS195" s="74"/>
      <c r="RMT195" s="74"/>
      <c r="RMU195" s="74"/>
      <c r="RMV195" s="74"/>
      <c r="RMW195" s="74"/>
      <c r="RMX195" s="74"/>
      <c r="RMY195" s="74"/>
      <c r="RMZ195" s="74"/>
      <c r="RNA195" s="74"/>
      <c r="RNB195" s="74"/>
      <c r="RNC195" s="74"/>
      <c r="RND195" s="74"/>
      <c r="RNE195" s="74"/>
      <c r="RNF195" s="74"/>
      <c r="RNG195" s="74"/>
      <c r="RNH195" s="74"/>
      <c r="RNI195" s="74"/>
      <c r="RNJ195" s="74"/>
      <c r="RNK195" s="74"/>
      <c r="RNL195" s="74"/>
      <c r="RNM195" s="74"/>
      <c r="RNN195" s="74"/>
      <c r="RNO195" s="74"/>
      <c r="RNP195" s="74"/>
      <c r="RNQ195" s="74"/>
      <c r="RNR195" s="74"/>
      <c r="RNS195" s="74"/>
      <c r="RNT195" s="74"/>
      <c r="RNU195" s="74"/>
      <c r="RNV195" s="74"/>
      <c r="RNW195" s="74"/>
      <c r="RNX195" s="74"/>
      <c r="RNY195" s="74"/>
      <c r="RNZ195" s="74"/>
      <c r="ROA195" s="74"/>
      <c r="ROB195" s="74"/>
      <c r="ROC195" s="74"/>
      <c r="ROD195" s="74"/>
      <c r="ROE195" s="74"/>
      <c r="ROF195" s="74"/>
      <c r="ROG195" s="74"/>
      <c r="ROH195" s="74"/>
      <c r="ROI195" s="74"/>
      <c r="ROJ195" s="74"/>
      <c r="ROK195" s="74"/>
      <c r="ROL195" s="74"/>
      <c r="ROM195" s="74"/>
      <c r="RON195" s="74"/>
      <c r="ROO195" s="74"/>
      <c r="ROP195" s="74"/>
      <c r="ROQ195" s="74"/>
      <c r="ROR195" s="74"/>
      <c r="ROS195" s="74"/>
      <c r="ROT195" s="74"/>
      <c r="ROU195" s="74"/>
      <c r="ROV195" s="74"/>
      <c r="ROW195" s="74"/>
      <c r="ROX195" s="74"/>
      <c r="ROY195" s="74"/>
      <c r="ROZ195" s="74"/>
      <c r="RPA195" s="74"/>
      <c r="RPB195" s="74"/>
      <c r="RPC195" s="74"/>
      <c r="RPD195" s="74"/>
      <c r="RPE195" s="74"/>
      <c r="RPF195" s="74"/>
      <c r="RPG195" s="74"/>
      <c r="RPH195" s="74"/>
      <c r="RPI195" s="74"/>
      <c r="RPJ195" s="74"/>
      <c r="RPK195" s="74"/>
      <c r="RPL195" s="74"/>
      <c r="RPM195" s="74"/>
      <c r="RPN195" s="74"/>
      <c r="RPO195" s="74"/>
      <c r="RPP195" s="74"/>
      <c r="RPQ195" s="74"/>
      <c r="RPR195" s="74"/>
      <c r="RPS195" s="74"/>
      <c r="RPT195" s="74"/>
      <c r="RPU195" s="74"/>
      <c r="RPV195" s="74"/>
      <c r="RPW195" s="74"/>
      <c r="RPX195" s="74"/>
      <c r="RPY195" s="74"/>
      <c r="RPZ195" s="74"/>
      <c r="RQA195" s="74"/>
      <c r="RQB195" s="74"/>
      <c r="RQC195" s="74"/>
      <c r="RQD195" s="74"/>
      <c r="RQE195" s="74"/>
      <c r="RQF195" s="74"/>
      <c r="RQG195" s="74"/>
      <c r="RQH195" s="74"/>
      <c r="RQI195" s="74"/>
      <c r="RQJ195" s="74"/>
      <c r="RQK195" s="74"/>
      <c r="RQL195" s="74"/>
      <c r="RQM195" s="74"/>
      <c r="RQN195" s="74"/>
      <c r="RQO195" s="74"/>
      <c r="RQP195" s="74"/>
      <c r="RQQ195" s="74"/>
      <c r="RQR195" s="74"/>
      <c r="RQS195" s="74"/>
      <c r="RQT195" s="74"/>
      <c r="RQU195" s="74"/>
      <c r="RQV195" s="74"/>
      <c r="RQW195" s="74"/>
      <c r="RQX195" s="74"/>
      <c r="RQY195" s="74"/>
      <c r="RQZ195" s="74"/>
      <c r="RRA195" s="74"/>
      <c r="RRB195" s="74"/>
      <c r="RRC195" s="74"/>
      <c r="RRD195" s="74"/>
      <c r="RRE195" s="74"/>
      <c r="RRF195" s="74"/>
      <c r="RRG195" s="74"/>
      <c r="RRH195" s="74"/>
      <c r="RRI195" s="74"/>
      <c r="RRJ195" s="74"/>
      <c r="RRK195" s="74"/>
      <c r="RRL195" s="74"/>
      <c r="RRM195" s="74"/>
      <c r="RRN195" s="74"/>
      <c r="RRO195" s="74"/>
      <c r="RRP195" s="74"/>
      <c r="RRQ195" s="74"/>
      <c r="RRR195" s="74"/>
      <c r="RRS195" s="74"/>
      <c r="RRT195" s="74"/>
      <c r="RRU195" s="74"/>
      <c r="RRV195" s="74"/>
      <c r="RRW195" s="74"/>
      <c r="RRX195" s="74"/>
      <c r="RRY195" s="74"/>
      <c r="RRZ195" s="74"/>
      <c r="RSA195" s="74"/>
      <c r="RSB195" s="74"/>
      <c r="RSC195" s="74"/>
      <c r="RSD195" s="74"/>
      <c r="RSE195" s="74"/>
      <c r="RSF195" s="74"/>
      <c r="RSG195" s="74"/>
      <c r="RSH195" s="74"/>
      <c r="RSI195" s="74"/>
      <c r="RSJ195" s="74"/>
      <c r="RSK195" s="74"/>
      <c r="RSL195" s="74"/>
      <c r="RSM195" s="74"/>
      <c r="RSN195" s="74"/>
      <c r="RSO195" s="74"/>
      <c r="RSP195" s="74"/>
      <c r="RSQ195" s="74"/>
      <c r="RSR195" s="74"/>
      <c r="RSS195" s="74"/>
      <c r="RST195" s="74"/>
      <c r="RSU195" s="74"/>
      <c r="RSV195" s="74"/>
      <c r="RSW195" s="74"/>
      <c r="RSX195" s="74"/>
      <c r="RSY195" s="74"/>
      <c r="RSZ195" s="74"/>
      <c r="RTA195" s="74"/>
      <c r="RTB195" s="74"/>
      <c r="RTC195" s="74"/>
      <c r="RTD195" s="74"/>
      <c r="RTE195" s="74"/>
      <c r="RTF195" s="74"/>
      <c r="RTG195" s="74"/>
      <c r="RTH195" s="74"/>
      <c r="RTI195" s="74"/>
      <c r="RTJ195" s="74"/>
      <c r="RTK195" s="74"/>
      <c r="RTL195" s="74"/>
      <c r="RTM195" s="74"/>
      <c r="RTN195" s="74"/>
      <c r="RTO195" s="74"/>
      <c r="RTP195" s="74"/>
      <c r="RTQ195" s="74"/>
      <c r="RTR195" s="74"/>
      <c r="RTS195" s="74"/>
      <c r="RTT195" s="74"/>
      <c r="RTU195" s="74"/>
      <c r="RTV195" s="74"/>
      <c r="RTW195" s="74"/>
      <c r="RTX195" s="74"/>
      <c r="RTY195" s="74"/>
      <c r="RTZ195" s="74"/>
      <c r="RUA195" s="74"/>
      <c r="RUB195" s="74"/>
      <c r="RUC195" s="74"/>
      <c r="RUD195" s="74"/>
      <c r="RUE195" s="74"/>
      <c r="RUF195" s="74"/>
      <c r="RUG195" s="74"/>
      <c r="RUH195" s="74"/>
      <c r="RUI195" s="74"/>
      <c r="RUJ195" s="74"/>
      <c r="RUK195" s="74"/>
      <c r="RUL195" s="74"/>
      <c r="RUM195" s="74"/>
      <c r="RUN195" s="74"/>
      <c r="RUO195" s="74"/>
      <c r="RUP195" s="74"/>
      <c r="RUQ195" s="74"/>
      <c r="RUR195" s="74"/>
      <c r="RUS195" s="74"/>
      <c r="RUT195" s="74"/>
      <c r="RUU195" s="74"/>
      <c r="RUV195" s="74"/>
      <c r="RUW195" s="74"/>
      <c r="RUX195" s="74"/>
      <c r="RUY195" s="74"/>
      <c r="RUZ195" s="74"/>
      <c r="RVA195" s="74"/>
      <c r="RVB195" s="74"/>
      <c r="RVC195" s="74"/>
      <c r="RVD195" s="74"/>
      <c r="RVE195" s="74"/>
      <c r="RVF195" s="74"/>
      <c r="RVG195" s="74"/>
      <c r="RVH195" s="74"/>
      <c r="RVI195" s="74"/>
      <c r="RVJ195" s="74"/>
      <c r="RVK195" s="74"/>
      <c r="RVL195" s="74"/>
      <c r="RVM195" s="74"/>
      <c r="RVN195" s="74"/>
      <c r="RVO195" s="74"/>
      <c r="RVP195" s="74"/>
      <c r="RVQ195" s="74"/>
      <c r="RVR195" s="74"/>
      <c r="RVS195" s="74"/>
      <c r="RVT195" s="74"/>
      <c r="RVU195" s="74"/>
      <c r="RVV195" s="74"/>
      <c r="RVW195" s="74"/>
      <c r="RVX195" s="74"/>
      <c r="RVY195" s="74"/>
      <c r="RVZ195" s="74"/>
      <c r="RWA195" s="74"/>
      <c r="RWB195" s="74"/>
      <c r="RWC195" s="74"/>
      <c r="RWD195" s="74"/>
      <c r="RWE195" s="74"/>
      <c r="RWF195" s="74"/>
      <c r="RWG195" s="74"/>
      <c r="RWH195" s="74"/>
      <c r="RWI195" s="74"/>
      <c r="RWJ195" s="74"/>
      <c r="RWK195" s="74"/>
      <c r="RWL195" s="74"/>
      <c r="RWM195" s="74"/>
      <c r="RWN195" s="74"/>
      <c r="RWO195" s="74"/>
      <c r="RWP195" s="74"/>
      <c r="RWQ195" s="74"/>
      <c r="RWR195" s="74"/>
      <c r="RWS195" s="74"/>
      <c r="RWT195" s="74"/>
      <c r="RWU195" s="74"/>
      <c r="RWV195" s="74"/>
      <c r="RWW195" s="74"/>
      <c r="RWX195" s="74"/>
      <c r="RWY195" s="74"/>
      <c r="RWZ195" s="74"/>
      <c r="RXA195" s="74"/>
      <c r="RXB195" s="74"/>
      <c r="RXC195" s="74"/>
      <c r="RXD195" s="74"/>
      <c r="RXE195" s="74"/>
      <c r="RXF195" s="74"/>
      <c r="RXG195" s="74"/>
      <c r="RXH195" s="74"/>
      <c r="RXI195" s="74"/>
      <c r="RXJ195" s="74"/>
      <c r="RXK195" s="74"/>
      <c r="RXL195" s="74"/>
      <c r="RXM195" s="74"/>
      <c r="RXN195" s="74"/>
      <c r="RXO195" s="74"/>
      <c r="RXP195" s="74"/>
      <c r="RXQ195" s="74"/>
      <c r="RXR195" s="74"/>
      <c r="RXS195" s="74"/>
      <c r="RXT195" s="74"/>
      <c r="RXU195" s="74"/>
      <c r="RXV195" s="74"/>
      <c r="RXW195" s="74"/>
      <c r="RXX195" s="74"/>
      <c r="RXY195" s="74"/>
      <c r="RXZ195" s="74"/>
      <c r="RYA195" s="74"/>
      <c r="RYB195" s="74"/>
      <c r="RYC195" s="74"/>
      <c r="RYD195" s="74"/>
      <c r="RYE195" s="74"/>
      <c r="RYF195" s="74"/>
      <c r="RYG195" s="74"/>
      <c r="RYH195" s="74"/>
      <c r="RYI195" s="74"/>
      <c r="RYJ195" s="74"/>
      <c r="RYK195" s="74"/>
      <c r="RYL195" s="74"/>
      <c r="RYM195" s="74"/>
      <c r="RYN195" s="74"/>
      <c r="RYO195" s="74"/>
      <c r="RYP195" s="74"/>
      <c r="RYQ195" s="74"/>
      <c r="RYR195" s="74"/>
      <c r="RYS195" s="74"/>
      <c r="RYT195" s="74"/>
      <c r="RYU195" s="74"/>
      <c r="RYV195" s="74"/>
      <c r="RYW195" s="74"/>
      <c r="RYX195" s="74"/>
      <c r="RYY195" s="74"/>
      <c r="RYZ195" s="74"/>
      <c r="RZA195" s="74"/>
      <c r="RZB195" s="74"/>
      <c r="RZC195" s="74"/>
      <c r="RZD195" s="74"/>
      <c r="RZE195" s="74"/>
      <c r="RZF195" s="74"/>
      <c r="RZG195" s="74"/>
      <c r="RZH195" s="74"/>
      <c r="RZI195" s="74"/>
      <c r="RZJ195" s="74"/>
      <c r="RZK195" s="74"/>
      <c r="RZL195" s="74"/>
      <c r="RZM195" s="74"/>
      <c r="RZN195" s="74"/>
      <c r="RZO195" s="74"/>
      <c r="RZP195" s="74"/>
      <c r="RZQ195" s="74"/>
      <c r="RZR195" s="74"/>
      <c r="RZS195" s="74"/>
      <c r="RZT195" s="74"/>
      <c r="RZU195" s="74"/>
      <c r="RZV195" s="74"/>
      <c r="RZW195" s="74"/>
      <c r="RZX195" s="74"/>
      <c r="RZY195" s="74"/>
      <c r="RZZ195" s="74"/>
      <c r="SAA195" s="74"/>
      <c r="SAB195" s="74"/>
      <c r="SAC195" s="74"/>
      <c r="SAD195" s="74"/>
      <c r="SAE195" s="74"/>
      <c r="SAF195" s="74"/>
      <c r="SAG195" s="74"/>
      <c r="SAH195" s="74"/>
      <c r="SAI195" s="74"/>
      <c r="SAJ195" s="74"/>
      <c r="SAK195" s="74"/>
      <c r="SAL195" s="74"/>
      <c r="SAM195" s="74"/>
      <c r="SAN195" s="74"/>
      <c r="SAO195" s="74"/>
      <c r="SAP195" s="74"/>
      <c r="SAQ195" s="74"/>
      <c r="SAR195" s="74"/>
      <c r="SAS195" s="74"/>
      <c r="SAT195" s="74"/>
      <c r="SAU195" s="74"/>
      <c r="SAV195" s="74"/>
      <c r="SAW195" s="74"/>
      <c r="SAX195" s="74"/>
      <c r="SAY195" s="74"/>
      <c r="SAZ195" s="74"/>
      <c r="SBA195" s="74"/>
      <c r="SBB195" s="74"/>
      <c r="SBC195" s="74"/>
      <c r="SBD195" s="74"/>
      <c r="SBE195" s="74"/>
      <c r="SBF195" s="74"/>
      <c r="SBG195" s="74"/>
      <c r="SBH195" s="74"/>
      <c r="SBI195" s="74"/>
      <c r="SBJ195" s="74"/>
      <c r="SBK195" s="74"/>
      <c r="SBL195" s="74"/>
      <c r="SBM195" s="74"/>
      <c r="SBN195" s="74"/>
      <c r="SBO195" s="74"/>
      <c r="SBP195" s="74"/>
      <c r="SBQ195" s="74"/>
      <c r="SBR195" s="74"/>
      <c r="SBS195" s="74"/>
      <c r="SBT195" s="74"/>
      <c r="SBU195" s="74"/>
      <c r="SBV195" s="74"/>
      <c r="SBW195" s="74"/>
      <c r="SBX195" s="74"/>
      <c r="SBY195" s="74"/>
      <c r="SBZ195" s="74"/>
      <c r="SCA195" s="74"/>
      <c r="SCB195" s="74"/>
      <c r="SCC195" s="74"/>
      <c r="SCD195" s="74"/>
      <c r="SCE195" s="74"/>
      <c r="SCF195" s="74"/>
      <c r="SCG195" s="74"/>
      <c r="SCH195" s="74"/>
      <c r="SCI195" s="74"/>
      <c r="SCJ195" s="74"/>
      <c r="SCK195" s="74"/>
      <c r="SCL195" s="74"/>
      <c r="SCM195" s="74"/>
      <c r="SCN195" s="74"/>
      <c r="SCO195" s="74"/>
      <c r="SCP195" s="74"/>
      <c r="SCQ195" s="74"/>
      <c r="SCR195" s="74"/>
      <c r="SCS195" s="74"/>
      <c r="SCT195" s="74"/>
      <c r="SCU195" s="74"/>
      <c r="SCV195" s="74"/>
      <c r="SCW195" s="74"/>
      <c r="SCX195" s="74"/>
      <c r="SCY195" s="74"/>
      <c r="SCZ195" s="74"/>
      <c r="SDA195" s="74"/>
      <c r="SDB195" s="74"/>
      <c r="SDC195" s="74"/>
      <c r="SDD195" s="74"/>
      <c r="SDE195" s="74"/>
      <c r="SDF195" s="74"/>
      <c r="SDG195" s="74"/>
      <c r="SDH195" s="74"/>
      <c r="SDI195" s="74"/>
      <c r="SDJ195" s="74"/>
      <c r="SDK195" s="74"/>
      <c r="SDL195" s="74"/>
      <c r="SDM195" s="74"/>
      <c r="SDN195" s="74"/>
      <c r="SDO195" s="74"/>
      <c r="SDP195" s="74"/>
      <c r="SDQ195" s="74"/>
      <c r="SDR195" s="74"/>
      <c r="SDS195" s="74"/>
      <c r="SDT195" s="74"/>
      <c r="SDU195" s="74"/>
      <c r="SDV195" s="74"/>
      <c r="SDW195" s="74"/>
      <c r="SDX195" s="74"/>
      <c r="SDY195" s="74"/>
      <c r="SDZ195" s="74"/>
      <c r="SEA195" s="74"/>
      <c r="SEB195" s="74"/>
      <c r="SEC195" s="74"/>
      <c r="SED195" s="74"/>
      <c r="SEE195" s="74"/>
      <c r="SEF195" s="74"/>
      <c r="SEG195" s="74"/>
      <c r="SEH195" s="74"/>
      <c r="SEI195" s="74"/>
      <c r="SEJ195" s="74"/>
      <c r="SEK195" s="74"/>
      <c r="SEL195" s="74"/>
      <c r="SEM195" s="74"/>
      <c r="SEN195" s="74"/>
      <c r="SEO195" s="74"/>
      <c r="SEP195" s="74"/>
      <c r="SEQ195" s="74"/>
      <c r="SER195" s="74"/>
      <c r="SES195" s="74"/>
      <c r="SET195" s="74"/>
      <c r="SEU195" s="74"/>
      <c r="SEV195" s="74"/>
      <c r="SEW195" s="74"/>
      <c r="SEX195" s="74"/>
      <c r="SEY195" s="74"/>
      <c r="SEZ195" s="74"/>
      <c r="SFA195" s="74"/>
      <c r="SFB195" s="74"/>
      <c r="SFC195" s="74"/>
      <c r="SFD195" s="74"/>
      <c r="SFE195" s="74"/>
      <c r="SFF195" s="74"/>
      <c r="SFG195" s="74"/>
      <c r="SFH195" s="74"/>
      <c r="SFI195" s="74"/>
      <c r="SFJ195" s="74"/>
      <c r="SFK195" s="74"/>
      <c r="SFL195" s="74"/>
      <c r="SFM195" s="74"/>
      <c r="SFN195" s="74"/>
      <c r="SFO195" s="74"/>
      <c r="SFP195" s="74"/>
      <c r="SFQ195" s="74"/>
      <c r="SFR195" s="74"/>
      <c r="SFS195" s="74"/>
      <c r="SFT195" s="74"/>
      <c r="SFU195" s="74"/>
      <c r="SFV195" s="74"/>
      <c r="SFW195" s="74"/>
      <c r="SFX195" s="74"/>
      <c r="SFY195" s="74"/>
      <c r="SFZ195" s="74"/>
      <c r="SGA195" s="74"/>
      <c r="SGB195" s="74"/>
      <c r="SGC195" s="74"/>
      <c r="SGD195" s="74"/>
      <c r="SGE195" s="74"/>
      <c r="SGF195" s="74"/>
      <c r="SGG195" s="74"/>
      <c r="SGH195" s="74"/>
      <c r="SGI195" s="74"/>
      <c r="SGJ195" s="74"/>
      <c r="SGK195" s="74"/>
      <c r="SGL195" s="74"/>
      <c r="SGM195" s="74"/>
      <c r="SGN195" s="74"/>
      <c r="SGO195" s="74"/>
      <c r="SGP195" s="74"/>
      <c r="SGQ195" s="74"/>
      <c r="SGR195" s="74"/>
      <c r="SGS195" s="74"/>
      <c r="SGT195" s="74"/>
      <c r="SGU195" s="74"/>
      <c r="SGV195" s="74"/>
      <c r="SGW195" s="74"/>
      <c r="SGX195" s="74"/>
      <c r="SGY195" s="74"/>
      <c r="SGZ195" s="74"/>
      <c r="SHA195" s="74"/>
      <c r="SHB195" s="74"/>
      <c r="SHC195" s="74"/>
      <c r="SHD195" s="74"/>
      <c r="SHE195" s="74"/>
      <c r="SHF195" s="74"/>
      <c r="SHG195" s="74"/>
      <c r="SHH195" s="74"/>
      <c r="SHI195" s="74"/>
      <c r="SHJ195" s="74"/>
      <c r="SHK195" s="74"/>
      <c r="SHL195" s="74"/>
      <c r="SHM195" s="74"/>
      <c r="SHN195" s="74"/>
      <c r="SHO195" s="74"/>
      <c r="SHP195" s="74"/>
      <c r="SHQ195" s="74"/>
      <c r="SHR195" s="74"/>
      <c r="SHS195" s="74"/>
      <c r="SHT195" s="74"/>
      <c r="SHU195" s="74"/>
      <c r="SHV195" s="74"/>
      <c r="SHW195" s="74"/>
      <c r="SHX195" s="74"/>
      <c r="SHY195" s="74"/>
      <c r="SHZ195" s="74"/>
      <c r="SIA195" s="74"/>
      <c r="SIB195" s="74"/>
      <c r="SIC195" s="74"/>
      <c r="SID195" s="74"/>
      <c r="SIE195" s="74"/>
      <c r="SIF195" s="74"/>
      <c r="SIG195" s="74"/>
      <c r="SIH195" s="74"/>
      <c r="SII195" s="74"/>
      <c r="SIJ195" s="74"/>
      <c r="SIK195" s="74"/>
      <c r="SIL195" s="74"/>
      <c r="SIM195" s="74"/>
      <c r="SIN195" s="74"/>
      <c r="SIO195" s="74"/>
      <c r="SIP195" s="74"/>
      <c r="SIQ195" s="74"/>
      <c r="SIR195" s="74"/>
      <c r="SIS195" s="74"/>
      <c r="SIT195" s="74"/>
      <c r="SIU195" s="74"/>
      <c r="SIV195" s="74"/>
      <c r="SIW195" s="74"/>
      <c r="SIX195" s="74"/>
      <c r="SIY195" s="74"/>
      <c r="SIZ195" s="74"/>
      <c r="SJA195" s="74"/>
      <c r="SJB195" s="74"/>
      <c r="SJC195" s="74"/>
      <c r="SJD195" s="74"/>
      <c r="SJE195" s="74"/>
      <c r="SJF195" s="74"/>
      <c r="SJG195" s="74"/>
      <c r="SJH195" s="74"/>
      <c r="SJI195" s="74"/>
      <c r="SJJ195" s="74"/>
      <c r="SJK195" s="74"/>
      <c r="SJL195" s="74"/>
      <c r="SJM195" s="74"/>
      <c r="SJN195" s="74"/>
      <c r="SJO195" s="74"/>
      <c r="SJP195" s="74"/>
      <c r="SJQ195" s="74"/>
      <c r="SJR195" s="74"/>
      <c r="SJS195" s="74"/>
      <c r="SJT195" s="74"/>
      <c r="SJU195" s="74"/>
      <c r="SJV195" s="74"/>
      <c r="SJW195" s="74"/>
      <c r="SJX195" s="74"/>
      <c r="SJY195" s="74"/>
      <c r="SJZ195" s="74"/>
      <c r="SKA195" s="74"/>
      <c r="SKB195" s="74"/>
      <c r="SKC195" s="74"/>
      <c r="SKD195" s="74"/>
      <c r="SKE195" s="74"/>
      <c r="SKF195" s="74"/>
      <c r="SKG195" s="74"/>
      <c r="SKH195" s="74"/>
      <c r="SKI195" s="74"/>
      <c r="SKJ195" s="74"/>
      <c r="SKK195" s="74"/>
      <c r="SKL195" s="74"/>
      <c r="SKM195" s="74"/>
      <c r="SKN195" s="74"/>
      <c r="SKO195" s="74"/>
      <c r="SKP195" s="74"/>
      <c r="SKQ195" s="74"/>
      <c r="SKR195" s="74"/>
      <c r="SKS195" s="74"/>
      <c r="SKT195" s="74"/>
      <c r="SKU195" s="74"/>
      <c r="SKV195" s="74"/>
      <c r="SKW195" s="74"/>
      <c r="SKX195" s="74"/>
      <c r="SKY195" s="74"/>
      <c r="SKZ195" s="74"/>
      <c r="SLA195" s="74"/>
      <c r="SLB195" s="74"/>
      <c r="SLC195" s="74"/>
      <c r="SLD195" s="74"/>
      <c r="SLE195" s="74"/>
      <c r="SLF195" s="74"/>
      <c r="SLG195" s="74"/>
      <c r="SLH195" s="74"/>
      <c r="SLI195" s="74"/>
      <c r="SLJ195" s="74"/>
      <c r="SLK195" s="74"/>
      <c r="SLL195" s="74"/>
      <c r="SLM195" s="74"/>
      <c r="SLN195" s="74"/>
      <c r="SLO195" s="74"/>
      <c r="SLP195" s="74"/>
      <c r="SLQ195" s="74"/>
      <c r="SLR195" s="74"/>
      <c r="SLS195" s="74"/>
      <c r="SLT195" s="74"/>
      <c r="SLU195" s="74"/>
      <c r="SLV195" s="74"/>
      <c r="SLW195" s="74"/>
      <c r="SLX195" s="74"/>
      <c r="SLY195" s="74"/>
      <c r="SLZ195" s="74"/>
      <c r="SMA195" s="74"/>
      <c r="SMB195" s="74"/>
      <c r="SMC195" s="74"/>
      <c r="SMD195" s="74"/>
      <c r="SME195" s="74"/>
      <c r="SMF195" s="74"/>
      <c r="SMG195" s="74"/>
      <c r="SMH195" s="74"/>
      <c r="SMI195" s="74"/>
      <c r="SMJ195" s="74"/>
      <c r="SMK195" s="74"/>
      <c r="SML195" s="74"/>
      <c r="SMM195" s="74"/>
      <c r="SMN195" s="74"/>
      <c r="SMO195" s="74"/>
      <c r="SMP195" s="74"/>
      <c r="SMQ195" s="74"/>
      <c r="SMR195" s="74"/>
      <c r="SMS195" s="74"/>
      <c r="SMT195" s="74"/>
      <c r="SMU195" s="74"/>
      <c r="SMV195" s="74"/>
      <c r="SMW195" s="74"/>
      <c r="SMX195" s="74"/>
      <c r="SMY195" s="74"/>
      <c r="SMZ195" s="74"/>
      <c r="SNA195" s="74"/>
      <c r="SNB195" s="74"/>
      <c r="SNC195" s="74"/>
      <c r="SND195" s="74"/>
      <c r="SNE195" s="74"/>
      <c r="SNF195" s="74"/>
      <c r="SNG195" s="74"/>
      <c r="SNH195" s="74"/>
      <c r="SNI195" s="74"/>
      <c r="SNJ195" s="74"/>
      <c r="SNK195" s="74"/>
      <c r="SNL195" s="74"/>
      <c r="SNM195" s="74"/>
      <c r="SNN195" s="74"/>
      <c r="SNO195" s="74"/>
      <c r="SNP195" s="74"/>
      <c r="SNQ195" s="74"/>
      <c r="SNR195" s="74"/>
      <c r="SNS195" s="74"/>
      <c r="SNT195" s="74"/>
      <c r="SNU195" s="74"/>
      <c r="SNV195" s="74"/>
      <c r="SNW195" s="74"/>
      <c r="SNX195" s="74"/>
      <c r="SNY195" s="74"/>
      <c r="SNZ195" s="74"/>
      <c r="SOA195" s="74"/>
      <c r="SOB195" s="74"/>
      <c r="SOC195" s="74"/>
      <c r="SOD195" s="74"/>
      <c r="SOE195" s="74"/>
      <c r="SOF195" s="74"/>
      <c r="SOG195" s="74"/>
      <c r="SOH195" s="74"/>
      <c r="SOI195" s="74"/>
      <c r="SOJ195" s="74"/>
      <c r="SOK195" s="74"/>
      <c r="SOL195" s="74"/>
      <c r="SOM195" s="74"/>
      <c r="SON195" s="74"/>
      <c r="SOO195" s="74"/>
      <c r="SOP195" s="74"/>
      <c r="SOQ195" s="74"/>
      <c r="SOR195" s="74"/>
      <c r="SOS195" s="74"/>
      <c r="SOT195" s="74"/>
      <c r="SOU195" s="74"/>
      <c r="SOV195" s="74"/>
      <c r="SOW195" s="74"/>
      <c r="SOX195" s="74"/>
      <c r="SOY195" s="74"/>
      <c r="SOZ195" s="74"/>
      <c r="SPA195" s="74"/>
      <c r="SPB195" s="74"/>
      <c r="SPC195" s="74"/>
      <c r="SPD195" s="74"/>
      <c r="SPE195" s="74"/>
      <c r="SPF195" s="74"/>
      <c r="SPG195" s="74"/>
      <c r="SPH195" s="74"/>
      <c r="SPI195" s="74"/>
      <c r="SPJ195" s="74"/>
      <c r="SPK195" s="74"/>
      <c r="SPL195" s="74"/>
      <c r="SPM195" s="74"/>
      <c r="SPN195" s="74"/>
      <c r="SPO195" s="74"/>
      <c r="SPP195" s="74"/>
      <c r="SPQ195" s="74"/>
      <c r="SPR195" s="74"/>
      <c r="SPS195" s="74"/>
      <c r="SPT195" s="74"/>
      <c r="SPU195" s="74"/>
      <c r="SPV195" s="74"/>
      <c r="SPW195" s="74"/>
      <c r="SPX195" s="74"/>
      <c r="SPY195" s="74"/>
      <c r="SPZ195" s="74"/>
      <c r="SQA195" s="74"/>
      <c r="SQB195" s="74"/>
      <c r="SQC195" s="74"/>
      <c r="SQD195" s="74"/>
      <c r="SQE195" s="74"/>
      <c r="SQF195" s="74"/>
      <c r="SQG195" s="74"/>
      <c r="SQH195" s="74"/>
      <c r="SQI195" s="74"/>
      <c r="SQJ195" s="74"/>
      <c r="SQK195" s="74"/>
      <c r="SQL195" s="74"/>
      <c r="SQM195" s="74"/>
      <c r="SQN195" s="74"/>
      <c r="SQO195" s="74"/>
      <c r="SQP195" s="74"/>
      <c r="SQQ195" s="74"/>
      <c r="SQR195" s="74"/>
      <c r="SQS195" s="74"/>
      <c r="SQT195" s="74"/>
      <c r="SQU195" s="74"/>
      <c r="SQV195" s="74"/>
      <c r="SQW195" s="74"/>
      <c r="SQX195" s="74"/>
      <c r="SQY195" s="74"/>
      <c r="SQZ195" s="74"/>
      <c r="SRA195" s="74"/>
      <c r="SRB195" s="74"/>
      <c r="SRC195" s="74"/>
      <c r="SRD195" s="74"/>
      <c r="SRE195" s="74"/>
      <c r="SRF195" s="74"/>
      <c r="SRG195" s="74"/>
      <c r="SRH195" s="74"/>
      <c r="SRI195" s="74"/>
      <c r="SRJ195" s="74"/>
      <c r="SRK195" s="74"/>
      <c r="SRL195" s="74"/>
      <c r="SRM195" s="74"/>
      <c r="SRN195" s="74"/>
      <c r="SRO195" s="74"/>
      <c r="SRP195" s="74"/>
      <c r="SRQ195" s="74"/>
      <c r="SRR195" s="74"/>
      <c r="SRS195" s="74"/>
      <c r="SRT195" s="74"/>
      <c r="SRU195" s="74"/>
      <c r="SRV195" s="74"/>
      <c r="SRW195" s="74"/>
      <c r="SRX195" s="74"/>
      <c r="SRY195" s="74"/>
      <c r="SRZ195" s="74"/>
      <c r="SSA195" s="74"/>
      <c r="SSB195" s="74"/>
      <c r="SSC195" s="74"/>
      <c r="SSD195" s="74"/>
      <c r="SSE195" s="74"/>
      <c r="SSF195" s="74"/>
      <c r="SSG195" s="74"/>
      <c r="SSH195" s="74"/>
      <c r="SSI195" s="74"/>
      <c r="SSJ195" s="74"/>
      <c r="SSK195" s="74"/>
      <c r="SSL195" s="74"/>
      <c r="SSM195" s="74"/>
      <c r="SSN195" s="74"/>
      <c r="SSO195" s="74"/>
      <c r="SSP195" s="74"/>
      <c r="SSQ195" s="74"/>
      <c r="SSR195" s="74"/>
      <c r="SSS195" s="74"/>
      <c r="SST195" s="74"/>
      <c r="SSU195" s="74"/>
      <c r="SSV195" s="74"/>
      <c r="SSW195" s="74"/>
      <c r="SSX195" s="74"/>
      <c r="SSY195" s="74"/>
      <c r="SSZ195" s="74"/>
      <c r="STA195" s="74"/>
      <c r="STB195" s="74"/>
      <c r="STC195" s="74"/>
      <c r="STD195" s="74"/>
      <c r="STE195" s="74"/>
      <c r="STF195" s="74"/>
      <c r="STG195" s="74"/>
      <c r="STH195" s="74"/>
      <c r="STI195" s="74"/>
      <c r="STJ195" s="74"/>
      <c r="STK195" s="74"/>
      <c r="STL195" s="74"/>
      <c r="STM195" s="74"/>
      <c r="STN195" s="74"/>
      <c r="STO195" s="74"/>
      <c r="STP195" s="74"/>
      <c r="STQ195" s="74"/>
      <c r="STR195" s="74"/>
      <c r="STS195" s="74"/>
      <c r="STT195" s="74"/>
      <c r="STU195" s="74"/>
      <c r="STV195" s="74"/>
      <c r="STW195" s="74"/>
      <c r="STX195" s="74"/>
      <c r="STY195" s="74"/>
      <c r="STZ195" s="74"/>
      <c r="SUA195" s="74"/>
      <c r="SUB195" s="74"/>
      <c r="SUC195" s="74"/>
      <c r="SUD195" s="74"/>
      <c r="SUE195" s="74"/>
      <c r="SUF195" s="74"/>
      <c r="SUG195" s="74"/>
      <c r="SUH195" s="74"/>
      <c r="SUI195" s="74"/>
      <c r="SUJ195" s="74"/>
      <c r="SUK195" s="74"/>
      <c r="SUL195" s="74"/>
      <c r="SUM195" s="74"/>
      <c r="SUN195" s="74"/>
      <c r="SUO195" s="74"/>
      <c r="SUP195" s="74"/>
      <c r="SUQ195" s="74"/>
      <c r="SUR195" s="74"/>
      <c r="SUS195" s="74"/>
      <c r="SUT195" s="74"/>
      <c r="SUU195" s="74"/>
      <c r="SUV195" s="74"/>
      <c r="SUW195" s="74"/>
      <c r="SUX195" s="74"/>
      <c r="SUY195" s="74"/>
      <c r="SUZ195" s="74"/>
      <c r="SVA195" s="74"/>
      <c r="SVB195" s="74"/>
      <c r="SVC195" s="74"/>
      <c r="SVD195" s="74"/>
      <c r="SVE195" s="74"/>
      <c r="SVF195" s="74"/>
      <c r="SVG195" s="74"/>
      <c r="SVH195" s="74"/>
      <c r="SVI195" s="74"/>
      <c r="SVJ195" s="74"/>
      <c r="SVK195" s="74"/>
      <c r="SVL195" s="74"/>
      <c r="SVM195" s="74"/>
      <c r="SVN195" s="74"/>
      <c r="SVO195" s="74"/>
      <c r="SVP195" s="74"/>
      <c r="SVQ195" s="74"/>
      <c r="SVR195" s="74"/>
      <c r="SVS195" s="74"/>
      <c r="SVT195" s="74"/>
      <c r="SVU195" s="74"/>
      <c r="SVV195" s="74"/>
      <c r="SVW195" s="74"/>
      <c r="SVX195" s="74"/>
      <c r="SVY195" s="74"/>
      <c r="SVZ195" s="74"/>
      <c r="SWA195" s="74"/>
      <c r="SWB195" s="74"/>
      <c r="SWC195" s="74"/>
      <c r="SWD195" s="74"/>
      <c r="SWE195" s="74"/>
      <c r="SWF195" s="74"/>
      <c r="SWG195" s="74"/>
      <c r="SWH195" s="74"/>
      <c r="SWI195" s="74"/>
      <c r="SWJ195" s="74"/>
      <c r="SWK195" s="74"/>
      <c r="SWL195" s="74"/>
      <c r="SWM195" s="74"/>
      <c r="SWN195" s="74"/>
      <c r="SWO195" s="74"/>
      <c r="SWP195" s="74"/>
      <c r="SWQ195" s="74"/>
      <c r="SWR195" s="74"/>
      <c r="SWS195" s="74"/>
      <c r="SWT195" s="74"/>
      <c r="SWU195" s="74"/>
      <c r="SWV195" s="74"/>
      <c r="SWW195" s="74"/>
      <c r="SWX195" s="74"/>
      <c r="SWY195" s="74"/>
      <c r="SWZ195" s="74"/>
      <c r="SXA195" s="74"/>
      <c r="SXB195" s="74"/>
      <c r="SXC195" s="74"/>
      <c r="SXD195" s="74"/>
      <c r="SXE195" s="74"/>
      <c r="SXF195" s="74"/>
      <c r="SXG195" s="74"/>
      <c r="SXH195" s="74"/>
      <c r="SXI195" s="74"/>
      <c r="SXJ195" s="74"/>
      <c r="SXK195" s="74"/>
      <c r="SXL195" s="74"/>
      <c r="SXM195" s="74"/>
      <c r="SXN195" s="74"/>
      <c r="SXO195" s="74"/>
      <c r="SXP195" s="74"/>
      <c r="SXQ195" s="74"/>
      <c r="SXR195" s="74"/>
      <c r="SXS195" s="74"/>
      <c r="SXT195" s="74"/>
      <c r="SXU195" s="74"/>
      <c r="SXV195" s="74"/>
      <c r="SXW195" s="74"/>
      <c r="SXX195" s="74"/>
      <c r="SXY195" s="74"/>
      <c r="SXZ195" s="74"/>
      <c r="SYA195" s="74"/>
      <c r="SYB195" s="74"/>
      <c r="SYC195" s="74"/>
      <c r="SYD195" s="74"/>
      <c r="SYE195" s="74"/>
      <c r="SYF195" s="74"/>
      <c r="SYG195" s="74"/>
      <c r="SYH195" s="74"/>
      <c r="SYI195" s="74"/>
      <c r="SYJ195" s="74"/>
      <c r="SYK195" s="74"/>
      <c r="SYL195" s="74"/>
      <c r="SYM195" s="74"/>
      <c r="SYN195" s="74"/>
      <c r="SYO195" s="74"/>
      <c r="SYP195" s="74"/>
      <c r="SYQ195" s="74"/>
      <c r="SYR195" s="74"/>
      <c r="SYS195" s="74"/>
      <c r="SYT195" s="74"/>
      <c r="SYU195" s="74"/>
      <c r="SYV195" s="74"/>
      <c r="SYW195" s="74"/>
      <c r="SYX195" s="74"/>
      <c r="SYY195" s="74"/>
      <c r="SYZ195" s="74"/>
      <c r="SZA195" s="74"/>
      <c r="SZB195" s="74"/>
      <c r="SZC195" s="74"/>
      <c r="SZD195" s="74"/>
      <c r="SZE195" s="74"/>
      <c r="SZF195" s="74"/>
      <c r="SZG195" s="74"/>
      <c r="SZH195" s="74"/>
      <c r="SZI195" s="74"/>
      <c r="SZJ195" s="74"/>
      <c r="SZK195" s="74"/>
      <c r="SZL195" s="74"/>
      <c r="SZM195" s="74"/>
      <c r="SZN195" s="74"/>
      <c r="SZO195" s="74"/>
      <c r="SZP195" s="74"/>
      <c r="SZQ195" s="74"/>
      <c r="SZR195" s="74"/>
      <c r="SZS195" s="74"/>
      <c r="SZT195" s="74"/>
      <c r="SZU195" s="74"/>
      <c r="SZV195" s="74"/>
      <c r="SZW195" s="74"/>
      <c r="SZX195" s="74"/>
      <c r="SZY195" s="74"/>
      <c r="SZZ195" s="74"/>
      <c r="TAA195" s="74"/>
      <c r="TAB195" s="74"/>
      <c r="TAC195" s="74"/>
      <c r="TAD195" s="74"/>
      <c r="TAE195" s="74"/>
      <c r="TAF195" s="74"/>
      <c r="TAG195" s="74"/>
      <c r="TAH195" s="74"/>
      <c r="TAI195" s="74"/>
      <c r="TAJ195" s="74"/>
      <c r="TAK195" s="74"/>
      <c r="TAL195" s="74"/>
      <c r="TAM195" s="74"/>
      <c r="TAN195" s="74"/>
      <c r="TAO195" s="74"/>
      <c r="TAP195" s="74"/>
      <c r="TAQ195" s="74"/>
      <c r="TAR195" s="74"/>
      <c r="TAS195" s="74"/>
      <c r="TAT195" s="74"/>
      <c r="TAU195" s="74"/>
      <c r="TAV195" s="74"/>
      <c r="TAW195" s="74"/>
      <c r="TAX195" s="74"/>
      <c r="TAY195" s="74"/>
      <c r="TAZ195" s="74"/>
      <c r="TBA195" s="74"/>
      <c r="TBB195" s="74"/>
      <c r="TBC195" s="74"/>
      <c r="TBD195" s="74"/>
      <c r="TBE195" s="74"/>
      <c r="TBF195" s="74"/>
      <c r="TBG195" s="74"/>
      <c r="TBH195" s="74"/>
      <c r="TBI195" s="74"/>
      <c r="TBJ195" s="74"/>
      <c r="TBK195" s="74"/>
      <c r="TBL195" s="74"/>
      <c r="TBM195" s="74"/>
      <c r="TBN195" s="74"/>
      <c r="TBO195" s="74"/>
      <c r="TBP195" s="74"/>
      <c r="TBQ195" s="74"/>
      <c r="TBR195" s="74"/>
      <c r="TBS195" s="74"/>
      <c r="TBT195" s="74"/>
      <c r="TBU195" s="74"/>
      <c r="TBV195" s="74"/>
      <c r="TBW195" s="74"/>
      <c r="TBX195" s="74"/>
      <c r="TBY195" s="74"/>
      <c r="TBZ195" s="74"/>
      <c r="TCA195" s="74"/>
      <c r="TCB195" s="74"/>
      <c r="TCC195" s="74"/>
      <c r="TCD195" s="74"/>
      <c r="TCE195" s="74"/>
      <c r="TCF195" s="74"/>
      <c r="TCG195" s="74"/>
      <c r="TCH195" s="74"/>
      <c r="TCI195" s="74"/>
      <c r="TCJ195" s="74"/>
      <c r="TCK195" s="74"/>
      <c r="TCL195" s="74"/>
      <c r="TCM195" s="74"/>
      <c r="TCN195" s="74"/>
      <c r="TCO195" s="74"/>
      <c r="TCP195" s="74"/>
      <c r="TCQ195" s="74"/>
      <c r="TCR195" s="74"/>
      <c r="TCS195" s="74"/>
      <c r="TCT195" s="74"/>
      <c r="TCU195" s="74"/>
      <c r="TCV195" s="74"/>
      <c r="TCW195" s="74"/>
      <c r="TCX195" s="74"/>
      <c r="TCY195" s="74"/>
      <c r="TCZ195" s="74"/>
      <c r="TDA195" s="74"/>
      <c r="TDB195" s="74"/>
      <c r="TDC195" s="74"/>
      <c r="TDD195" s="74"/>
      <c r="TDE195" s="74"/>
      <c r="TDF195" s="74"/>
      <c r="TDG195" s="74"/>
      <c r="TDH195" s="74"/>
      <c r="TDI195" s="74"/>
      <c r="TDJ195" s="74"/>
      <c r="TDK195" s="74"/>
      <c r="TDL195" s="74"/>
      <c r="TDM195" s="74"/>
      <c r="TDN195" s="74"/>
      <c r="TDO195" s="74"/>
      <c r="TDP195" s="74"/>
      <c r="TDQ195" s="74"/>
      <c r="TDR195" s="74"/>
      <c r="TDS195" s="74"/>
      <c r="TDT195" s="74"/>
      <c r="TDU195" s="74"/>
      <c r="TDV195" s="74"/>
      <c r="TDW195" s="74"/>
      <c r="TDX195" s="74"/>
      <c r="TDY195" s="74"/>
      <c r="TDZ195" s="74"/>
      <c r="TEA195" s="74"/>
      <c r="TEB195" s="74"/>
      <c r="TEC195" s="74"/>
      <c r="TED195" s="74"/>
      <c r="TEE195" s="74"/>
      <c r="TEF195" s="74"/>
      <c r="TEG195" s="74"/>
      <c r="TEH195" s="74"/>
      <c r="TEI195" s="74"/>
      <c r="TEJ195" s="74"/>
      <c r="TEK195" s="74"/>
      <c r="TEL195" s="74"/>
      <c r="TEM195" s="74"/>
      <c r="TEN195" s="74"/>
      <c r="TEO195" s="74"/>
      <c r="TEP195" s="74"/>
      <c r="TEQ195" s="74"/>
      <c r="TER195" s="74"/>
      <c r="TES195" s="74"/>
      <c r="TET195" s="74"/>
      <c r="TEU195" s="74"/>
      <c r="TEV195" s="74"/>
      <c r="TEW195" s="74"/>
      <c r="TEX195" s="74"/>
      <c r="TEY195" s="74"/>
      <c r="TEZ195" s="74"/>
      <c r="TFA195" s="74"/>
      <c r="TFB195" s="74"/>
      <c r="TFC195" s="74"/>
      <c r="TFD195" s="74"/>
      <c r="TFE195" s="74"/>
      <c r="TFF195" s="74"/>
      <c r="TFG195" s="74"/>
      <c r="TFH195" s="74"/>
      <c r="TFI195" s="74"/>
      <c r="TFJ195" s="74"/>
      <c r="TFK195" s="74"/>
      <c r="TFL195" s="74"/>
      <c r="TFM195" s="74"/>
      <c r="TFN195" s="74"/>
      <c r="TFO195" s="74"/>
      <c r="TFP195" s="74"/>
      <c r="TFQ195" s="74"/>
      <c r="TFR195" s="74"/>
      <c r="TFS195" s="74"/>
      <c r="TFT195" s="74"/>
      <c r="TFU195" s="74"/>
      <c r="TFV195" s="74"/>
      <c r="TFW195" s="74"/>
      <c r="TFX195" s="74"/>
      <c r="TFY195" s="74"/>
      <c r="TFZ195" s="74"/>
      <c r="TGA195" s="74"/>
      <c r="TGB195" s="74"/>
      <c r="TGC195" s="74"/>
      <c r="TGD195" s="74"/>
      <c r="TGE195" s="74"/>
      <c r="TGF195" s="74"/>
      <c r="TGG195" s="74"/>
      <c r="TGH195" s="74"/>
      <c r="TGI195" s="74"/>
      <c r="TGJ195" s="74"/>
      <c r="TGK195" s="74"/>
      <c r="TGL195" s="74"/>
      <c r="TGM195" s="74"/>
      <c r="TGN195" s="74"/>
      <c r="TGO195" s="74"/>
      <c r="TGP195" s="74"/>
      <c r="TGQ195" s="74"/>
      <c r="TGR195" s="74"/>
      <c r="TGS195" s="74"/>
      <c r="TGT195" s="74"/>
      <c r="TGU195" s="74"/>
      <c r="TGV195" s="74"/>
      <c r="TGW195" s="74"/>
      <c r="TGX195" s="74"/>
      <c r="TGY195" s="74"/>
      <c r="TGZ195" s="74"/>
      <c r="THA195" s="74"/>
      <c r="THB195" s="74"/>
      <c r="THC195" s="74"/>
      <c r="THD195" s="74"/>
      <c r="THE195" s="74"/>
      <c r="THF195" s="74"/>
      <c r="THG195" s="74"/>
      <c r="THH195" s="74"/>
      <c r="THI195" s="74"/>
      <c r="THJ195" s="74"/>
      <c r="THK195" s="74"/>
      <c r="THL195" s="74"/>
      <c r="THM195" s="74"/>
      <c r="THN195" s="74"/>
      <c r="THO195" s="74"/>
      <c r="THP195" s="74"/>
      <c r="THQ195" s="74"/>
      <c r="THR195" s="74"/>
      <c r="THS195" s="74"/>
      <c r="THT195" s="74"/>
      <c r="THU195" s="74"/>
      <c r="THV195" s="74"/>
      <c r="THW195" s="74"/>
      <c r="THX195" s="74"/>
      <c r="THY195" s="74"/>
      <c r="THZ195" s="74"/>
      <c r="TIA195" s="74"/>
      <c r="TIB195" s="74"/>
      <c r="TIC195" s="74"/>
      <c r="TID195" s="74"/>
      <c r="TIE195" s="74"/>
      <c r="TIF195" s="74"/>
      <c r="TIG195" s="74"/>
      <c r="TIH195" s="74"/>
      <c r="TII195" s="74"/>
      <c r="TIJ195" s="74"/>
      <c r="TIK195" s="74"/>
      <c r="TIL195" s="74"/>
      <c r="TIM195" s="74"/>
      <c r="TIN195" s="74"/>
      <c r="TIO195" s="74"/>
      <c r="TIP195" s="74"/>
      <c r="TIQ195" s="74"/>
      <c r="TIR195" s="74"/>
      <c r="TIS195" s="74"/>
      <c r="TIT195" s="74"/>
      <c r="TIU195" s="74"/>
      <c r="TIV195" s="74"/>
      <c r="TIW195" s="74"/>
      <c r="TIX195" s="74"/>
      <c r="TIY195" s="74"/>
      <c r="TIZ195" s="74"/>
      <c r="TJA195" s="74"/>
      <c r="TJB195" s="74"/>
      <c r="TJC195" s="74"/>
      <c r="TJD195" s="74"/>
      <c r="TJE195" s="74"/>
      <c r="TJF195" s="74"/>
      <c r="TJG195" s="74"/>
      <c r="TJH195" s="74"/>
      <c r="TJI195" s="74"/>
      <c r="TJJ195" s="74"/>
      <c r="TJK195" s="74"/>
      <c r="TJL195" s="74"/>
      <c r="TJM195" s="74"/>
      <c r="TJN195" s="74"/>
      <c r="TJO195" s="74"/>
      <c r="TJP195" s="74"/>
      <c r="TJQ195" s="74"/>
      <c r="TJR195" s="74"/>
      <c r="TJS195" s="74"/>
      <c r="TJT195" s="74"/>
      <c r="TJU195" s="74"/>
      <c r="TJV195" s="74"/>
      <c r="TJW195" s="74"/>
      <c r="TJX195" s="74"/>
      <c r="TJY195" s="74"/>
      <c r="TJZ195" s="74"/>
      <c r="TKA195" s="74"/>
      <c r="TKB195" s="74"/>
      <c r="TKC195" s="74"/>
      <c r="TKD195" s="74"/>
      <c r="TKE195" s="74"/>
      <c r="TKF195" s="74"/>
      <c r="TKG195" s="74"/>
      <c r="TKH195" s="74"/>
      <c r="TKI195" s="74"/>
      <c r="TKJ195" s="74"/>
      <c r="TKK195" s="74"/>
      <c r="TKL195" s="74"/>
      <c r="TKM195" s="74"/>
      <c r="TKN195" s="74"/>
      <c r="TKO195" s="74"/>
      <c r="TKP195" s="74"/>
      <c r="TKQ195" s="74"/>
      <c r="TKR195" s="74"/>
      <c r="TKS195" s="74"/>
      <c r="TKT195" s="74"/>
      <c r="TKU195" s="74"/>
      <c r="TKV195" s="74"/>
      <c r="TKW195" s="74"/>
      <c r="TKX195" s="74"/>
      <c r="TKY195" s="74"/>
      <c r="TKZ195" s="74"/>
      <c r="TLA195" s="74"/>
      <c r="TLB195" s="74"/>
      <c r="TLC195" s="74"/>
      <c r="TLD195" s="74"/>
      <c r="TLE195" s="74"/>
      <c r="TLF195" s="74"/>
      <c r="TLG195" s="74"/>
      <c r="TLH195" s="74"/>
      <c r="TLI195" s="74"/>
      <c r="TLJ195" s="74"/>
      <c r="TLK195" s="74"/>
      <c r="TLL195" s="74"/>
      <c r="TLM195" s="74"/>
      <c r="TLN195" s="74"/>
      <c r="TLO195" s="74"/>
      <c r="TLP195" s="74"/>
      <c r="TLQ195" s="74"/>
      <c r="TLR195" s="74"/>
      <c r="TLS195" s="74"/>
      <c r="TLT195" s="74"/>
      <c r="TLU195" s="74"/>
      <c r="TLV195" s="74"/>
      <c r="TLW195" s="74"/>
      <c r="TLX195" s="74"/>
      <c r="TLY195" s="74"/>
      <c r="TLZ195" s="74"/>
      <c r="TMA195" s="74"/>
      <c r="TMB195" s="74"/>
      <c r="TMC195" s="74"/>
      <c r="TMD195" s="74"/>
      <c r="TME195" s="74"/>
      <c r="TMF195" s="74"/>
      <c r="TMG195" s="74"/>
      <c r="TMH195" s="74"/>
      <c r="TMI195" s="74"/>
      <c r="TMJ195" s="74"/>
      <c r="TMK195" s="74"/>
      <c r="TML195" s="74"/>
      <c r="TMM195" s="74"/>
      <c r="TMN195" s="74"/>
      <c r="TMO195" s="74"/>
      <c r="TMP195" s="74"/>
      <c r="TMQ195" s="74"/>
      <c r="TMR195" s="74"/>
      <c r="TMS195" s="74"/>
      <c r="TMT195" s="74"/>
      <c r="TMU195" s="74"/>
      <c r="TMV195" s="74"/>
      <c r="TMW195" s="74"/>
      <c r="TMX195" s="74"/>
      <c r="TMY195" s="74"/>
      <c r="TMZ195" s="74"/>
      <c r="TNA195" s="74"/>
      <c r="TNB195" s="74"/>
      <c r="TNC195" s="74"/>
      <c r="TND195" s="74"/>
      <c r="TNE195" s="74"/>
      <c r="TNF195" s="74"/>
      <c r="TNG195" s="74"/>
      <c r="TNH195" s="74"/>
      <c r="TNI195" s="74"/>
      <c r="TNJ195" s="74"/>
      <c r="TNK195" s="74"/>
      <c r="TNL195" s="74"/>
      <c r="TNM195" s="74"/>
      <c r="TNN195" s="74"/>
      <c r="TNO195" s="74"/>
      <c r="TNP195" s="74"/>
      <c r="TNQ195" s="74"/>
      <c r="TNR195" s="74"/>
      <c r="TNS195" s="74"/>
      <c r="TNT195" s="74"/>
      <c r="TNU195" s="74"/>
      <c r="TNV195" s="74"/>
      <c r="TNW195" s="74"/>
      <c r="TNX195" s="74"/>
      <c r="TNY195" s="74"/>
      <c r="TNZ195" s="74"/>
      <c r="TOA195" s="74"/>
      <c r="TOB195" s="74"/>
      <c r="TOC195" s="74"/>
      <c r="TOD195" s="74"/>
      <c r="TOE195" s="74"/>
      <c r="TOF195" s="74"/>
      <c r="TOG195" s="74"/>
      <c r="TOH195" s="74"/>
      <c r="TOI195" s="74"/>
      <c r="TOJ195" s="74"/>
      <c r="TOK195" s="74"/>
      <c r="TOL195" s="74"/>
      <c r="TOM195" s="74"/>
      <c r="TON195" s="74"/>
      <c r="TOO195" s="74"/>
      <c r="TOP195" s="74"/>
      <c r="TOQ195" s="74"/>
      <c r="TOR195" s="74"/>
      <c r="TOS195" s="74"/>
      <c r="TOT195" s="74"/>
      <c r="TOU195" s="74"/>
      <c r="TOV195" s="74"/>
      <c r="TOW195" s="74"/>
      <c r="TOX195" s="74"/>
      <c r="TOY195" s="74"/>
      <c r="TOZ195" s="74"/>
      <c r="TPA195" s="74"/>
      <c r="TPB195" s="74"/>
      <c r="TPC195" s="74"/>
      <c r="TPD195" s="74"/>
      <c r="TPE195" s="74"/>
      <c r="TPF195" s="74"/>
      <c r="TPG195" s="74"/>
      <c r="TPH195" s="74"/>
      <c r="TPI195" s="74"/>
      <c r="TPJ195" s="74"/>
      <c r="TPK195" s="74"/>
      <c r="TPL195" s="74"/>
      <c r="TPM195" s="74"/>
      <c r="TPN195" s="74"/>
      <c r="TPO195" s="74"/>
      <c r="TPP195" s="74"/>
      <c r="TPQ195" s="74"/>
      <c r="TPR195" s="74"/>
      <c r="TPS195" s="74"/>
      <c r="TPT195" s="74"/>
      <c r="TPU195" s="74"/>
      <c r="TPV195" s="74"/>
      <c r="TPW195" s="74"/>
      <c r="TPX195" s="74"/>
      <c r="TPY195" s="74"/>
      <c r="TPZ195" s="74"/>
      <c r="TQA195" s="74"/>
      <c r="TQB195" s="74"/>
      <c r="TQC195" s="74"/>
      <c r="TQD195" s="74"/>
      <c r="TQE195" s="74"/>
      <c r="TQF195" s="74"/>
      <c r="TQG195" s="74"/>
      <c r="TQH195" s="74"/>
      <c r="TQI195" s="74"/>
      <c r="TQJ195" s="74"/>
      <c r="TQK195" s="74"/>
      <c r="TQL195" s="74"/>
      <c r="TQM195" s="74"/>
      <c r="TQN195" s="74"/>
      <c r="TQO195" s="74"/>
      <c r="TQP195" s="74"/>
      <c r="TQQ195" s="74"/>
      <c r="TQR195" s="74"/>
      <c r="TQS195" s="74"/>
      <c r="TQT195" s="74"/>
      <c r="TQU195" s="74"/>
      <c r="TQV195" s="74"/>
      <c r="TQW195" s="74"/>
      <c r="TQX195" s="74"/>
      <c r="TQY195" s="74"/>
      <c r="TQZ195" s="74"/>
      <c r="TRA195" s="74"/>
      <c r="TRB195" s="74"/>
      <c r="TRC195" s="74"/>
      <c r="TRD195" s="74"/>
      <c r="TRE195" s="74"/>
      <c r="TRF195" s="74"/>
      <c r="TRG195" s="74"/>
      <c r="TRH195" s="74"/>
      <c r="TRI195" s="74"/>
      <c r="TRJ195" s="74"/>
      <c r="TRK195" s="74"/>
      <c r="TRL195" s="74"/>
      <c r="TRM195" s="74"/>
      <c r="TRN195" s="74"/>
      <c r="TRO195" s="74"/>
      <c r="TRP195" s="74"/>
      <c r="TRQ195" s="74"/>
      <c r="TRR195" s="74"/>
      <c r="TRS195" s="74"/>
      <c r="TRT195" s="74"/>
      <c r="TRU195" s="74"/>
      <c r="TRV195" s="74"/>
      <c r="TRW195" s="74"/>
      <c r="TRX195" s="74"/>
      <c r="TRY195" s="74"/>
      <c r="TRZ195" s="74"/>
      <c r="TSA195" s="74"/>
      <c r="TSB195" s="74"/>
      <c r="TSC195" s="74"/>
      <c r="TSD195" s="74"/>
      <c r="TSE195" s="74"/>
      <c r="TSF195" s="74"/>
      <c r="TSG195" s="74"/>
      <c r="TSH195" s="74"/>
      <c r="TSI195" s="74"/>
      <c r="TSJ195" s="74"/>
      <c r="TSK195" s="74"/>
      <c r="TSL195" s="74"/>
      <c r="TSM195" s="74"/>
      <c r="TSN195" s="74"/>
      <c r="TSO195" s="74"/>
      <c r="TSP195" s="74"/>
      <c r="TSQ195" s="74"/>
      <c r="TSR195" s="74"/>
      <c r="TSS195" s="74"/>
      <c r="TST195" s="74"/>
      <c r="TSU195" s="74"/>
      <c r="TSV195" s="74"/>
      <c r="TSW195" s="74"/>
      <c r="TSX195" s="74"/>
      <c r="TSY195" s="74"/>
      <c r="TSZ195" s="74"/>
      <c r="TTA195" s="74"/>
      <c r="TTB195" s="74"/>
      <c r="TTC195" s="74"/>
      <c r="TTD195" s="74"/>
      <c r="TTE195" s="74"/>
      <c r="TTF195" s="74"/>
      <c r="TTG195" s="74"/>
      <c r="TTH195" s="74"/>
      <c r="TTI195" s="74"/>
      <c r="TTJ195" s="74"/>
      <c r="TTK195" s="74"/>
      <c r="TTL195" s="74"/>
      <c r="TTM195" s="74"/>
      <c r="TTN195" s="74"/>
      <c r="TTO195" s="74"/>
      <c r="TTP195" s="74"/>
      <c r="TTQ195" s="74"/>
      <c r="TTR195" s="74"/>
      <c r="TTS195" s="74"/>
      <c r="TTT195" s="74"/>
      <c r="TTU195" s="74"/>
      <c r="TTV195" s="74"/>
      <c r="TTW195" s="74"/>
      <c r="TTX195" s="74"/>
      <c r="TTY195" s="74"/>
      <c r="TTZ195" s="74"/>
      <c r="TUA195" s="74"/>
      <c r="TUB195" s="74"/>
      <c r="TUC195" s="74"/>
      <c r="TUD195" s="74"/>
      <c r="TUE195" s="74"/>
      <c r="TUF195" s="74"/>
      <c r="TUG195" s="74"/>
      <c r="TUH195" s="74"/>
      <c r="TUI195" s="74"/>
      <c r="TUJ195" s="74"/>
      <c r="TUK195" s="74"/>
      <c r="TUL195" s="74"/>
      <c r="TUM195" s="74"/>
      <c r="TUN195" s="74"/>
      <c r="TUO195" s="74"/>
      <c r="TUP195" s="74"/>
      <c r="TUQ195" s="74"/>
      <c r="TUR195" s="74"/>
      <c r="TUS195" s="74"/>
      <c r="TUT195" s="74"/>
      <c r="TUU195" s="74"/>
      <c r="TUV195" s="74"/>
      <c r="TUW195" s="74"/>
      <c r="TUX195" s="74"/>
      <c r="TUY195" s="74"/>
      <c r="TUZ195" s="74"/>
      <c r="TVA195" s="74"/>
      <c r="TVB195" s="74"/>
      <c r="TVC195" s="74"/>
      <c r="TVD195" s="74"/>
      <c r="TVE195" s="74"/>
      <c r="TVF195" s="74"/>
      <c r="TVG195" s="74"/>
      <c r="TVH195" s="74"/>
      <c r="TVI195" s="74"/>
      <c r="TVJ195" s="74"/>
      <c r="TVK195" s="74"/>
      <c r="TVL195" s="74"/>
      <c r="TVM195" s="74"/>
      <c r="TVN195" s="74"/>
      <c r="TVO195" s="74"/>
      <c r="TVP195" s="74"/>
      <c r="TVQ195" s="74"/>
      <c r="TVR195" s="74"/>
      <c r="TVS195" s="74"/>
      <c r="TVT195" s="74"/>
      <c r="TVU195" s="74"/>
      <c r="TVV195" s="74"/>
      <c r="TVW195" s="74"/>
      <c r="TVX195" s="74"/>
      <c r="TVY195" s="74"/>
      <c r="TVZ195" s="74"/>
      <c r="TWA195" s="74"/>
      <c r="TWB195" s="74"/>
      <c r="TWC195" s="74"/>
      <c r="TWD195" s="74"/>
      <c r="TWE195" s="74"/>
      <c r="TWF195" s="74"/>
      <c r="TWG195" s="74"/>
      <c r="TWH195" s="74"/>
      <c r="TWI195" s="74"/>
      <c r="TWJ195" s="74"/>
      <c r="TWK195" s="74"/>
      <c r="TWL195" s="74"/>
      <c r="TWM195" s="74"/>
      <c r="TWN195" s="74"/>
      <c r="TWO195" s="74"/>
      <c r="TWP195" s="74"/>
      <c r="TWQ195" s="74"/>
      <c r="TWR195" s="74"/>
      <c r="TWS195" s="74"/>
      <c r="TWT195" s="74"/>
      <c r="TWU195" s="74"/>
      <c r="TWV195" s="74"/>
      <c r="TWW195" s="74"/>
      <c r="TWX195" s="74"/>
      <c r="TWY195" s="74"/>
      <c r="TWZ195" s="74"/>
      <c r="TXA195" s="74"/>
      <c r="TXB195" s="74"/>
      <c r="TXC195" s="74"/>
      <c r="TXD195" s="74"/>
      <c r="TXE195" s="74"/>
      <c r="TXF195" s="74"/>
      <c r="TXG195" s="74"/>
      <c r="TXH195" s="74"/>
      <c r="TXI195" s="74"/>
      <c r="TXJ195" s="74"/>
      <c r="TXK195" s="74"/>
      <c r="TXL195" s="74"/>
      <c r="TXM195" s="74"/>
      <c r="TXN195" s="74"/>
      <c r="TXO195" s="74"/>
      <c r="TXP195" s="74"/>
      <c r="TXQ195" s="74"/>
      <c r="TXR195" s="74"/>
      <c r="TXS195" s="74"/>
      <c r="TXT195" s="74"/>
      <c r="TXU195" s="74"/>
      <c r="TXV195" s="74"/>
      <c r="TXW195" s="74"/>
      <c r="TXX195" s="74"/>
      <c r="TXY195" s="74"/>
      <c r="TXZ195" s="74"/>
      <c r="TYA195" s="74"/>
      <c r="TYB195" s="74"/>
      <c r="TYC195" s="74"/>
      <c r="TYD195" s="74"/>
      <c r="TYE195" s="74"/>
      <c r="TYF195" s="74"/>
      <c r="TYG195" s="74"/>
      <c r="TYH195" s="74"/>
      <c r="TYI195" s="74"/>
      <c r="TYJ195" s="74"/>
      <c r="TYK195" s="74"/>
      <c r="TYL195" s="74"/>
      <c r="TYM195" s="74"/>
      <c r="TYN195" s="74"/>
      <c r="TYO195" s="74"/>
      <c r="TYP195" s="74"/>
      <c r="TYQ195" s="74"/>
      <c r="TYR195" s="74"/>
      <c r="TYS195" s="74"/>
      <c r="TYT195" s="74"/>
      <c r="TYU195" s="74"/>
      <c r="TYV195" s="74"/>
      <c r="TYW195" s="74"/>
      <c r="TYX195" s="74"/>
      <c r="TYY195" s="74"/>
      <c r="TYZ195" s="74"/>
      <c r="TZA195" s="74"/>
      <c r="TZB195" s="74"/>
      <c r="TZC195" s="74"/>
      <c r="TZD195" s="74"/>
      <c r="TZE195" s="74"/>
      <c r="TZF195" s="74"/>
      <c r="TZG195" s="74"/>
      <c r="TZH195" s="74"/>
      <c r="TZI195" s="74"/>
      <c r="TZJ195" s="74"/>
      <c r="TZK195" s="74"/>
      <c r="TZL195" s="74"/>
      <c r="TZM195" s="74"/>
      <c r="TZN195" s="74"/>
      <c r="TZO195" s="74"/>
      <c r="TZP195" s="74"/>
      <c r="TZQ195" s="74"/>
      <c r="TZR195" s="74"/>
      <c r="TZS195" s="74"/>
      <c r="TZT195" s="74"/>
      <c r="TZU195" s="74"/>
      <c r="TZV195" s="74"/>
      <c r="TZW195" s="74"/>
      <c r="TZX195" s="74"/>
      <c r="TZY195" s="74"/>
      <c r="TZZ195" s="74"/>
      <c r="UAA195" s="74"/>
      <c r="UAB195" s="74"/>
      <c r="UAC195" s="74"/>
      <c r="UAD195" s="74"/>
      <c r="UAE195" s="74"/>
      <c r="UAF195" s="74"/>
      <c r="UAG195" s="74"/>
      <c r="UAH195" s="74"/>
      <c r="UAI195" s="74"/>
      <c r="UAJ195" s="74"/>
      <c r="UAK195" s="74"/>
      <c r="UAL195" s="74"/>
      <c r="UAM195" s="74"/>
      <c r="UAN195" s="74"/>
      <c r="UAO195" s="74"/>
      <c r="UAP195" s="74"/>
      <c r="UAQ195" s="74"/>
      <c r="UAR195" s="74"/>
      <c r="UAS195" s="74"/>
      <c r="UAT195" s="74"/>
      <c r="UAU195" s="74"/>
      <c r="UAV195" s="74"/>
      <c r="UAW195" s="74"/>
      <c r="UAX195" s="74"/>
      <c r="UAY195" s="74"/>
      <c r="UAZ195" s="74"/>
      <c r="UBA195" s="74"/>
      <c r="UBB195" s="74"/>
      <c r="UBC195" s="74"/>
      <c r="UBD195" s="74"/>
      <c r="UBE195" s="74"/>
      <c r="UBF195" s="74"/>
      <c r="UBG195" s="74"/>
      <c r="UBH195" s="74"/>
      <c r="UBI195" s="74"/>
      <c r="UBJ195" s="74"/>
      <c r="UBK195" s="74"/>
      <c r="UBL195" s="74"/>
      <c r="UBM195" s="74"/>
      <c r="UBN195" s="74"/>
      <c r="UBO195" s="74"/>
      <c r="UBP195" s="74"/>
      <c r="UBQ195" s="74"/>
      <c r="UBR195" s="74"/>
      <c r="UBS195" s="74"/>
      <c r="UBT195" s="74"/>
      <c r="UBU195" s="74"/>
      <c r="UBV195" s="74"/>
      <c r="UBW195" s="74"/>
      <c r="UBX195" s="74"/>
      <c r="UBY195" s="74"/>
      <c r="UBZ195" s="74"/>
      <c r="UCA195" s="74"/>
      <c r="UCB195" s="74"/>
      <c r="UCC195" s="74"/>
      <c r="UCD195" s="74"/>
      <c r="UCE195" s="74"/>
      <c r="UCF195" s="74"/>
      <c r="UCG195" s="74"/>
      <c r="UCH195" s="74"/>
      <c r="UCI195" s="74"/>
      <c r="UCJ195" s="74"/>
      <c r="UCK195" s="74"/>
      <c r="UCL195" s="74"/>
      <c r="UCM195" s="74"/>
      <c r="UCN195" s="74"/>
      <c r="UCO195" s="74"/>
      <c r="UCP195" s="74"/>
      <c r="UCQ195" s="74"/>
      <c r="UCR195" s="74"/>
      <c r="UCS195" s="74"/>
      <c r="UCT195" s="74"/>
      <c r="UCU195" s="74"/>
      <c r="UCV195" s="74"/>
      <c r="UCW195" s="74"/>
      <c r="UCX195" s="74"/>
      <c r="UCY195" s="74"/>
      <c r="UCZ195" s="74"/>
      <c r="UDA195" s="74"/>
      <c r="UDB195" s="74"/>
      <c r="UDC195" s="74"/>
      <c r="UDD195" s="74"/>
      <c r="UDE195" s="74"/>
      <c r="UDF195" s="74"/>
      <c r="UDG195" s="74"/>
      <c r="UDH195" s="74"/>
      <c r="UDI195" s="74"/>
      <c r="UDJ195" s="74"/>
      <c r="UDK195" s="74"/>
      <c r="UDL195" s="74"/>
      <c r="UDM195" s="74"/>
      <c r="UDN195" s="74"/>
      <c r="UDO195" s="74"/>
      <c r="UDP195" s="74"/>
      <c r="UDQ195" s="74"/>
      <c r="UDR195" s="74"/>
      <c r="UDS195" s="74"/>
      <c r="UDT195" s="74"/>
      <c r="UDU195" s="74"/>
      <c r="UDV195" s="74"/>
      <c r="UDW195" s="74"/>
      <c r="UDX195" s="74"/>
      <c r="UDY195" s="74"/>
      <c r="UDZ195" s="74"/>
      <c r="UEA195" s="74"/>
      <c r="UEB195" s="74"/>
      <c r="UEC195" s="74"/>
      <c r="UED195" s="74"/>
      <c r="UEE195" s="74"/>
      <c r="UEF195" s="74"/>
      <c r="UEG195" s="74"/>
      <c r="UEH195" s="74"/>
      <c r="UEI195" s="74"/>
      <c r="UEJ195" s="74"/>
      <c r="UEK195" s="74"/>
      <c r="UEL195" s="74"/>
      <c r="UEM195" s="74"/>
      <c r="UEN195" s="74"/>
      <c r="UEO195" s="74"/>
      <c r="UEP195" s="74"/>
      <c r="UEQ195" s="74"/>
      <c r="UER195" s="74"/>
      <c r="UES195" s="74"/>
      <c r="UET195" s="74"/>
      <c r="UEU195" s="74"/>
      <c r="UEV195" s="74"/>
      <c r="UEW195" s="74"/>
      <c r="UEX195" s="74"/>
      <c r="UEY195" s="74"/>
      <c r="UEZ195" s="74"/>
      <c r="UFA195" s="74"/>
      <c r="UFB195" s="74"/>
      <c r="UFC195" s="74"/>
      <c r="UFD195" s="74"/>
      <c r="UFE195" s="74"/>
      <c r="UFF195" s="74"/>
      <c r="UFG195" s="74"/>
      <c r="UFH195" s="74"/>
      <c r="UFI195" s="74"/>
      <c r="UFJ195" s="74"/>
      <c r="UFK195" s="74"/>
      <c r="UFL195" s="74"/>
      <c r="UFM195" s="74"/>
      <c r="UFN195" s="74"/>
      <c r="UFO195" s="74"/>
      <c r="UFP195" s="74"/>
      <c r="UFQ195" s="74"/>
      <c r="UFR195" s="74"/>
      <c r="UFS195" s="74"/>
      <c r="UFT195" s="74"/>
      <c r="UFU195" s="74"/>
      <c r="UFV195" s="74"/>
      <c r="UFW195" s="74"/>
      <c r="UFX195" s="74"/>
      <c r="UFY195" s="74"/>
      <c r="UFZ195" s="74"/>
      <c r="UGA195" s="74"/>
      <c r="UGB195" s="74"/>
      <c r="UGC195" s="74"/>
      <c r="UGD195" s="74"/>
      <c r="UGE195" s="74"/>
      <c r="UGF195" s="74"/>
      <c r="UGG195" s="74"/>
      <c r="UGH195" s="74"/>
      <c r="UGI195" s="74"/>
      <c r="UGJ195" s="74"/>
      <c r="UGK195" s="74"/>
      <c r="UGL195" s="74"/>
      <c r="UGM195" s="74"/>
      <c r="UGN195" s="74"/>
      <c r="UGO195" s="74"/>
      <c r="UGP195" s="74"/>
      <c r="UGQ195" s="74"/>
      <c r="UGR195" s="74"/>
      <c r="UGS195" s="74"/>
      <c r="UGT195" s="74"/>
      <c r="UGU195" s="74"/>
      <c r="UGV195" s="74"/>
      <c r="UGW195" s="74"/>
      <c r="UGX195" s="74"/>
      <c r="UGY195" s="74"/>
      <c r="UGZ195" s="74"/>
      <c r="UHA195" s="74"/>
      <c r="UHB195" s="74"/>
      <c r="UHC195" s="74"/>
      <c r="UHD195" s="74"/>
      <c r="UHE195" s="74"/>
      <c r="UHF195" s="74"/>
      <c r="UHG195" s="74"/>
      <c r="UHH195" s="74"/>
      <c r="UHI195" s="74"/>
      <c r="UHJ195" s="74"/>
      <c r="UHK195" s="74"/>
      <c r="UHL195" s="74"/>
      <c r="UHM195" s="74"/>
      <c r="UHN195" s="74"/>
      <c r="UHO195" s="74"/>
      <c r="UHP195" s="74"/>
      <c r="UHQ195" s="74"/>
      <c r="UHR195" s="74"/>
      <c r="UHS195" s="74"/>
      <c r="UHT195" s="74"/>
      <c r="UHU195" s="74"/>
      <c r="UHV195" s="74"/>
      <c r="UHW195" s="74"/>
      <c r="UHX195" s="74"/>
      <c r="UHY195" s="74"/>
      <c r="UHZ195" s="74"/>
      <c r="UIA195" s="74"/>
      <c r="UIB195" s="74"/>
      <c r="UIC195" s="74"/>
      <c r="UID195" s="74"/>
      <c r="UIE195" s="74"/>
      <c r="UIF195" s="74"/>
      <c r="UIG195" s="74"/>
      <c r="UIH195" s="74"/>
      <c r="UII195" s="74"/>
      <c r="UIJ195" s="74"/>
      <c r="UIK195" s="74"/>
      <c r="UIL195" s="74"/>
      <c r="UIM195" s="74"/>
      <c r="UIN195" s="74"/>
      <c r="UIO195" s="74"/>
      <c r="UIP195" s="74"/>
      <c r="UIQ195" s="74"/>
      <c r="UIR195" s="74"/>
      <c r="UIS195" s="74"/>
      <c r="UIT195" s="74"/>
      <c r="UIU195" s="74"/>
      <c r="UIV195" s="74"/>
      <c r="UIW195" s="74"/>
      <c r="UIX195" s="74"/>
      <c r="UIY195" s="74"/>
      <c r="UIZ195" s="74"/>
      <c r="UJA195" s="74"/>
      <c r="UJB195" s="74"/>
      <c r="UJC195" s="74"/>
      <c r="UJD195" s="74"/>
      <c r="UJE195" s="74"/>
      <c r="UJF195" s="74"/>
      <c r="UJG195" s="74"/>
      <c r="UJH195" s="74"/>
      <c r="UJI195" s="74"/>
      <c r="UJJ195" s="74"/>
      <c r="UJK195" s="74"/>
      <c r="UJL195" s="74"/>
      <c r="UJM195" s="74"/>
      <c r="UJN195" s="74"/>
      <c r="UJO195" s="74"/>
      <c r="UJP195" s="74"/>
      <c r="UJQ195" s="74"/>
      <c r="UJR195" s="74"/>
      <c r="UJS195" s="74"/>
      <c r="UJT195" s="74"/>
      <c r="UJU195" s="74"/>
      <c r="UJV195" s="74"/>
      <c r="UJW195" s="74"/>
      <c r="UJX195" s="74"/>
      <c r="UJY195" s="74"/>
      <c r="UJZ195" s="74"/>
      <c r="UKA195" s="74"/>
      <c r="UKB195" s="74"/>
      <c r="UKC195" s="74"/>
      <c r="UKD195" s="74"/>
      <c r="UKE195" s="74"/>
      <c r="UKF195" s="74"/>
      <c r="UKG195" s="74"/>
      <c r="UKH195" s="74"/>
      <c r="UKI195" s="74"/>
      <c r="UKJ195" s="74"/>
      <c r="UKK195" s="74"/>
      <c r="UKL195" s="74"/>
      <c r="UKM195" s="74"/>
      <c r="UKN195" s="74"/>
      <c r="UKO195" s="74"/>
      <c r="UKP195" s="74"/>
      <c r="UKQ195" s="74"/>
      <c r="UKR195" s="74"/>
      <c r="UKS195" s="74"/>
      <c r="UKT195" s="74"/>
      <c r="UKU195" s="74"/>
      <c r="UKV195" s="74"/>
      <c r="UKW195" s="74"/>
      <c r="UKX195" s="74"/>
      <c r="UKY195" s="74"/>
      <c r="UKZ195" s="74"/>
      <c r="ULA195" s="74"/>
      <c r="ULB195" s="74"/>
      <c r="ULC195" s="74"/>
      <c r="ULD195" s="74"/>
      <c r="ULE195" s="74"/>
      <c r="ULF195" s="74"/>
      <c r="ULG195" s="74"/>
      <c r="ULH195" s="74"/>
      <c r="ULI195" s="74"/>
      <c r="ULJ195" s="74"/>
      <c r="ULK195" s="74"/>
      <c r="ULL195" s="74"/>
      <c r="ULM195" s="74"/>
      <c r="ULN195" s="74"/>
      <c r="ULO195" s="74"/>
      <c r="ULP195" s="74"/>
      <c r="ULQ195" s="74"/>
      <c r="ULR195" s="74"/>
      <c r="ULS195" s="74"/>
      <c r="ULT195" s="74"/>
      <c r="ULU195" s="74"/>
      <c r="ULV195" s="74"/>
      <c r="ULW195" s="74"/>
      <c r="ULX195" s="74"/>
      <c r="ULY195" s="74"/>
      <c r="ULZ195" s="74"/>
      <c r="UMA195" s="74"/>
      <c r="UMB195" s="74"/>
      <c r="UMC195" s="74"/>
      <c r="UMD195" s="74"/>
      <c r="UME195" s="74"/>
      <c r="UMF195" s="74"/>
      <c r="UMG195" s="74"/>
      <c r="UMH195" s="74"/>
      <c r="UMI195" s="74"/>
      <c r="UMJ195" s="74"/>
      <c r="UMK195" s="74"/>
      <c r="UML195" s="74"/>
      <c r="UMM195" s="74"/>
      <c r="UMN195" s="74"/>
      <c r="UMO195" s="74"/>
      <c r="UMP195" s="74"/>
      <c r="UMQ195" s="74"/>
      <c r="UMR195" s="74"/>
      <c r="UMS195" s="74"/>
      <c r="UMT195" s="74"/>
      <c r="UMU195" s="74"/>
      <c r="UMV195" s="74"/>
      <c r="UMW195" s="74"/>
      <c r="UMX195" s="74"/>
      <c r="UMY195" s="74"/>
      <c r="UMZ195" s="74"/>
      <c r="UNA195" s="74"/>
      <c r="UNB195" s="74"/>
      <c r="UNC195" s="74"/>
      <c r="UND195" s="74"/>
      <c r="UNE195" s="74"/>
      <c r="UNF195" s="74"/>
      <c r="UNG195" s="74"/>
      <c r="UNH195" s="74"/>
      <c r="UNI195" s="74"/>
      <c r="UNJ195" s="74"/>
      <c r="UNK195" s="74"/>
      <c r="UNL195" s="74"/>
      <c r="UNM195" s="74"/>
      <c r="UNN195" s="74"/>
      <c r="UNO195" s="74"/>
      <c r="UNP195" s="74"/>
      <c r="UNQ195" s="74"/>
      <c r="UNR195" s="74"/>
      <c r="UNS195" s="74"/>
      <c r="UNT195" s="74"/>
      <c r="UNU195" s="74"/>
      <c r="UNV195" s="74"/>
      <c r="UNW195" s="74"/>
      <c r="UNX195" s="74"/>
      <c r="UNY195" s="74"/>
      <c r="UNZ195" s="74"/>
      <c r="UOA195" s="74"/>
      <c r="UOB195" s="74"/>
      <c r="UOC195" s="74"/>
      <c r="UOD195" s="74"/>
      <c r="UOE195" s="74"/>
      <c r="UOF195" s="74"/>
      <c r="UOG195" s="74"/>
      <c r="UOH195" s="74"/>
      <c r="UOI195" s="74"/>
      <c r="UOJ195" s="74"/>
      <c r="UOK195" s="74"/>
      <c r="UOL195" s="74"/>
      <c r="UOM195" s="74"/>
      <c r="UON195" s="74"/>
      <c r="UOO195" s="74"/>
      <c r="UOP195" s="74"/>
      <c r="UOQ195" s="74"/>
      <c r="UOR195" s="74"/>
      <c r="UOS195" s="74"/>
      <c r="UOT195" s="74"/>
      <c r="UOU195" s="74"/>
      <c r="UOV195" s="74"/>
      <c r="UOW195" s="74"/>
      <c r="UOX195" s="74"/>
      <c r="UOY195" s="74"/>
      <c r="UOZ195" s="74"/>
      <c r="UPA195" s="74"/>
      <c r="UPB195" s="74"/>
      <c r="UPC195" s="74"/>
      <c r="UPD195" s="74"/>
      <c r="UPE195" s="74"/>
      <c r="UPF195" s="74"/>
      <c r="UPG195" s="74"/>
      <c r="UPH195" s="74"/>
      <c r="UPI195" s="74"/>
      <c r="UPJ195" s="74"/>
      <c r="UPK195" s="74"/>
      <c r="UPL195" s="74"/>
      <c r="UPM195" s="74"/>
      <c r="UPN195" s="74"/>
      <c r="UPO195" s="74"/>
      <c r="UPP195" s="74"/>
      <c r="UPQ195" s="74"/>
      <c r="UPR195" s="74"/>
      <c r="UPS195" s="74"/>
      <c r="UPT195" s="74"/>
      <c r="UPU195" s="74"/>
      <c r="UPV195" s="74"/>
      <c r="UPW195" s="74"/>
      <c r="UPX195" s="74"/>
      <c r="UPY195" s="74"/>
      <c r="UPZ195" s="74"/>
      <c r="UQA195" s="74"/>
      <c r="UQB195" s="74"/>
      <c r="UQC195" s="74"/>
      <c r="UQD195" s="74"/>
      <c r="UQE195" s="74"/>
      <c r="UQF195" s="74"/>
      <c r="UQG195" s="74"/>
      <c r="UQH195" s="74"/>
      <c r="UQI195" s="74"/>
      <c r="UQJ195" s="74"/>
      <c r="UQK195" s="74"/>
      <c r="UQL195" s="74"/>
      <c r="UQM195" s="74"/>
      <c r="UQN195" s="74"/>
      <c r="UQO195" s="74"/>
      <c r="UQP195" s="74"/>
      <c r="UQQ195" s="74"/>
      <c r="UQR195" s="74"/>
      <c r="UQS195" s="74"/>
      <c r="UQT195" s="74"/>
      <c r="UQU195" s="74"/>
      <c r="UQV195" s="74"/>
      <c r="UQW195" s="74"/>
      <c r="UQX195" s="74"/>
      <c r="UQY195" s="74"/>
      <c r="UQZ195" s="74"/>
      <c r="URA195" s="74"/>
      <c r="URB195" s="74"/>
      <c r="URC195" s="74"/>
      <c r="URD195" s="74"/>
      <c r="URE195" s="74"/>
      <c r="URF195" s="74"/>
      <c r="URG195" s="74"/>
      <c r="URH195" s="74"/>
      <c r="URI195" s="74"/>
      <c r="URJ195" s="74"/>
      <c r="URK195" s="74"/>
      <c r="URL195" s="74"/>
      <c r="URM195" s="74"/>
      <c r="URN195" s="74"/>
      <c r="URO195" s="74"/>
      <c r="URP195" s="74"/>
      <c r="URQ195" s="74"/>
      <c r="URR195" s="74"/>
      <c r="URS195" s="74"/>
      <c r="URT195" s="74"/>
      <c r="URU195" s="74"/>
      <c r="URV195" s="74"/>
      <c r="URW195" s="74"/>
      <c r="URX195" s="74"/>
      <c r="URY195" s="74"/>
      <c r="URZ195" s="74"/>
      <c r="USA195" s="74"/>
      <c r="USB195" s="74"/>
      <c r="USC195" s="74"/>
      <c r="USD195" s="74"/>
      <c r="USE195" s="74"/>
      <c r="USF195" s="74"/>
      <c r="USG195" s="74"/>
      <c r="USH195" s="74"/>
      <c r="USI195" s="74"/>
      <c r="USJ195" s="74"/>
      <c r="USK195" s="74"/>
      <c r="USL195" s="74"/>
      <c r="USM195" s="74"/>
      <c r="USN195" s="74"/>
      <c r="USO195" s="74"/>
      <c r="USP195" s="74"/>
      <c r="USQ195" s="74"/>
      <c r="USR195" s="74"/>
      <c r="USS195" s="74"/>
      <c r="UST195" s="74"/>
      <c r="USU195" s="74"/>
      <c r="USV195" s="74"/>
      <c r="USW195" s="74"/>
      <c r="USX195" s="74"/>
      <c r="USY195" s="74"/>
      <c r="USZ195" s="74"/>
      <c r="UTA195" s="74"/>
      <c r="UTB195" s="74"/>
      <c r="UTC195" s="74"/>
      <c r="UTD195" s="74"/>
      <c r="UTE195" s="74"/>
      <c r="UTF195" s="74"/>
      <c r="UTG195" s="74"/>
      <c r="UTH195" s="74"/>
      <c r="UTI195" s="74"/>
      <c r="UTJ195" s="74"/>
      <c r="UTK195" s="74"/>
      <c r="UTL195" s="74"/>
      <c r="UTM195" s="74"/>
      <c r="UTN195" s="74"/>
      <c r="UTO195" s="74"/>
      <c r="UTP195" s="74"/>
      <c r="UTQ195" s="74"/>
      <c r="UTR195" s="74"/>
      <c r="UTS195" s="74"/>
      <c r="UTT195" s="74"/>
      <c r="UTU195" s="74"/>
      <c r="UTV195" s="74"/>
      <c r="UTW195" s="74"/>
      <c r="UTX195" s="74"/>
      <c r="UTY195" s="74"/>
      <c r="UTZ195" s="74"/>
      <c r="UUA195" s="74"/>
      <c r="UUB195" s="74"/>
      <c r="UUC195" s="74"/>
      <c r="UUD195" s="74"/>
      <c r="UUE195" s="74"/>
      <c r="UUF195" s="74"/>
      <c r="UUG195" s="74"/>
      <c r="UUH195" s="74"/>
      <c r="UUI195" s="74"/>
      <c r="UUJ195" s="74"/>
      <c r="UUK195" s="74"/>
      <c r="UUL195" s="74"/>
      <c r="UUM195" s="74"/>
      <c r="UUN195" s="74"/>
      <c r="UUO195" s="74"/>
      <c r="UUP195" s="74"/>
      <c r="UUQ195" s="74"/>
      <c r="UUR195" s="74"/>
      <c r="UUS195" s="74"/>
      <c r="UUT195" s="74"/>
      <c r="UUU195" s="74"/>
      <c r="UUV195" s="74"/>
      <c r="UUW195" s="74"/>
      <c r="UUX195" s="74"/>
      <c r="UUY195" s="74"/>
      <c r="UUZ195" s="74"/>
      <c r="UVA195" s="74"/>
      <c r="UVB195" s="74"/>
      <c r="UVC195" s="74"/>
      <c r="UVD195" s="74"/>
      <c r="UVE195" s="74"/>
      <c r="UVF195" s="74"/>
      <c r="UVG195" s="74"/>
      <c r="UVH195" s="74"/>
      <c r="UVI195" s="74"/>
      <c r="UVJ195" s="74"/>
      <c r="UVK195" s="74"/>
      <c r="UVL195" s="74"/>
      <c r="UVM195" s="74"/>
      <c r="UVN195" s="74"/>
      <c r="UVO195" s="74"/>
      <c r="UVP195" s="74"/>
      <c r="UVQ195" s="74"/>
      <c r="UVR195" s="74"/>
      <c r="UVS195" s="74"/>
      <c r="UVT195" s="74"/>
      <c r="UVU195" s="74"/>
      <c r="UVV195" s="74"/>
      <c r="UVW195" s="74"/>
      <c r="UVX195" s="74"/>
      <c r="UVY195" s="74"/>
      <c r="UVZ195" s="74"/>
      <c r="UWA195" s="74"/>
      <c r="UWB195" s="74"/>
      <c r="UWC195" s="74"/>
      <c r="UWD195" s="74"/>
      <c r="UWE195" s="74"/>
      <c r="UWF195" s="74"/>
      <c r="UWG195" s="74"/>
      <c r="UWH195" s="74"/>
      <c r="UWI195" s="74"/>
      <c r="UWJ195" s="74"/>
      <c r="UWK195" s="74"/>
      <c r="UWL195" s="74"/>
      <c r="UWM195" s="74"/>
      <c r="UWN195" s="74"/>
      <c r="UWO195" s="74"/>
      <c r="UWP195" s="74"/>
      <c r="UWQ195" s="74"/>
      <c r="UWR195" s="74"/>
      <c r="UWS195" s="74"/>
      <c r="UWT195" s="74"/>
      <c r="UWU195" s="74"/>
      <c r="UWV195" s="74"/>
      <c r="UWW195" s="74"/>
      <c r="UWX195" s="74"/>
      <c r="UWY195" s="74"/>
      <c r="UWZ195" s="74"/>
      <c r="UXA195" s="74"/>
      <c r="UXB195" s="74"/>
      <c r="UXC195" s="74"/>
      <c r="UXD195" s="74"/>
      <c r="UXE195" s="74"/>
      <c r="UXF195" s="74"/>
      <c r="UXG195" s="74"/>
      <c r="UXH195" s="74"/>
      <c r="UXI195" s="74"/>
      <c r="UXJ195" s="74"/>
      <c r="UXK195" s="74"/>
      <c r="UXL195" s="74"/>
      <c r="UXM195" s="74"/>
      <c r="UXN195" s="74"/>
      <c r="UXO195" s="74"/>
      <c r="UXP195" s="74"/>
      <c r="UXQ195" s="74"/>
      <c r="UXR195" s="74"/>
      <c r="UXS195" s="74"/>
      <c r="UXT195" s="74"/>
      <c r="UXU195" s="74"/>
      <c r="UXV195" s="74"/>
      <c r="UXW195" s="74"/>
      <c r="UXX195" s="74"/>
      <c r="UXY195" s="74"/>
      <c r="UXZ195" s="74"/>
      <c r="UYA195" s="74"/>
      <c r="UYB195" s="74"/>
      <c r="UYC195" s="74"/>
      <c r="UYD195" s="74"/>
      <c r="UYE195" s="74"/>
      <c r="UYF195" s="74"/>
      <c r="UYG195" s="74"/>
      <c r="UYH195" s="74"/>
      <c r="UYI195" s="74"/>
      <c r="UYJ195" s="74"/>
      <c r="UYK195" s="74"/>
      <c r="UYL195" s="74"/>
      <c r="UYM195" s="74"/>
      <c r="UYN195" s="74"/>
      <c r="UYO195" s="74"/>
      <c r="UYP195" s="74"/>
      <c r="UYQ195" s="74"/>
      <c r="UYR195" s="74"/>
      <c r="UYS195" s="74"/>
      <c r="UYT195" s="74"/>
      <c r="UYU195" s="74"/>
      <c r="UYV195" s="74"/>
      <c r="UYW195" s="74"/>
      <c r="UYX195" s="74"/>
      <c r="UYY195" s="74"/>
      <c r="UYZ195" s="74"/>
      <c r="UZA195" s="74"/>
      <c r="UZB195" s="74"/>
      <c r="UZC195" s="74"/>
      <c r="UZD195" s="74"/>
      <c r="UZE195" s="74"/>
      <c r="UZF195" s="74"/>
      <c r="UZG195" s="74"/>
      <c r="UZH195" s="74"/>
      <c r="UZI195" s="74"/>
      <c r="UZJ195" s="74"/>
      <c r="UZK195" s="74"/>
      <c r="UZL195" s="74"/>
      <c r="UZM195" s="74"/>
      <c r="UZN195" s="74"/>
      <c r="UZO195" s="74"/>
      <c r="UZP195" s="74"/>
      <c r="UZQ195" s="74"/>
      <c r="UZR195" s="74"/>
      <c r="UZS195" s="74"/>
      <c r="UZT195" s="74"/>
      <c r="UZU195" s="74"/>
      <c r="UZV195" s="74"/>
      <c r="UZW195" s="74"/>
      <c r="UZX195" s="74"/>
      <c r="UZY195" s="74"/>
      <c r="UZZ195" s="74"/>
      <c r="VAA195" s="74"/>
      <c r="VAB195" s="74"/>
      <c r="VAC195" s="74"/>
      <c r="VAD195" s="74"/>
      <c r="VAE195" s="74"/>
      <c r="VAF195" s="74"/>
      <c r="VAG195" s="74"/>
      <c r="VAH195" s="74"/>
      <c r="VAI195" s="74"/>
      <c r="VAJ195" s="74"/>
      <c r="VAK195" s="74"/>
      <c r="VAL195" s="74"/>
      <c r="VAM195" s="74"/>
      <c r="VAN195" s="74"/>
      <c r="VAO195" s="74"/>
      <c r="VAP195" s="74"/>
      <c r="VAQ195" s="74"/>
      <c r="VAR195" s="74"/>
      <c r="VAS195" s="74"/>
      <c r="VAT195" s="74"/>
      <c r="VAU195" s="74"/>
      <c r="VAV195" s="74"/>
      <c r="VAW195" s="74"/>
      <c r="VAX195" s="74"/>
      <c r="VAY195" s="74"/>
      <c r="VAZ195" s="74"/>
      <c r="VBA195" s="74"/>
      <c r="VBB195" s="74"/>
      <c r="VBC195" s="74"/>
      <c r="VBD195" s="74"/>
      <c r="VBE195" s="74"/>
      <c r="VBF195" s="74"/>
      <c r="VBG195" s="74"/>
      <c r="VBH195" s="74"/>
      <c r="VBI195" s="74"/>
      <c r="VBJ195" s="74"/>
      <c r="VBK195" s="74"/>
      <c r="VBL195" s="74"/>
      <c r="VBM195" s="74"/>
      <c r="VBN195" s="74"/>
      <c r="VBO195" s="74"/>
      <c r="VBP195" s="74"/>
      <c r="VBQ195" s="74"/>
      <c r="VBR195" s="74"/>
      <c r="VBS195" s="74"/>
      <c r="VBT195" s="74"/>
      <c r="VBU195" s="74"/>
      <c r="VBV195" s="74"/>
      <c r="VBW195" s="74"/>
      <c r="VBX195" s="74"/>
      <c r="VBY195" s="74"/>
      <c r="VBZ195" s="74"/>
      <c r="VCA195" s="74"/>
      <c r="VCB195" s="74"/>
      <c r="VCC195" s="74"/>
      <c r="VCD195" s="74"/>
      <c r="VCE195" s="74"/>
      <c r="VCF195" s="74"/>
      <c r="VCG195" s="74"/>
      <c r="VCH195" s="74"/>
      <c r="VCI195" s="74"/>
      <c r="VCJ195" s="74"/>
      <c r="VCK195" s="74"/>
      <c r="VCL195" s="74"/>
      <c r="VCM195" s="74"/>
      <c r="VCN195" s="74"/>
      <c r="VCO195" s="74"/>
      <c r="VCP195" s="74"/>
      <c r="VCQ195" s="74"/>
      <c r="VCR195" s="74"/>
      <c r="VCS195" s="74"/>
      <c r="VCT195" s="74"/>
      <c r="VCU195" s="74"/>
      <c r="VCV195" s="74"/>
      <c r="VCW195" s="74"/>
      <c r="VCX195" s="74"/>
      <c r="VCY195" s="74"/>
      <c r="VCZ195" s="74"/>
      <c r="VDA195" s="74"/>
      <c r="VDB195" s="74"/>
      <c r="VDC195" s="74"/>
      <c r="VDD195" s="74"/>
      <c r="VDE195" s="74"/>
      <c r="VDF195" s="74"/>
      <c r="VDG195" s="74"/>
      <c r="VDH195" s="74"/>
      <c r="VDI195" s="74"/>
      <c r="VDJ195" s="74"/>
      <c r="VDK195" s="74"/>
      <c r="VDL195" s="74"/>
      <c r="VDM195" s="74"/>
      <c r="VDN195" s="74"/>
      <c r="VDO195" s="74"/>
      <c r="VDP195" s="74"/>
      <c r="VDQ195" s="74"/>
      <c r="VDR195" s="74"/>
      <c r="VDS195" s="74"/>
      <c r="VDT195" s="74"/>
      <c r="VDU195" s="74"/>
      <c r="VDV195" s="74"/>
      <c r="VDW195" s="74"/>
      <c r="VDX195" s="74"/>
      <c r="VDY195" s="74"/>
      <c r="VDZ195" s="74"/>
      <c r="VEA195" s="74"/>
      <c r="VEB195" s="74"/>
      <c r="VEC195" s="74"/>
      <c r="VED195" s="74"/>
      <c r="VEE195" s="74"/>
      <c r="VEF195" s="74"/>
      <c r="VEG195" s="74"/>
      <c r="VEH195" s="74"/>
      <c r="VEI195" s="74"/>
      <c r="VEJ195" s="74"/>
      <c r="VEK195" s="74"/>
      <c r="VEL195" s="74"/>
      <c r="VEM195" s="74"/>
      <c r="VEN195" s="74"/>
      <c r="VEO195" s="74"/>
      <c r="VEP195" s="74"/>
      <c r="VEQ195" s="74"/>
      <c r="VER195" s="74"/>
      <c r="VES195" s="74"/>
      <c r="VET195" s="74"/>
      <c r="VEU195" s="74"/>
      <c r="VEV195" s="74"/>
      <c r="VEW195" s="74"/>
      <c r="VEX195" s="74"/>
      <c r="VEY195" s="74"/>
      <c r="VEZ195" s="74"/>
      <c r="VFA195" s="74"/>
      <c r="VFB195" s="74"/>
      <c r="VFC195" s="74"/>
      <c r="VFD195" s="74"/>
      <c r="VFE195" s="74"/>
      <c r="VFF195" s="74"/>
      <c r="VFG195" s="74"/>
      <c r="VFH195" s="74"/>
      <c r="VFI195" s="74"/>
      <c r="VFJ195" s="74"/>
      <c r="VFK195" s="74"/>
      <c r="VFL195" s="74"/>
      <c r="VFM195" s="74"/>
      <c r="VFN195" s="74"/>
      <c r="VFO195" s="74"/>
      <c r="VFP195" s="74"/>
      <c r="VFQ195" s="74"/>
      <c r="VFR195" s="74"/>
      <c r="VFS195" s="74"/>
      <c r="VFT195" s="74"/>
      <c r="VFU195" s="74"/>
      <c r="VFV195" s="74"/>
      <c r="VFW195" s="74"/>
      <c r="VFX195" s="74"/>
      <c r="VFY195" s="74"/>
      <c r="VFZ195" s="74"/>
      <c r="VGA195" s="74"/>
      <c r="VGB195" s="74"/>
      <c r="VGC195" s="74"/>
      <c r="VGD195" s="74"/>
      <c r="VGE195" s="74"/>
      <c r="VGF195" s="74"/>
      <c r="VGG195" s="74"/>
      <c r="VGH195" s="74"/>
      <c r="VGI195" s="74"/>
      <c r="VGJ195" s="74"/>
      <c r="VGK195" s="74"/>
      <c r="VGL195" s="74"/>
      <c r="VGM195" s="74"/>
      <c r="VGN195" s="74"/>
      <c r="VGO195" s="74"/>
      <c r="VGP195" s="74"/>
      <c r="VGQ195" s="74"/>
      <c r="VGR195" s="74"/>
      <c r="VGS195" s="74"/>
      <c r="VGT195" s="74"/>
      <c r="VGU195" s="74"/>
      <c r="VGV195" s="74"/>
      <c r="VGW195" s="74"/>
      <c r="VGX195" s="74"/>
      <c r="VGY195" s="74"/>
      <c r="VGZ195" s="74"/>
      <c r="VHA195" s="74"/>
      <c r="VHB195" s="74"/>
      <c r="VHC195" s="74"/>
      <c r="VHD195" s="74"/>
      <c r="VHE195" s="74"/>
      <c r="VHF195" s="74"/>
      <c r="VHG195" s="74"/>
      <c r="VHH195" s="74"/>
      <c r="VHI195" s="74"/>
      <c r="VHJ195" s="74"/>
      <c r="VHK195" s="74"/>
      <c r="VHL195" s="74"/>
      <c r="VHM195" s="74"/>
      <c r="VHN195" s="74"/>
      <c r="VHO195" s="74"/>
      <c r="VHP195" s="74"/>
      <c r="VHQ195" s="74"/>
      <c r="VHR195" s="74"/>
      <c r="VHS195" s="74"/>
      <c r="VHT195" s="74"/>
      <c r="VHU195" s="74"/>
      <c r="VHV195" s="74"/>
      <c r="VHW195" s="74"/>
      <c r="VHX195" s="74"/>
      <c r="VHY195" s="74"/>
      <c r="VHZ195" s="74"/>
      <c r="VIA195" s="74"/>
      <c r="VIB195" s="74"/>
      <c r="VIC195" s="74"/>
      <c r="VID195" s="74"/>
      <c r="VIE195" s="74"/>
      <c r="VIF195" s="74"/>
      <c r="VIG195" s="74"/>
      <c r="VIH195" s="74"/>
      <c r="VII195" s="74"/>
      <c r="VIJ195" s="74"/>
      <c r="VIK195" s="74"/>
      <c r="VIL195" s="74"/>
      <c r="VIM195" s="74"/>
      <c r="VIN195" s="74"/>
      <c r="VIO195" s="74"/>
      <c r="VIP195" s="74"/>
      <c r="VIQ195" s="74"/>
      <c r="VIR195" s="74"/>
      <c r="VIS195" s="74"/>
      <c r="VIT195" s="74"/>
      <c r="VIU195" s="74"/>
      <c r="VIV195" s="74"/>
      <c r="VIW195" s="74"/>
      <c r="VIX195" s="74"/>
      <c r="VIY195" s="74"/>
      <c r="VIZ195" s="74"/>
      <c r="VJA195" s="74"/>
      <c r="VJB195" s="74"/>
      <c r="VJC195" s="74"/>
      <c r="VJD195" s="74"/>
      <c r="VJE195" s="74"/>
      <c r="VJF195" s="74"/>
      <c r="VJG195" s="74"/>
      <c r="VJH195" s="74"/>
      <c r="VJI195" s="74"/>
      <c r="VJJ195" s="74"/>
      <c r="VJK195" s="74"/>
      <c r="VJL195" s="74"/>
      <c r="VJM195" s="74"/>
      <c r="VJN195" s="74"/>
      <c r="VJO195" s="74"/>
      <c r="VJP195" s="74"/>
      <c r="VJQ195" s="74"/>
      <c r="VJR195" s="74"/>
      <c r="VJS195" s="74"/>
      <c r="VJT195" s="74"/>
      <c r="VJU195" s="74"/>
      <c r="VJV195" s="74"/>
      <c r="VJW195" s="74"/>
      <c r="VJX195" s="74"/>
      <c r="VJY195" s="74"/>
      <c r="VJZ195" s="74"/>
      <c r="VKA195" s="74"/>
      <c r="VKB195" s="74"/>
      <c r="VKC195" s="74"/>
      <c r="VKD195" s="74"/>
      <c r="VKE195" s="74"/>
      <c r="VKF195" s="74"/>
      <c r="VKG195" s="74"/>
      <c r="VKH195" s="74"/>
      <c r="VKI195" s="74"/>
      <c r="VKJ195" s="74"/>
      <c r="VKK195" s="74"/>
      <c r="VKL195" s="74"/>
      <c r="VKM195" s="74"/>
      <c r="VKN195" s="74"/>
      <c r="VKO195" s="74"/>
      <c r="VKP195" s="74"/>
      <c r="VKQ195" s="74"/>
      <c r="VKR195" s="74"/>
      <c r="VKS195" s="74"/>
      <c r="VKT195" s="74"/>
      <c r="VKU195" s="74"/>
      <c r="VKV195" s="74"/>
      <c r="VKW195" s="74"/>
      <c r="VKX195" s="74"/>
      <c r="VKY195" s="74"/>
      <c r="VKZ195" s="74"/>
      <c r="VLA195" s="74"/>
      <c r="VLB195" s="74"/>
      <c r="VLC195" s="74"/>
      <c r="VLD195" s="74"/>
      <c r="VLE195" s="74"/>
      <c r="VLF195" s="74"/>
      <c r="VLG195" s="74"/>
      <c r="VLH195" s="74"/>
      <c r="VLI195" s="74"/>
      <c r="VLJ195" s="74"/>
      <c r="VLK195" s="74"/>
      <c r="VLL195" s="74"/>
      <c r="VLM195" s="74"/>
      <c r="VLN195" s="74"/>
      <c r="VLO195" s="74"/>
      <c r="VLP195" s="74"/>
      <c r="VLQ195" s="74"/>
      <c r="VLR195" s="74"/>
      <c r="VLS195" s="74"/>
      <c r="VLT195" s="74"/>
      <c r="VLU195" s="74"/>
      <c r="VLV195" s="74"/>
      <c r="VLW195" s="74"/>
      <c r="VLX195" s="74"/>
      <c r="VLY195" s="74"/>
      <c r="VLZ195" s="74"/>
      <c r="VMA195" s="74"/>
      <c r="VMB195" s="74"/>
      <c r="VMC195" s="74"/>
      <c r="VMD195" s="74"/>
      <c r="VME195" s="74"/>
      <c r="VMF195" s="74"/>
      <c r="VMG195" s="74"/>
      <c r="VMH195" s="74"/>
      <c r="VMI195" s="74"/>
      <c r="VMJ195" s="74"/>
      <c r="VMK195" s="74"/>
      <c r="VML195" s="74"/>
      <c r="VMM195" s="74"/>
      <c r="VMN195" s="74"/>
      <c r="VMO195" s="74"/>
      <c r="VMP195" s="74"/>
      <c r="VMQ195" s="74"/>
      <c r="VMR195" s="74"/>
      <c r="VMS195" s="74"/>
      <c r="VMT195" s="74"/>
      <c r="VMU195" s="74"/>
      <c r="VMV195" s="74"/>
      <c r="VMW195" s="74"/>
      <c r="VMX195" s="74"/>
      <c r="VMY195" s="74"/>
      <c r="VMZ195" s="74"/>
      <c r="VNA195" s="74"/>
      <c r="VNB195" s="74"/>
      <c r="VNC195" s="74"/>
      <c r="VND195" s="74"/>
      <c r="VNE195" s="74"/>
      <c r="VNF195" s="74"/>
      <c r="VNG195" s="74"/>
      <c r="VNH195" s="74"/>
      <c r="VNI195" s="74"/>
      <c r="VNJ195" s="74"/>
      <c r="VNK195" s="74"/>
      <c r="VNL195" s="74"/>
      <c r="VNM195" s="74"/>
      <c r="VNN195" s="74"/>
      <c r="VNO195" s="74"/>
      <c r="VNP195" s="74"/>
      <c r="VNQ195" s="74"/>
      <c r="VNR195" s="74"/>
      <c r="VNS195" s="74"/>
      <c r="VNT195" s="74"/>
      <c r="VNU195" s="74"/>
      <c r="VNV195" s="74"/>
      <c r="VNW195" s="74"/>
      <c r="VNX195" s="74"/>
      <c r="VNY195" s="74"/>
      <c r="VNZ195" s="74"/>
      <c r="VOA195" s="74"/>
      <c r="VOB195" s="74"/>
      <c r="VOC195" s="74"/>
      <c r="VOD195" s="74"/>
      <c r="VOE195" s="74"/>
      <c r="VOF195" s="74"/>
      <c r="VOG195" s="74"/>
      <c r="VOH195" s="74"/>
      <c r="VOI195" s="74"/>
      <c r="VOJ195" s="74"/>
      <c r="VOK195" s="74"/>
      <c r="VOL195" s="74"/>
      <c r="VOM195" s="74"/>
      <c r="VON195" s="74"/>
      <c r="VOO195" s="74"/>
      <c r="VOP195" s="74"/>
      <c r="VOQ195" s="74"/>
      <c r="VOR195" s="74"/>
      <c r="VOS195" s="74"/>
      <c r="VOT195" s="74"/>
      <c r="VOU195" s="74"/>
      <c r="VOV195" s="74"/>
      <c r="VOW195" s="74"/>
      <c r="VOX195" s="74"/>
      <c r="VOY195" s="74"/>
      <c r="VOZ195" s="74"/>
      <c r="VPA195" s="74"/>
      <c r="VPB195" s="74"/>
      <c r="VPC195" s="74"/>
      <c r="VPD195" s="74"/>
      <c r="VPE195" s="74"/>
      <c r="VPF195" s="74"/>
      <c r="VPG195" s="74"/>
      <c r="VPH195" s="74"/>
      <c r="VPI195" s="74"/>
      <c r="VPJ195" s="74"/>
      <c r="VPK195" s="74"/>
      <c r="VPL195" s="74"/>
      <c r="VPM195" s="74"/>
      <c r="VPN195" s="74"/>
      <c r="VPO195" s="74"/>
      <c r="VPP195" s="74"/>
      <c r="VPQ195" s="74"/>
      <c r="VPR195" s="74"/>
      <c r="VPS195" s="74"/>
      <c r="VPT195" s="74"/>
      <c r="VPU195" s="74"/>
      <c r="VPV195" s="74"/>
      <c r="VPW195" s="74"/>
      <c r="VPX195" s="74"/>
      <c r="VPY195" s="74"/>
      <c r="VPZ195" s="74"/>
      <c r="VQA195" s="74"/>
      <c r="VQB195" s="74"/>
      <c r="VQC195" s="74"/>
      <c r="VQD195" s="74"/>
      <c r="VQE195" s="74"/>
      <c r="VQF195" s="74"/>
      <c r="VQG195" s="74"/>
      <c r="VQH195" s="74"/>
      <c r="VQI195" s="74"/>
      <c r="VQJ195" s="74"/>
      <c r="VQK195" s="74"/>
      <c r="VQL195" s="74"/>
      <c r="VQM195" s="74"/>
      <c r="VQN195" s="74"/>
      <c r="VQO195" s="74"/>
      <c r="VQP195" s="74"/>
      <c r="VQQ195" s="74"/>
      <c r="VQR195" s="74"/>
      <c r="VQS195" s="74"/>
      <c r="VQT195" s="74"/>
      <c r="VQU195" s="74"/>
      <c r="VQV195" s="74"/>
      <c r="VQW195" s="74"/>
      <c r="VQX195" s="74"/>
      <c r="VQY195" s="74"/>
      <c r="VQZ195" s="74"/>
      <c r="VRA195" s="74"/>
      <c r="VRB195" s="74"/>
      <c r="VRC195" s="74"/>
      <c r="VRD195" s="74"/>
      <c r="VRE195" s="74"/>
      <c r="VRF195" s="74"/>
      <c r="VRG195" s="74"/>
      <c r="VRH195" s="74"/>
      <c r="VRI195" s="74"/>
      <c r="VRJ195" s="74"/>
      <c r="VRK195" s="74"/>
      <c r="VRL195" s="74"/>
      <c r="VRM195" s="74"/>
      <c r="VRN195" s="74"/>
      <c r="VRO195" s="74"/>
      <c r="VRP195" s="74"/>
      <c r="VRQ195" s="74"/>
      <c r="VRR195" s="74"/>
      <c r="VRS195" s="74"/>
      <c r="VRT195" s="74"/>
      <c r="VRU195" s="74"/>
      <c r="VRV195" s="74"/>
      <c r="VRW195" s="74"/>
      <c r="VRX195" s="74"/>
      <c r="VRY195" s="74"/>
      <c r="VRZ195" s="74"/>
      <c r="VSA195" s="74"/>
      <c r="VSB195" s="74"/>
      <c r="VSC195" s="74"/>
      <c r="VSD195" s="74"/>
      <c r="VSE195" s="74"/>
      <c r="VSF195" s="74"/>
      <c r="VSG195" s="74"/>
      <c r="VSH195" s="74"/>
      <c r="VSI195" s="74"/>
      <c r="VSJ195" s="74"/>
      <c r="VSK195" s="74"/>
      <c r="VSL195" s="74"/>
      <c r="VSM195" s="74"/>
      <c r="VSN195" s="74"/>
      <c r="VSO195" s="74"/>
      <c r="VSP195" s="74"/>
      <c r="VSQ195" s="74"/>
      <c r="VSR195" s="74"/>
      <c r="VSS195" s="74"/>
      <c r="VST195" s="74"/>
      <c r="VSU195" s="74"/>
      <c r="VSV195" s="74"/>
      <c r="VSW195" s="74"/>
      <c r="VSX195" s="74"/>
      <c r="VSY195" s="74"/>
      <c r="VSZ195" s="74"/>
      <c r="VTA195" s="74"/>
      <c r="VTB195" s="74"/>
      <c r="VTC195" s="74"/>
      <c r="VTD195" s="74"/>
      <c r="VTE195" s="74"/>
      <c r="VTF195" s="74"/>
      <c r="VTG195" s="74"/>
      <c r="VTH195" s="74"/>
      <c r="VTI195" s="74"/>
      <c r="VTJ195" s="74"/>
      <c r="VTK195" s="74"/>
      <c r="VTL195" s="74"/>
      <c r="VTM195" s="74"/>
      <c r="VTN195" s="74"/>
      <c r="VTO195" s="74"/>
      <c r="VTP195" s="74"/>
      <c r="VTQ195" s="74"/>
      <c r="VTR195" s="74"/>
      <c r="VTS195" s="74"/>
      <c r="VTT195" s="74"/>
      <c r="VTU195" s="74"/>
      <c r="VTV195" s="74"/>
      <c r="VTW195" s="74"/>
      <c r="VTX195" s="74"/>
      <c r="VTY195" s="74"/>
      <c r="VTZ195" s="74"/>
      <c r="VUA195" s="74"/>
      <c r="VUB195" s="74"/>
      <c r="VUC195" s="74"/>
      <c r="VUD195" s="74"/>
      <c r="VUE195" s="74"/>
      <c r="VUF195" s="74"/>
      <c r="VUG195" s="74"/>
      <c r="VUH195" s="74"/>
      <c r="VUI195" s="74"/>
      <c r="VUJ195" s="74"/>
      <c r="VUK195" s="74"/>
      <c r="VUL195" s="74"/>
      <c r="VUM195" s="74"/>
      <c r="VUN195" s="74"/>
      <c r="VUO195" s="74"/>
      <c r="VUP195" s="74"/>
      <c r="VUQ195" s="74"/>
      <c r="VUR195" s="74"/>
      <c r="VUS195" s="74"/>
      <c r="VUT195" s="74"/>
      <c r="VUU195" s="74"/>
      <c r="VUV195" s="74"/>
      <c r="VUW195" s="74"/>
      <c r="VUX195" s="74"/>
      <c r="VUY195" s="74"/>
      <c r="VUZ195" s="74"/>
      <c r="VVA195" s="74"/>
      <c r="VVB195" s="74"/>
      <c r="VVC195" s="74"/>
      <c r="VVD195" s="74"/>
      <c r="VVE195" s="74"/>
      <c r="VVF195" s="74"/>
      <c r="VVG195" s="74"/>
      <c r="VVH195" s="74"/>
      <c r="VVI195" s="74"/>
      <c r="VVJ195" s="74"/>
      <c r="VVK195" s="74"/>
      <c r="VVL195" s="74"/>
      <c r="VVM195" s="74"/>
      <c r="VVN195" s="74"/>
      <c r="VVO195" s="74"/>
      <c r="VVP195" s="74"/>
      <c r="VVQ195" s="74"/>
      <c r="VVR195" s="74"/>
      <c r="VVS195" s="74"/>
      <c r="VVT195" s="74"/>
      <c r="VVU195" s="74"/>
      <c r="VVV195" s="74"/>
      <c r="VVW195" s="74"/>
      <c r="VVX195" s="74"/>
      <c r="VVY195" s="74"/>
      <c r="VVZ195" s="74"/>
      <c r="VWA195" s="74"/>
      <c r="VWB195" s="74"/>
      <c r="VWC195" s="74"/>
      <c r="VWD195" s="74"/>
      <c r="VWE195" s="74"/>
      <c r="VWF195" s="74"/>
      <c r="VWG195" s="74"/>
      <c r="VWH195" s="74"/>
      <c r="VWI195" s="74"/>
      <c r="VWJ195" s="74"/>
      <c r="VWK195" s="74"/>
      <c r="VWL195" s="74"/>
      <c r="VWM195" s="74"/>
      <c r="VWN195" s="74"/>
      <c r="VWO195" s="74"/>
      <c r="VWP195" s="74"/>
      <c r="VWQ195" s="74"/>
      <c r="VWR195" s="74"/>
      <c r="VWS195" s="74"/>
      <c r="VWT195" s="74"/>
      <c r="VWU195" s="74"/>
      <c r="VWV195" s="74"/>
      <c r="VWW195" s="74"/>
      <c r="VWX195" s="74"/>
      <c r="VWY195" s="74"/>
      <c r="VWZ195" s="74"/>
      <c r="VXA195" s="74"/>
      <c r="VXB195" s="74"/>
      <c r="VXC195" s="74"/>
      <c r="VXD195" s="74"/>
      <c r="VXE195" s="74"/>
      <c r="VXF195" s="74"/>
      <c r="VXG195" s="74"/>
      <c r="VXH195" s="74"/>
      <c r="VXI195" s="74"/>
      <c r="VXJ195" s="74"/>
      <c r="VXK195" s="74"/>
      <c r="VXL195" s="74"/>
      <c r="VXM195" s="74"/>
      <c r="VXN195" s="74"/>
      <c r="VXO195" s="74"/>
      <c r="VXP195" s="74"/>
      <c r="VXQ195" s="74"/>
      <c r="VXR195" s="74"/>
      <c r="VXS195" s="74"/>
      <c r="VXT195" s="74"/>
      <c r="VXU195" s="74"/>
      <c r="VXV195" s="74"/>
      <c r="VXW195" s="74"/>
      <c r="VXX195" s="74"/>
      <c r="VXY195" s="74"/>
      <c r="VXZ195" s="74"/>
      <c r="VYA195" s="74"/>
      <c r="VYB195" s="74"/>
      <c r="VYC195" s="74"/>
      <c r="VYD195" s="74"/>
      <c r="VYE195" s="74"/>
      <c r="VYF195" s="74"/>
      <c r="VYG195" s="74"/>
      <c r="VYH195" s="74"/>
      <c r="VYI195" s="74"/>
      <c r="VYJ195" s="74"/>
      <c r="VYK195" s="74"/>
      <c r="VYL195" s="74"/>
      <c r="VYM195" s="74"/>
      <c r="VYN195" s="74"/>
      <c r="VYO195" s="74"/>
      <c r="VYP195" s="74"/>
      <c r="VYQ195" s="74"/>
      <c r="VYR195" s="74"/>
      <c r="VYS195" s="74"/>
      <c r="VYT195" s="74"/>
      <c r="VYU195" s="74"/>
      <c r="VYV195" s="74"/>
      <c r="VYW195" s="74"/>
      <c r="VYX195" s="74"/>
      <c r="VYY195" s="74"/>
      <c r="VYZ195" s="74"/>
      <c r="VZA195" s="74"/>
      <c r="VZB195" s="74"/>
      <c r="VZC195" s="74"/>
      <c r="VZD195" s="74"/>
      <c r="VZE195" s="74"/>
      <c r="VZF195" s="74"/>
      <c r="VZG195" s="74"/>
      <c r="VZH195" s="74"/>
      <c r="VZI195" s="74"/>
      <c r="VZJ195" s="74"/>
      <c r="VZK195" s="74"/>
      <c r="VZL195" s="74"/>
      <c r="VZM195" s="74"/>
      <c r="VZN195" s="74"/>
      <c r="VZO195" s="74"/>
      <c r="VZP195" s="74"/>
      <c r="VZQ195" s="74"/>
      <c r="VZR195" s="74"/>
      <c r="VZS195" s="74"/>
      <c r="VZT195" s="74"/>
      <c r="VZU195" s="74"/>
      <c r="VZV195" s="74"/>
      <c r="VZW195" s="74"/>
      <c r="VZX195" s="74"/>
      <c r="VZY195" s="74"/>
      <c r="VZZ195" s="74"/>
      <c r="WAA195" s="74"/>
      <c r="WAB195" s="74"/>
      <c r="WAC195" s="74"/>
      <c r="WAD195" s="74"/>
      <c r="WAE195" s="74"/>
      <c r="WAF195" s="74"/>
      <c r="WAG195" s="74"/>
      <c r="WAH195" s="74"/>
      <c r="WAI195" s="74"/>
      <c r="WAJ195" s="74"/>
      <c r="WAK195" s="74"/>
      <c r="WAL195" s="74"/>
      <c r="WAM195" s="74"/>
      <c r="WAN195" s="74"/>
      <c r="WAO195" s="74"/>
      <c r="WAP195" s="74"/>
      <c r="WAQ195" s="74"/>
      <c r="WAR195" s="74"/>
      <c r="WAS195" s="74"/>
      <c r="WAT195" s="74"/>
      <c r="WAU195" s="74"/>
      <c r="WAV195" s="74"/>
      <c r="WAW195" s="74"/>
      <c r="WAX195" s="74"/>
      <c r="WAY195" s="74"/>
      <c r="WAZ195" s="74"/>
      <c r="WBA195" s="74"/>
      <c r="WBB195" s="74"/>
      <c r="WBC195" s="74"/>
      <c r="WBD195" s="74"/>
      <c r="WBE195" s="74"/>
      <c r="WBF195" s="74"/>
      <c r="WBG195" s="74"/>
      <c r="WBH195" s="74"/>
      <c r="WBI195" s="74"/>
      <c r="WBJ195" s="74"/>
      <c r="WBK195" s="74"/>
      <c r="WBL195" s="74"/>
      <c r="WBM195" s="74"/>
      <c r="WBN195" s="74"/>
      <c r="WBO195" s="74"/>
      <c r="WBP195" s="74"/>
      <c r="WBQ195" s="74"/>
      <c r="WBR195" s="74"/>
      <c r="WBS195" s="74"/>
      <c r="WBT195" s="74"/>
      <c r="WBU195" s="74"/>
      <c r="WBV195" s="74"/>
      <c r="WBW195" s="74"/>
      <c r="WBX195" s="74"/>
      <c r="WBY195" s="74"/>
      <c r="WBZ195" s="74"/>
      <c r="WCA195" s="74"/>
      <c r="WCB195" s="74"/>
      <c r="WCC195" s="74"/>
      <c r="WCD195" s="74"/>
      <c r="WCE195" s="74"/>
      <c r="WCF195" s="74"/>
      <c r="WCG195" s="74"/>
      <c r="WCH195" s="74"/>
      <c r="WCI195" s="74"/>
      <c r="WCJ195" s="74"/>
      <c r="WCK195" s="74"/>
      <c r="WCL195" s="74"/>
      <c r="WCM195" s="74"/>
      <c r="WCN195" s="74"/>
      <c r="WCO195" s="74"/>
      <c r="WCP195" s="74"/>
      <c r="WCQ195" s="74"/>
      <c r="WCR195" s="74"/>
      <c r="WCS195" s="74"/>
      <c r="WCT195" s="74"/>
      <c r="WCU195" s="74"/>
      <c r="WCV195" s="74"/>
      <c r="WCW195" s="74"/>
      <c r="WCX195" s="74"/>
      <c r="WCY195" s="74"/>
      <c r="WCZ195" s="74"/>
      <c r="WDA195" s="74"/>
      <c r="WDB195" s="74"/>
      <c r="WDC195" s="74"/>
      <c r="WDD195" s="74"/>
      <c r="WDE195" s="74"/>
      <c r="WDF195" s="74"/>
      <c r="WDG195" s="74"/>
      <c r="WDH195" s="74"/>
      <c r="WDI195" s="74"/>
      <c r="WDJ195" s="74"/>
      <c r="WDK195" s="74"/>
      <c r="WDL195" s="74"/>
      <c r="WDM195" s="74"/>
      <c r="WDN195" s="74"/>
      <c r="WDO195" s="74"/>
      <c r="WDP195" s="74"/>
      <c r="WDQ195" s="74"/>
      <c r="WDR195" s="74"/>
      <c r="WDS195" s="74"/>
      <c r="WDT195" s="74"/>
      <c r="WDU195" s="74"/>
      <c r="WDV195" s="74"/>
      <c r="WDW195" s="74"/>
      <c r="WDX195" s="74"/>
      <c r="WDY195" s="74"/>
      <c r="WDZ195" s="74"/>
      <c r="WEA195" s="74"/>
      <c r="WEB195" s="74"/>
      <c r="WEC195" s="74"/>
      <c r="WED195" s="74"/>
      <c r="WEE195" s="74"/>
      <c r="WEF195" s="74"/>
      <c r="WEG195" s="74"/>
      <c r="WEH195" s="74"/>
      <c r="WEI195" s="74"/>
      <c r="WEJ195" s="74"/>
      <c r="WEK195" s="74"/>
      <c r="WEL195" s="74"/>
      <c r="WEM195" s="74"/>
      <c r="WEN195" s="74"/>
      <c r="WEO195" s="74"/>
      <c r="WEP195" s="74"/>
      <c r="WEQ195" s="74"/>
      <c r="WER195" s="74"/>
      <c r="WES195" s="74"/>
      <c r="WET195" s="74"/>
      <c r="WEU195" s="74"/>
      <c r="WEV195" s="74"/>
      <c r="WEW195" s="74"/>
      <c r="WEX195" s="74"/>
      <c r="WEY195" s="74"/>
      <c r="WEZ195" s="74"/>
      <c r="WFA195" s="74"/>
      <c r="WFB195" s="74"/>
      <c r="WFC195" s="74"/>
      <c r="WFD195" s="74"/>
      <c r="WFE195" s="74"/>
      <c r="WFF195" s="74"/>
      <c r="WFG195" s="74"/>
      <c r="WFH195" s="74"/>
      <c r="WFI195" s="74"/>
      <c r="WFJ195" s="74"/>
      <c r="WFK195" s="74"/>
      <c r="WFL195" s="74"/>
      <c r="WFM195" s="74"/>
      <c r="WFN195" s="74"/>
      <c r="WFO195" s="74"/>
      <c r="WFP195" s="74"/>
      <c r="WFQ195" s="74"/>
      <c r="WFR195" s="74"/>
      <c r="WFS195" s="74"/>
      <c r="WFT195" s="74"/>
      <c r="WFU195" s="74"/>
      <c r="WFV195" s="74"/>
      <c r="WFW195" s="74"/>
      <c r="WFX195" s="74"/>
      <c r="WFY195" s="74"/>
      <c r="WFZ195" s="74"/>
      <c r="WGA195" s="74"/>
      <c r="WGB195" s="74"/>
      <c r="WGC195" s="74"/>
      <c r="WGD195" s="74"/>
      <c r="WGE195" s="74"/>
      <c r="WGF195" s="74"/>
      <c r="WGG195" s="74"/>
      <c r="WGH195" s="74"/>
      <c r="WGI195" s="74"/>
      <c r="WGJ195" s="74"/>
      <c r="WGK195" s="74"/>
      <c r="WGL195" s="74"/>
      <c r="WGM195" s="74"/>
      <c r="WGN195" s="74"/>
      <c r="WGO195" s="74"/>
      <c r="WGP195" s="74"/>
      <c r="WGQ195" s="74"/>
      <c r="WGR195" s="74"/>
      <c r="WGS195" s="74"/>
      <c r="WGT195" s="74"/>
      <c r="WGU195" s="74"/>
      <c r="WGV195" s="74"/>
      <c r="WGW195" s="74"/>
      <c r="WGX195" s="74"/>
      <c r="WGY195" s="74"/>
      <c r="WGZ195" s="74"/>
      <c r="WHA195" s="74"/>
      <c r="WHB195" s="74"/>
      <c r="WHC195" s="74"/>
      <c r="WHD195" s="74"/>
      <c r="WHE195" s="74"/>
      <c r="WHF195" s="74"/>
      <c r="WHG195" s="74"/>
      <c r="WHH195" s="74"/>
      <c r="WHI195" s="74"/>
      <c r="WHJ195" s="74"/>
      <c r="WHK195" s="74"/>
      <c r="WHL195" s="74"/>
      <c r="WHM195" s="74"/>
      <c r="WHN195" s="74"/>
      <c r="WHO195" s="74"/>
      <c r="WHP195" s="74"/>
      <c r="WHQ195" s="74"/>
      <c r="WHR195" s="74"/>
      <c r="WHS195" s="74"/>
      <c r="WHT195" s="74"/>
      <c r="WHU195" s="74"/>
      <c r="WHV195" s="74"/>
      <c r="WHW195" s="74"/>
      <c r="WHX195" s="74"/>
      <c r="WHY195" s="74"/>
      <c r="WHZ195" s="74"/>
      <c r="WIA195" s="74"/>
      <c r="WIB195" s="74"/>
      <c r="WIC195" s="74"/>
      <c r="WID195" s="74"/>
      <c r="WIE195" s="74"/>
      <c r="WIF195" s="74"/>
      <c r="WIG195" s="74"/>
      <c r="WIH195" s="74"/>
      <c r="WII195" s="74"/>
      <c r="WIJ195" s="74"/>
      <c r="WIK195" s="74"/>
      <c r="WIL195" s="74"/>
      <c r="WIM195" s="74"/>
      <c r="WIN195" s="74"/>
      <c r="WIO195" s="74"/>
      <c r="WIP195" s="74"/>
      <c r="WIQ195" s="74"/>
      <c r="WIR195" s="74"/>
      <c r="WIS195" s="74"/>
      <c r="WIT195" s="74"/>
      <c r="WIU195" s="74"/>
      <c r="WIV195" s="74"/>
      <c r="WIW195" s="74"/>
      <c r="WIX195" s="74"/>
      <c r="WIY195" s="74"/>
      <c r="WIZ195" s="74"/>
      <c r="WJA195" s="74"/>
      <c r="WJB195" s="74"/>
      <c r="WJC195" s="74"/>
      <c r="WJD195" s="74"/>
      <c r="WJE195" s="74"/>
      <c r="WJF195" s="74"/>
      <c r="WJG195" s="74"/>
      <c r="WJH195" s="74"/>
      <c r="WJI195" s="74"/>
      <c r="WJJ195" s="74"/>
      <c r="WJK195" s="74"/>
      <c r="WJL195" s="74"/>
      <c r="WJM195" s="74"/>
      <c r="WJN195" s="74"/>
      <c r="WJO195" s="74"/>
      <c r="WJP195" s="74"/>
      <c r="WJQ195" s="74"/>
      <c r="WJR195" s="74"/>
      <c r="WJS195" s="74"/>
      <c r="WJT195" s="74"/>
      <c r="WJU195" s="74"/>
      <c r="WJV195" s="74"/>
      <c r="WJW195" s="74"/>
      <c r="WJX195" s="74"/>
      <c r="WJY195" s="74"/>
      <c r="WJZ195" s="74"/>
      <c r="WKA195" s="74"/>
      <c r="WKB195" s="74"/>
      <c r="WKC195" s="74"/>
      <c r="WKD195" s="74"/>
      <c r="WKE195" s="74"/>
      <c r="WKF195" s="74"/>
      <c r="WKG195" s="74"/>
      <c r="WKH195" s="74"/>
      <c r="WKI195" s="74"/>
      <c r="WKJ195" s="74"/>
      <c r="WKK195" s="74"/>
      <c r="WKL195" s="74"/>
      <c r="WKM195" s="74"/>
      <c r="WKN195" s="74"/>
      <c r="WKO195" s="74"/>
      <c r="WKP195" s="74"/>
      <c r="WKQ195" s="74"/>
      <c r="WKR195" s="74"/>
      <c r="WKS195" s="74"/>
      <c r="WKT195" s="74"/>
      <c r="WKU195" s="74"/>
      <c r="WKV195" s="74"/>
      <c r="WKW195" s="74"/>
      <c r="WKX195" s="74"/>
      <c r="WKY195" s="74"/>
      <c r="WKZ195" s="74"/>
      <c r="WLA195" s="74"/>
      <c r="WLB195" s="74"/>
      <c r="WLC195" s="74"/>
      <c r="WLD195" s="74"/>
      <c r="WLE195" s="74"/>
      <c r="WLF195" s="74"/>
      <c r="WLG195" s="74"/>
      <c r="WLH195" s="74"/>
      <c r="WLI195" s="74"/>
      <c r="WLJ195" s="74"/>
      <c r="WLK195" s="74"/>
      <c r="WLL195" s="74"/>
      <c r="WLM195" s="74"/>
      <c r="WLN195" s="74"/>
      <c r="WLO195" s="74"/>
      <c r="WLP195" s="74"/>
      <c r="WLQ195" s="74"/>
      <c r="WLR195" s="74"/>
      <c r="WLS195" s="74"/>
      <c r="WLT195" s="74"/>
      <c r="WLU195" s="74"/>
      <c r="WLV195" s="74"/>
      <c r="WLW195" s="74"/>
      <c r="WLX195" s="74"/>
      <c r="WLY195" s="74"/>
      <c r="WLZ195" s="74"/>
      <c r="WMA195" s="74"/>
      <c r="WMB195" s="74"/>
      <c r="WMC195" s="74"/>
      <c r="WMD195" s="74"/>
      <c r="WME195" s="74"/>
      <c r="WMF195" s="74"/>
      <c r="WMG195" s="74"/>
      <c r="WMH195" s="74"/>
      <c r="WMI195" s="74"/>
      <c r="WMJ195" s="74"/>
      <c r="WMK195" s="74"/>
      <c r="WML195" s="74"/>
      <c r="WMM195" s="74"/>
      <c r="WMN195" s="74"/>
      <c r="WMO195" s="74"/>
      <c r="WMP195" s="74"/>
      <c r="WMQ195" s="74"/>
      <c r="WMR195" s="74"/>
      <c r="WMS195" s="74"/>
      <c r="WMT195" s="74"/>
      <c r="WMU195" s="74"/>
      <c r="WMV195" s="74"/>
      <c r="WMW195" s="74"/>
      <c r="WMX195" s="74"/>
      <c r="WMY195" s="74"/>
      <c r="WMZ195" s="74"/>
      <c r="WNA195" s="74"/>
      <c r="WNB195" s="74"/>
      <c r="WNC195" s="74"/>
      <c r="WND195" s="74"/>
      <c r="WNE195" s="74"/>
      <c r="WNF195" s="74"/>
      <c r="WNG195" s="74"/>
      <c r="WNH195" s="74"/>
      <c r="WNI195" s="74"/>
      <c r="WNJ195" s="74"/>
      <c r="WNK195" s="74"/>
      <c r="WNL195" s="74"/>
      <c r="WNM195" s="74"/>
      <c r="WNN195" s="74"/>
      <c r="WNO195" s="74"/>
      <c r="WNP195" s="74"/>
      <c r="WNQ195" s="74"/>
      <c r="WNR195" s="74"/>
      <c r="WNS195" s="74"/>
      <c r="WNT195" s="74"/>
      <c r="WNU195" s="74"/>
      <c r="WNV195" s="74"/>
      <c r="WNW195" s="74"/>
      <c r="WNX195" s="74"/>
      <c r="WNY195" s="74"/>
      <c r="WNZ195" s="74"/>
      <c r="WOA195" s="74"/>
      <c r="WOB195" s="74"/>
      <c r="WOC195" s="74"/>
      <c r="WOD195" s="74"/>
      <c r="WOE195" s="74"/>
      <c r="WOF195" s="74"/>
      <c r="WOG195" s="74"/>
      <c r="WOH195" s="74"/>
      <c r="WOI195" s="74"/>
      <c r="WOJ195" s="74"/>
      <c r="WOK195" s="74"/>
      <c r="WOL195" s="74"/>
      <c r="WOM195" s="74"/>
      <c r="WON195" s="74"/>
      <c r="WOO195" s="74"/>
      <c r="WOP195" s="74"/>
      <c r="WOQ195" s="74"/>
      <c r="WOR195" s="74"/>
      <c r="WOS195" s="74"/>
      <c r="WOT195" s="74"/>
      <c r="WOU195" s="74"/>
      <c r="WOV195" s="74"/>
      <c r="WOW195" s="74"/>
      <c r="WOX195" s="74"/>
      <c r="WOY195" s="74"/>
      <c r="WOZ195" s="74"/>
      <c r="WPA195" s="74"/>
      <c r="WPB195" s="74"/>
      <c r="WPC195" s="74"/>
      <c r="WPD195" s="74"/>
      <c r="WPE195" s="74"/>
      <c r="WPF195" s="74"/>
      <c r="WPG195" s="74"/>
      <c r="WPH195" s="74"/>
      <c r="WPI195" s="74"/>
      <c r="WPJ195" s="74"/>
      <c r="WPK195" s="74"/>
      <c r="WPL195" s="74"/>
      <c r="WPM195" s="74"/>
      <c r="WPN195" s="74"/>
      <c r="WPO195" s="74"/>
      <c r="WPP195" s="74"/>
      <c r="WPQ195" s="74"/>
      <c r="WPR195" s="74"/>
      <c r="WPS195" s="74"/>
      <c r="WPT195" s="74"/>
      <c r="WPU195" s="74"/>
      <c r="WPV195" s="74"/>
      <c r="WPW195" s="74"/>
      <c r="WPX195" s="74"/>
      <c r="WPY195" s="74"/>
      <c r="WPZ195" s="74"/>
      <c r="WQA195" s="74"/>
      <c r="WQB195" s="74"/>
      <c r="WQC195" s="74"/>
      <c r="WQD195" s="74"/>
      <c r="WQE195" s="74"/>
      <c r="WQF195" s="74"/>
      <c r="WQG195" s="74"/>
      <c r="WQH195" s="74"/>
      <c r="WQI195" s="74"/>
      <c r="WQJ195" s="74"/>
      <c r="WQK195" s="74"/>
      <c r="WQL195" s="74"/>
      <c r="WQM195" s="74"/>
      <c r="WQN195" s="74"/>
      <c r="WQO195" s="74"/>
      <c r="WQP195" s="74"/>
      <c r="WQQ195" s="74"/>
      <c r="WQR195" s="74"/>
      <c r="WQS195" s="74"/>
      <c r="WQT195" s="74"/>
      <c r="WQU195" s="74"/>
      <c r="WQV195" s="74"/>
      <c r="WQW195" s="74"/>
      <c r="WQX195" s="74"/>
      <c r="WQY195" s="74"/>
      <c r="WQZ195" s="74"/>
      <c r="WRA195" s="74"/>
      <c r="WRB195" s="74"/>
      <c r="WRC195" s="74"/>
      <c r="WRD195" s="74"/>
      <c r="WRE195" s="74"/>
      <c r="WRF195" s="74"/>
      <c r="WRG195" s="74"/>
      <c r="WRH195" s="74"/>
      <c r="WRI195" s="74"/>
      <c r="WRJ195" s="74"/>
      <c r="WRK195" s="74"/>
      <c r="WRL195" s="74"/>
      <c r="WRM195" s="74"/>
      <c r="WRN195" s="74"/>
      <c r="WRO195" s="74"/>
      <c r="WRP195" s="74"/>
      <c r="WRQ195" s="74"/>
      <c r="WRR195" s="74"/>
      <c r="WRS195" s="74"/>
      <c r="WRT195" s="74"/>
      <c r="WRU195" s="74"/>
      <c r="WRV195" s="74"/>
      <c r="WRW195" s="74"/>
      <c r="WRX195" s="74"/>
      <c r="WRY195" s="74"/>
      <c r="WRZ195" s="74"/>
      <c r="WSA195" s="74"/>
      <c r="WSB195" s="74"/>
      <c r="WSC195" s="74"/>
      <c r="WSD195" s="74"/>
      <c r="WSE195" s="74"/>
      <c r="WSF195" s="74"/>
      <c r="WSG195" s="74"/>
      <c r="WSH195" s="74"/>
      <c r="WSI195" s="74"/>
      <c r="WSJ195" s="74"/>
      <c r="WSK195" s="74"/>
      <c r="WSL195" s="74"/>
      <c r="WSM195" s="74"/>
      <c r="WSN195" s="74"/>
      <c r="WSO195" s="74"/>
      <c r="WSP195" s="74"/>
      <c r="WSQ195" s="74"/>
      <c r="WSR195" s="74"/>
      <c r="WSS195" s="74"/>
      <c r="WST195" s="74"/>
      <c r="WSU195" s="74"/>
      <c r="WSV195" s="74"/>
      <c r="WSW195" s="74"/>
      <c r="WSX195" s="74"/>
      <c r="WSY195" s="74"/>
      <c r="WSZ195" s="74"/>
      <c r="WTA195" s="74"/>
      <c r="WTB195" s="74"/>
      <c r="WTC195" s="74"/>
      <c r="WTD195" s="74"/>
      <c r="WTE195" s="74"/>
      <c r="WTF195" s="74"/>
      <c r="WTG195" s="74"/>
      <c r="WTH195" s="74"/>
      <c r="WTI195" s="74"/>
      <c r="WTJ195" s="74"/>
      <c r="WTK195" s="74"/>
      <c r="WTL195" s="74"/>
      <c r="WTM195" s="74"/>
      <c r="WTN195" s="74"/>
      <c r="WTO195" s="74"/>
      <c r="WTP195" s="74"/>
      <c r="WTQ195" s="74"/>
      <c r="WTR195" s="74"/>
      <c r="WTS195" s="74"/>
      <c r="WTT195" s="74"/>
      <c r="WTU195" s="74"/>
      <c r="WTV195" s="74"/>
      <c r="WTW195" s="74"/>
      <c r="WTX195" s="74"/>
      <c r="WTY195" s="74"/>
      <c r="WTZ195" s="74"/>
      <c r="WUA195" s="74"/>
      <c r="WUB195" s="74"/>
      <c r="WUC195" s="74"/>
      <c r="WUD195" s="74"/>
      <c r="WUE195" s="74"/>
      <c r="WUF195" s="74"/>
      <c r="WUG195" s="74"/>
      <c r="WUH195" s="74"/>
      <c r="WUI195" s="74"/>
      <c r="WUJ195" s="74"/>
      <c r="WUK195" s="74"/>
      <c r="WUL195" s="74"/>
      <c r="WUM195" s="74"/>
      <c r="WUN195" s="74"/>
      <c r="WUO195" s="74"/>
      <c r="WUP195" s="74"/>
      <c r="WUQ195" s="74"/>
      <c r="WUR195" s="74"/>
      <c r="WUS195" s="74"/>
      <c r="WUT195" s="74"/>
      <c r="WUU195" s="74"/>
      <c r="WUV195" s="74"/>
      <c r="WUW195" s="74"/>
      <c r="WUX195" s="74"/>
      <c r="WUY195" s="74"/>
      <c r="WUZ195" s="74"/>
      <c r="WVA195" s="74"/>
      <c r="WVB195" s="74"/>
      <c r="WVC195" s="74"/>
      <c r="WVD195" s="74"/>
      <c r="WVE195" s="74"/>
      <c r="WVF195" s="74"/>
      <c r="WVG195" s="74"/>
      <c r="WVH195" s="74"/>
      <c r="WVI195" s="74"/>
      <c r="WVJ195" s="74"/>
      <c r="WVK195" s="74"/>
      <c r="WVL195" s="74"/>
      <c r="WVM195" s="74"/>
      <c r="WVN195" s="74"/>
      <c r="WVO195" s="74"/>
      <c r="WVP195" s="74"/>
      <c r="WVQ195" s="74"/>
      <c r="WVR195" s="74"/>
      <c r="WVS195" s="74"/>
      <c r="WVT195" s="74"/>
      <c r="WVU195" s="74"/>
      <c r="WVV195" s="74"/>
      <c r="WVW195" s="74"/>
      <c r="WVX195" s="74"/>
      <c r="WVY195" s="74"/>
      <c r="WVZ195" s="74"/>
      <c r="WWA195" s="74"/>
      <c r="WWB195" s="74"/>
      <c r="WWC195" s="74"/>
      <c r="WWD195" s="74"/>
      <c r="WWE195" s="74"/>
      <c r="WWF195" s="74"/>
      <c r="WWG195" s="74"/>
      <c r="WWH195" s="74"/>
      <c r="WWI195" s="74"/>
      <c r="WWJ195" s="74"/>
      <c r="WWK195" s="74"/>
      <c r="WWL195" s="74"/>
      <c r="WWM195" s="74"/>
      <c r="WWN195" s="74"/>
      <c r="WWO195" s="74"/>
      <c r="WWP195" s="74"/>
      <c r="WWQ195" s="74"/>
      <c r="WWR195" s="74"/>
      <c r="WWS195" s="74"/>
      <c r="WWT195" s="74"/>
      <c r="WWU195" s="74"/>
      <c r="WWV195" s="74"/>
      <c r="WWW195" s="74"/>
      <c r="WWX195" s="74"/>
      <c r="WWY195" s="74"/>
      <c r="WWZ195" s="74"/>
      <c r="WXA195" s="74"/>
      <c r="WXB195" s="74"/>
      <c r="WXC195" s="74"/>
      <c r="WXD195" s="74"/>
      <c r="WXE195" s="74"/>
      <c r="WXF195" s="74"/>
      <c r="WXG195" s="74"/>
      <c r="WXH195" s="74"/>
      <c r="WXI195" s="74"/>
      <c r="WXJ195" s="74"/>
      <c r="WXK195" s="74"/>
      <c r="WXL195" s="74"/>
      <c r="WXM195" s="74"/>
      <c r="WXN195" s="74"/>
      <c r="WXO195" s="74"/>
      <c r="WXP195" s="74"/>
      <c r="WXQ195" s="74"/>
      <c r="WXR195" s="74"/>
      <c r="WXS195" s="74"/>
      <c r="WXT195" s="74"/>
      <c r="WXU195" s="74"/>
      <c r="WXV195" s="74"/>
      <c r="WXW195" s="74"/>
      <c r="WXX195" s="74"/>
      <c r="WXY195" s="74"/>
      <c r="WXZ195" s="74"/>
      <c r="WYA195" s="74"/>
      <c r="WYB195" s="74"/>
      <c r="WYC195" s="74"/>
      <c r="WYD195" s="74"/>
      <c r="WYE195" s="74"/>
      <c r="WYF195" s="74"/>
      <c r="WYG195" s="74"/>
      <c r="WYH195" s="74"/>
      <c r="WYI195" s="74"/>
      <c r="WYJ195" s="74"/>
      <c r="WYK195" s="74"/>
      <c r="WYL195" s="74"/>
      <c r="WYM195" s="74"/>
      <c r="WYN195" s="74"/>
      <c r="WYO195" s="74"/>
      <c r="WYP195" s="74"/>
      <c r="WYQ195" s="74"/>
      <c r="WYR195" s="74"/>
      <c r="WYS195" s="74"/>
      <c r="WYT195" s="74"/>
      <c r="WYU195" s="74"/>
      <c r="WYV195" s="74"/>
      <c r="WYW195" s="74"/>
      <c r="WYX195" s="74"/>
      <c r="WYY195" s="74"/>
      <c r="WYZ195" s="74"/>
      <c r="WZA195" s="74"/>
      <c r="WZB195" s="74"/>
      <c r="WZC195" s="74"/>
      <c r="WZD195" s="74"/>
      <c r="WZE195" s="74"/>
      <c r="WZF195" s="74"/>
      <c r="WZG195" s="74"/>
      <c r="WZH195" s="74"/>
      <c r="WZI195" s="74"/>
      <c r="WZJ195" s="74"/>
      <c r="WZK195" s="74"/>
      <c r="WZL195" s="74"/>
      <c r="WZM195" s="74"/>
      <c r="WZN195" s="74"/>
      <c r="WZO195" s="74"/>
      <c r="WZP195" s="74"/>
      <c r="WZQ195" s="74"/>
      <c r="WZR195" s="74"/>
      <c r="WZS195" s="74"/>
      <c r="WZT195" s="74"/>
      <c r="WZU195" s="74"/>
      <c r="WZV195" s="74"/>
      <c r="WZW195" s="74"/>
      <c r="WZX195" s="74"/>
      <c r="WZY195" s="74"/>
      <c r="WZZ195" s="74"/>
      <c r="XAA195" s="74"/>
      <c r="XAB195" s="74"/>
      <c r="XAC195" s="74"/>
      <c r="XAD195" s="74"/>
      <c r="XAE195" s="74"/>
      <c r="XAF195" s="74"/>
      <c r="XAG195" s="74"/>
      <c r="XAH195" s="74"/>
      <c r="XAI195" s="74"/>
      <c r="XAJ195" s="74"/>
      <c r="XAK195" s="74"/>
      <c r="XAL195" s="74"/>
      <c r="XAM195" s="74"/>
      <c r="XAN195" s="74"/>
      <c r="XAO195" s="74"/>
      <c r="XAP195" s="74"/>
      <c r="XAQ195" s="74"/>
      <c r="XAR195" s="74"/>
      <c r="XAS195" s="74"/>
      <c r="XAT195" s="74"/>
      <c r="XAU195" s="74"/>
      <c r="XAV195" s="74"/>
      <c r="XAW195" s="74"/>
      <c r="XAX195" s="74"/>
      <c r="XAY195" s="74"/>
      <c r="XAZ195" s="74"/>
      <c r="XBA195" s="74"/>
      <c r="XBB195" s="74"/>
      <c r="XBC195" s="74"/>
      <c r="XBD195" s="74"/>
      <c r="XBE195" s="74"/>
      <c r="XBF195" s="74"/>
      <c r="XBG195" s="74"/>
      <c r="XBH195" s="74"/>
      <c r="XBI195" s="74"/>
      <c r="XBJ195" s="74"/>
      <c r="XBK195" s="74"/>
      <c r="XBL195" s="74"/>
      <c r="XBM195" s="74"/>
      <c r="XBN195" s="74"/>
      <c r="XBO195" s="74"/>
      <c r="XBP195" s="74"/>
      <c r="XBQ195" s="74"/>
      <c r="XBR195" s="74"/>
      <c r="XBS195" s="74"/>
      <c r="XBT195" s="74"/>
      <c r="XBU195" s="74"/>
      <c r="XBV195" s="74"/>
      <c r="XBW195" s="74"/>
      <c r="XBX195" s="74"/>
      <c r="XBY195" s="74"/>
      <c r="XBZ195" s="74"/>
      <c r="XCA195" s="74"/>
      <c r="XCB195" s="74"/>
      <c r="XCC195" s="74"/>
      <c r="XCD195" s="74"/>
      <c r="XCE195" s="74"/>
      <c r="XCF195" s="74"/>
      <c r="XCG195" s="74"/>
      <c r="XCH195" s="74"/>
      <c r="XCI195" s="74"/>
      <c r="XCJ195" s="74"/>
      <c r="XCK195" s="74"/>
      <c r="XCL195" s="74"/>
      <c r="XCM195" s="74"/>
      <c r="XCN195" s="74"/>
      <c r="XCO195" s="74"/>
      <c r="XCP195" s="74"/>
      <c r="XCQ195" s="74"/>
      <c r="XCR195" s="74"/>
      <c r="XCS195" s="74"/>
      <c r="XCT195" s="74"/>
      <c r="XCU195" s="74"/>
      <c r="XCV195" s="74"/>
      <c r="XCW195" s="74"/>
      <c r="XCX195" s="74"/>
      <c r="XCY195" s="74"/>
      <c r="XCZ195" s="74"/>
      <c r="XDA195" s="74"/>
      <c r="XDB195" s="74"/>
      <c r="XDC195" s="74"/>
      <c r="XDD195" s="74"/>
      <c r="XDE195" s="74"/>
      <c r="XDF195" s="74"/>
      <c r="XDG195" s="74"/>
      <c r="XDH195" s="74"/>
      <c r="XDI195" s="74"/>
      <c r="XDJ195" s="74"/>
      <c r="XDK195" s="74"/>
      <c r="XDL195" s="74"/>
      <c r="XDM195" s="74"/>
      <c r="XDN195" s="74"/>
      <c r="XDO195" s="74"/>
      <c r="XDP195" s="74"/>
      <c r="XDQ195" s="74"/>
      <c r="XDR195" s="74"/>
    </row>
    <row r="196" spans="1:16346" s="84" customFormat="1" ht="18" customHeight="1">
      <c r="A196" s="74" t="s">
        <v>314</v>
      </c>
      <c r="B196" s="75" t="s">
        <v>346</v>
      </c>
      <c r="C196" s="75" t="s">
        <v>303</v>
      </c>
      <c r="D196" s="75" t="s">
        <v>324</v>
      </c>
      <c r="E196" s="81" t="s">
        <v>263</v>
      </c>
      <c r="F196" s="74" t="s">
        <v>598</v>
      </c>
      <c r="G196" s="74">
        <v>40</v>
      </c>
      <c r="H196" s="74">
        <v>40</v>
      </c>
      <c r="I196" s="74">
        <v>40</v>
      </c>
      <c r="J196" s="74">
        <v>40</v>
      </c>
      <c r="K196" s="74">
        <v>40</v>
      </c>
      <c r="AT196" s="74">
        <v>40</v>
      </c>
      <c r="AU196" s="74">
        <v>40</v>
      </c>
      <c r="AV196" s="74">
        <v>40</v>
      </c>
      <c r="AW196" s="74">
        <v>40</v>
      </c>
      <c r="AX196" s="74">
        <v>40</v>
      </c>
      <c r="AY196" s="84">
        <v>40</v>
      </c>
      <c r="AZ196" s="84">
        <v>40</v>
      </c>
      <c r="BA196" s="84">
        <v>40</v>
      </c>
      <c r="BB196" s="84">
        <v>40</v>
      </c>
      <c r="BC196" s="84">
        <v>40</v>
      </c>
      <c r="BD196" s="84">
        <v>40</v>
      </c>
      <c r="BE196" s="84">
        <v>40</v>
      </c>
      <c r="BF196" s="84">
        <v>40</v>
      </c>
    </row>
    <row r="197" spans="1:16346" s="84" customFormat="1" ht="18" customHeight="1">
      <c r="A197" s="74" t="s">
        <v>325</v>
      </c>
      <c r="B197" s="75" t="s">
        <v>346</v>
      </c>
      <c r="C197" s="75" t="s">
        <v>326</v>
      </c>
      <c r="D197" s="75" t="s">
        <v>327</v>
      </c>
      <c r="E197" s="81" t="s">
        <v>186</v>
      </c>
      <c r="F197" s="74" t="s">
        <v>598</v>
      </c>
      <c r="G197" s="102"/>
      <c r="H197" s="102"/>
      <c r="I197" s="102"/>
      <c r="J197" s="102"/>
      <c r="K197" s="102"/>
      <c r="AT197" s="102"/>
      <c r="AU197" s="102"/>
      <c r="AV197" s="74"/>
      <c r="AW197" s="74"/>
      <c r="AX197" s="74"/>
    </row>
    <row r="198" spans="1:16346" s="84" customFormat="1" ht="18" customHeight="1">
      <c r="A198" s="74" t="s">
        <v>314</v>
      </c>
      <c r="B198" s="75" t="s">
        <v>328</v>
      </c>
      <c r="C198" s="75" t="s">
        <v>323</v>
      </c>
      <c r="D198" s="75" t="s">
        <v>324</v>
      </c>
      <c r="E198" s="81" t="s">
        <v>263</v>
      </c>
      <c r="F198" s="74" t="s">
        <v>598</v>
      </c>
      <c r="G198" s="74">
        <v>40</v>
      </c>
      <c r="H198" s="74">
        <v>40</v>
      </c>
      <c r="I198" s="74">
        <v>40</v>
      </c>
      <c r="J198" s="74">
        <v>40</v>
      </c>
      <c r="K198" s="74">
        <v>40</v>
      </c>
      <c r="AT198" s="74">
        <v>40</v>
      </c>
      <c r="AU198" s="74">
        <v>40</v>
      </c>
      <c r="AV198" s="74">
        <v>40</v>
      </c>
      <c r="AW198" s="74">
        <v>40</v>
      </c>
      <c r="AX198" s="74">
        <v>40</v>
      </c>
      <c r="AY198" s="84">
        <v>40</v>
      </c>
      <c r="AZ198" s="84">
        <v>40</v>
      </c>
      <c r="BA198" s="84">
        <v>40</v>
      </c>
      <c r="BB198" s="84">
        <v>40</v>
      </c>
      <c r="BC198" s="84">
        <v>40</v>
      </c>
      <c r="BD198" s="84">
        <v>40</v>
      </c>
      <c r="BE198" s="84">
        <v>40</v>
      </c>
      <c r="BF198" s="84">
        <v>40</v>
      </c>
    </row>
    <row r="199" spans="1:16346" s="84" customFormat="1" ht="18" customHeight="1">
      <c r="A199" s="74" t="s">
        <v>325</v>
      </c>
      <c r="B199" s="75" t="s">
        <v>329</v>
      </c>
      <c r="C199" s="75" t="s">
        <v>323</v>
      </c>
      <c r="D199" s="75" t="s">
        <v>324</v>
      </c>
      <c r="E199" s="81" t="s">
        <v>263</v>
      </c>
      <c r="F199" s="74" t="s">
        <v>598</v>
      </c>
      <c r="G199" s="74">
        <v>40</v>
      </c>
      <c r="H199" s="74">
        <v>40</v>
      </c>
      <c r="I199" s="74">
        <v>40</v>
      </c>
      <c r="J199" s="74">
        <v>40</v>
      </c>
      <c r="K199" s="74">
        <v>40</v>
      </c>
      <c r="AT199" s="74">
        <v>40</v>
      </c>
      <c r="AU199" s="74">
        <v>40</v>
      </c>
      <c r="AV199" s="74">
        <v>40</v>
      </c>
      <c r="AW199" s="74">
        <v>40</v>
      </c>
      <c r="AX199" s="74">
        <v>40</v>
      </c>
      <c r="AY199" s="84">
        <v>40</v>
      </c>
      <c r="AZ199" s="84">
        <v>40</v>
      </c>
      <c r="BA199" s="84">
        <v>40</v>
      </c>
      <c r="BB199" s="84">
        <v>40</v>
      </c>
      <c r="BC199" s="84">
        <v>40</v>
      </c>
      <c r="BD199" s="84">
        <v>40</v>
      </c>
      <c r="BE199" s="84">
        <v>40</v>
      </c>
      <c r="BF199" s="84">
        <v>40</v>
      </c>
    </row>
    <row r="200" spans="1:16346" s="84" customFormat="1" ht="18" customHeight="1">
      <c r="A200" s="80" t="s">
        <v>325</v>
      </c>
      <c r="B200" s="75" t="s">
        <v>330</v>
      </c>
      <c r="C200" s="75" t="s">
        <v>326</v>
      </c>
      <c r="D200" s="75" t="s">
        <v>324</v>
      </c>
      <c r="E200" s="81" t="s">
        <v>263</v>
      </c>
      <c r="F200" s="74" t="s">
        <v>598</v>
      </c>
      <c r="G200" s="74">
        <v>40</v>
      </c>
      <c r="H200" s="74">
        <v>40</v>
      </c>
      <c r="I200" s="74">
        <v>40</v>
      </c>
      <c r="J200" s="74">
        <v>40</v>
      </c>
      <c r="K200" s="74">
        <v>40</v>
      </c>
      <c r="AT200" s="74">
        <v>40</v>
      </c>
      <c r="AU200" s="74">
        <v>40</v>
      </c>
      <c r="AV200" s="74">
        <v>40</v>
      </c>
      <c r="AW200" s="74">
        <v>40</v>
      </c>
      <c r="AX200" s="74">
        <v>40</v>
      </c>
      <c r="AY200" s="84">
        <v>40</v>
      </c>
      <c r="AZ200" s="84">
        <v>40</v>
      </c>
      <c r="BA200" s="84">
        <v>40</v>
      </c>
      <c r="BB200" s="84">
        <v>40</v>
      </c>
      <c r="BC200" s="84">
        <v>40</v>
      </c>
      <c r="BD200" s="84">
        <v>40</v>
      </c>
      <c r="BE200" s="84">
        <v>40</v>
      </c>
      <c r="BF200" s="84">
        <v>40</v>
      </c>
    </row>
    <row r="201" spans="1:16346" s="84" customFormat="1" ht="18" customHeight="1">
      <c r="A201" s="80" t="s">
        <v>325</v>
      </c>
      <c r="B201" s="75" t="s">
        <v>330</v>
      </c>
      <c r="C201" s="75" t="s">
        <v>326</v>
      </c>
      <c r="D201" s="75" t="s">
        <v>331</v>
      </c>
      <c r="E201" s="98" t="s">
        <v>494</v>
      </c>
      <c r="F201" s="74" t="s">
        <v>598</v>
      </c>
      <c r="G201" s="74"/>
      <c r="H201" s="74"/>
      <c r="I201" s="74"/>
      <c r="J201" s="74"/>
      <c r="K201" s="80"/>
      <c r="AT201" s="74"/>
      <c r="AU201" s="74"/>
      <c r="AV201" s="74"/>
      <c r="AW201" s="74"/>
      <c r="AX201" s="80"/>
    </row>
    <row r="202" spans="1:16346" s="84" customFormat="1" ht="18" customHeight="1">
      <c r="A202" s="74" t="s">
        <v>325</v>
      </c>
      <c r="B202" s="74" t="s">
        <v>330</v>
      </c>
      <c r="C202" s="75" t="s">
        <v>326</v>
      </c>
      <c r="D202" s="74" t="s">
        <v>229</v>
      </c>
      <c r="E202" s="81" t="s">
        <v>332</v>
      </c>
      <c r="F202" s="74" t="s">
        <v>598</v>
      </c>
      <c r="G202" s="74"/>
      <c r="H202" s="74"/>
      <c r="I202" s="74"/>
      <c r="J202" s="74"/>
      <c r="K202" s="74"/>
      <c r="AT202" s="74"/>
      <c r="AU202" s="74"/>
      <c r="AV202" s="74"/>
      <c r="AW202" s="74"/>
      <c r="AX202" s="74"/>
    </row>
    <row r="203" spans="1:16346" s="84" customFormat="1" ht="18" customHeight="1">
      <c r="A203" s="74" t="s">
        <v>325</v>
      </c>
      <c r="B203" s="75" t="s">
        <v>333</v>
      </c>
      <c r="C203" s="75" t="s">
        <v>326</v>
      </c>
      <c r="D203" s="75" t="s">
        <v>341</v>
      </c>
      <c r="E203" s="98" t="s">
        <v>340</v>
      </c>
      <c r="F203" s="74" t="s">
        <v>598</v>
      </c>
      <c r="G203" s="74">
        <v>40</v>
      </c>
      <c r="H203" s="74">
        <v>40</v>
      </c>
      <c r="I203" s="74">
        <v>40</v>
      </c>
      <c r="J203" s="74">
        <v>40</v>
      </c>
      <c r="K203" s="80">
        <v>40</v>
      </c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>
        <v>40</v>
      </c>
      <c r="AU203" s="74">
        <v>40</v>
      </c>
      <c r="AV203" s="74">
        <v>40</v>
      </c>
      <c r="AW203" s="74">
        <v>40</v>
      </c>
      <c r="AX203" s="80">
        <v>40</v>
      </c>
      <c r="AY203" s="84">
        <v>40</v>
      </c>
      <c r="AZ203" s="84">
        <v>40</v>
      </c>
      <c r="BA203" s="84">
        <v>40</v>
      </c>
      <c r="BB203" s="84">
        <v>40</v>
      </c>
      <c r="BC203" s="84">
        <v>40</v>
      </c>
      <c r="BD203" s="84">
        <v>40</v>
      </c>
      <c r="BE203" s="84">
        <v>40</v>
      </c>
      <c r="BF203" s="84">
        <v>40</v>
      </c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  <c r="DS203" s="74"/>
      <c r="DT203" s="74"/>
      <c r="DU203" s="74"/>
      <c r="DV203" s="74"/>
      <c r="DW203" s="74"/>
      <c r="DX203" s="74"/>
      <c r="DY203" s="74"/>
      <c r="DZ203" s="74"/>
      <c r="EA203" s="74"/>
      <c r="EB203" s="74"/>
      <c r="EC203" s="74"/>
      <c r="ED203" s="74"/>
      <c r="EE203" s="74"/>
      <c r="EF203" s="74"/>
      <c r="EG203" s="74"/>
      <c r="EH203" s="74"/>
      <c r="EI203" s="74"/>
      <c r="EJ203" s="74"/>
      <c r="EK203" s="74"/>
      <c r="EL203" s="74"/>
      <c r="EM203" s="74"/>
      <c r="EN203" s="74"/>
      <c r="EO203" s="74"/>
      <c r="EP203" s="74"/>
      <c r="EQ203" s="74"/>
      <c r="ER203" s="74"/>
      <c r="ES203" s="74"/>
      <c r="ET203" s="74"/>
      <c r="EU203" s="74"/>
      <c r="EV203" s="74"/>
      <c r="EW203" s="74"/>
      <c r="EX203" s="74"/>
      <c r="EY203" s="74"/>
      <c r="EZ203" s="74"/>
      <c r="FA203" s="74"/>
      <c r="FB203" s="74"/>
      <c r="FC203" s="74"/>
      <c r="FD203" s="74"/>
      <c r="FE203" s="74"/>
      <c r="FF203" s="74"/>
      <c r="FG203" s="74"/>
      <c r="FH203" s="74"/>
      <c r="FI203" s="74"/>
      <c r="FJ203" s="74"/>
      <c r="FK203" s="74"/>
      <c r="FL203" s="74"/>
      <c r="FM203" s="74"/>
      <c r="FN203" s="74"/>
      <c r="FO203" s="74"/>
      <c r="FP203" s="74"/>
      <c r="FQ203" s="74"/>
      <c r="FR203" s="74"/>
      <c r="FS203" s="74"/>
      <c r="FT203" s="74"/>
      <c r="FU203" s="74"/>
      <c r="FV203" s="74"/>
      <c r="FW203" s="74"/>
      <c r="FX203" s="74"/>
      <c r="FY203" s="74"/>
      <c r="FZ203" s="74"/>
      <c r="GA203" s="74"/>
      <c r="GB203" s="74"/>
      <c r="GC203" s="74"/>
      <c r="GD203" s="74"/>
      <c r="GE203" s="74"/>
      <c r="GF203" s="74"/>
      <c r="GG203" s="74"/>
      <c r="GH203" s="74"/>
      <c r="GI203" s="74"/>
      <c r="GJ203" s="74"/>
      <c r="GK203" s="74"/>
      <c r="GL203" s="74"/>
      <c r="GM203" s="74"/>
      <c r="GN203" s="74"/>
      <c r="GO203" s="74"/>
      <c r="GP203" s="74"/>
      <c r="GQ203" s="74"/>
      <c r="GR203" s="74"/>
      <c r="GS203" s="74"/>
      <c r="GT203" s="74"/>
      <c r="GU203" s="74"/>
      <c r="GV203" s="74"/>
      <c r="GW203" s="74"/>
      <c r="GX203" s="74"/>
      <c r="GY203" s="74"/>
      <c r="GZ203" s="74"/>
      <c r="HA203" s="74"/>
      <c r="HB203" s="74"/>
      <c r="HC203" s="74"/>
      <c r="HD203" s="74"/>
      <c r="HE203" s="74"/>
      <c r="HF203" s="74"/>
      <c r="HG203" s="74"/>
      <c r="HH203" s="74"/>
      <c r="HI203" s="74"/>
      <c r="HJ203" s="74"/>
      <c r="HK203" s="74"/>
      <c r="HL203" s="74"/>
      <c r="HM203" s="74"/>
      <c r="HN203" s="74"/>
      <c r="HO203" s="74"/>
      <c r="HP203" s="74"/>
      <c r="HQ203" s="74"/>
      <c r="HR203" s="74"/>
      <c r="HS203" s="74"/>
      <c r="HT203" s="74"/>
      <c r="HU203" s="74"/>
      <c r="HV203" s="74"/>
      <c r="HW203" s="74"/>
      <c r="HX203" s="74"/>
      <c r="HY203" s="74"/>
      <c r="HZ203" s="74"/>
      <c r="IA203" s="74"/>
      <c r="IB203" s="74"/>
      <c r="IC203" s="74"/>
      <c r="ID203" s="74"/>
      <c r="IE203" s="74"/>
      <c r="IF203" s="74"/>
      <c r="IG203" s="74"/>
      <c r="IH203" s="74"/>
      <c r="II203" s="74"/>
      <c r="IJ203" s="74"/>
      <c r="IK203" s="74"/>
      <c r="IL203" s="74"/>
      <c r="IM203" s="74"/>
      <c r="IN203" s="74"/>
      <c r="IO203" s="74"/>
      <c r="IP203" s="74"/>
      <c r="IQ203" s="74"/>
      <c r="IR203" s="74"/>
      <c r="IS203" s="74"/>
      <c r="IT203" s="74"/>
      <c r="IU203" s="74"/>
      <c r="IV203" s="74"/>
      <c r="IW203" s="74"/>
      <c r="IX203" s="74"/>
      <c r="IY203" s="74"/>
      <c r="IZ203" s="74"/>
      <c r="JA203" s="74"/>
      <c r="JB203" s="74"/>
      <c r="JC203" s="74"/>
      <c r="JD203" s="74"/>
      <c r="JE203" s="74"/>
      <c r="JF203" s="74"/>
      <c r="JG203" s="74"/>
      <c r="JH203" s="74"/>
      <c r="JI203" s="74"/>
      <c r="JJ203" s="74"/>
      <c r="JK203" s="74"/>
      <c r="JL203" s="74"/>
      <c r="JM203" s="74"/>
      <c r="JN203" s="74"/>
      <c r="JO203" s="74"/>
      <c r="JP203" s="74"/>
      <c r="JQ203" s="74"/>
      <c r="JR203" s="74"/>
      <c r="JS203" s="74"/>
      <c r="JT203" s="74"/>
      <c r="JU203" s="74"/>
      <c r="JV203" s="74"/>
      <c r="JW203" s="74"/>
      <c r="JX203" s="74"/>
      <c r="JY203" s="74"/>
      <c r="JZ203" s="74"/>
      <c r="KA203" s="74"/>
      <c r="KB203" s="74"/>
      <c r="KC203" s="74"/>
      <c r="KD203" s="74"/>
      <c r="KE203" s="74"/>
      <c r="KF203" s="74"/>
      <c r="KG203" s="74"/>
      <c r="KH203" s="74"/>
      <c r="KI203" s="74"/>
      <c r="KJ203" s="74"/>
      <c r="KK203" s="74"/>
      <c r="KL203" s="74"/>
      <c r="KM203" s="74"/>
      <c r="KN203" s="74"/>
      <c r="KO203" s="74"/>
      <c r="KP203" s="74"/>
      <c r="KQ203" s="74"/>
      <c r="KR203" s="74"/>
      <c r="KS203" s="74"/>
      <c r="KT203" s="74"/>
      <c r="KU203" s="74"/>
      <c r="KV203" s="74"/>
      <c r="KW203" s="74"/>
      <c r="KX203" s="74"/>
      <c r="KY203" s="74"/>
      <c r="KZ203" s="74"/>
      <c r="LA203" s="74"/>
      <c r="LB203" s="74"/>
      <c r="LC203" s="74"/>
      <c r="LD203" s="74"/>
      <c r="LE203" s="74"/>
      <c r="LF203" s="74"/>
      <c r="LG203" s="74"/>
      <c r="LH203" s="74"/>
      <c r="LI203" s="74"/>
      <c r="LJ203" s="74"/>
      <c r="LK203" s="74"/>
      <c r="LL203" s="74"/>
      <c r="LM203" s="74"/>
      <c r="LN203" s="74"/>
      <c r="LO203" s="74"/>
      <c r="LP203" s="74"/>
      <c r="LQ203" s="74"/>
      <c r="LR203" s="74"/>
      <c r="LS203" s="74"/>
      <c r="LT203" s="74"/>
      <c r="LU203" s="74"/>
      <c r="LV203" s="74"/>
      <c r="LW203" s="74"/>
      <c r="LX203" s="74"/>
      <c r="LY203" s="74"/>
      <c r="LZ203" s="74"/>
      <c r="MA203" s="74"/>
      <c r="MB203" s="74"/>
      <c r="MC203" s="74"/>
      <c r="MD203" s="74"/>
      <c r="ME203" s="74"/>
      <c r="MF203" s="74"/>
      <c r="MG203" s="74"/>
      <c r="MH203" s="74"/>
      <c r="MI203" s="74"/>
      <c r="MJ203" s="74"/>
      <c r="MK203" s="74"/>
      <c r="ML203" s="74"/>
      <c r="MM203" s="74"/>
      <c r="MN203" s="74"/>
      <c r="MO203" s="74"/>
      <c r="MP203" s="74"/>
      <c r="MQ203" s="74"/>
      <c r="MR203" s="74"/>
      <c r="MS203" s="74"/>
      <c r="MT203" s="74"/>
      <c r="MU203" s="74"/>
      <c r="MV203" s="74"/>
      <c r="MW203" s="74"/>
      <c r="MX203" s="74"/>
      <c r="MY203" s="74"/>
      <c r="MZ203" s="74"/>
      <c r="NA203" s="74"/>
      <c r="NB203" s="74"/>
      <c r="NC203" s="74"/>
      <c r="ND203" s="74"/>
      <c r="NE203" s="74"/>
      <c r="NF203" s="74"/>
      <c r="NG203" s="74"/>
      <c r="NH203" s="74"/>
      <c r="NI203" s="74"/>
      <c r="NJ203" s="74"/>
      <c r="NK203" s="74"/>
      <c r="NL203" s="74"/>
      <c r="NM203" s="74"/>
      <c r="NN203" s="74"/>
      <c r="NO203" s="74"/>
      <c r="NP203" s="74"/>
      <c r="NQ203" s="74"/>
      <c r="NR203" s="74"/>
      <c r="NS203" s="74"/>
      <c r="NT203" s="74"/>
      <c r="NU203" s="74"/>
      <c r="NV203" s="74"/>
      <c r="NW203" s="74"/>
      <c r="NX203" s="74"/>
      <c r="NY203" s="74"/>
      <c r="NZ203" s="74"/>
      <c r="OA203" s="74"/>
      <c r="OB203" s="74"/>
      <c r="OC203" s="74"/>
      <c r="OD203" s="74"/>
      <c r="OE203" s="74"/>
      <c r="OF203" s="74"/>
      <c r="OG203" s="74"/>
      <c r="OH203" s="74"/>
      <c r="OI203" s="74"/>
      <c r="OJ203" s="74"/>
      <c r="OK203" s="74"/>
      <c r="OL203" s="74"/>
      <c r="OM203" s="74"/>
      <c r="ON203" s="74"/>
      <c r="OO203" s="74"/>
      <c r="OP203" s="74"/>
      <c r="OQ203" s="74"/>
      <c r="OR203" s="74"/>
      <c r="OS203" s="74"/>
      <c r="OT203" s="74"/>
      <c r="OU203" s="74"/>
      <c r="OV203" s="74"/>
      <c r="OW203" s="74"/>
      <c r="OX203" s="74"/>
      <c r="OY203" s="74"/>
      <c r="OZ203" s="74"/>
      <c r="PA203" s="74"/>
      <c r="PB203" s="74"/>
      <c r="PC203" s="74"/>
      <c r="PD203" s="74"/>
      <c r="PE203" s="74"/>
      <c r="PF203" s="74"/>
      <c r="PG203" s="74"/>
      <c r="PH203" s="74"/>
      <c r="PI203" s="74"/>
      <c r="PJ203" s="74"/>
      <c r="PK203" s="74"/>
      <c r="PL203" s="74"/>
      <c r="PM203" s="74"/>
      <c r="PN203" s="74"/>
      <c r="PO203" s="74"/>
      <c r="PP203" s="74"/>
      <c r="PQ203" s="74"/>
      <c r="PR203" s="74"/>
      <c r="PS203" s="74"/>
      <c r="PT203" s="74"/>
      <c r="PU203" s="74"/>
      <c r="PV203" s="74"/>
      <c r="PW203" s="74"/>
      <c r="PX203" s="74"/>
      <c r="PY203" s="74"/>
      <c r="PZ203" s="74"/>
      <c r="QA203" s="74"/>
      <c r="QB203" s="74"/>
      <c r="QC203" s="74"/>
      <c r="QD203" s="74"/>
      <c r="QE203" s="74"/>
      <c r="QF203" s="74"/>
      <c r="QG203" s="74"/>
      <c r="QH203" s="74"/>
      <c r="QI203" s="74"/>
      <c r="QJ203" s="74"/>
      <c r="QK203" s="74"/>
      <c r="QL203" s="74"/>
      <c r="QM203" s="74"/>
      <c r="QN203" s="74"/>
      <c r="QO203" s="74"/>
      <c r="QP203" s="74"/>
      <c r="QQ203" s="74"/>
      <c r="QR203" s="74"/>
      <c r="QS203" s="74"/>
      <c r="QT203" s="74"/>
      <c r="QU203" s="74"/>
      <c r="QV203" s="74"/>
      <c r="QW203" s="74"/>
      <c r="QX203" s="74"/>
      <c r="QY203" s="74"/>
      <c r="QZ203" s="74"/>
      <c r="RA203" s="74"/>
      <c r="RB203" s="74"/>
      <c r="RC203" s="74"/>
      <c r="RD203" s="74"/>
      <c r="RE203" s="74"/>
      <c r="RF203" s="74"/>
      <c r="RG203" s="74"/>
      <c r="RH203" s="74"/>
      <c r="RI203" s="74"/>
      <c r="RJ203" s="74"/>
      <c r="RK203" s="74"/>
      <c r="RL203" s="74"/>
      <c r="RM203" s="74"/>
      <c r="RN203" s="74"/>
      <c r="RO203" s="74"/>
      <c r="RP203" s="74"/>
      <c r="RQ203" s="74"/>
      <c r="RR203" s="74"/>
      <c r="RS203" s="74"/>
      <c r="RT203" s="74"/>
      <c r="RU203" s="74"/>
      <c r="RV203" s="74"/>
      <c r="RW203" s="74"/>
      <c r="RX203" s="74"/>
      <c r="RY203" s="74"/>
      <c r="RZ203" s="74"/>
      <c r="SA203" s="74"/>
      <c r="SB203" s="74"/>
      <c r="SC203" s="74"/>
      <c r="SD203" s="74"/>
      <c r="SE203" s="74"/>
      <c r="SF203" s="74"/>
      <c r="SG203" s="74"/>
      <c r="SH203" s="74"/>
      <c r="SI203" s="74"/>
      <c r="SJ203" s="74"/>
      <c r="SK203" s="74"/>
      <c r="SL203" s="74"/>
      <c r="SM203" s="74"/>
      <c r="SN203" s="74"/>
      <c r="SO203" s="74"/>
      <c r="SP203" s="74"/>
      <c r="SQ203" s="74"/>
      <c r="SR203" s="74"/>
      <c r="SS203" s="74"/>
      <c r="ST203" s="74"/>
      <c r="SU203" s="74"/>
      <c r="SV203" s="74"/>
      <c r="SW203" s="74"/>
      <c r="SX203" s="74"/>
      <c r="SY203" s="74"/>
      <c r="SZ203" s="74"/>
      <c r="TA203" s="74"/>
      <c r="TB203" s="74"/>
      <c r="TC203" s="74"/>
      <c r="TD203" s="74"/>
      <c r="TE203" s="74"/>
      <c r="TF203" s="74"/>
      <c r="TG203" s="74"/>
      <c r="TH203" s="74"/>
      <c r="TI203" s="74"/>
      <c r="TJ203" s="74"/>
      <c r="TK203" s="74"/>
      <c r="TL203" s="74"/>
      <c r="TM203" s="74"/>
      <c r="TN203" s="74"/>
      <c r="TO203" s="74"/>
      <c r="TP203" s="74"/>
      <c r="TQ203" s="74"/>
      <c r="TR203" s="74"/>
      <c r="TS203" s="74"/>
      <c r="TT203" s="74"/>
      <c r="TU203" s="74"/>
      <c r="TV203" s="74"/>
      <c r="TW203" s="74"/>
      <c r="TX203" s="74"/>
      <c r="TY203" s="74"/>
      <c r="TZ203" s="74"/>
      <c r="UA203" s="74"/>
      <c r="UB203" s="74"/>
      <c r="UC203" s="74"/>
      <c r="UD203" s="74"/>
      <c r="UE203" s="74"/>
      <c r="UF203" s="74"/>
      <c r="UG203" s="74"/>
      <c r="UH203" s="74"/>
      <c r="UI203" s="74"/>
      <c r="UJ203" s="74"/>
      <c r="UK203" s="74"/>
      <c r="UL203" s="74"/>
      <c r="UM203" s="74"/>
      <c r="UN203" s="74"/>
      <c r="UO203" s="74"/>
      <c r="UP203" s="74"/>
      <c r="UQ203" s="74"/>
      <c r="UR203" s="74"/>
      <c r="US203" s="74"/>
      <c r="UT203" s="74"/>
      <c r="UU203" s="74"/>
      <c r="UV203" s="74"/>
      <c r="UW203" s="74"/>
      <c r="UX203" s="74"/>
      <c r="UY203" s="74"/>
      <c r="UZ203" s="74"/>
      <c r="VA203" s="74"/>
      <c r="VB203" s="74"/>
      <c r="VC203" s="74"/>
      <c r="VD203" s="74"/>
      <c r="VE203" s="74"/>
      <c r="VF203" s="74"/>
      <c r="VG203" s="74"/>
      <c r="VH203" s="74"/>
      <c r="VI203" s="74"/>
      <c r="VJ203" s="74"/>
      <c r="VK203" s="74"/>
      <c r="VL203" s="74"/>
      <c r="VM203" s="74"/>
      <c r="VN203" s="74"/>
      <c r="VO203" s="74"/>
      <c r="VP203" s="74"/>
      <c r="VQ203" s="74"/>
      <c r="VR203" s="74"/>
      <c r="VS203" s="74"/>
      <c r="VT203" s="74"/>
      <c r="VU203" s="74"/>
      <c r="VV203" s="74"/>
      <c r="VW203" s="74"/>
      <c r="VX203" s="74"/>
      <c r="VY203" s="74"/>
      <c r="VZ203" s="74"/>
      <c r="WA203" s="74"/>
      <c r="WB203" s="74"/>
      <c r="WC203" s="74"/>
      <c r="WD203" s="74"/>
      <c r="WE203" s="74"/>
      <c r="WF203" s="74"/>
      <c r="WG203" s="74"/>
      <c r="WH203" s="74"/>
      <c r="WI203" s="74"/>
      <c r="WJ203" s="74"/>
      <c r="WK203" s="74"/>
      <c r="WL203" s="74"/>
      <c r="WM203" s="74"/>
      <c r="WN203" s="74"/>
      <c r="WO203" s="74"/>
      <c r="WP203" s="74"/>
      <c r="WQ203" s="74"/>
      <c r="WR203" s="74"/>
      <c r="WS203" s="74"/>
      <c r="WT203" s="74"/>
      <c r="WU203" s="74"/>
      <c r="WV203" s="74"/>
      <c r="WW203" s="74"/>
      <c r="WX203" s="74"/>
      <c r="WY203" s="74"/>
      <c r="WZ203" s="74"/>
      <c r="XA203" s="74"/>
      <c r="XB203" s="74"/>
      <c r="XC203" s="74"/>
      <c r="XD203" s="74"/>
      <c r="XE203" s="74"/>
      <c r="XF203" s="74"/>
      <c r="XG203" s="74"/>
      <c r="XH203" s="74"/>
      <c r="XI203" s="74"/>
      <c r="XJ203" s="74"/>
      <c r="XK203" s="74"/>
      <c r="XL203" s="74"/>
      <c r="XM203" s="74"/>
      <c r="XN203" s="74"/>
      <c r="XO203" s="74"/>
      <c r="XP203" s="74"/>
      <c r="XQ203" s="74"/>
      <c r="XR203" s="74"/>
      <c r="XS203" s="74"/>
      <c r="XT203" s="74"/>
      <c r="XU203" s="74"/>
      <c r="XV203" s="74"/>
      <c r="XW203" s="74"/>
      <c r="XX203" s="74"/>
      <c r="XY203" s="74"/>
      <c r="XZ203" s="74"/>
      <c r="YA203" s="74"/>
      <c r="YB203" s="74"/>
      <c r="YC203" s="74"/>
      <c r="YD203" s="74"/>
      <c r="YE203" s="74"/>
      <c r="YF203" s="74"/>
      <c r="YG203" s="74"/>
      <c r="YH203" s="74"/>
      <c r="YI203" s="74"/>
      <c r="YJ203" s="74"/>
      <c r="YK203" s="74"/>
      <c r="YL203" s="74"/>
      <c r="YM203" s="74"/>
      <c r="YN203" s="74"/>
      <c r="YO203" s="74"/>
      <c r="YP203" s="74"/>
      <c r="YQ203" s="74"/>
      <c r="YR203" s="74"/>
      <c r="YS203" s="74"/>
      <c r="YT203" s="74"/>
      <c r="YU203" s="74"/>
      <c r="YV203" s="74"/>
      <c r="YW203" s="74"/>
      <c r="YX203" s="74"/>
      <c r="YY203" s="74"/>
      <c r="YZ203" s="74"/>
      <c r="ZA203" s="74"/>
      <c r="ZB203" s="74"/>
      <c r="ZC203" s="74"/>
      <c r="ZD203" s="74"/>
      <c r="ZE203" s="74"/>
      <c r="ZF203" s="74"/>
      <c r="ZG203" s="74"/>
      <c r="ZH203" s="74"/>
      <c r="ZI203" s="74"/>
      <c r="ZJ203" s="74"/>
      <c r="ZK203" s="74"/>
      <c r="ZL203" s="74"/>
      <c r="ZM203" s="74"/>
      <c r="ZN203" s="74"/>
      <c r="ZO203" s="74"/>
      <c r="ZP203" s="74"/>
      <c r="ZQ203" s="74"/>
      <c r="ZR203" s="74"/>
      <c r="ZS203" s="74"/>
      <c r="ZT203" s="74"/>
      <c r="ZU203" s="74"/>
      <c r="ZV203" s="74"/>
      <c r="ZW203" s="74"/>
      <c r="ZX203" s="74"/>
      <c r="ZY203" s="74"/>
      <c r="ZZ203" s="74"/>
      <c r="AAA203" s="74"/>
      <c r="AAB203" s="74"/>
      <c r="AAC203" s="74"/>
      <c r="AAD203" s="74"/>
      <c r="AAE203" s="74"/>
      <c r="AAF203" s="74"/>
      <c r="AAG203" s="74"/>
      <c r="AAH203" s="74"/>
      <c r="AAI203" s="74"/>
      <c r="AAJ203" s="74"/>
      <c r="AAK203" s="74"/>
      <c r="AAL203" s="74"/>
      <c r="AAM203" s="74"/>
      <c r="AAN203" s="74"/>
      <c r="AAO203" s="74"/>
      <c r="AAP203" s="74"/>
      <c r="AAQ203" s="74"/>
      <c r="AAR203" s="74"/>
      <c r="AAS203" s="74"/>
      <c r="AAT203" s="74"/>
      <c r="AAU203" s="74"/>
      <c r="AAV203" s="74"/>
      <c r="AAW203" s="74"/>
      <c r="AAX203" s="74"/>
      <c r="AAY203" s="74"/>
      <c r="AAZ203" s="74"/>
      <c r="ABA203" s="74"/>
      <c r="ABB203" s="74"/>
      <c r="ABC203" s="74"/>
      <c r="ABD203" s="74"/>
      <c r="ABE203" s="74"/>
      <c r="ABF203" s="74"/>
      <c r="ABG203" s="74"/>
      <c r="ABH203" s="74"/>
      <c r="ABI203" s="74"/>
      <c r="ABJ203" s="74"/>
      <c r="ABK203" s="74"/>
      <c r="ABL203" s="74"/>
      <c r="ABM203" s="74"/>
      <c r="ABN203" s="74"/>
      <c r="ABO203" s="74"/>
      <c r="ABP203" s="74"/>
      <c r="ABQ203" s="74"/>
      <c r="ABR203" s="74"/>
      <c r="ABS203" s="74"/>
      <c r="ABT203" s="74"/>
      <c r="ABU203" s="74"/>
      <c r="ABV203" s="74"/>
      <c r="ABW203" s="74"/>
      <c r="ABX203" s="74"/>
      <c r="ABY203" s="74"/>
      <c r="ABZ203" s="74"/>
      <c r="ACA203" s="74"/>
      <c r="ACB203" s="74"/>
      <c r="ACC203" s="74"/>
      <c r="ACD203" s="74"/>
      <c r="ACE203" s="74"/>
      <c r="ACF203" s="74"/>
      <c r="ACG203" s="74"/>
      <c r="ACH203" s="74"/>
      <c r="ACI203" s="74"/>
      <c r="ACJ203" s="74"/>
      <c r="ACK203" s="74"/>
      <c r="ACL203" s="74"/>
      <c r="ACM203" s="74"/>
      <c r="ACN203" s="74"/>
      <c r="ACO203" s="74"/>
      <c r="ACP203" s="74"/>
      <c r="ACQ203" s="74"/>
      <c r="ACR203" s="74"/>
      <c r="ACS203" s="74"/>
      <c r="ACT203" s="74"/>
      <c r="ACU203" s="74"/>
      <c r="ACV203" s="74"/>
      <c r="ACW203" s="74"/>
      <c r="ACX203" s="74"/>
      <c r="ACY203" s="74"/>
      <c r="ACZ203" s="74"/>
      <c r="ADA203" s="74"/>
      <c r="ADB203" s="74"/>
      <c r="ADC203" s="74"/>
      <c r="ADD203" s="74"/>
      <c r="ADE203" s="74"/>
      <c r="ADF203" s="74"/>
      <c r="ADG203" s="74"/>
      <c r="ADH203" s="74"/>
      <c r="ADI203" s="74"/>
      <c r="ADJ203" s="74"/>
      <c r="ADK203" s="74"/>
      <c r="ADL203" s="74"/>
      <c r="ADM203" s="74"/>
      <c r="ADN203" s="74"/>
      <c r="ADO203" s="74"/>
      <c r="ADP203" s="74"/>
      <c r="ADQ203" s="74"/>
      <c r="ADR203" s="74"/>
      <c r="ADS203" s="74"/>
      <c r="ADT203" s="74"/>
      <c r="ADU203" s="74"/>
      <c r="ADV203" s="74"/>
      <c r="ADW203" s="74"/>
      <c r="ADX203" s="74"/>
      <c r="ADY203" s="74"/>
      <c r="ADZ203" s="74"/>
      <c r="AEA203" s="74"/>
      <c r="AEB203" s="74"/>
      <c r="AEC203" s="74"/>
      <c r="AED203" s="74"/>
      <c r="AEE203" s="74"/>
      <c r="AEF203" s="74"/>
      <c r="AEG203" s="74"/>
      <c r="AEH203" s="74"/>
      <c r="AEI203" s="74"/>
      <c r="AEJ203" s="74"/>
      <c r="AEK203" s="74"/>
      <c r="AEL203" s="74"/>
      <c r="AEM203" s="74"/>
      <c r="AEN203" s="74"/>
      <c r="AEO203" s="74"/>
      <c r="AEP203" s="74"/>
      <c r="AEQ203" s="74"/>
      <c r="AER203" s="74"/>
      <c r="AES203" s="74"/>
      <c r="AET203" s="74"/>
      <c r="AEU203" s="74"/>
      <c r="AEV203" s="74"/>
      <c r="AEW203" s="74"/>
      <c r="AEX203" s="74"/>
      <c r="AEY203" s="74"/>
      <c r="AEZ203" s="74"/>
      <c r="AFA203" s="74"/>
      <c r="AFB203" s="74"/>
      <c r="AFC203" s="74"/>
      <c r="AFD203" s="74"/>
      <c r="AFE203" s="74"/>
      <c r="AFF203" s="74"/>
      <c r="AFG203" s="74"/>
      <c r="AFH203" s="74"/>
      <c r="AFI203" s="74"/>
      <c r="AFJ203" s="74"/>
      <c r="AFK203" s="74"/>
      <c r="AFL203" s="74"/>
      <c r="AFM203" s="74"/>
      <c r="AFN203" s="74"/>
      <c r="AFO203" s="74"/>
      <c r="AFP203" s="74"/>
      <c r="AFQ203" s="74"/>
      <c r="AFR203" s="74"/>
      <c r="AFS203" s="74"/>
      <c r="AFT203" s="74"/>
      <c r="AFU203" s="74"/>
      <c r="AFV203" s="74"/>
      <c r="AFW203" s="74"/>
      <c r="AFX203" s="74"/>
      <c r="AFY203" s="74"/>
      <c r="AFZ203" s="74"/>
      <c r="AGA203" s="74"/>
      <c r="AGB203" s="74"/>
      <c r="AGC203" s="74"/>
      <c r="AGD203" s="74"/>
      <c r="AGE203" s="74"/>
      <c r="AGF203" s="74"/>
      <c r="AGG203" s="74"/>
      <c r="AGH203" s="74"/>
      <c r="AGI203" s="74"/>
      <c r="AGJ203" s="74"/>
      <c r="AGK203" s="74"/>
      <c r="AGL203" s="74"/>
      <c r="AGM203" s="74"/>
      <c r="AGN203" s="74"/>
      <c r="AGO203" s="74"/>
      <c r="AGP203" s="74"/>
      <c r="AGQ203" s="74"/>
      <c r="AGR203" s="74"/>
      <c r="AGS203" s="74"/>
      <c r="AGT203" s="74"/>
      <c r="AGU203" s="74"/>
      <c r="AGV203" s="74"/>
      <c r="AGW203" s="74"/>
      <c r="AGX203" s="74"/>
      <c r="AGY203" s="74"/>
      <c r="AGZ203" s="74"/>
      <c r="AHA203" s="74"/>
      <c r="AHB203" s="74"/>
      <c r="AHC203" s="74"/>
      <c r="AHD203" s="74"/>
      <c r="AHE203" s="74"/>
      <c r="AHF203" s="74"/>
      <c r="AHG203" s="74"/>
      <c r="AHH203" s="74"/>
      <c r="AHI203" s="74"/>
      <c r="AHJ203" s="74"/>
      <c r="AHK203" s="74"/>
      <c r="AHL203" s="74"/>
      <c r="AHM203" s="74"/>
      <c r="AHN203" s="74"/>
      <c r="AHO203" s="74"/>
      <c r="AHP203" s="74"/>
      <c r="AHQ203" s="74"/>
      <c r="AHR203" s="74"/>
      <c r="AHS203" s="74"/>
      <c r="AHT203" s="74"/>
      <c r="AHU203" s="74"/>
      <c r="AHV203" s="74"/>
      <c r="AHW203" s="74"/>
      <c r="AHX203" s="74"/>
      <c r="AHY203" s="74"/>
      <c r="AHZ203" s="74"/>
      <c r="AIA203" s="74"/>
      <c r="AIB203" s="74"/>
      <c r="AIC203" s="74"/>
      <c r="AID203" s="74"/>
      <c r="AIE203" s="74"/>
      <c r="AIF203" s="74"/>
      <c r="AIG203" s="74"/>
      <c r="AIH203" s="74"/>
      <c r="AII203" s="74"/>
      <c r="AIJ203" s="74"/>
      <c r="AIK203" s="74"/>
      <c r="AIL203" s="74"/>
      <c r="AIM203" s="74"/>
      <c r="AIN203" s="74"/>
      <c r="AIO203" s="74"/>
      <c r="AIP203" s="74"/>
      <c r="AIQ203" s="74"/>
      <c r="AIR203" s="74"/>
      <c r="AIS203" s="74"/>
      <c r="AIT203" s="74"/>
      <c r="AIU203" s="74"/>
      <c r="AIV203" s="74"/>
      <c r="AIW203" s="74"/>
      <c r="AIX203" s="74"/>
      <c r="AIY203" s="74"/>
      <c r="AIZ203" s="74"/>
      <c r="AJA203" s="74"/>
      <c r="AJB203" s="74"/>
      <c r="AJC203" s="74"/>
      <c r="AJD203" s="74"/>
      <c r="AJE203" s="74"/>
      <c r="AJF203" s="74"/>
      <c r="AJG203" s="74"/>
      <c r="AJH203" s="74"/>
      <c r="AJI203" s="74"/>
      <c r="AJJ203" s="74"/>
      <c r="AJK203" s="74"/>
      <c r="AJL203" s="74"/>
      <c r="AJM203" s="74"/>
      <c r="AJN203" s="74"/>
      <c r="AJO203" s="74"/>
      <c r="AJP203" s="74"/>
      <c r="AJQ203" s="74"/>
      <c r="AJR203" s="74"/>
      <c r="AJS203" s="74"/>
      <c r="AJT203" s="74"/>
      <c r="AJU203" s="74"/>
      <c r="AJV203" s="74"/>
      <c r="AJW203" s="74"/>
      <c r="AJX203" s="74"/>
      <c r="AJY203" s="74"/>
      <c r="AJZ203" s="74"/>
      <c r="AKA203" s="74"/>
      <c r="AKB203" s="74"/>
      <c r="AKC203" s="74"/>
      <c r="AKD203" s="74"/>
      <c r="AKE203" s="74"/>
      <c r="AKF203" s="74"/>
      <c r="AKG203" s="74"/>
      <c r="AKH203" s="74"/>
      <c r="AKI203" s="74"/>
      <c r="AKJ203" s="74"/>
      <c r="AKK203" s="74"/>
      <c r="AKL203" s="74"/>
      <c r="AKM203" s="74"/>
      <c r="AKN203" s="74"/>
      <c r="AKO203" s="74"/>
      <c r="AKP203" s="74"/>
      <c r="AKQ203" s="74"/>
      <c r="AKR203" s="74"/>
      <c r="AKS203" s="74"/>
      <c r="AKT203" s="74"/>
      <c r="AKU203" s="74"/>
      <c r="AKV203" s="74"/>
      <c r="AKW203" s="74"/>
      <c r="AKX203" s="74"/>
      <c r="AKY203" s="74"/>
      <c r="AKZ203" s="74"/>
      <c r="ALA203" s="74"/>
      <c r="ALB203" s="74"/>
      <c r="ALC203" s="74"/>
      <c r="ALD203" s="74"/>
      <c r="ALE203" s="74"/>
      <c r="ALF203" s="74"/>
      <c r="ALG203" s="74"/>
      <c r="ALH203" s="74"/>
      <c r="ALI203" s="74"/>
      <c r="ALJ203" s="74"/>
      <c r="ALK203" s="74"/>
      <c r="ALL203" s="74"/>
      <c r="ALM203" s="74"/>
      <c r="ALN203" s="74"/>
      <c r="ALO203" s="74"/>
      <c r="ALP203" s="74"/>
      <c r="ALQ203" s="74"/>
      <c r="ALR203" s="74"/>
      <c r="ALS203" s="74"/>
      <c r="ALT203" s="74"/>
      <c r="ALU203" s="74"/>
      <c r="ALV203" s="74"/>
      <c r="ALW203" s="74"/>
      <c r="ALX203" s="74"/>
      <c r="ALY203" s="74"/>
      <c r="ALZ203" s="74"/>
      <c r="AMA203" s="74"/>
      <c r="AMB203" s="74"/>
      <c r="AMC203" s="74"/>
      <c r="AMD203" s="74"/>
      <c r="AME203" s="74"/>
      <c r="AMF203" s="74"/>
      <c r="AMG203" s="74"/>
      <c r="AMH203" s="74"/>
      <c r="AMI203" s="74"/>
      <c r="AMJ203" s="74"/>
      <c r="AMK203" s="74"/>
      <c r="AML203" s="74"/>
      <c r="AMM203" s="74"/>
      <c r="AMN203" s="74"/>
      <c r="AMO203" s="74"/>
      <c r="AMP203" s="74"/>
      <c r="AMQ203" s="74"/>
      <c r="AMR203" s="74"/>
      <c r="AMS203" s="74"/>
      <c r="AMT203" s="74"/>
      <c r="AMU203" s="74"/>
      <c r="AMV203" s="74"/>
      <c r="AMW203" s="74"/>
      <c r="AMX203" s="74"/>
      <c r="AMY203" s="74"/>
      <c r="AMZ203" s="74"/>
      <c r="ANA203" s="74"/>
      <c r="ANB203" s="74"/>
      <c r="ANC203" s="74"/>
      <c r="AND203" s="74"/>
      <c r="ANE203" s="74"/>
      <c r="ANF203" s="74"/>
      <c r="ANG203" s="74"/>
      <c r="ANH203" s="74"/>
      <c r="ANI203" s="74"/>
      <c r="ANJ203" s="74"/>
      <c r="ANK203" s="74"/>
      <c r="ANL203" s="74"/>
      <c r="ANM203" s="74"/>
      <c r="ANN203" s="74"/>
      <c r="ANO203" s="74"/>
      <c r="ANP203" s="74"/>
      <c r="ANQ203" s="74"/>
      <c r="ANR203" s="74"/>
      <c r="ANS203" s="74"/>
      <c r="ANT203" s="74"/>
      <c r="ANU203" s="74"/>
      <c r="ANV203" s="74"/>
      <c r="ANW203" s="74"/>
      <c r="ANX203" s="74"/>
      <c r="ANY203" s="74"/>
      <c r="ANZ203" s="74"/>
      <c r="AOA203" s="74"/>
      <c r="AOB203" s="74"/>
      <c r="AOC203" s="74"/>
      <c r="AOD203" s="74"/>
      <c r="AOE203" s="74"/>
      <c r="AOF203" s="74"/>
      <c r="AOG203" s="74"/>
      <c r="AOH203" s="74"/>
      <c r="AOI203" s="74"/>
      <c r="AOJ203" s="74"/>
      <c r="AOK203" s="74"/>
      <c r="AOL203" s="74"/>
      <c r="AOM203" s="74"/>
      <c r="AON203" s="74"/>
      <c r="AOO203" s="74"/>
      <c r="AOP203" s="74"/>
      <c r="AOQ203" s="74"/>
      <c r="AOR203" s="74"/>
      <c r="AOS203" s="74"/>
      <c r="AOT203" s="74"/>
      <c r="AOU203" s="74"/>
      <c r="AOV203" s="74"/>
      <c r="AOW203" s="74"/>
      <c r="AOX203" s="74"/>
      <c r="AOY203" s="74"/>
      <c r="AOZ203" s="74"/>
      <c r="APA203" s="74"/>
      <c r="APB203" s="74"/>
      <c r="APC203" s="74"/>
      <c r="APD203" s="74"/>
      <c r="APE203" s="74"/>
      <c r="APF203" s="74"/>
      <c r="APG203" s="74"/>
      <c r="APH203" s="74"/>
      <c r="API203" s="74"/>
      <c r="APJ203" s="74"/>
      <c r="APK203" s="74"/>
      <c r="APL203" s="74"/>
      <c r="APM203" s="74"/>
      <c r="APN203" s="74"/>
      <c r="APO203" s="74"/>
      <c r="APP203" s="74"/>
      <c r="APQ203" s="74"/>
      <c r="APR203" s="74"/>
      <c r="APS203" s="74"/>
      <c r="APT203" s="74"/>
      <c r="APU203" s="74"/>
      <c r="APV203" s="74"/>
      <c r="APW203" s="74"/>
      <c r="APX203" s="74"/>
      <c r="APY203" s="74"/>
      <c r="APZ203" s="74"/>
      <c r="AQA203" s="74"/>
      <c r="AQB203" s="74"/>
      <c r="AQC203" s="74"/>
      <c r="AQD203" s="74"/>
      <c r="AQE203" s="74"/>
      <c r="AQF203" s="74"/>
      <c r="AQG203" s="74"/>
      <c r="AQH203" s="74"/>
      <c r="AQI203" s="74"/>
      <c r="AQJ203" s="74"/>
      <c r="AQK203" s="74"/>
      <c r="AQL203" s="74"/>
      <c r="AQM203" s="74"/>
      <c r="AQN203" s="74"/>
      <c r="AQO203" s="74"/>
      <c r="AQP203" s="74"/>
      <c r="AQQ203" s="74"/>
      <c r="AQR203" s="74"/>
      <c r="AQS203" s="74"/>
      <c r="AQT203" s="74"/>
      <c r="AQU203" s="74"/>
      <c r="AQV203" s="74"/>
      <c r="AQW203" s="74"/>
      <c r="AQX203" s="74"/>
      <c r="AQY203" s="74"/>
      <c r="AQZ203" s="74"/>
      <c r="ARA203" s="74"/>
      <c r="ARB203" s="74"/>
      <c r="ARC203" s="74"/>
      <c r="ARD203" s="74"/>
      <c r="ARE203" s="74"/>
      <c r="ARF203" s="74"/>
      <c r="ARG203" s="74"/>
      <c r="ARH203" s="74"/>
      <c r="ARI203" s="74"/>
      <c r="ARJ203" s="74"/>
      <c r="ARK203" s="74"/>
      <c r="ARL203" s="74"/>
      <c r="ARM203" s="74"/>
      <c r="ARN203" s="74"/>
      <c r="ARO203" s="74"/>
      <c r="ARP203" s="74"/>
      <c r="ARQ203" s="74"/>
      <c r="ARR203" s="74"/>
      <c r="ARS203" s="74"/>
      <c r="ART203" s="74"/>
      <c r="ARU203" s="74"/>
      <c r="ARV203" s="74"/>
      <c r="ARW203" s="74"/>
      <c r="ARX203" s="74"/>
      <c r="ARY203" s="74"/>
      <c r="ARZ203" s="74"/>
      <c r="ASA203" s="74"/>
      <c r="ASB203" s="74"/>
      <c r="ASC203" s="74"/>
      <c r="ASD203" s="74"/>
      <c r="ASE203" s="74"/>
      <c r="ASF203" s="74"/>
      <c r="ASG203" s="74"/>
      <c r="ASH203" s="74"/>
      <c r="ASI203" s="74"/>
      <c r="ASJ203" s="74"/>
      <c r="ASK203" s="74"/>
      <c r="ASL203" s="74"/>
      <c r="ASM203" s="74"/>
      <c r="ASN203" s="74"/>
      <c r="ASO203" s="74"/>
      <c r="ASP203" s="74"/>
      <c r="ASQ203" s="74"/>
      <c r="ASR203" s="74"/>
      <c r="ASS203" s="74"/>
      <c r="AST203" s="74"/>
      <c r="ASU203" s="74"/>
      <c r="ASV203" s="74"/>
      <c r="ASW203" s="74"/>
      <c r="ASX203" s="74"/>
      <c r="ASY203" s="74"/>
      <c r="ASZ203" s="74"/>
      <c r="ATA203" s="74"/>
      <c r="ATB203" s="74"/>
      <c r="ATC203" s="74"/>
      <c r="ATD203" s="74"/>
      <c r="ATE203" s="74"/>
      <c r="ATF203" s="74"/>
      <c r="ATG203" s="74"/>
      <c r="ATH203" s="74"/>
      <c r="ATI203" s="74"/>
      <c r="ATJ203" s="74"/>
      <c r="ATK203" s="74"/>
      <c r="ATL203" s="74"/>
      <c r="ATM203" s="74"/>
      <c r="ATN203" s="74"/>
      <c r="ATO203" s="74"/>
      <c r="ATP203" s="74"/>
      <c r="ATQ203" s="74"/>
      <c r="ATR203" s="74"/>
      <c r="ATS203" s="74"/>
      <c r="ATT203" s="74"/>
      <c r="ATU203" s="74"/>
      <c r="ATV203" s="74"/>
      <c r="ATW203" s="74"/>
      <c r="ATX203" s="74"/>
      <c r="ATY203" s="74"/>
      <c r="ATZ203" s="74"/>
      <c r="AUA203" s="74"/>
      <c r="AUB203" s="74"/>
      <c r="AUC203" s="74"/>
      <c r="AUD203" s="74"/>
      <c r="AUE203" s="74"/>
      <c r="AUF203" s="74"/>
      <c r="AUG203" s="74"/>
      <c r="AUH203" s="74"/>
      <c r="AUI203" s="74"/>
      <c r="AUJ203" s="74"/>
      <c r="AUK203" s="74"/>
      <c r="AUL203" s="74"/>
      <c r="AUM203" s="74"/>
      <c r="AUN203" s="74"/>
      <c r="AUO203" s="74"/>
      <c r="AUP203" s="74"/>
      <c r="AUQ203" s="74"/>
      <c r="AUR203" s="74"/>
      <c r="AUS203" s="74"/>
      <c r="AUT203" s="74"/>
      <c r="AUU203" s="74"/>
      <c r="AUV203" s="74"/>
      <c r="AUW203" s="74"/>
      <c r="AUX203" s="74"/>
      <c r="AUY203" s="74"/>
      <c r="AUZ203" s="74"/>
      <c r="AVA203" s="74"/>
      <c r="AVB203" s="74"/>
      <c r="AVC203" s="74"/>
      <c r="AVD203" s="74"/>
      <c r="AVE203" s="74"/>
      <c r="AVF203" s="74"/>
      <c r="AVG203" s="74"/>
      <c r="AVH203" s="74"/>
      <c r="AVI203" s="74"/>
      <c r="AVJ203" s="74"/>
      <c r="AVK203" s="74"/>
      <c r="AVL203" s="74"/>
      <c r="AVM203" s="74"/>
      <c r="AVN203" s="74"/>
      <c r="AVO203" s="74"/>
      <c r="AVP203" s="74"/>
      <c r="AVQ203" s="74"/>
      <c r="AVR203" s="74"/>
      <c r="AVS203" s="74"/>
      <c r="AVT203" s="74"/>
      <c r="AVU203" s="74"/>
      <c r="AVV203" s="74"/>
      <c r="AVW203" s="74"/>
      <c r="AVX203" s="74"/>
      <c r="AVY203" s="74"/>
      <c r="AVZ203" s="74"/>
      <c r="AWA203" s="74"/>
      <c r="AWB203" s="74"/>
      <c r="AWC203" s="74"/>
      <c r="AWD203" s="74"/>
      <c r="AWE203" s="74"/>
      <c r="AWF203" s="74"/>
      <c r="AWG203" s="74"/>
      <c r="AWH203" s="74"/>
      <c r="AWI203" s="74"/>
      <c r="AWJ203" s="74"/>
      <c r="AWK203" s="74"/>
      <c r="AWL203" s="74"/>
      <c r="AWM203" s="74"/>
      <c r="AWN203" s="74"/>
      <c r="AWO203" s="74"/>
      <c r="AWP203" s="74"/>
      <c r="AWQ203" s="74"/>
      <c r="AWR203" s="74"/>
      <c r="AWS203" s="74"/>
      <c r="AWT203" s="74"/>
      <c r="AWU203" s="74"/>
      <c r="AWV203" s="74"/>
      <c r="AWW203" s="74"/>
      <c r="AWX203" s="74"/>
      <c r="AWY203" s="74"/>
      <c r="AWZ203" s="74"/>
      <c r="AXA203" s="74"/>
      <c r="AXB203" s="74"/>
      <c r="AXC203" s="74"/>
      <c r="AXD203" s="74"/>
      <c r="AXE203" s="74"/>
      <c r="AXF203" s="74"/>
      <c r="AXG203" s="74"/>
      <c r="AXH203" s="74"/>
      <c r="AXI203" s="74"/>
      <c r="AXJ203" s="74"/>
      <c r="AXK203" s="74"/>
      <c r="AXL203" s="74"/>
      <c r="AXM203" s="74"/>
      <c r="AXN203" s="74"/>
      <c r="AXO203" s="74"/>
      <c r="AXP203" s="74"/>
      <c r="AXQ203" s="74"/>
      <c r="AXR203" s="74"/>
      <c r="AXS203" s="74"/>
      <c r="AXT203" s="74"/>
      <c r="AXU203" s="74"/>
      <c r="AXV203" s="74"/>
      <c r="AXW203" s="74"/>
      <c r="AXX203" s="74"/>
      <c r="AXY203" s="74"/>
      <c r="AXZ203" s="74"/>
      <c r="AYA203" s="74"/>
      <c r="AYB203" s="74"/>
      <c r="AYC203" s="74"/>
      <c r="AYD203" s="74"/>
      <c r="AYE203" s="74"/>
      <c r="AYF203" s="74"/>
      <c r="AYG203" s="74"/>
      <c r="AYH203" s="74"/>
      <c r="AYI203" s="74"/>
      <c r="AYJ203" s="74"/>
      <c r="AYK203" s="74"/>
      <c r="AYL203" s="74"/>
      <c r="AYM203" s="74"/>
      <c r="AYN203" s="74"/>
      <c r="AYO203" s="74"/>
      <c r="AYP203" s="74"/>
      <c r="AYQ203" s="74"/>
      <c r="AYR203" s="74"/>
      <c r="AYS203" s="74"/>
      <c r="AYT203" s="74"/>
      <c r="AYU203" s="74"/>
      <c r="AYV203" s="74"/>
      <c r="AYW203" s="74"/>
      <c r="AYX203" s="74"/>
      <c r="AYY203" s="74"/>
      <c r="AYZ203" s="74"/>
      <c r="AZA203" s="74"/>
      <c r="AZB203" s="74"/>
      <c r="AZC203" s="74"/>
      <c r="AZD203" s="74"/>
      <c r="AZE203" s="74"/>
      <c r="AZF203" s="74"/>
      <c r="AZG203" s="74"/>
      <c r="AZH203" s="74"/>
      <c r="AZI203" s="74"/>
      <c r="AZJ203" s="74"/>
      <c r="AZK203" s="74"/>
      <c r="AZL203" s="74"/>
      <c r="AZM203" s="74"/>
      <c r="AZN203" s="74"/>
      <c r="AZO203" s="74"/>
      <c r="AZP203" s="74"/>
      <c r="AZQ203" s="74"/>
      <c r="AZR203" s="74"/>
      <c r="AZS203" s="74"/>
      <c r="AZT203" s="74"/>
      <c r="AZU203" s="74"/>
      <c r="AZV203" s="74"/>
      <c r="AZW203" s="74"/>
      <c r="AZX203" s="74"/>
      <c r="AZY203" s="74"/>
      <c r="AZZ203" s="74"/>
      <c r="BAA203" s="74"/>
      <c r="BAB203" s="74"/>
      <c r="BAC203" s="74"/>
      <c r="BAD203" s="74"/>
      <c r="BAE203" s="74"/>
      <c r="BAF203" s="74"/>
      <c r="BAG203" s="74"/>
      <c r="BAH203" s="74"/>
      <c r="BAI203" s="74"/>
      <c r="BAJ203" s="74"/>
      <c r="BAK203" s="74"/>
      <c r="BAL203" s="74"/>
      <c r="BAM203" s="74"/>
      <c r="BAN203" s="74"/>
      <c r="BAO203" s="74"/>
      <c r="BAP203" s="74"/>
      <c r="BAQ203" s="74"/>
      <c r="BAR203" s="74"/>
      <c r="BAS203" s="74"/>
      <c r="BAT203" s="74"/>
      <c r="BAU203" s="74"/>
      <c r="BAV203" s="74"/>
      <c r="BAW203" s="74"/>
      <c r="BAX203" s="74"/>
      <c r="BAY203" s="74"/>
      <c r="BAZ203" s="74"/>
      <c r="BBA203" s="74"/>
      <c r="BBB203" s="74"/>
      <c r="BBC203" s="74"/>
      <c r="BBD203" s="74"/>
      <c r="BBE203" s="74"/>
      <c r="BBF203" s="74"/>
      <c r="BBG203" s="74"/>
      <c r="BBH203" s="74"/>
      <c r="BBI203" s="74"/>
      <c r="BBJ203" s="74"/>
      <c r="BBK203" s="74"/>
      <c r="BBL203" s="74"/>
      <c r="BBM203" s="74"/>
      <c r="BBN203" s="74"/>
      <c r="BBO203" s="74"/>
      <c r="BBP203" s="74"/>
      <c r="BBQ203" s="74"/>
      <c r="BBR203" s="74"/>
      <c r="BBS203" s="74"/>
      <c r="BBT203" s="74"/>
      <c r="BBU203" s="74"/>
      <c r="BBV203" s="74"/>
      <c r="BBW203" s="74"/>
      <c r="BBX203" s="74"/>
      <c r="BBY203" s="74"/>
      <c r="BBZ203" s="74"/>
      <c r="BCA203" s="74"/>
      <c r="BCB203" s="74"/>
      <c r="BCC203" s="74"/>
      <c r="BCD203" s="74"/>
      <c r="BCE203" s="74"/>
      <c r="BCF203" s="74"/>
      <c r="BCG203" s="74"/>
      <c r="BCH203" s="74"/>
      <c r="BCI203" s="74"/>
      <c r="BCJ203" s="74"/>
      <c r="BCK203" s="74"/>
      <c r="BCL203" s="74"/>
      <c r="BCM203" s="74"/>
      <c r="BCN203" s="74"/>
      <c r="BCO203" s="74"/>
      <c r="BCP203" s="74"/>
      <c r="BCQ203" s="74"/>
      <c r="BCR203" s="74"/>
      <c r="BCS203" s="74"/>
      <c r="BCT203" s="74"/>
      <c r="BCU203" s="74"/>
      <c r="BCV203" s="74"/>
      <c r="BCW203" s="74"/>
      <c r="BCX203" s="74"/>
      <c r="BCY203" s="74"/>
      <c r="BCZ203" s="74"/>
      <c r="BDA203" s="74"/>
      <c r="BDB203" s="74"/>
      <c r="BDC203" s="74"/>
      <c r="BDD203" s="74"/>
      <c r="BDE203" s="74"/>
      <c r="BDF203" s="74"/>
      <c r="BDG203" s="74"/>
      <c r="BDH203" s="74"/>
      <c r="BDI203" s="74"/>
      <c r="BDJ203" s="74"/>
      <c r="BDK203" s="74"/>
      <c r="BDL203" s="74"/>
      <c r="BDM203" s="74"/>
      <c r="BDN203" s="74"/>
      <c r="BDO203" s="74"/>
      <c r="BDP203" s="74"/>
      <c r="BDQ203" s="74"/>
      <c r="BDR203" s="74"/>
      <c r="BDS203" s="74"/>
      <c r="BDT203" s="74"/>
      <c r="BDU203" s="74"/>
      <c r="BDV203" s="74"/>
      <c r="BDW203" s="74"/>
      <c r="BDX203" s="74"/>
      <c r="BDY203" s="74"/>
      <c r="BDZ203" s="74"/>
      <c r="BEA203" s="74"/>
      <c r="BEB203" s="74"/>
      <c r="BEC203" s="74"/>
      <c r="BED203" s="74"/>
      <c r="BEE203" s="74"/>
      <c r="BEF203" s="74"/>
      <c r="BEG203" s="74"/>
      <c r="BEH203" s="74"/>
      <c r="BEI203" s="74"/>
      <c r="BEJ203" s="74"/>
      <c r="BEK203" s="74"/>
      <c r="BEL203" s="74"/>
      <c r="BEM203" s="74"/>
      <c r="BEN203" s="74"/>
      <c r="BEO203" s="74"/>
      <c r="BEP203" s="74"/>
      <c r="BEQ203" s="74"/>
      <c r="BER203" s="74"/>
      <c r="BES203" s="74"/>
      <c r="BET203" s="74"/>
      <c r="BEU203" s="74"/>
      <c r="BEV203" s="74"/>
      <c r="BEW203" s="74"/>
      <c r="BEX203" s="74"/>
      <c r="BEY203" s="74"/>
      <c r="BEZ203" s="74"/>
      <c r="BFA203" s="74"/>
      <c r="BFB203" s="74"/>
      <c r="BFC203" s="74"/>
      <c r="BFD203" s="74"/>
      <c r="BFE203" s="74"/>
      <c r="BFF203" s="74"/>
      <c r="BFG203" s="74"/>
      <c r="BFH203" s="74"/>
      <c r="BFI203" s="74"/>
      <c r="BFJ203" s="74"/>
      <c r="BFK203" s="74"/>
      <c r="BFL203" s="74"/>
      <c r="BFM203" s="74"/>
      <c r="BFN203" s="74"/>
      <c r="BFO203" s="74"/>
      <c r="BFP203" s="74"/>
      <c r="BFQ203" s="74"/>
      <c r="BFR203" s="74"/>
      <c r="BFS203" s="74"/>
      <c r="BFT203" s="74"/>
      <c r="BFU203" s="74"/>
      <c r="BFV203" s="74"/>
      <c r="BFW203" s="74"/>
      <c r="BFX203" s="74"/>
      <c r="BFY203" s="74"/>
      <c r="BFZ203" s="74"/>
      <c r="BGA203" s="74"/>
      <c r="BGB203" s="74"/>
      <c r="BGC203" s="74"/>
      <c r="BGD203" s="74"/>
      <c r="BGE203" s="74"/>
      <c r="BGF203" s="74"/>
      <c r="BGG203" s="74"/>
      <c r="BGH203" s="74"/>
      <c r="BGI203" s="74"/>
      <c r="BGJ203" s="74"/>
      <c r="BGK203" s="74"/>
      <c r="BGL203" s="74"/>
      <c r="BGM203" s="74"/>
      <c r="BGN203" s="74"/>
      <c r="BGO203" s="74"/>
      <c r="BGP203" s="74"/>
      <c r="BGQ203" s="74"/>
      <c r="BGR203" s="74"/>
      <c r="BGS203" s="74"/>
      <c r="BGT203" s="74"/>
      <c r="BGU203" s="74"/>
      <c r="BGV203" s="74"/>
      <c r="BGW203" s="74"/>
      <c r="BGX203" s="74"/>
      <c r="BGY203" s="74"/>
      <c r="BGZ203" s="74"/>
      <c r="BHA203" s="74"/>
      <c r="BHB203" s="74"/>
      <c r="BHC203" s="74"/>
      <c r="BHD203" s="74"/>
      <c r="BHE203" s="74"/>
      <c r="BHF203" s="74"/>
      <c r="BHG203" s="74"/>
      <c r="BHH203" s="74"/>
      <c r="BHI203" s="74"/>
      <c r="BHJ203" s="74"/>
      <c r="BHK203" s="74"/>
      <c r="BHL203" s="74"/>
      <c r="BHM203" s="74"/>
      <c r="BHN203" s="74"/>
      <c r="BHO203" s="74"/>
      <c r="BHP203" s="74"/>
      <c r="BHQ203" s="74"/>
      <c r="BHR203" s="74"/>
      <c r="BHS203" s="74"/>
      <c r="BHT203" s="74"/>
      <c r="BHU203" s="74"/>
      <c r="BHV203" s="74"/>
      <c r="BHW203" s="74"/>
      <c r="BHX203" s="74"/>
      <c r="BHY203" s="74"/>
      <c r="BHZ203" s="74"/>
      <c r="BIA203" s="74"/>
      <c r="BIB203" s="74"/>
      <c r="BIC203" s="74"/>
      <c r="BID203" s="74"/>
      <c r="BIE203" s="74"/>
      <c r="BIF203" s="74"/>
      <c r="BIG203" s="74"/>
      <c r="BIH203" s="74"/>
      <c r="BII203" s="74"/>
      <c r="BIJ203" s="74"/>
      <c r="BIK203" s="74"/>
      <c r="BIL203" s="74"/>
      <c r="BIM203" s="74"/>
      <c r="BIN203" s="74"/>
      <c r="BIO203" s="74"/>
      <c r="BIP203" s="74"/>
      <c r="BIQ203" s="74"/>
      <c r="BIR203" s="74"/>
      <c r="BIS203" s="74"/>
      <c r="BIT203" s="74"/>
      <c r="BIU203" s="74"/>
      <c r="BIV203" s="74"/>
      <c r="BIW203" s="74"/>
      <c r="BIX203" s="74"/>
      <c r="BIY203" s="74"/>
      <c r="BIZ203" s="74"/>
      <c r="BJA203" s="74"/>
      <c r="BJB203" s="74"/>
      <c r="BJC203" s="74"/>
      <c r="BJD203" s="74"/>
      <c r="BJE203" s="74"/>
      <c r="BJF203" s="74"/>
      <c r="BJG203" s="74"/>
      <c r="BJH203" s="74"/>
      <c r="BJI203" s="74"/>
      <c r="BJJ203" s="74"/>
      <c r="BJK203" s="74"/>
      <c r="BJL203" s="74"/>
      <c r="BJM203" s="74"/>
      <c r="BJN203" s="74"/>
      <c r="BJO203" s="74"/>
      <c r="BJP203" s="74"/>
      <c r="BJQ203" s="74"/>
      <c r="BJR203" s="74"/>
      <c r="BJS203" s="74"/>
      <c r="BJT203" s="74"/>
      <c r="BJU203" s="74"/>
      <c r="BJV203" s="74"/>
      <c r="BJW203" s="74"/>
      <c r="BJX203" s="74"/>
      <c r="BJY203" s="74"/>
      <c r="BJZ203" s="74"/>
      <c r="BKA203" s="74"/>
      <c r="BKB203" s="74"/>
      <c r="BKC203" s="74"/>
      <c r="BKD203" s="74"/>
      <c r="BKE203" s="74"/>
      <c r="BKF203" s="74"/>
      <c r="BKG203" s="74"/>
      <c r="BKH203" s="74"/>
      <c r="BKI203" s="74"/>
      <c r="BKJ203" s="74"/>
      <c r="BKK203" s="74"/>
      <c r="BKL203" s="74"/>
      <c r="BKM203" s="74"/>
      <c r="BKN203" s="74"/>
      <c r="BKO203" s="74"/>
      <c r="BKP203" s="74"/>
      <c r="BKQ203" s="74"/>
      <c r="BKR203" s="74"/>
      <c r="BKS203" s="74"/>
      <c r="BKT203" s="74"/>
      <c r="BKU203" s="74"/>
      <c r="BKV203" s="74"/>
      <c r="BKW203" s="74"/>
      <c r="BKX203" s="74"/>
      <c r="BKY203" s="74"/>
      <c r="BKZ203" s="74"/>
      <c r="BLA203" s="74"/>
      <c r="BLB203" s="74"/>
      <c r="BLC203" s="74"/>
      <c r="BLD203" s="74"/>
      <c r="BLE203" s="74"/>
      <c r="BLF203" s="74"/>
      <c r="BLG203" s="74"/>
      <c r="BLH203" s="74"/>
      <c r="BLI203" s="74"/>
      <c r="BLJ203" s="74"/>
      <c r="BLK203" s="74"/>
      <c r="BLL203" s="74"/>
      <c r="BLM203" s="74"/>
      <c r="BLN203" s="74"/>
      <c r="BLO203" s="74"/>
      <c r="BLP203" s="74"/>
      <c r="BLQ203" s="74"/>
      <c r="BLR203" s="74"/>
      <c r="BLS203" s="74"/>
      <c r="BLT203" s="74"/>
      <c r="BLU203" s="74"/>
      <c r="BLV203" s="74"/>
      <c r="BLW203" s="74"/>
      <c r="BLX203" s="74"/>
      <c r="BLY203" s="74"/>
      <c r="BLZ203" s="74"/>
      <c r="BMA203" s="74"/>
      <c r="BMB203" s="74"/>
      <c r="BMC203" s="74"/>
      <c r="BMD203" s="74"/>
      <c r="BME203" s="74"/>
      <c r="BMF203" s="74"/>
      <c r="BMG203" s="74"/>
      <c r="BMH203" s="74"/>
      <c r="BMI203" s="74"/>
      <c r="BMJ203" s="74"/>
      <c r="BMK203" s="74"/>
      <c r="BML203" s="74"/>
      <c r="BMM203" s="74"/>
      <c r="BMN203" s="74"/>
      <c r="BMO203" s="74"/>
      <c r="BMP203" s="74"/>
      <c r="BMQ203" s="74"/>
      <c r="BMR203" s="74"/>
      <c r="BMS203" s="74"/>
      <c r="BMT203" s="74"/>
      <c r="BMU203" s="74"/>
      <c r="BMV203" s="74"/>
      <c r="BMW203" s="74"/>
      <c r="BMX203" s="74"/>
      <c r="BMY203" s="74"/>
      <c r="BMZ203" s="74"/>
      <c r="BNA203" s="74"/>
      <c r="BNB203" s="74"/>
      <c r="BNC203" s="74"/>
      <c r="BND203" s="74"/>
      <c r="BNE203" s="74"/>
      <c r="BNF203" s="74"/>
      <c r="BNG203" s="74"/>
      <c r="BNH203" s="74"/>
      <c r="BNI203" s="74"/>
      <c r="BNJ203" s="74"/>
      <c r="BNK203" s="74"/>
      <c r="BNL203" s="74"/>
      <c r="BNM203" s="74"/>
      <c r="BNN203" s="74"/>
      <c r="BNO203" s="74"/>
      <c r="BNP203" s="74"/>
      <c r="BNQ203" s="74"/>
      <c r="BNR203" s="74"/>
      <c r="BNS203" s="74"/>
      <c r="BNT203" s="74"/>
      <c r="BNU203" s="74"/>
      <c r="BNV203" s="74"/>
      <c r="BNW203" s="74"/>
      <c r="BNX203" s="74"/>
      <c r="BNY203" s="74"/>
      <c r="BNZ203" s="74"/>
      <c r="BOA203" s="74"/>
      <c r="BOB203" s="74"/>
      <c r="BOC203" s="74"/>
      <c r="BOD203" s="74"/>
      <c r="BOE203" s="74"/>
      <c r="BOF203" s="74"/>
      <c r="BOG203" s="74"/>
      <c r="BOH203" s="74"/>
      <c r="BOI203" s="74"/>
      <c r="BOJ203" s="74"/>
      <c r="BOK203" s="74"/>
      <c r="BOL203" s="74"/>
      <c r="BOM203" s="74"/>
      <c r="BON203" s="74"/>
      <c r="BOO203" s="74"/>
      <c r="BOP203" s="74"/>
      <c r="BOQ203" s="74"/>
      <c r="BOR203" s="74"/>
      <c r="BOS203" s="74"/>
      <c r="BOT203" s="74"/>
      <c r="BOU203" s="74"/>
      <c r="BOV203" s="74"/>
      <c r="BOW203" s="74"/>
      <c r="BOX203" s="74"/>
      <c r="BOY203" s="74"/>
      <c r="BOZ203" s="74"/>
      <c r="BPA203" s="74"/>
      <c r="BPB203" s="74"/>
      <c r="BPC203" s="74"/>
      <c r="BPD203" s="74"/>
      <c r="BPE203" s="74"/>
      <c r="BPF203" s="74"/>
      <c r="BPG203" s="74"/>
      <c r="BPH203" s="74"/>
      <c r="BPI203" s="74"/>
      <c r="BPJ203" s="74"/>
      <c r="BPK203" s="74"/>
      <c r="BPL203" s="74"/>
      <c r="BPM203" s="74"/>
      <c r="BPN203" s="74"/>
      <c r="BPO203" s="74"/>
      <c r="BPP203" s="74"/>
      <c r="BPQ203" s="74"/>
      <c r="BPR203" s="74"/>
      <c r="BPS203" s="74"/>
      <c r="BPT203" s="74"/>
      <c r="BPU203" s="74"/>
      <c r="BPV203" s="74"/>
      <c r="BPW203" s="74"/>
      <c r="BPX203" s="74"/>
      <c r="BPY203" s="74"/>
      <c r="BPZ203" s="74"/>
      <c r="BQA203" s="74"/>
      <c r="BQB203" s="74"/>
      <c r="BQC203" s="74"/>
      <c r="BQD203" s="74"/>
      <c r="BQE203" s="74"/>
      <c r="BQF203" s="74"/>
      <c r="BQG203" s="74"/>
      <c r="BQH203" s="74"/>
      <c r="BQI203" s="74"/>
      <c r="BQJ203" s="74"/>
      <c r="BQK203" s="74"/>
      <c r="BQL203" s="74"/>
      <c r="BQM203" s="74"/>
      <c r="BQN203" s="74"/>
      <c r="BQO203" s="74"/>
      <c r="BQP203" s="74"/>
      <c r="BQQ203" s="74"/>
      <c r="BQR203" s="74"/>
      <c r="BQS203" s="74"/>
      <c r="BQT203" s="74"/>
      <c r="BQU203" s="74"/>
      <c r="BQV203" s="74"/>
      <c r="BQW203" s="74"/>
      <c r="BQX203" s="74"/>
      <c r="BQY203" s="74"/>
      <c r="BQZ203" s="74"/>
      <c r="BRA203" s="74"/>
      <c r="BRB203" s="74"/>
      <c r="BRC203" s="74"/>
      <c r="BRD203" s="74"/>
      <c r="BRE203" s="74"/>
      <c r="BRF203" s="74"/>
      <c r="BRG203" s="74"/>
      <c r="BRH203" s="74"/>
      <c r="BRI203" s="74"/>
      <c r="BRJ203" s="74"/>
      <c r="BRK203" s="74"/>
      <c r="BRL203" s="74"/>
      <c r="BRM203" s="74"/>
      <c r="BRN203" s="74"/>
      <c r="BRO203" s="74"/>
      <c r="BRP203" s="74"/>
      <c r="BRQ203" s="74"/>
      <c r="BRR203" s="74"/>
      <c r="BRS203" s="74"/>
      <c r="BRT203" s="74"/>
      <c r="BRU203" s="74"/>
      <c r="BRV203" s="74"/>
      <c r="BRW203" s="74"/>
      <c r="BRX203" s="74"/>
      <c r="BRY203" s="74"/>
      <c r="BRZ203" s="74"/>
      <c r="BSA203" s="74"/>
      <c r="BSB203" s="74"/>
      <c r="BSC203" s="74"/>
      <c r="BSD203" s="74"/>
      <c r="BSE203" s="74"/>
      <c r="BSF203" s="74"/>
      <c r="BSG203" s="74"/>
      <c r="BSH203" s="74"/>
      <c r="BSI203" s="74"/>
      <c r="BSJ203" s="74"/>
      <c r="BSK203" s="74"/>
      <c r="BSL203" s="74"/>
      <c r="BSM203" s="74"/>
      <c r="BSN203" s="74"/>
      <c r="BSO203" s="74"/>
      <c r="BSP203" s="74"/>
      <c r="BSQ203" s="74"/>
      <c r="BSR203" s="74"/>
      <c r="BSS203" s="74"/>
      <c r="BST203" s="74"/>
      <c r="BSU203" s="74"/>
      <c r="BSV203" s="74"/>
      <c r="BSW203" s="74"/>
      <c r="BSX203" s="74"/>
      <c r="BSY203" s="74"/>
      <c r="BSZ203" s="74"/>
      <c r="BTA203" s="74"/>
      <c r="BTB203" s="74"/>
      <c r="BTC203" s="74"/>
      <c r="BTD203" s="74"/>
      <c r="BTE203" s="74"/>
      <c r="BTF203" s="74"/>
      <c r="BTG203" s="74"/>
      <c r="BTH203" s="74"/>
      <c r="BTI203" s="74"/>
      <c r="BTJ203" s="74"/>
      <c r="BTK203" s="74"/>
      <c r="BTL203" s="74"/>
      <c r="BTM203" s="74"/>
      <c r="BTN203" s="74"/>
      <c r="BTO203" s="74"/>
      <c r="BTP203" s="74"/>
      <c r="BTQ203" s="74"/>
      <c r="BTR203" s="74"/>
      <c r="BTS203" s="74"/>
      <c r="BTT203" s="74"/>
      <c r="BTU203" s="74"/>
      <c r="BTV203" s="74"/>
      <c r="BTW203" s="74"/>
      <c r="BTX203" s="74"/>
      <c r="BTY203" s="74"/>
      <c r="BTZ203" s="74"/>
      <c r="BUA203" s="74"/>
      <c r="BUB203" s="74"/>
      <c r="BUC203" s="74"/>
      <c r="BUD203" s="74"/>
      <c r="BUE203" s="74"/>
      <c r="BUF203" s="74"/>
      <c r="BUG203" s="74"/>
      <c r="BUH203" s="74"/>
      <c r="BUI203" s="74"/>
      <c r="BUJ203" s="74"/>
      <c r="BUK203" s="74"/>
      <c r="BUL203" s="74"/>
      <c r="BUM203" s="74"/>
      <c r="BUN203" s="74"/>
      <c r="BUO203" s="74"/>
      <c r="BUP203" s="74"/>
      <c r="BUQ203" s="74"/>
      <c r="BUR203" s="74"/>
      <c r="BUS203" s="74"/>
      <c r="BUT203" s="74"/>
      <c r="BUU203" s="74"/>
      <c r="BUV203" s="74"/>
      <c r="BUW203" s="74"/>
      <c r="BUX203" s="74"/>
      <c r="BUY203" s="74"/>
      <c r="BUZ203" s="74"/>
      <c r="BVA203" s="74"/>
      <c r="BVB203" s="74"/>
      <c r="BVC203" s="74"/>
      <c r="BVD203" s="74"/>
      <c r="BVE203" s="74"/>
      <c r="BVF203" s="74"/>
      <c r="BVG203" s="74"/>
      <c r="BVH203" s="74"/>
      <c r="BVI203" s="74"/>
      <c r="BVJ203" s="74"/>
      <c r="BVK203" s="74"/>
      <c r="BVL203" s="74"/>
      <c r="BVM203" s="74"/>
      <c r="BVN203" s="74"/>
      <c r="BVO203" s="74"/>
      <c r="BVP203" s="74"/>
      <c r="BVQ203" s="74"/>
      <c r="BVR203" s="74"/>
      <c r="BVS203" s="74"/>
      <c r="BVT203" s="74"/>
      <c r="BVU203" s="74"/>
      <c r="BVV203" s="74"/>
      <c r="BVW203" s="74"/>
      <c r="BVX203" s="74"/>
      <c r="BVY203" s="74"/>
      <c r="BVZ203" s="74"/>
      <c r="BWA203" s="74"/>
      <c r="BWB203" s="74"/>
      <c r="BWC203" s="74"/>
      <c r="BWD203" s="74"/>
      <c r="BWE203" s="74"/>
      <c r="BWF203" s="74"/>
      <c r="BWG203" s="74"/>
      <c r="BWH203" s="74"/>
      <c r="BWI203" s="74"/>
      <c r="BWJ203" s="74"/>
      <c r="BWK203" s="74"/>
      <c r="BWL203" s="74"/>
      <c r="BWM203" s="74"/>
      <c r="BWN203" s="74"/>
      <c r="BWO203" s="74"/>
      <c r="BWP203" s="74"/>
      <c r="BWQ203" s="74"/>
      <c r="BWR203" s="74"/>
      <c r="BWS203" s="74"/>
      <c r="BWT203" s="74"/>
      <c r="BWU203" s="74"/>
      <c r="BWV203" s="74"/>
      <c r="BWW203" s="74"/>
      <c r="BWX203" s="74"/>
      <c r="BWY203" s="74"/>
      <c r="BWZ203" s="74"/>
      <c r="BXA203" s="74"/>
      <c r="BXB203" s="74"/>
      <c r="BXC203" s="74"/>
      <c r="BXD203" s="74"/>
      <c r="BXE203" s="74"/>
      <c r="BXF203" s="74"/>
      <c r="BXG203" s="74"/>
      <c r="BXH203" s="74"/>
      <c r="BXI203" s="74"/>
      <c r="BXJ203" s="74"/>
      <c r="BXK203" s="74"/>
      <c r="BXL203" s="74"/>
      <c r="BXM203" s="74"/>
      <c r="BXN203" s="74"/>
      <c r="BXO203" s="74"/>
      <c r="BXP203" s="74"/>
      <c r="BXQ203" s="74"/>
      <c r="BXR203" s="74"/>
      <c r="BXS203" s="74"/>
      <c r="BXT203" s="74"/>
      <c r="BXU203" s="74"/>
      <c r="BXV203" s="74"/>
      <c r="BXW203" s="74"/>
      <c r="BXX203" s="74"/>
      <c r="BXY203" s="74"/>
      <c r="BXZ203" s="74"/>
      <c r="BYA203" s="74"/>
      <c r="BYB203" s="74"/>
      <c r="BYC203" s="74"/>
      <c r="BYD203" s="74"/>
      <c r="BYE203" s="74"/>
      <c r="BYF203" s="74"/>
      <c r="BYG203" s="74"/>
      <c r="BYH203" s="74"/>
      <c r="BYI203" s="74"/>
      <c r="BYJ203" s="74"/>
      <c r="BYK203" s="74"/>
      <c r="BYL203" s="74"/>
      <c r="BYM203" s="74"/>
      <c r="BYN203" s="74"/>
      <c r="BYO203" s="74"/>
      <c r="BYP203" s="74"/>
      <c r="BYQ203" s="74"/>
      <c r="BYR203" s="74"/>
      <c r="BYS203" s="74"/>
      <c r="BYT203" s="74"/>
      <c r="BYU203" s="74"/>
      <c r="BYV203" s="74"/>
      <c r="BYW203" s="74"/>
      <c r="BYX203" s="74"/>
      <c r="BYY203" s="74"/>
      <c r="BYZ203" s="74"/>
      <c r="BZA203" s="74"/>
      <c r="BZB203" s="74"/>
      <c r="BZC203" s="74"/>
      <c r="BZD203" s="74"/>
      <c r="BZE203" s="74"/>
      <c r="BZF203" s="74"/>
      <c r="BZG203" s="74"/>
      <c r="BZH203" s="74"/>
      <c r="BZI203" s="74"/>
      <c r="BZJ203" s="74"/>
      <c r="BZK203" s="74"/>
      <c r="BZL203" s="74"/>
      <c r="BZM203" s="74"/>
      <c r="BZN203" s="74"/>
      <c r="BZO203" s="74"/>
      <c r="BZP203" s="74"/>
      <c r="BZQ203" s="74"/>
      <c r="BZR203" s="74"/>
      <c r="BZS203" s="74"/>
      <c r="BZT203" s="74"/>
      <c r="BZU203" s="74"/>
      <c r="BZV203" s="74"/>
      <c r="BZW203" s="74"/>
      <c r="BZX203" s="74"/>
      <c r="BZY203" s="74"/>
      <c r="BZZ203" s="74"/>
      <c r="CAA203" s="74"/>
      <c r="CAB203" s="74"/>
      <c r="CAC203" s="74"/>
      <c r="CAD203" s="74"/>
      <c r="CAE203" s="74"/>
      <c r="CAF203" s="74"/>
      <c r="CAG203" s="74"/>
      <c r="CAH203" s="74"/>
      <c r="CAI203" s="74"/>
      <c r="CAJ203" s="74"/>
      <c r="CAK203" s="74"/>
      <c r="CAL203" s="74"/>
      <c r="CAM203" s="74"/>
      <c r="CAN203" s="74"/>
      <c r="CAO203" s="74"/>
      <c r="CAP203" s="74"/>
      <c r="CAQ203" s="74"/>
      <c r="CAR203" s="74"/>
      <c r="CAS203" s="74"/>
      <c r="CAT203" s="74"/>
      <c r="CAU203" s="74"/>
      <c r="CAV203" s="74"/>
      <c r="CAW203" s="74"/>
      <c r="CAX203" s="74"/>
      <c r="CAY203" s="74"/>
      <c r="CAZ203" s="74"/>
      <c r="CBA203" s="74"/>
      <c r="CBB203" s="74"/>
      <c r="CBC203" s="74"/>
      <c r="CBD203" s="74"/>
      <c r="CBE203" s="74"/>
      <c r="CBF203" s="74"/>
      <c r="CBG203" s="74"/>
      <c r="CBH203" s="74"/>
      <c r="CBI203" s="74"/>
      <c r="CBJ203" s="74"/>
      <c r="CBK203" s="74"/>
      <c r="CBL203" s="74"/>
      <c r="CBM203" s="74"/>
      <c r="CBN203" s="74"/>
      <c r="CBO203" s="74"/>
      <c r="CBP203" s="74"/>
      <c r="CBQ203" s="74"/>
      <c r="CBR203" s="74"/>
      <c r="CBS203" s="74"/>
      <c r="CBT203" s="74"/>
      <c r="CBU203" s="74"/>
      <c r="CBV203" s="74"/>
      <c r="CBW203" s="74"/>
      <c r="CBX203" s="74"/>
      <c r="CBY203" s="74"/>
      <c r="CBZ203" s="74"/>
      <c r="CCA203" s="74"/>
      <c r="CCB203" s="74"/>
      <c r="CCC203" s="74"/>
      <c r="CCD203" s="74"/>
      <c r="CCE203" s="74"/>
      <c r="CCF203" s="74"/>
      <c r="CCG203" s="74"/>
      <c r="CCH203" s="74"/>
      <c r="CCI203" s="74"/>
      <c r="CCJ203" s="74"/>
      <c r="CCK203" s="74"/>
      <c r="CCL203" s="74"/>
      <c r="CCM203" s="74"/>
      <c r="CCN203" s="74"/>
      <c r="CCO203" s="74"/>
      <c r="CCP203" s="74"/>
      <c r="CCQ203" s="74"/>
      <c r="CCR203" s="74"/>
      <c r="CCS203" s="74"/>
      <c r="CCT203" s="74"/>
      <c r="CCU203" s="74"/>
      <c r="CCV203" s="74"/>
      <c r="CCW203" s="74"/>
      <c r="CCX203" s="74"/>
      <c r="CCY203" s="74"/>
      <c r="CCZ203" s="74"/>
      <c r="CDA203" s="74"/>
      <c r="CDB203" s="74"/>
      <c r="CDC203" s="74"/>
      <c r="CDD203" s="74"/>
      <c r="CDE203" s="74"/>
      <c r="CDF203" s="74"/>
      <c r="CDG203" s="74"/>
      <c r="CDH203" s="74"/>
      <c r="CDI203" s="74"/>
      <c r="CDJ203" s="74"/>
      <c r="CDK203" s="74"/>
      <c r="CDL203" s="74"/>
      <c r="CDM203" s="74"/>
      <c r="CDN203" s="74"/>
      <c r="CDO203" s="74"/>
      <c r="CDP203" s="74"/>
      <c r="CDQ203" s="74"/>
      <c r="CDR203" s="74"/>
      <c r="CDS203" s="74"/>
      <c r="CDT203" s="74"/>
      <c r="CDU203" s="74"/>
      <c r="CDV203" s="74"/>
      <c r="CDW203" s="74"/>
      <c r="CDX203" s="74"/>
      <c r="CDY203" s="74"/>
      <c r="CDZ203" s="74"/>
      <c r="CEA203" s="74"/>
      <c r="CEB203" s="74"/>
      <c r="CEC203" s="74"/>
      <c r="CED203" s="74"/>
      <c r="CEE203" s="74"/>
      <c r="CEF203" s="74"/>
      <c r="CEG203" s="74"/>
      <c r="CEH203" s="74"/>
      <c r="CEI203" s="74"/>
      <c r="CEJ203" s="74"/>
      <c r="CEK203" s="74"/>
      <c r="CEL203" s="74"/>
      <c r="CEM203" s="74"/>
      <c r="CEN203" s="74"/>
      <c r="CEO203" s="74"/>
      <c r="CEP203" s="74"/>
      <c r="CEQ203" s="74"/>
      <c r="CER203" s="74"/>
      <c r="CES203" s="74"/>
      <c r="CET203" s="74"/>
      <c r="CEU203" s="74"/>
      <c r="CEV203" s="74"/>
      <c r="CEW203" s="74"/>
      <c r="CEX203" s="74"/>
      <c r="CEY203" s="74"/>
      <c r="CEZ203" s="74"/>
      <c r="CFA203" s="74"/>
      <c r="CFB203" s="74"/>
      <c r="CFC203" s="74"/>
      <c r="CFD203" s="74"/>
      <c r="CFE203" s="74"/>
      <c r="CFF203" s="74"/>
      <c r="CFG203" s="74"/>
      <c r="CFH203" s="74"/>
      <c r="CFI203" s="74"/>
      <c r="CFJ203" s="74"/>
      <c r="CFK203" s="74"/>
      <c r="CFL203" s="74"/>
      <c r="CFM203" s="74"/>
      <c r="CFN203" s="74"/>
      <c r="CFO203" s="74"/>
      <c r="CFP203" s="74"/>
      <c r="CFQ203" s="74"/>
      <c r="CFR203" s="74"/>
      <c r="CFS203" s="74"/>
      <c r="CFT203" s="74"/>
      <c r="CFU203" s="74"/>
      <c r="CFV203" s="74"/>
      <c r="CFW203" s="74"/>
      <c r="CFX203" s="74"/>
      <c r="CFY203" s="74"/>
      <c r="CFZ203" s="74"/>
      <c r="CGA203" s="74"/>
      <c r="CGB203" s="74"/>
      <c r="CGC203" s="74"/>
      <c r="CGD203" s="74"/>
      <c r="CGE203" s="74"/>
      <c r="CGF203" s="74"/>
      <c r="CGG203" s="74"/>
      <c r="CGH203" s="74"/>
      <c r="CGI203" s="74"/>
      <c r="CGJ203" s="74"/>
      <c r="CGK203" s="74"/>
      <c r="CGL203" s="74"/>
      <c r="CGM203" s="74"/>
      <c r="CGN203" s="74"/>
      <c r="CGO203" s="74"/>
      <c r="CGP203" s="74"/>
      <c r="CGQ203" s="74"/>
      <c r="CGR203" s="74"/>
      <c r="CGS203" s="74"/>
      <c r="CGT203" s="74"/>
      <c r="CGU203" s="74"/>
      <c r="CGV203" s="74"/>
      <c r="CGW203" s="74"/>
      <c r="CGX203" s="74"/>
      <c r="CGY203" s="74"/>
      <c r="CGZ203" s="74"/>
      <c r="CHA203" s="74"/>
      <c r="CHB203" s="74"/>
      <c r="CHC203" s="74"/>
      <c r="CHD203" s="74"/>
      <c r="CHE203" s="74"/>
      <c r="CHF203" s="74"/>
      <c r="CHG203" s="74"/>
      <c r="CHH203" s="74"/>
      <c r="CHI203" s="74"/>
      <c r="CHJ203" s="74"/>
      <c r="CHK203" s="74"/>
      <c r="CHL203" s="74"/>
      <c r="CHM203" s="74"/>
      <c r="CHN203" s="74"/>
      <c r="CHO203" s="74"/>
      <c r="CHP203" s="74"/>
      <c r="CHQ203" s="74"/>
      <c r="CHR203" s="74"/>
      <c r="CHS203" s="74"/>
      <c r="CHT203" s="74"/>
      <c r="CHU203" s="74"/>
      <c r="CHV203" s="74"/>
      <c r="CHW203" s="74"/>
      <c r="CHX203" s="74"/>
      <c r="CHY203" s="74"/>
      <c r="CHZ203" s="74"/>
      <c r="CIA203" s="74"/>
      <c r="CIB203" s="74"/>
      <c r="CIC203" s="74"/>
      <c r="CID203" s="74"/>
      <c r="CIE203" s="74"/>
      <c r="CIF203" s="74"/>
      <c r="CIG203" s="74"/>
      <c r="CIH203" s="74"/>
      <c r="CII203" s="74"/>
      <c r="CIJ203" s="74"/>
      <c r="CIK203" s="74"/>
      <c r="CIL203" s="74"/>
      <c r="CIM203" s="74"/>
      <c r="CIN203" s="74"/>
      <c r="CIO203" s="74"/>
      <c r="CIP203" s="74"/>
      <c r="CIQ203" s="74"/>
      <c r="CIR203" s="74"/>
      <c r="CIS203" s="74"/>
      <c r="CIT203" s="74"/>
      <c r="CIU203" s="74"/>
      <c r="CIV203" s="74"/>
      <c r="CIW203" s="74"/>
      <c r="CIX203" s="74"/>
      <c r="CIY203" s="74"/>
      <c r="CIZ203" s="74"/>
      <c r="CJA203" s="74"/>
      <c r="CJB203" s="74"/>
      <c r="CJC203" s="74"/>
      <c r="CJD203" s="74"/>
      <c r="CJE203" s="74"/>
      <c r="CJF203" s="74"/>
      <c r="CJG203" s="74"/>
      <c r="CJH203" s="74"/>
      <c r="CJI203" s="74"/>
      <c r="CJJ203" s="74"/>
      <c r="CJK203" s="74"/>
      <c r="CJL203" s="74"/>
      <c r="CJM203" s="74"/>
      <c r="CJN203" s="74"/>
      <c r="CJO203" s="74"/>
      <c r="CJP203" s="74"/>
      <c r="CJQ203" s="74"/>
      <c r="CJR203" s="74"/>
      <c r="CJS203" s="74"/>
      <c r="CJT203" s="74"/>
      <c r="CJU203" s="74"/>
      <c r="CJV203" s="74"/>
      <c r="CJW203" s="74"/>
      <c r="CJX203" s="74"/>
      <c r="CJY203" s="74"/>
      <c r="CJZ203" s="74"/>
      <c r="CKA203" s="74"/>
      <c r="CKB203" s="74"/>
      <c r="CKC203" s="74"/>
      <c r="CKD203" s="74"/>
      <c r="CKE203" s="74"/>
      <c r="CKF203" s="74"/>
      <c r="CKG203" s="74"/>
      <c r="CKH203" s="74"/>
      <c r="CKI203" s="74"/>
      <c r="CKJ203" s="74"/>
      <c r="CKK203" s="74"/>
      <c r="CKL203" s="74"/>
      <c r="CKM203" s="74"/>
      <c r="CKN203" s="74"/>
      <c r="CKO203" s="74"/>
      <c r="CKP203" s="74"/>
      <c r="CKQ203" s="74"/>
      <c r="CKR203" s="74"/>
      <c r="CKS203" s="74"/>
      <c r="CKT203" s="74"/>
      <c r="CKU203" s="74"/>
      <c r="CKV203" s="74"/>
      <c r="CKW203" s="74"/>
      <c r="CKX203" s="74"/>
      <c r="CKY203" s="74"/>
      <c r="CKZ203" s="74"/>
      <c r="CLA203" s="74"/>
      <c r="CLB203" s="74"/>
      <c r="CLC203" s="74"/>
      <c r="CLD203" s="74"/>
      <c r="CLE203" s="74"/>
      <c r="CLF203" s="74"/>
      <c r="CLG203" s="74"/>
      <c r="CLH203" s="74"/>
      <c r="CLI203" s="74"/>
      <c r="CLJ203" s="74"/>
      <c r="CLK203" s="74"/>
      <c r="CLL203" s="74"/>
      <c r="CLM203" s="74"/>
      <c r="CLN203" s="74"/>
      <c r="CLO203" s="74"/>
      <c r="CLP203" s="74"/>
      <c r="CLQ203" s="74"/>
      <c r="CLR203" s="74"/>
      <c r="CLS203" s="74"/>
      <c r="CLT203" s="74"/>
      <c r="CLU203" s="74"/>
      <c r="CLV203" s="74"/>
      <c r="CLW203" s="74"/>
      <c r="CLX203" s="74"/>
      <c r="CLY203" s="74"/>
      <c r="CLZ203" s="74"/>
      <c r="CMA203" s="74"/>
      <c r="CMB203" s="74"/>
      <c r="CMC203" s="74"/>
      <c r="CMD203" s="74"/>
      <c r="CME203" s="74"/>
      <c r="CMF203" s="74"/>
      <c r="CMG203" s="74"/>
      <c r="CMH203" s="74"/>
      <c r="CMI203" s="74"/>
      <c r="CMJ203" s="74"/>
      <c r="CMK203" s="74"/>
      <c r="CML203" s="74"/>
      <c r="CMM203" s="74"/>
      <c r="CMN203" s="74"/>
      <c r="CMO203" s="74"/>
      <c r="CMP203" s="74"/>
      <c r="CMQ203" s="74"/>
      <c r="CMR203" s="74"/>
      <c r="CMS203" s="74"/>
      <c r="CMT203" s="74"/>
      <c r="CMU203" s="74"/>
      <c r="CMV203" s="74"/>
      <c r="CMW203" s="74"/>
      <c r="CMX203" s="74"/>
      <c r="CMY203" s="74"/>
      <c r="CMZ203" s="74"/>
      <c r="CNA203" s="74"/>
      <c r="CNB203" s="74"/>
      <c r="CNC203" s="74"/>
      <c r="CND203" s="74"/>
      <c r="CNE203" s="74"/>
      <c r="CNF203" s="74"/>
      <c r="CNG203" s="74"/>
      <c r="CNH203" s="74"/>
      <c r="CNI203" s="74"/>
      <c r="CNJ203" s="74"/>
      <c r="CNK203" s="74"/>
      <c r="CNL203" s="74"/>
      <c r="CNM203" s="74"/>
      <c r="CNN203" s="74"/>
      <c r="CNO203" s="74"/>
      <c r="CNP203" s="74"/>
      <c r="CNQ203" s="74"/>
      <c r="CNR203" s="74"/>
      <c r="CNS203" s="74"/>
      <c r="CNT203" s="74"/>
      <c r="CNU203" s="74"/>
      <c r="CNV203" s="74"/>
      <c r="CNW203" s="74"/>
      <c r="CNX203" s="74"/>
      <c r="CNY203" s="74"/>
      <c r="CNZ203" s="74"/>
      <c r="COA203" s="74"/>
      <c r="COB203" s="74"/>
      <c r="COC203" s="74"/>
      <c r="COD203" s="74"/>
      <c r="COE203" s="74"/>
      <c r="COF203" s="74"/>
      <c r="COG203" s="74"/>
      <c r="COH203" s="74"/>
      <c r="COI203" s="74"/>
      <c r="COJ203" s="74"/>
      <c r="COK203" s="74"/>
      <c r="COL203" s="74"/>
      <c r="COM203" s="74"/>
      <c r="CON203" s="74"/>
      <c r="COO203" s="74"/>
      <c r="COP203" s="74"/>
      <c r="COQ203" s="74"/>
      <c r="COR203" s="74"/>
      <c r="COS203" s="74"/>
      <c r="COT203" s="74"/>
      <c r="COU203" s="74"/>
      <c r="COV203" s="74"/>
      <c r="COW203" s="74"/>
      <c r="COX203" s="74"/>
      <c r="COY203" s="74"/>
      <c r="COZ203" s="74"/>
      <c r="CPA203" s="74"/>
      <c r="CPB203" s="74"/>
      <c r="CPC203" s="74"/>
      <c r="CPD203" s="74"/>
      <c r="CPE203" s="74"/>
      <c r="CPF203" s="74"/>
      <c r="CPG203" s="74"/>
      <c r="CPH203" s="74"/>
      <c r="CPI203" s="74"/>
      <c r="CPJ203" s="74"/>
      <c r="CPK203" s="74"/>
      <c r="CPL203" s="74"/>
      <c r="CPM203" s="74"/>
      <c r="CPN203" s="74"/>
      <c r="CPO203" s="74"/>
      <c r="CPP203" s="74"/>
      <c r="CPQ203" s="74"/>
      <c r="CPR203" s="74"/>
      <c r="CPS203" s="74"/>
      <c r="CPT203" s="74"/>
      <c r="CPU203" s="74"/>
      <c r="CPV203" s="74"/>
      <c r="CPW203" s="74"/>
      <c r="CPX203" s="74"/>
      <c r="CPY203" s="74"/>
      <c r="CPZ203" s="74"/>
      <c r="CQA203" s="74"/>
      <c r="CQB203" s="74"/>
      <c r="CQC203" s="74"/>
      <c r="CQD203" s="74"/>
      <c r="CQE203" s="74"/>
      <c r="CQF203" s="74"/>
      <c r="CQG203" s="74"/>
      <c r="CQH203" s="74"/>
      <c r="CQI203" s="74"/>
      <c r="CQJ203" s="74"/>
      <c r="CQK203" s="74"/>
      <c r="CQL203" s="74"/>
      <c r="CQM203" s="74"/>
      <c r="CQN203" s="74"/>
      <c r="CQO203" s="74"/>
      <c r="CQP203" s="74"/>
      <c r="CQQ203" s="74"/>
      <c r="CQR203" s="74"/>
      <c r="CQS203" s="74"/>
      <c r="CQT203" s="74"/>
      <c r="CQU203" s="74"/>
      <c r="CQV203" s="74"/>
      <c r="CQW203" s="74"/>
      <c r="CQX203" s="74"/>
      <c r="CQY203" s="74"/>
      <c r="CQZ203" s="74"/>
      <c r="CRA203" s="74"/>
      <c r="CRB203" s="74"/>
      <c r="CRC203" s="74"/>
      <c r="CRD203" s="74"/>
      <c r="CRE203" s="74"/>
      <c r="CRF203" s="74"/>
      <c r="CRG203" s="74"/>
      <c r="CRH203" s="74"/>
      <c r="CRI203" s="74"/>
      <c r="CRJ203" s="74"/>
      <c r="CRK203" s="74"/>
      <c r="CRL203" s="74"/>
      <c r="CRM203" s="74"/>
      <c r="CRN203" s="74"/>
      <c r="CRO203" s="74"/>
      <c r="CRP203" s="74"/>
      <c r="CRQ203" s="74"/>
      <c r="CRR203" s="74"/>
      <c r="CRS203" s="74"/>
      <c r="CRT203" s="74"/>
      <c r="CRU203" s="74"/>
      <c r="CRV203" s="74"/>
      <c r="CRW203" s="74"/>
      <c r="CRX203" s="74"/>
      <c r="CRY203" s="74"/>
      <c r="CRZ203" s="74"/>
      <c r="CSA203" s="74"/>
      <c r="CSB203" s="74"/>
      <c r="CSC203" s="74"/>
      <c r="CSD203" s="74"/>
      <c r="CSE203" s="74"/>
      <c r="CSF203" s="74"/>
      <c r="CSG203" s="74"/>
      <c r="CSH203" s="74"/>
      <c r="CSI203" s="74"/>
      <c r="CSJ203" s="74"/>
      <c r="CSK203" s="74"/>
      <c r="CSL203" s="74"/>
      <c r="CSM203" s="74"/>
      <c r="CSN203" s="74"/>
      <c r="CSO203" s="74"/>
      <c r="CSP203" s="74"/>
      <c r="CSQ203" s="74"/>
      <c r="CSR203" s="74"/>
      <c r="CSS203" s="74"/>
      <c r="CST203" s="74"/>
      <c r="CSU203" s="74"/>
      <c r="CSV203" s="74"/>
      <c r="CSW203" s="74"/>
      <c r="CSX203" s="74"/>
      <c r="CSY203" s="74"/>
      <c r="CSZ203" s="74"/>
      <c r="CTA203" s="74"/>
      <c r="CTB203" s="74"/>
      <c r="CTC203" s="74"/>
      <c r="CTD203" s="74"/>
      <c r="CTE203" s="74"/>
      <c r="CTF203" s="74"/>
      <c r="CTG203" s="74"/>
      <c r="CTH203" s="74"/>
      <c r="CTI203" s="74"/>
      <c r="CTJ203" s="74"/>
      <c r="CTK203" s="74"/>
      <c r="CTL203" s="74"/>
      <c r="CTM203" s="74"/>
      <c r="CTN203" s="74"/>
      <c r="CTO203" s="74"/>
      <c r="CTP203" s="74"/>
      <c r="CTQ203" s="74"/>
      <c r="CTR203" s="74"/>
      <c r="CTS203" s="74"/>
      <c r="CTT203" s="74"/>
      <c r="CTU203" s="74"/>
      <c r="CTV203" s="74"/>
      <c r="CTW203" s="74"/>
      <c r="CTX203" s="74"/>
      <c r="CTY203" s="74"/>
      <c r="CTZ203" s="74"/>
      <c r="CUA203" s="74"/>
      <c r="CUB203" s="74"/>
      <c r="CUC203" s="74"/>
      <c r="CUD203" s="74"/>
      <c r="CUE203" s="74"/>
      <c r="CUF203" s="74"/>
      <c r="CUG203" s="74"/>
      <c r="CUH203" s="74"/>
      <c r="CUI203" s="74"/>
      <c r="CUJ203" s="74"/>
      <c r="CUK203" s="74"/>
      <c r="CUL203" s="74"/>
      <c r="CUM203" s="74"/>
      <c r="CUN203" s="74"/>
      <c r="CUO203" s="74"/>
      <c r="CUP203" s="74"/>
      <c r="CUQ203" s="74"/>
      <c r="CUR203" s="74"/>
      <c r="CUS203" s="74"/>
      <c r="CUT203" s="74"/>
      <c r="CUU203" s="74"/>
      <c r="CUV203" s="74"/>
      <c r="CUW203" s="74"/>
      <c r="CUX203" s="74"/>
      <c r="CUY203" s="74"/>
      <c r="CUZ203" s="74"/>
      <c r="CVA203" s="74"/>
      <c r="CVB203" s="74"/>
      <c r="CVC203" s="74"/>
      <c r="CVD203" s="74"/>
      <c r="CVE203" s="74"/>
      <c r="CVF203" s="74"/>
      <c r="CVG203" s="74"/>
      <c r="CVH203" s="74"/>
      <c r="CVI203" s="74"/>
      <c r="CVJ203" s="74"/>
      <c r="CVK203" s="74"/>
      <c r="CVL203" s="74"/>
      <c r="CVM203" s="74"/>
      <c r="CVN203" s="74"/>
      <c r="CVO203" s="74"/>
      <c r="CVP203" s="74"/>
      <c r="CVQ203" s="74"/>
      <c r="CVR203" s="74"/>
      <c r="CVS203" s="74"/>
      <c r="CVT203" s="74"/>
      <c r="CVU203" s="74"/>
      <c r="CVV203" s="74"/>
      <c r="CVW203" s="74"/>
      <c r="CVX203" s="74"/>
      <c r="CVY203" s="74"/>
      <c r="CVZ203" s="74"/>
      <c r="CWA203" s="74"/>
      <c r="CWB203" s="74"/>
      <c r="CWC203" s="74"/>
      <c r="CWD203" s="74"/>
      <c r="CWE203" s="74"/>
      <c r="CWF203" s="74"/>
      <c r="CWG203" s="74"/>
      <c r="CWH203" s="74"/>
      <c r="CWI203" s="74"/>
      <c r="CWJ203" s="74"/>
      <c r="CWK203" s="74"/>
      <c r="CWL203" s="74"/>
      <c r="CWM203" s="74"/>
      <c r="CWN203" s="74"/>
      <c r="CWO203" s="74"/>
      <c r="CWP203" s="74"/>
      <c r="CWQ203" s="74"/>
      <c r="CWR203" s="74"/>
      <c r="CWS203" s="74"/>
      <c r="CWT203" s="74"/>
      <c r="CWU203" s="74"/>
      <c r="CWV203" s="74"/>
      <c r="CWW203" s="74"/>
      <c r="CWX203" s="74"/>
      <c r="CWY203" s="74"/>
      <c r="CWZ203" s="74"/>
      <c r="CXA203" s="74"/>
      <c r="CXB203" s="74"/>
      <c r="CXC203" s="74"/>
      <c r="CXD203" s="74"/>
      <c r="CXE203" s="74"/>
      <c r="CXF203" s="74"/>
      <c r="CXG203" s="74"/>
      <c r="CXH203" s="74"/>
      <c r="CXI203" s="74"/>
      <c r="CXJ203" s="74"/>
      <c r="CXK203" s="74"/>
      <c r="CXL203" s="74"/>
      <c r="CXM203" s="74"/>
      <c r="CXN203" s="74"/>
      <c r="CXO203" s="74"/>
      <c r="CXP203" s="74"/>
      <c r="CXQ203" s="74"/>
      <c r="CXR203" s="74"/>
      <c r="CXS203" s="74"/>
      <c r="CXT203" s="74"/>
      <c r="CXU203" s="74"/>
      <c r="CXV203" s="74"/>
      <c r="CXW203" s="74"/>
      <c r="CXX203" s="74"/>
      <c r="CXY203" s="74"/>
      <c r="CXZ203" s="74"/>
      <c r="CYA203" s="74"/>
      <c r="CYB203" s="74"/>
      <c r="CYC203" s="74"/>
      <c r="CYD203" s="74"/>
      <c r="CYE203" s="74"/>
      <c r="CYF203" s="74"/>
      <c r="CYG203" s="74"/>
      <c r="CYH203" s="74"/>
      <c r="CYI203" s="74"/>
      <c r="CYJ203" s="74"/>
      <c r="CYK203" s="74"/>
      <c r="CYL203" s="74"/>
      <c r="CYM203" s="74"/>
      <c r="CYN203" s="74"/>
      <c r="CYO203" s="74"/>
      <c r="CYP203" s="74"/>
      <c r="CYQ203" s="74"/>
      <c r="CYR203" s="74"/>
      <c r="CYS203" s="74"/>
      <c r="CYT203" s="74"/>
      <c r="CYU203" s="74"/>
      <c r="CYV203" s="74"/>
      <c r="CYW203" s="74"/>
      <c r="CYX203" s="74"/>
      <c r="CYY203" s="74"/>
      <c r="CYZ203" s="74"/>
      <c r="CZA203" s="74"/>
      <c r="CZB203" s="74"/>
      <c r="CZC203" s="74"/>
      <c r="CZD203" s="74"/>
      <c r="CZE203" s="74"/>
      <c r="CZF203" s="74"/>
      <c r="CZG203" s="74"/>
      <c r="CZH203" s="74"/>
      <c r="CZI203" s="74"/>
      <c r="CZJ203" s="74"/>
      <c r="CZK203" s="74"/>
      <c r="CZL203" s="74"/>
      <c r="CZM203" s="74"/>
      <c r="CZN203" s="74"/>
      <c r="CZO203" s="74"/>
      <c r="CZP203" s="74"/>
      <c r="CZQ203" s="74"/>
      <c r="CZR203" s="74"/>
      <c r="CZS203" s="74"/>
      <c r="CZT203" s="74"/>
      <c r="CZU203" s="74"/>
      <c r="CZV203" s="74"/>
      <c r="CZW203" s="74"/>
      <c r="CZX203" s="74"/>
      <c r="CZY203" s="74"/>
      <c r="CZZ203" s="74"/>
      <c r="DAA203" s="74"/>
      <c r="DAB203" s="74"/>
      <c r="DAC203" s="74"/>
      <c r="DAD203" s="74"/>
      <c r="DAE203" s="74"/>
      <c r="DAF203" s="74"/>
      <c r="DAG203" s="74"/>
      <c r="DAH203" s="74"/>
      <c r="DAI203" s="74"/>
      <c r="DAJ203" s="74"/>
      <c r="DAK203" s="74"/>
      <c r="DAL203" s="74"/>
      <c r="DAM203" s="74"/>
      <c r="DAN203" s="74"/>
      <c r="DAO203" s="74"/>
      <c r="DAP203" s="74"/>
      <c r="DAQ203" s="74"/>
      <c r="DAR203" s="74"/>
      <c r="DAS203" s="74"/>
      <c r="DAT203" s="74"/>
      <c r="DAU203" s="74"/>
      <c r="DAV203" s="74"/>
      <c r="DAW203" s="74"/>
      <c r="DAX203" s="74"/>
      <c r="DAY203" s="74"/>
      <c r="DAZ203" s="74"/>
      <c r="DBA203" s="74"/>
      <c r="DBB203" s="74"/>
      <c r="DBC203" s="74"/>
      <c r="DBD203" s="74"/>
      <c r="DBE203" s="74"/>
      <c r="DBF203" s="74"/>
      <c r="DBG203" s="74"/>
      <c r="DBH203" s="74"/>
      <c r="DBI203" s="74"/>
      <c r="DBJ203" s="74"/>
      <c r="DBK203" s="74"/>
      <c r="DBL203" s="74"/>
      <c r="DBM203" s="74"/>
      <c r="DBN203" s="74"/>
      <c r="DBO203" s="74"/>
      <c r="DBP203" s="74"/>
      <c r="DBQ203" s="74"/>
      <c r="DBR203" s="74"/>
      <c r="DBS203" s="74"/>
      <c r="DBT203" s="74"/>
      <c r="DBU203" s="74"/>
      <c r="DBV203" s="74"/>
      <c r="DBW203" s="74"/>
      <c r="DBX203" s="74"/>
      <c r="DBY203" s="74"/>
      <c r="DBZ203" s="74"/>
      <c r="DCA203" s="74"/>
      <c r="DCB203" s="74"/>
      <c r="DCC203" s="74"/>
      <c r="DCD203" s="74"/>
      <c r="DCE203" s="74"/>
      <c r="DCF203" s="74"/>
      <c r="DCG203" s="74"/>
      <c r="DCH203" s="74"/>
      <c r="DCI203" s="74"/>
      <c r="DCJ203" s="74"/>
      <c r="DCK203" s="74"/>
      <c r="DCL203" s="74"/>
      <c r="DCM203" s="74"/>
      <c r="DCN203" s="74"/>
      <c r="DCO203" s="74"/>
      <c r="DCP203" s="74"/>
      <c r="DCQ203" s="74"/>
      <c r="DCR203" s="74"/>
      <c r="DCS203" s="74"/>
      <c r="DCT203" s="74"/>
      <c r="DCU203" s="74"/>
      <c r="DCV203" s="74"/>
      <c r="DCW203" s="74"/>
      <c r="DCX203" s="74"/>
      <c r="DCY203" s="74"/>
      <c r="DCZ203" s="74"/>
      <c r="DDA203" s="74"/>
      <c r="DDB203" s="74"/>
      <c r="DDC203" s="74"/>
      <c r="DDD203" s="74"/>
      <c r="DDE203" s="74"/>
      <c r="DDF203" s="74"/>
      <c r="DDG203" s="74"/>
      <c r="DDH203" s="74"/>
      <c r="DDI203" s="74"/>
      <c r="DDJ203" s="74"/>
      <c r="DDK203" s="74"/>
      <c r="DDL203" s="74"/>
      <c r="DDM203" s="74"/>
      <c r="DDN203" s="74"/>
      <c r="DDO203" s="74"/>
      <c r="DDP203" s="74"/>
      <c r="DDQ203" s="74"/>
      <c r="DDR203" s="74"/>
      <c r="DDS203" s="74"/>
      <c r="DDT203" s="74"/>
      <c r="DDU203" s="74"/>
      <c r="DDV203" s="74"/>
      <c r="DDW203" s="74"/>
      <c r="DDX203" s="74"/>
      <c r="DDY203" s="74"/>
      <c r="DDZ203" s="74"/>
      <c r="DEA203" s="74"/>
      <c r="DEB203" s="74"/>
      <c r="DEC203" s="74"/>
      <c r="DED203" s="74"/>
      <c r="DEE203" s="74"/>
      <c r="DEF203" s="74"/>
      <c r="DEG203" s="74"/>
      <c r="DEH203" s="74"/>
      <c r="DEI203" s="74"/>
      <c r="DEJ203" s="74"/>
      <c r="DEK203" s="74"/>
      <c r="DEL203" s="74"/>
      <c r="DEM203" s="74"/>
      <c r="DEN203" s="74"/>
      <c r="DEO203" s="74"/>
      <c r="DEP203" s="74"/>
      <c r="DEQ203" s="74"/>
      <c r="DER203" s="74"/>
      <c r="DES203" s="74"/>
      <c r="DET203" s="74"/>
      <c r="DEU203" s="74"/>
      <c r="DEV203" s="74"/>
      <c r="DEW203" s="74"/>
      <c r="DEX203" s="74"/>
      <c r="DEY203" s="74"/>
      <c r="DEZ203" s="74"/>
      <c r="DFA203" s="74"/>
      <c r="DFB203" s="74"/>
      <c r="DFC203" s="74"/>
      <c r="DFD203" s="74"/>
      <c r="DFE203" s="74"/>
      <c r="DFF203" s="74"/>
      <c r="DFG203" s="74"/>
      <c r="DFH203" s="74"/>
      <c r="DFI203" s="74"/>
      <c r="DFJ203" s="74"/>
      <c r="DFK203" s="74"/>
      <c r="DFL203" s="74"/>
      <c r="DFM203" s="74"/>
      <c r="DFN203" s="74"/>
      <c r="DFO203" s="74"/>
      <c r="DFP203" s="74"/>
      <c r="DFQ203" s="74"/>
      <c r="DFR203" s="74"/>
      <c r="DFS203" s="74"/>
      <c r="DFT203" s="74"/>
      <c r="DFU203" s="74"/>
      <c r="DFV203" s="74"/>
      <c r="DFW203" s="74"/>
      <c r="DFX203" s="74"/>
      <c r="DFY203" s="74"/>
      <c r="DFZ203" s="74"/>
      <c r="DGA203" s="74"/>
      <c r="DGB203" s="74"/>
      <c r="DGC203" s="74"/>
      <c r="DGD203" s="74"/>
      <c r="DGE203" s="74"/>
      <c r="DGF203" s="74"/>
      <c r="DGG203" s="74"/>
      <c r="DGH203" s="74"/>
      <c r="DGI203" s="74"/>
      <c r="DGJ203" s="74"/>
      <c r="DGK203" s="74"/>
      <c r="DGL203" s="74"/>
      <c r="DGM203" s="74"/>
      <c r="DGN203" s="74"/>
      <c r="DGO203" s="74"/>
      <c r="DGP203" s="74"/>
      <c r="DGQ203" s="74"/>
      <c r="DGR203" s="74"/>
      <c r="DGS203" s="74"/>
      <c r="DGT203" s="74"/>
      <c r="DGU203" s="74"/>
      <c r="DGV203" s="74"/>
      <c r="DGW203" s="74"/>
      <c r="DGX203" s="74"/>
      <c r="DGY203" s="74"/>
      <c r="DGZ203" s="74"/>
      <c r="DHA203" s="74"/>
      <c r="DHB203" s="74"/>
      <c r="DHC203" s="74"/>
      <c r="DHD203" s="74"/>
      <c r="DHE203" s="74"/>
      <c r="DHF203" s="74"/>
      <c r="DHG203" s="74"/>
      <c r="DHH203" s="74"/>
      <c r="DHI203" s="74"/>
      <c r="DHJ203" s="74"/>
      <c r="DHK203" s="74"/>
      <c r="DHL203" s="74"/>
      <c r="DHM203" s="74"/>
      <c r="DHN203" s="74"/>
      <c r="DHO203" s="74"/>
      <c r="DHP203" s="74"/>
      <c r="DHQ203" s="74"/>
      <c r="DHR203" s="74"/>
      <c r="DHS203" s="74"/>
      <c r="DHT203" s="74"/>
      <c r="DHU203" s="74"/>
      <c r="DHV203" s="74"/>
      <c r="DHW203" s="74"/>
      <c r="DHX203" s="74"/>
      <c r="DHY203" s="74"/>
      <c r="DHZ203" s="74"/>
      <c r="DIA203" s="74"/>
      <c r="DIB203" s="74"/>
      <c r="DIC203" s="74"/>
      <c r="DID203" s="74"/>
      <c r="DIE203" s="74"/>
      <c r="DIF203" s="74"/>
      <c r="DIG203" s="74"/>
      <c r="DIH203" s="74"/>
      <c r="DII203" s="74"/>
      <c r="DIJ203" s="74"/>
      <c r="DIK203" s="74"/>
      <c r="DIL203" s="74"/>
      <c r="DIM203" s="74"/>
      <c r="DIN203" s="74"/>
      <c r="DIO203" s="74"/>
      <c r="DIP203" s="74"/>
      <c r="DIQ203" s="74"/>
      <c r="DIR203" s="74"/>
      <c r="DIS203" s="74"/>
      <c r="DIT203" s="74"/>
      <c r="DIU203" s="74"/>
      <c r="DIV203" s="74"/>
      <c r="DIW203" s="74"/>
      <c r="DIX203" s="74"/>
      <c r="DIY203" s="74"/>
      <c r="DIZ203" s="74"/>
      <c r="DJA203" s="74"/>
      <c r="DJB203" s="74"/>
      <c r="DJC203" s="74"/>
      <c r="DJD203" s="74"/>
      <c r="DJE203" s="74"/>
      <c r="DJF203" s="74"/>
      <c r="DJG203" s="74"/>
      <c r="DJH203" s="74"/>
      <c r="DJI203" s="74"/>
      <c r="DJJ203" s="74"/>
      <c r="DJK203" s="74"/>
      <c r="DJL203" s="74"/>
      <c r="DJM203" s="74"/>
      <c r="DJN203" s="74"/>
      <c r="DJO203" s="74"/>
      <c r="DJP203" s="74"/>
      <c r="DJQ203" s="74"/>
      <c r="DJR203" s="74"/>
      <c r="DJS203" s="74"/>
      <c r="DJT203" s="74"/>
      <c r="DJU203" s="74"/>
      <c r="DJV203" s="74"/>
      <c r="DJW203" s="74"/>
      <c r="DJX203" s="74"/>
      <c r="DJY203" s="74"/>
      <c r="DJZ203" s="74"/>
      <c r="DKA203" s="74"/>
      <c r="DKB203" s="74"/>
      <c r="DKC203" s="74"/>
      <c r="DKD203" s="74"/>
      <c r="DKE203" s="74"/>
      <c r="DKF203" s="74"/>
      <c r="DKG203" s="74"/>
      <c r="DKH203" s="74"/>
      <c r="DKI203" s="74"/>
      <c r="DKJ203" s="74"/>
      <c r="DKK203" s="74"/>
      <c r="DKL203" s="74"/>
      <c r="DKM203" s="74"/>
      <c r="DKN203" s="74"/>
      <c r="DKO203" s="74"/>
      <c r="DKP203" s="74"/>
      <c r="DKQ203" s="74"/>
      <c r="DKR203" s="74"/>
      <c r="DKS203" s="74"/>
      <c r="DKT203" s="74"/>
      <c r="DKU203" s="74"/>
      <c r="DKV203" s="74"/>
      <c r="DKW203" s="74"/>
      <c r="DKX203" s="74"/>
      <c r="DKY203" s="74"/>
      <c r="DKZ203" s="74"/>
      <c r="DLA203" s="74"/>
      <c r="DLB203" s="74"/>
      <c r="DLC203" s="74"/>
      <c r="DLD203" s="74"/>
      <c r="DLE203" s="74"/>
      <c r="DLF203" s="74"/>
      <c r="DLG203" s="74"/>
      <c r="DLH203" s="74"/>
      <c r="DLI203" s="74"/>
      <c r="DLJ203" s="74"/>
      <c r="DLK203" s="74"/>
      <c r="DLL203" s="74"/>
      <c r="DLM203" s="74"/>
      <c r="DLN203" s="74"/>
      <c r="DLO203" s="74"/>
      <c r="DLP203" s="74"/>
      <c r="DLQ203" s="74"/>
      <c r="DLR203" s="74"/>
      <c r="DLS203" s="74"/>
      <c r="DLT203" s="74"/>
      <c r="DLU203" s="74"/>
      <c r="DLV203" s="74"/>
      <c r="DLW203" s="74"/>
      <c r="DLX203" s="74"/>
      <c r="DLY203" s="74"/>
      <c r="DLZ203" s="74"/>
      <c r="DMA203" s="74"/>
      <c r="DMB203" s="74"/>
      <c r="DMC203" s="74"/>
      <c r="DMD203" s="74"/>
      <c r="DME203" s="74"/>
      <c r="DMF203" s="74"/>
      <c r="DMG203" s="74"/>
      <c r="DMH203" s="74"/>
      <c r="DMI203" s="74"/>
      <c r="DMJ203" s="74"/>
      <c r="DMK203" s="74"/>
      <c r="DML203" s="74"/>
      <c r="DMM203" s="74"/>
      <c r="DMN203" s="74"/>
      <c r="DMO203" s="74"/>
      <c r="DMP203" s="74"/>
      <c r="DMQ203" s="74"/>
      <c r="DMR203" s="74"/>
      <c r="DMS203" s="74"/>
      <c r="DMT203" s="74"/>
      <c r="DMU203" s="74"/>
      <c r="DMV203" s="74"/>
      <c r="DMW203" s="74"/>
      <c r="DMX203" s="74"/>
      <c r="DMY203" s="74"/>
      <c r="DMZ203" s="74"/>
      <c r="DNA203" s="74"/>
      <c r="DNB203" s="74"/>
      <c r="DNC203" s="74"/>
      <c r="DND203" s="74"/>
      <c r="DNE203" s="74"/>
      <c r="DNF203" s="74"/>
      <c r="DNG203" s="74"/>
      <c r="DNH203" s="74"/>
      <c r="DNI203" s="74"/>
      <c r="DNJ203" s="74"/>
      <c r="DNK203" s="74"/>
      <c r="DNL203" s="74"/>
      <c r="DNM203" s="74"/>
      <c r="DNN203" s="74"/>
      <c r="DNO203" s="74"/>
      <c r="DNP203" s="74"/>
      <c r="DNQ203" s="74"/>
      <c r="DNR203" s="74"/>
      <c r="DNS203" s="74"/>
      <c r="DNT203" s="74"/>
      <c r="DNU203" s="74"/>
      <c r="DNV203" s="74"/>
      <c r="DNW203" s="74"/>
      <c r="DNX203" s="74"/>
      <c r="DNY203" s="74"/>
      <c r="DNZ203" s="74"/>
      <c r="DOA203" s="74"/>
      <c r="DOB203" s="74"/>
      <c r="DOC203" s="74"/>
      <c r="DOD203" s="74"/>
      <c r="DOE203" s="74"/>
      <c r="DOF203" s="74"/>
      <c r="DOG203" s="74"/>
      <c r="DOH203" s="74"/>
      <c r="DOI203" s="74"/>
      <c r="DOJ203" s="74"/>
      <c r="DOK203" s="74"/>
      <c r="DOL203" s="74"/>
      <c r="DOM203" s="74"/>
      <c r="DON203" s="74"/>
      <c r="DOO203" s="74"/>
      <c r="DOP203" s="74"/>
      <c r="DOQ203" s="74"/>
      <c r="DOR203" s="74"/>
      <c r="DOS203" s="74"/>
      <c r="DOT203" s="74"/>
      <c r="DOU203" s="74"/>
      <c r="DOV203" s="74"/>
      <c r="DOW203" s="74"/>
      <c r="DOX203" s="74"/>
      <c r="DOY203" s="74"/>
      <c r="DOZ203" s="74"/>
      <c r="DPA203" s="74"/>
      <c r="DPB203" s="74"/>
      <c r="DPC203" s="74"/>
      <c r="DPD203" s="74"/>
      <c r="DPE203" s="74"/>
      <c r="DPF203" s="74"/>
      <c r="DPG203" s="74"/>
      <c r="DPH203" s="74"/>
      <c r="DPI203" s="74"/>
      <c r="DPJ203" s="74"/>
      <c r="DPK203" s="74"/>
      <c r="DPL203" s="74"/>
      <c r="DPM203" s="74"/>
      <c r="DPN203" s="74"/>
      <c r="DPO203" s="74"/>
      <c r="DPP203" s="74"/>
      <c r="DPQ203" s="74"/>
      <c r="DPR203" s="74"/>
      <c r="DPS203" s="74"/>
      <c r="DPT203" s="74"/>
      <c r="DPU203" s="74"/>
      <c r="DPV203" s="74"/>
      <c r="DPW203" s="74"/>
      <c r="DPX203" s="74"/>
      <c r="DPY203" s="74"/>
      <c r="DPZ203" s="74"/>
      <c r="DQA203" s="74"/>
      <c r="DQB203" s="74"/>
      <c r="DQC203" s="74"/>
      <c r="DQD203" s="74"/>
      <c r="DQE203" s="74"/>
      <c r="DQF203" s="74"/>
      <c r="DQG203" s="74"/>
      <c r="DQH203" s="74"/>
      <c r="DQI203" s="74"/>
      <c r="DQJ203" s="74"/>
      <c r="DQK203" s="74"/>
      <c r="DQL203" s="74"/>
      <c r="DQM203" s="74"/>
      <c r="DQN203" s="74"/>
      <c r="DQO203" s="74"/>
      <c r="DQP203" s="74"/>
      <c r="DQQ203" s="74"/>
      <c r="DQR203" s="74"/>
      <c r="DQS203" s="74"/>
      <c r="DQT203" s="74"/>
      <c r="DQU203" s="74"/>
      <c r="DQV203" s="74"/>
      <c r="DQW203" s="74"/>
      <c r="DQX203" s="74"/>
      <c r="DQY203" s="74"/>
      <c r="DQZ203" s="74"/>
      <c r="DRA203" s="74"/>
      <c r="DRB203" s="74"/>
      <c r="DRC203" s="74"/>
      <c r="DRD203" s="74"/>
      <c r="DRE203" s="74"/>
      <c r="DRF203" s="74"/>
      <c r="DRG203" s="74"/>
      <c r="DRH203" s="74"/>
      <c r="DRI203" s="74"/>
      <c r="DRJ203" s="74"/>
      <c r="DRK203" s="74"/>
      <c r="DRL203" s="74"/>
      <c r="DRM203" s="74"/>
      <c r="DRN203" s="74"/>
      <c r="DRO203" s="74"/>
      <c r="DRP203" s="74"/>
      <c r="DRQ203" s="74"/>
      <c r="DRR203" s="74"/>
      <c r="DRS203" s="74"/>
      <c r="DRT203" s="74"/>
      <c r="DRU203" s="74"/>
      <c r="DRV203" s="74"/>
      <c r="DRW203" s="74"/>
      <c r="DRX203" s="74"/>
      <c r="DRY203" s="74"/>
      <c r="DRZ203" s="74"/>
      <c r="DSA203" s="74"/>
      <c r="DSB203" s="74"/>
      <c r="DSC203" s="74"/>
      <c r="DSD203" s="74"/>
      <c r="DSE203" s="74"/>
      <c r="DSF203" s="74"/>
      <c r="DSG203" s="74"/>
      <c r="DSH203" s="74"/>
      <c r="DSI203" s="74"/>
      <c r="DSJ203" s="74"/>
      <c r="DSK203" s="74"/>
      <c r="DSL203" s="74"/>
      <c r="DSM203" s="74"/>
      <c r="DSN203" s="74"/>
      <c r="DSO203" s="74"/>
      <c r="DSP203" s="74"/>
      <c r="DSQ203" s="74"/>
      <c r="DSR203" s="74"/>
      <c r="DSS203" s="74"/>
      <c r="DST203" s="74"/>
      <c r="DSU203" s="74"/>
      <c r="DSV203" s="74"/>
      <c r="DSW203" s="74"/>
      <c r="DSX203" s="74"/>
      <c r="DSY203" s="74"/>
      <c r="DSZ203" s="74"/>
      <c r="DTA203" s="74"/>
      <c r="DTB203" s="74"/>
      <c r="DTC203" s="74"/>
      <c r="DTD203" s="74"/>
      <c r="DTE203" s="74"/>
      <c r="DTF203" s="74"/>
      <c r="DTG203" s="74"/>
      <c r="DTH203" s="74"/>
      <c r="DTI203" s="74"/>
      <c r="DTJ203" s="74"/>
      <c r="DTK203" s="74"/>
      <c r="DTL203" s="74"/>
      <c r="DTM203" s="74"/>
      <c r="DTN203" s="74"/>
      <c r="DTO203" s="74"/>
      <c r="DTP203" s="74"/>
      <c r="DTQ203" s="74"/>
      <c r="DTR203" s="74"/>
      <c r="DTS203" s="74"/>
      <c r="DTT203" s="74"/>
      <c r="DTU203" s="74"/>
      <c r="DTV203" s="74"/>
      <c r="DTW203" s="74"/>
      <c r="DTX203" s="74"/>
      <c r="DTY203" s="74"/>
      <c r="DTZ203" s="74"/>
      <c r="DUA203" s="74"/>
      <c r="DUB203" s="74"/>
      <c r="DUC203" s="74"/>
      <c r="DUD203" s="74"/>
      <c r="DUE203" s="74"/>
      <c r="DUF203" s="74"/>
      <c r="DUG203" s="74"/>
      <c r="DUH203" s="74"/>
      <c r="DUI203" s="74"/>
      <c r="DUJ203" s="74"/>
      <c r="DUK203" s="74"/>
      <c r="DUL203" s="74"/>
      <c r="DUM203" s="74"/>
      <c r="DUN203" s="74"/>
      <c r="DUO203" s="74"/>
      <c r="DUP203" s="74"/>
      <c r="DUQ203" s="74"/>
      <c r="DUR203" s="74"/>
      <c r="DUS203" s="74"/>
      <c r="DUT203" s="74"/>
      <c r="DUU203" s="74"/>
      <c r="DUV203" s="74"/>
      <c r="DUW203" s="74"/>
      <c r="DUX203" s="74"/>
      <c r="DUY203" s="74"/>
      <c r="DUZ203" s="74"/>
      <c r="DVA203" s="74"/>
      <c r="DVB203" s="74"/>
      <c r="DVC203" s="74"/>
      <c r="DVD203" s="74"/>
      <c r="DVE203" s="74"/>
      <c r="DVF203" s="74"/>
      <c r="DVG203" s="74"/>
      <c r="DVH203" s="74"/>
      <c r="DVI203" s="74"/>
      <c r="DVJ203" s="74"/>
      <c r="DVK203" s="74"/>
      <c r="DVL203" s="74"/>
      <c r="DVM203" s="74"/>
      <c r="DVN203" s="74"/>
      <c r="DVO203" s="74"/>
      <c r="DVP203" s="74"/>
      <c r="DVQ203" s="74"/>
      <c r="DVR203" s="74"/>
      <c r="DVS203" s="74"/>
      <c r="DVT203" s="74"/>
      <c r="DVU203" s="74"/>
      <c r="DVV203" s="74"/>
      <c r="DVW203" s="74"/>
      <c r="DVX203" s="74"/>
      <c r="DVY203" s="74"/>
      <c r="DVZ203" s="74"/>
      <c r="DWA203" s="74"/>
      <c r="DWB203" s="74"/>
      <c r="DWC203" s="74"/>
      <c r="DWD203" s="74"/>
      <c r="DWE203" s="74"/>
      <c r="DWF203" s="74"/>
      <c r="DWG203" s="74"/>
      <c r="DWH203" s="74"/>
      <c r="DWI203" s="74"/>
      <c r="DWJ203" s="74"/>
      <c r="DWK203" s="74"/>
      <c r="DWL203" s="74"/>
      <c r="DWM203" s="74"/>
      <c r="DWN203" s="74"/>
      <c r="DWO203" s="74"/>
      <c r="DWP203" s="74"/>
      <c r="DWQ203" s="74"/>
      <c r="DWR203" s="74"/>
      <c r="DWS203" s="74"/>
      <c r="DWT203" s="74"/>
      <c r="DWU203" s="74"/>
      <c r="DWV203" s="74"/>
      <c r="DWW203" s="74"/>
      <c r="DWX203" s="74"/>
      <c r="DWY203" s="74"/>
      <c r="DWZ203" s="74"/>
      <c r="DXA203" s="74"/>
      <c r="DXB203" s="74"/>
      <c r="DXC203" s="74"/>
      <c r="DXD203" s="74"/>
      <c r="DXE203" s="74"/>
      <c r="DXF203" s="74"/>
      <c r="DXG203" s="74"/>
      <c r="DXH203" s="74"/>
      <c r="DXI203" s="74"/>
      <c r="DXJ203" s="74"/>
      <c r="DXK203" s="74"/>
      <c r="DXL203" s="74"/>
      <c r="DXM203" s="74"/>
      <c r="DXN203" s="74"/>
      <c r="DXO203" s="74"/>
      <c r="DXP203" s="74"/>
      <c r="DXQ203" s="74"/>
      <c r="DXR203" s="74"/>
      <c r="DXS203" s="74"/>
      <c r="DXT203" s="74"/>
      <c r="DXU203" s="74"/>
      <c r="DXV203" s="74"/>
      <c r="DXW203" s="74"/>
      <c r="DXX203" s="74"/>
      <c r="DXY203" s="74"/>
      <c r="DXZ203" s="74"/>
      <c r="DYA203" s="74"/>
      <c r="DYB203" s="74"/>
      <c r="DYC203" s="74"/>
      <c r="DYD203" s="74"/>
      <c r="DYE203" s="74"/>
      <c r="DYF203" s="74"/>
      <c r="DYG203" s="74"/>
      <c r="DYH203" s="74"/>
      <c r="DYI203" s="74"/>
      <c r="DYJ203" s="74"/>
      <c r="DYK203" s="74"/>
      <c r="DYL203" s="74"/>
      <c r="DYM203" s="74"/>
      <c r="DYN203" s="74"/>
      <c r="DYO203" s="74"/>
      <c r="DYP203" s="74"/>
      <c r="DYQ203" s="74"/>
      <c r="DYR203" s="74"/>
      <c r="DYS203" s="74"/>
      <c r="DYT203" s="74"/>
      <c r="DYU203" s="74"/>
      <c r="DYV203" s="74"/>
      <c r="DYW203" s="74"/>
      <c r="DYX203" s="74"/>
      <c r="DYY203" s="74"/>
      <c r="DYZ203" s="74"/>
      <c r="DZA203" s="74"/>
      <c r="DZB203" s="74"/>
      <c r="DZC203" s="74"/>
      <c r="DZD203" s="74"/>
      <c r="DZE203" s="74"/>
      <c r="DZF203" s="74"/>
      <c r="DZG203" s="74"/>
      <c r="DZH203" s="74"/>
      <c r="DZI203" s="74"/>
      <c r="DZJ203" s="74"/>
      <c r="DZK203" s="74"/>
      <c r="DZL203" s="74"/>
      <c r="DZM203" s="74"/>
      <c r="DZN203" s="74"/>
      <c r="DZO203" s="74"/>
      <c r="DZP203" s="74"/>
      <c r="DZQ203" s="74"/>
      <c r="DZR203" s="74"/>
      <c r="DZS203" s="74"/>
      <c r="DZT203" s="74"/>
      <c r="DZU203" s="74"/>
      <c r="DZV203" s="74"/>
      <c r="DZW203" s="74"/>
      <c r="DZX203" s="74"/>
      <c r="DZY203" s="74"/>
      <c r="DZZ203" s="74"/>
      <c r="EAA203" s="74"/>
      <c r="EAB203" s="74"/>
      <c r="EAC203" s="74"/>
      <c r="EAD203" s="74"/>
      <c r="EAE203" s="74"/>
      <c r="EAF203" s="74"/>
      <c r="EAG203" s="74"/>
      <c r="EAH203" s="74"/>
      <c r="EAI203" s="74"/>
      <c r="EAJ203" s="74"/>
      <c r="EAK203" s="74"/>
      <c r="EAL203" s="74"/>
      <c r="EAM203" s="74"/>
      <c r="EAN203" s="74"/>
      <c r="EAO203" s="74"/>
      <c r="EAP203" s="74"/>
      <c r="EAQ203" s="74"/>
      <c r="EAR203" s="74"/>
      <c r="EAS203" s="74"/>
      <c r="EAT203" s="74"/>
      <c r="EAU203" s="74"/>
      <c r="EAV203" s="74"/>
      <c r="EAW203" s="74"/>
      <c r="EAX203" s="74"/>
      <c r="EAY203" s="74"/>
      <c r="EAZ203" s="74"/>
      <c r="EBA203" s="74"/>
      <c r="EBB203" s="74"/>
      <c r="EBC203" s="74"/>
      <c r="EBD203" s="74"/>
      <c r="EBE203" s="74"/>
      <c r="EBF203" s="74"/>
      <c r="EBG203" s="74"/>
      <c r="EBH203" s="74"/>
      <c r="EBI203" s="74"/>
      <c r="EBJ203" s="74"/>
      <c r="EBK203" s="74"/>
      <c r="EBL203" s="74"/>
      <c r="EBM203" s="74"/>
      <c r="EBN203" s="74"/>
      <c r="EBO203" s="74"/>
      <c r="EBP203" s="74"/>
      <c r="EBQ203" s="74"/>
      <c r="EBR203" s="74"/>
      <c r="EBS203" s="74"/>
      <c r="EBT203" s="74"/>
      <c r="EBU203" s="74"/>
      <c r="EBV203" s="74"/>
      <c r="EBW203" s="74"/>
      <c r="EBX203" s="74"/>
      <c r="EBY203" s="74"/>
      <c r="EBZ203" s="74"/>
      <c r="ECA203" s="74"/>
      <c r="ECB203" s="74"/>
      <c r="ECC203" s="74"/>
      <c r="ECD203" s="74"/>
      <c r="ECE203" s="74"/>
      <c r="ECF203" s="74"/>
      <c r="ECG203" s="74"/>
      <c r="ECH203" s="74"/>
      <c r="ECI203" s="74"/>
      <c r="ECJ203" s="74"/>
      <c r="ECK203" s="74"/>
      <c r="ECL203" s="74"/>
      <c r="ECM203" s="74"/>
      <c r="ECN203" s="74"/>
      <c r="ECO203" s="74"/>
      <c r="ECP203" s="74"/>
      <c r="ECQ203" s="74"/>
      <c r="ECR203" s="74"/>
      <c r="ECS203" s="74"/>
      <c r="ECT203" s="74"/>
      <c r="ECU203" s="74"/>
      <c r="ECV203" s="74"/>
      <c r="ECW203" s="74"/>
      <c r="ECX203" s="74"/>
      <c r="ECY203" s="74"/>
      <c r="ECZ203" s="74"/>
      <c r="EDA203" s="74"/>
      <c r="EDB203" s="74"/>
      <c r="EDC203" s="74"/>
      <c r="EDD203" s="74"/>
      <c r="EDE203" s="74"/>
      <c r="EDF203" s="74"/>
      <c r="EDG203" s="74"/>
      <c r="EDH203" s="74"/>
      <c r="EDI203" s="74"/>
      <c r="EDJ203" s="74"/>
      <c r="EDK203" s="74"/>
      <c r="EDL203" s="74"/>
      <c r="EDM203" s="74"/>
      <c r="EDN203" s="74"/>
      <c r="EDO203" s="74"/>
      <c r="EDP203" s="74"/>
      <c r="EDQ203" s="74"/>
      <c r="EDR203" s="74"/>
      <c r="EDS203" s="74"/>
      <c r="EDT203" s="74"/>
      <c r="EDU203" s="74"/>
      <c r="EDV203" s="74"/>
      <c r="EDW203" s="74"/>
      <c r="EDX203" s="74"/>
      <c r="EDY203" s="74"/>
      <c r="EDZ203" s="74"/>
      <c r="EEA203" s="74"/>
      <c r="EEB203" s="74"/>
      <c r="EEC203" s="74"/>
      <c r="EED203" s="74"/>
      <c r="EEE203" s="74"/>
      <c r="EEF203" s="74"/>
      <c r="EEG203" s="74"/>
      <c r="EEH203" s="74"/>
      <c r="EEI203" s="74"/>
      <c r="EEJ203" s="74"/>
      <c r="EEK203" s="74"/>
      <c r="EEL203" s="74"/>
      <c r="EEM203" s="74"/>
      <c r="EEN203" s="74"/>
      <c r="EEO203" s="74"/>
      <c r="EEP203" s="74"/>
      <c r="EEQ203" s="74"/>
      <c r="EER203" s="74"/>
      <c r="EES203" s="74"/>
      <c r="EET203" s="74"/>
      <c r="EEU203" s="74"/>
      <c r="EEV203" s="74"/>
      <c r="EEW203" s="74"/>
      <c r="EEX203" s="74"/>
      <c r="EEY203" s="74"/>
      <c r="EEZ203" s="74"/>
      <c r="EFA203" s="74"/>
      <c r="EFB203" s="74"/>
      <c r="EFC203" s="74"/>
      <c r="EFD203" s="74"/>
      <c r="EFE203" s="74"/>
      <c r="EFF203" s="74"/>
      <c r="EFG203" s="74"/>
      <c r="EFH203" s="74"/>
      <c r="EFI203" s="74"/>
      <c r="EFJ203" s="74"/>
      <c r="EFK203" s="74"/>
      <c r="EFL203" s="74"/>
      <c r="EFM203" s="74"/>
      <c r="EFN203" s="74"/>
      <c r="EFO203" s="74"/>
      <c r="EFP203" s="74"/>
      <c r="EFQ203" s="74"/>
      <c r="EFR203" s="74"/>
      <c r="EFS203" s="74"/>
      <c r="EFT203" s="74"/>
      <c r="EFU203" s="74"/>
      <c r="EFV203" s="74"/>
      <c r="EFW203" s="74"/>
      <c r="EFX203" s="74"/>
      <c r="EFY203" s="74"/>
      <c r="EFZ203" s="74"/>
      <c r="EGA203" s="74"/>
      <c r="EGB203" s="74"/>
      <c r="EGC203" s="74"/>
      <c r="EGD203" s="74"/>
      <c r="EGE203" s="74"/>
      <c r="EGF203" s="74"/>
      <c r="EGG203" s="74"/>
      <c r="EGH203" s="74"/>
      <c r="EGI203" s="74"/>
      <c r="EGJ203" s="74"/>
      <c r="EGK203" s="74"/>
      <c r="EGL203" s="74"/>
      <c r="EGM203" s="74"/>
      <c r="EGN203" s="74"/>
      <c r="EGO203" s="74"/>
      <c r="EGP203" s="74"/>
      <c r="EGQ203" s="74"/>
      <c r="EGR203" s="74"/>
      <c r="EGS203" s="74"/>
      <c r="EGT203" s="74"/>
      <c r="EGU203" s="74"/>
      <c r="EGV203" s="74"/>
      <c r="EGW203" s="74"/>
      <c r="EGX203" s="74"/>
      <c r="EGY203" s="74"/>
      <c r="EGZ203" s="74"/>
      <c r="EHA203" s="74"/>
      <c r="EHB203" s="74"/>
      <c r="EHC203" s="74"/>
      <c r="EHD203" s="74"/>
      <c r="EHE203" s="74"/>
      <c r="EHF203" s="74"/>
      <c r="EHG203" s="74"/>
      <c r="EHH203" s="74"/>
      <c r="EHI203" s="74"/>
      <c r="EHJ203" s="74"/>
      <c r="EHK203" s="74"/>
      <c r="EHL203" s="74"/>
      <c r="EHM203" s="74"/>
      <c r="EHN203" s="74"/>
      <c r="EHO203" s="74"/>
      <c r="EHP203" s="74"/>
      <c r="EHQ203" s="74"/>
      <c r="EHR203" s="74"/>
      <c r="EHS203" s="74"/>
      <c r="EHT203" s="74"/>
      <c r="EHU203" s="74"/>
      <c r="EHV203" s="74"/>
      <c r="EHW203" s="74"/>
      <c r="EHX203" s="74"/>
      <c r="EHY203" s="74"/>
      <c r="EHZ203" s="74"/>
      <c r="EIA203" s="74"/>
      <c r="EIB203" s="74"/>
      <c r="EIC203" s="74"/>
      <c r="EID203" s="74"/>
      <c r="EIE203" s="74"/>
      <c r="EIF203" s="74"/>
      <c r="EIG203" s="74"/>
      <c r="EIH203" s="74"/>
      <c r="EII203" s="74"/>
      <c r="EIJ203" s="74"/>
      <c r="EIK203" s="74"/>
      <c r="EIL203" s="74"/>
      <c r="EIM203" s="74"/>
      <c r="EIN203" s="74"/>
      <c r="EIO203" s="74"/>
      <c r="EIP203" s="74"/>
      <c r="EIQ203" s="74"/>
      <c r="EIR203" s="74"/>
      <c r="EIS203" s="74"/>
      <c r="EIT203" s="74"/>
      <c r="EIU203" s="74"/>
      <c r="EIV203" s="74"/>
      <c r="EIW203" s="74"/>
      <c r="EIX203" s="74"/>
      <c r="EIY203" s="74"/>
      <c r="EIZ203" s="74"/>
      <c r="EJA203" s="74"/>
      <c r="EJB203" s="74"/>
      <c r="EJC203" s="74"/>
      <c r="EJD203" s="74"/>
      <c r="EJE203" s="74"/>
      <c r="EJF203" s="74"/>
      <c r="EJG203" s="74"/>
      <c r="EJH203" s="74"/>
      <c r="EJI203" s="74"/>
      <c r="EJJ203" s="74"/>
      <c r="EJK203" s="74"/>
      <c r="EJL203" s="74"/>
      <c r="EJM203" s="74"/>
      <c r="EJN203" s="74"/>
      <c r="EJO203" s="74"/>
      <c r="EJP203" s="74"/>
      <c r="EJQ203" s="74"/>
      <c r="EJR203" s="74"/>
      <c r="EJS203" s="74"/>
      <c r="EJT203" s="74"/>
      <c r="EJU203" s="74"/>
      <c r="EJV203" s="74"/>
      <c r="EJW203" s="74"/>
      <c r="EJX203" s="74"/>
      <c r="EJY203" s="74"/>
      <c r="EJZ203" s="74"/>
      <c r="EKA203" s="74"/>
      <c r="EKB203" s="74"/>
      <c r="EKC203" s="74"/>
      <c r="EKD203" s="74"/>
      <c r="EKE203" s="74"/>
      <c r="EKF203" s="74"/>
      <c r="EKG203" s="74"/>
      <c r="EKH203" s="74"/>
      <c r="EKI203" s="74"/>
      <c r="EKJ203" s="74"/>
      <c r="EKK203" s="74"/>
      <c r="EKL203" s="74"/>
      <c r="EKM203" s="74"/>
      <c r="EKN203" s="74"/>
      <c r="EKO203" s="74"/>
      <c r="EKP203" s="74"/>
      <c r="EKQ203" s="74"/>
      <c r="EKR203" s="74"/>
      <c r="EKS203" s="74"/>
      <c r="EKT203" s="74"/>
      <c r="EKU203" s="74"/>
      <c r="EKV203" s="74"/>
      <c r="EKW203" s="74"/>
      <c r="EKX203" s="74"/>
      <c r="EKY203" s="74"/>
      <c r="EKZ203" s="74"/>
      <c r="ELA203" s="74"/>
      <c r="ELB203" s="74"/>
      <c r="ELC203" s="74"/>
      <c r="ELD203" s="74"/>
      <c r="ELE203" s="74"/>
      <c r="ELF203" s="74"/>
      <c r="ELG203" s="74"/>
      <c r="ELH203" s="74"/>
      <c r="ELI203" s="74"/>
      <c r="ELJ203" s="74"/>
      <c r="ELK203" s="74"/>
      <c r="ELL203" s="74"/>
      <c r="ELM203" s="74"/>
      <c r="ELN203" s="74"/>
      <c r="ELO203" s="74"/>
      <c r="ELP203" s="74"/>
      <c r="ELQ203" s="74"/>
      <c r="ELR203" s="74"/>
      <c r="ELS203" s="74"/>
      <c r="ELT203" s="74"/>
      <c r="ELU203" s="74"/>
      <c r="ELV203" s="74"/>
      <c r="ELW203" s="74"/>
      <c r="ELX203" s="74"/>
      <c r="ELY203" s="74"/>
      <c r="ELZ203" s="74"/>
      <c r="EMA203" s="74"/>
      <c r="EMB203" s="74"/>
      <c r="EMC203" s="74"/>
      <c r="EMD203" s="74"/>
      <c r="EME203" s="74"/>
      <c r="EMF203" s="74"/>
      <c r="EMG203" s="74"/>
      <c r="EMH203" s="74"/>
      <c r="EMI203" s="74"/>
      <c r="EMJ203" s="74"/>
      <c r="EMK203" s="74"/>
      <c r="EML203" s="74"/>
      <c r="EMM203" s="74"/>
      <c r="EMN203" s="74"/>
      <c r="EMO203" s="74"/>
      <c r="EMP203" s="74"/>
      <c r="EMQ203" s="74"/>
      <c r="EMR203" s="74"/>
      <c r="EMS203" s="74"/>
      <c r="EMT203" s="74"/>
      <c r="EMU203" s="74"/>
      <c r="EMV203" s="74"/>
      <c r="EMW203" s="74"/>
      <c r="EMX203" s="74"/>
      <c r="EMY203" s="74"/>
      <c r="EMZ203" s="74"/>
      <c r="ENA203" s="74"/>
      <c r="ENB203" s="74"/>
      <c r="ENC203" s="74"/>
      <c r="END203" s="74"/>
      <c r="ENE203" s="74"/>
      <c r="ENF203" s="74"/>
      <c r="ENG203" s="74"/>
      <c r="ENH203" s="74"/>
      <c r="ENI203" s="74"/>
      <c r="ENJ203" s="74"/>
      <c r="ENK203" s="74"/>
      <c r="ENL203" s="74"/>
      <c r="ENM203" s="74"/>
      <c r="ENN203" s="74"/>
      <c r="ENO203" s="74"/>
      <c r="ENP203" s="74"/>
      <c r="ENQ203" s="74"/>
      <c r="ENR203" s="74"/>
      <c r="ENS203" s="74"/>
      <c r="ENT203" s="74"/>
      <c r="ENU203" s="74"/>
      <c r="ENV203" s="74"/>
      <c r="ENW203" s="74"/>
      <c r="ENX203" s="74"/>
      <c r="ENY203" s="74"/>
      <c r="ENZ203" s="74"/>
      <c r="EOA203" s="74"/>
      <c r="EOB203" s="74"/>
      <c r="EOC203" s="74"/>
      <c r="EOD203" s="74"/>
      <c r="EOE203" s="74"/>
      <c r="EOF203" s="74"/>
      <c r="EOG203" s="74"/>
      <c r="EOH203" s="74"/>
      <c r="EOI203" s="74"/>
      <c r="EOJ203" s="74"/>
      <c r="EOK203" s="74"/>
      <c r="EOL203" s="74"/>
      <c r="EOM203" s="74"/>
      <c r="EON203" s="74"/>
      <c r="EOO203" s="74"/>
      <c r="EOP203" s="74"/>
      <c r="EOQ203" s="74"/>
      <c r="EOR203" s="74"/>
      <c r="EOS203" s="74"/>
      <c r="EOT203" s="74"/>
      <c r="EOU203" s="74"/>
      <c r="EOV203" s="74"/>
      <c r="EOW203" s="74"/>
      <c r="EOX203" s="74"/>
      <c r="EOY203" s="74"/>
      <c r="EOZ203" s="74"/>
      <c r="EPA203" s="74"/>
      <c r="EPB203" s="74"/>
      <c r="EPC203" s="74"/>
      <c r="EPD203" s="74"/>
      <c r="EPE203" s="74"/>
      <c r="EPF203" s="74"/>
      <c r="EPG203" s="74"/>
      <c r="EPH203" s="74"/>
      <c r="EPI203" s="74"/>
      <c r="EPJ203" s="74"/>
      <c r="EPK203" s="74"/>
      <c r="EPL203" s="74"/>
      <c r="EPM203" s="74"/>
      <c r="EPN203" s="74"/>
      <c r="EPO203" s="74"/>
      <c r="EPP203" s="74"/>
      <c r="EPQ203" s="74"/>
      <c r="EPR203" s="74"/>
      <c r="EPS203" s="74"/>
      <c r="EPT203" s="74"/>
      <c r="EPU203" s="74"/>
      <c r="EPV203" s="74"/>
      <c r="EPW203" s="74"/>
      <c r="EPX203" s="74"/>
      <c r="EPY203" s="74"/>
      <c r="EPZ203" s="74"/>
      <c r="EQA203" s="74"/>
      <c r="EQB203" s="74"/>
      <c r="EQC203" s="74"/>
      <c r="EQD203" s="74"/>
      <c r="EQE203" s="74"/>
      <c r="EQF203" s="74"/>
      <c r="EQG203" s="74"/>
      <c r="EQH203" s="74"/>
      <c r="EQI203" s="74"/>
      <c r="EQJ203" s="74"/>
      <c r="EQK203" s="74"/>
      <c r="EQL203" s="74"/>
      <c r="EQM203" s="74"/>
      <c r="EQN203" s="74"/>
      <c r="EQO203" s="74"/>
      <c r="EQP203" s="74"/>
      <c r="EQQ203" s="74"/>
      <c r="EQR203" s="74"/>
      <c r="EQS203" s="74"/>
      <c r="EQT203" s="74"/>
      <c r="EQU203" s="74"/>
      <c r="EQV203" s="74"/>
      <c r="EQW203" s="74"/>
      <c r="EQX203" s="74"/>
      <c r="EQY203" s="74"/>
      <c r="EQZ203" s="74"/>
      <c r="ERA203" s="74"/>
      <c r="ERB203" s="74"/>
      <c r="ERC203" s="74"/>
      <c r="ERD203" s="74"/>
      <c r="ERE203" s="74"/>
      <c r="ERF203" s="74"/>
      <c r="ERG203" s="74"/>
      <c r="ERH203" s="74"/>
      <c r="ERI203" s="74"/>
      <c r="ERJ203" s="74"/>
      <c r="ERK203" s="74"/>
      <c r="ERL203" s="74"/>
      <c r="ERM203" s="74"/>
      <c r="ERN203" s="74"/>
      <c r="ERO203" s="74"/>
      <c r="ERP203" s="74"/>
      <c r="ERQ203" s="74"/>
      <c r="ERR203" s="74"/>
      <c r="ERS203" s="74"/>
      <c r="ERT203" s="74"/>
      <c r="ERU203" s="74"/>
      <c r="ERV203" s="74"/>
      <c r="ERW203" s="74"/>
      <c r="ERX203" s="74"/>
      <c r="ERY203" s="74"/>
      <c r="ERZ203" s="74"/>
      <c r="ESA203" s="74"/>
      <c r="ESB203" s="74"/>
      <c r="ESC203" s="74"/>
      <c r="ESD203" s="74"/>
      <c r="ESE203" s="74"/>
      <c r="ESF203" s="74"/>
      <c r="ESG203" s="74"/>
      <c r="ESH203" s="74"/>
      <c r="ESI203" s="74"/>
      <c r="ESJ203" s="74"/>
      <c r="ESK203" s="74"/>
      <c r="ESL203" s="74"/>
      <c r="ESM203" s="74"/>
      <c r="ESN203" s="74"/>
      <c r="ESO203" s="74"/>
      <c r="ESP203" s="74"/>
      <c r="ESQ203" s="74"/>
      <c r="ESR203" s="74"/>
      <c r="ESS203" s="74"/>
      <c r="EST203" s="74"/>
      <c r="ESU203" s="74"/>
      <c r="ESV203" s="74"/>
      <c r="ESW203" s="74"/>
      <c r="ESX203" s="74"/>
      <c r="ESY203" s="74"/>
      <c r="ESZ203" s="74"/>
      <c r="ETA203" s="74"/>
      <c r="ETB203" s="74"/>
      <c r="ETC203" s="74"/>
      <c r="ETD203" s="74"/>
      <c r="ETE203" s="74"/>
      <c r="ETF203" s="74"/>
      <c r="ETG203" s="74"/>
      <c r="ETH203" s="74"/>
      <c r="ETI203" s="74"/>
      <c r="ETJ203" s="74"/>
      <c r="ETK203" s="74"/>
      <c r="ETL203" s="74"/>
      <c r="ETM203" s="74"/>
      <c r="ETN203" s="74"/>
      <c r="ETO203" s="74"/>
      <c r="ETP203" s="74"/>
      <c r="ETQ203" s="74"/>
      <c r="ETR203" s="74"/>
      <c r="ETS203" s="74"/>
      <c r="ETT203" s="74"/>
      <c r="ETU203" s="74"/>
      <c r="ETV203" s="74"/>
      <c r="ETW203" s="74"/>
      <c r="ETX203" s="74"/>
      <c r="ETY203" s="74"/>
      <c r="ETZ203" s="74"/>
      <c r="EUA203" s="74"/>
      <c r="EUB203" s="74"/>
      <c r="EUC203" s="74"/>
      <c r="EUD203" s="74"/>
      <c r="EUE203" s="74"/>
      <c r="EUF203" s="74"/>
      <c r="EUG203" s="74"/>
      <c r="EUH203" s="74"/>
      <c r="EUI203" s="74"/>
      <c r="EUJ203" s="74"/>
      <c r="EUK203" s="74"/>
      <c r="EUL203" s="74"/>
      <c r="EUM203" s="74"/>
      <c r="EUN203" s="74"/>
      <c r="EUO203" s="74"/>
      <c r="EUP203" s="74"/>
      <c r="EUQ203" s="74"/>
      <c r="EUR203" s="74"/>
      <c r="EUS203" s="74"/>
      <c r="EUT203" s="74"/>
      <c r="EUU203" s="74"/>
      <c r="EUV203" s="74"/>
      <c r="EUW203" s="74"/>
      <c r="EUX203" s="74"/>
      <c r="EUY203" s="74"/>
      <c r="EUZ203" s="74"/>
      <c r="EVA203" s="74"/>
      <c r="EVB203" s="74"/>
      <c r="EVC203" s="74"/>
      <c r="EVD203" s="74"/>
      <c r="EVE203" s="74"/>
      <c r="EVF203" s="74"/>
      <c r="EVG203" s="74"/>
      <c r="EVH203" s="74"/>
      <c r="EVI203" s="74"/>
      <c r="EVJ203" s="74"/>
      <c r="EVK203" s="74"/>
      <c r="EVL203" s="74"/>
      <c r="EVM203" s="74"/>
      <c r="EVN203" s="74"/>
      <c r="EVO203" s="74"/>
      <c r="EVP203" s="74"/>
      <c r="EVQ203" s="74"/>
      <c r="EVR203" s="74"/>
      <c r="EVS203" s="74"/>
      <c r="EVT203" s="74"/>
      <c r="EVU203" s="74"/>
      <c r="EVV203" s="74"/>
      <c r="EVW203" s="74"/>
      <c r="EVX203" s="74"/>
      <c r="EVY203" s="74"/>
      <c r="EVZ203" s="74"/>
      <c r="EWA203" s="74"/>
      <c r="EWB203" s="74"/>
      <c r="EWC203" s="74"/>
      <c r="EWD203" s="74"/>
      <c r="EWE203" s="74"/>
      <c r="EWF203" s="74"/>
      <c r="EWG203" s="74"/>
      <c r="EWH203" s="74"/>
      <c r="EWI203" s="74"/>
      <c r="EWJ203" s="74"/>
      <c r="EWK203" s="74"/>
      <c r="EWL203" s="74"/>
      <c r="EWM203" s="74"/>
      <c r="EWN203" s="74"/>
      <c r="EWO203" s="74"/>
      <c r="EWP203" s="74"/>
      <c r="EWQ203" s="74"/>
      <c r="EWR203" s="74"/>
      <c r="EWS203" s="74"/>
      <c r="EWT203" s="74"/>
      <c r="EWU203" s="74"/>
      <c r="EWV203" s="74"/>
      <c r="EWW203" s="74"/>
      <c r="EWX203" s="74"/>
      <c r="EWY203" s="74"/>
      <c r="EWZ203" s="74"/>
      <c r="EXA203" s="74"/>
      <c r="EXB203" s="74"/>
      <c r="EXC203" s="74"/>
      <c r="EXD203" s="74"/>
      <c r="EXE203" s="74"/>
      <c r="EXF203" s="74"/>
      <c r="EXG203" s="74"/>
      <c r="EXH203" s="74"/>
      <c r="EXI203" s="74"/>
      <c r="EXJ203" s="74"/>
      <c r="EXK203" s="74"/>
      <c r="EXL203" s="74"/>
      <c r="EXM203" s="74"/>
      <c r="EXN203" s="74"/>
      <c r="EXO203" s="74"/>
      <c r="EXP203" s="74"/>
      <c r="EXQ203" s="74"/>
      <c r="EXR203" s="74"/>
      <c r="EXS203" s="74"/>
      <c r="EXT203" s="74"/>
      <c r="EXU203" s="74"/>
      <c r="EXV203" s="74"/>
      <c r="EXW203" s="74"/>
      <c r="EXX203" s="74"/>
      <c r="EXY203" s="74"/>
      <c r="EXZ203" s="74"/>
      <c r="EYA203" s="74"/>
      <c r="EYB203" s="74"/>
      <c r="EYC203" s="74"/>
      <c r="EYD203" s="74"/>
      <c r="EYE203" s="74"/>
      <c r="EYF203" s="74"/>
      <c r="EYG203" s="74"/>
      <c r="EYH203" s="74"/>
      <c r="EYI203" s="74"/>
      <c r="EYJ203" s="74"/>
      <c r="EYK203" s="74"/>
      <c r="EYL203" s="74"/>
      <c r="EYM203" s="74"/>
      <c r="EYN203" s="74"/>
      <c r="EYO203" s="74"/>
      <c r="EYP203" s="74"/>
      <c r="EYQ203" s="74"/>
      <c r="EYR203" s="74"/>
      <c r="EYS203" s="74"/>
      <c r="EYT203" s="74"/>
      <c r="EYU203" s="74"/>
      <c r="EYV203" s="74"/>
      <c r="EYW203" s="74"/>
      <c r="EYX203" s="74"/>
      <c r="EYY203" s="74"/>
      <c r="EYZ203" s="74"/>
      <c r="EZA203" s="74"/>
      <c r="EZB203" s="74"/>
      <c r="EZC203" s="74"/>
      <c r="EZD203" s="74"/>
      <c r="EZE203" s="74"/>
      <c r="EZF203" s="74"/>
      <c r="EZG203" s="74"/>
      <c r="EZH203" s="74"/>
      <c r="EZI203" s="74"/>
      <c r="EZJ203" s="74"/>
      <c r="EZK203" s="74"/>
      <c r="EZL203" s="74"/>
      <c r="EZM203" s="74"/>
      <c r="EZN203" s="74"/>
      <c r="EZO203" s="74"/>
      <c r="EZP203" s="74"/>
      <c r="EZQ203" s="74"/>
      <c r="EZR203" s="74"/>
      <c r="EZS203" s="74"/>
      <c r="EZT203" s="74"/>
      <c r="EZU203" s="74"/>
      <c r="EZV203" s="74"/>
      <c r="EZW203" s="74"/>
      <c r="EZX203" s="74"/>
      <c r="EZY203" s="74"/>
      <c r="EZZ203" s="74"/>
      <c r="FAA203" s="74"/>
      <c r="FAB203" s="74"/>
      <c r="FAC203" s="74"/>
      <c r="FAD203" s="74"/>
      <c r="FAE203" s="74"/>
      <c r="FAF203" s="74"/>
      <c r="FAG203" s="74"/>
      <c r="FAH203" s="74"/>
      <c r="FAI203" s="74"/>
      <c r="FAJ203" s="74"/>
      <c r="FAK203" s="74"/>
      <c r="FAL203" s="74"/>
      <c r="FAM203" s="74"/>
      <c r="FAN203" s="74"/>
      <c r="FAO203" s="74"/>
      <c r="FAP203" s="74"/>
      <c r="FAQ203" s="74"/>
      <c r="FAR203" s="74"/>
      <c r="FAS203" s="74"/>
      <c r="FAT203" s="74"/>
      <c r="FAU203" s="74"/>
      <c r="FAV203" s="74"/>
      <c r="FAW203" s="74"/>
      <c r="FAX203" s="74"/>
      <c r="FAY203" s="74"/>
      <c r="FAZ203" s="74"/>
      <c r="FBA203" s="74"/>
      <c r="FBB203" s="74"/>
      <c r="FBC203" s="74"/>
      <c r="FBD203" s="74"/>
      <c r="FBE203" s="74"/>
      <c r="FBF203" s="74"/>
      <c r="FBG203" s="74"/>
      <c r="FBH203" s="74"/>
      <c r="FBI203" s="74"/>
      <c r="FBJ203" s="74"/>
      <c r="FBK203" s="74"/>
      <c r="FBL203" s="74"/>
      <c r="FBM203" s="74"/>
      <c r="FBN203" s="74"/>
      <c r="FBO203" s="74"/>
      <c r="FBP203" s="74"/>
      <c r="FBQ203" s="74"/>
      <c r="FBR203" s="74"/>
      <c r="FBS203" s="74"/>
      <c r="FBT203" s="74"/>
      <c r="FBU203" s="74"/>
      <c r="FBV203" s="74"/>
      <c r="FBW203" s="74"/>
      <c r="FBX203" s="74"/>
      <c r="FBY203" s="74"/>
      <c r="FBZ203" s="74"/>
      <c r="FCA203" s="74"/>
      <c r="FCB203" s="74"/>
      <c r="FCC203" s="74"/>
      <c r="FCD203" s="74"/>
      <c r="FCE203" s="74"/>
      <c r="FCF203" s="74"/>
      <c r="FCG203" s="74"/>
      <c r="FCH203" s="74"/>
      <c r="FCI203" s="74"/>
      <c r="FCJ203" s="74"/>
      <c r="FCK203" s="74"/>
      <c r="FCL203" s="74"/>
      <c r="FCM203" s="74"/>
      <c r="FCN203" s="74"/>
      <c r="FCO203" s="74"/>
      <c r="FCP203" s="74"/>
      <c r="FCQ203" s="74"/>
      <c r="FCR203" s="74"/>
      <c r="FCS203" s="74"/>
      <c r="FCT203" s="74"/>
      <c r="FCU203" s="74"/>
      <c r="FCV203" s="74"/>
      <c r="FCW203" s="74"/>
      <c r="FCX203" s="74"/>
      <c r="FCY203" s="74"/>
      <c r="FCZ203" s="74"/>
      <c r="FDA203" s="74"/>
      <c r="FDB203" s="74"/>
      <c r="FDC203" s="74"/>
      <c r="FDD203" s="74"/>
      <c r="FDE203" s="74"/>
      <c r="FDF203" s="74"/>
      <c r="FDG203" s="74"/>
      <c r="FDH203" s="74"/>
      <c r="FDI203" s="74"/>
      <c r="FDJ203" s="74"/>
      <c r="FDK203" s="74"/>
      <c r="FDL203" s="74"/>
      <c r="FDM203" s="74"/>
      <c r="FDN203" s="74"/>
      <c r="FDO203" s="74"/>
      <c r="FDP203" s="74"/>
      <c r="FDQ203" s="74"/>
      <c r="FDR203" s="74"/>
      <c r="FDS203" s="74"/>
      <c r="FDT203" s="74"/>
      <c r="FDU203" s="74"/>
      <c r="FDV203" s="74"/>
      <c r="FDW203" s="74"/>
      <c r="FDX203" s="74"/>
      <c r="FDY203" s="74"/>
      <c r="FDZ203" s="74"/>
      <c r="FEA203" s="74"/>
      <c r="FEB203" s="74"/>
      <c r="FEC203" s="74"/>
      <c r="FED203" s="74"/>
      <c r="FEE203" s="74"/>
      <c r="FEF203" s="74"/>
      <c r="FEG203" s="74"/>
      <c r="FEH203" s="74"/>
      <c r="FEI203" s="74"/>
      <c r="FEJ203" s="74"/>
      <c r="FEK203" s="74"/>
      <c r="FEL203" s="74"/>
      <c r="FEM203" s="74"/>
      <c r="FEN203" s="74"/>
      <c r="FEO203" s="74"/>
      <c r="FEP203" s="74"/>
      <c r="FEQ203" s="74"/>
      <c r="FER203" s="74"/>
      <c r="FES203" s="74"/>
      <c r="FET203" s="74"/>
      <c r="FEU203" s="74"/>
      <c r="FEV203" s="74"/>
      <c r="FEW203" s="74"/>
      <c r="FEX203" s="74"/>
      <c r="FEY203" s="74"/>
      <c r="FEZ203" s="74"/>
      <c r="FFA203" s="74"/>
      <c r="FFB203" s="74"/>
      <c r="FFC203" s="74"/>
      <c r="FFD203" s="74"/>
      <c r="FFE203" s="74"/>
      <c r="FFF203" s="74"/>
      <c r="FFG203" s="74"/>
      <c r="FFH203" s="74"/>
      <c r="FFI203" s="74"/>
      <c r="FFJ203" s="74"/>
      <c r="FFK203" s="74"/>
      <c r="FFL203" s="74"/>
      <c r="FFM203" s="74"/>
      <c r="FFN203" s="74"/>
      <c r="FFO203" s="74"/>
      <c r="FFP203" s="74"/>
      <c r="FFQ203" s="74"/>
      <c r="FFR203" s="74"/>
      <c r="FFS203" s="74"/>
      <c r="FFT203" s="74"/>
      <c r="FFU203" s="74"/>
      <c r="FFV203" s="74"/>
      <c r="FFW203" s="74"/>
      <c r="FFX203" s="74"/>
      <c r="FFY203" s="74"/>
      <c r="FFZ203" s="74"/>
      <c r="FGA203" s="74"/>
      <c r="FGB203" s="74"/>
      <c r="FGC203" s="74"/>
      <c r="FGD203" s="74"/>
      <c r="FGE203" s="74"/>
      <c r="FGF203" s="74"/>
      <c r="FGG203" s="74"/>
      <c r="FGH203" s="74"/>
      <c r="FGI203" s="74"/>
      <c r="FGJ203" s="74"/>
      <c r="FGK203" s="74"/>
      <c r="FGL203" s="74"/>
      <c r="FGM203" s="74"/>
      <c r="FGN203" s="74"/>
      <c r="FGO203" s="74"/>
      <c r="FGP203" s="74"/>
      <c r="FGQ203" s="74"/>
      <c r="FGR203" s="74"/>
      <c r="FGS203" s="74"/>
      <c r="FGT203" s="74"/>
      <c r="FGU203" s="74"/>
      <c r="FGV203" s="74"/>
      <c r="FGW203" s="74"/>
      <c r="FGX203" s="74"/>
      <c r="FGY203" s="74"/>
      <c r="FGZ203" s="74"/>
      <c r="FHA203" s="74"/>
      <c r="FHB203" s="74"/>
      <c r="FHC203" s="74"/>
      <c r="FHD203" s="74"/>
      <c r="FHE203" s="74"/>
      <c r="FHF203" s="74"/>
      <c r="FHG203" s="74"/>
      <c r="FHH203" s="74"/>
      <c r="FHI203" s="74"/>
      <c r="FHJ203" s="74"/>
      <c r="FHK203" s="74"/>
      <c r="FHL203" s="74"/>
      <c r="FHM203" s="74"/>
      <c r="FHN203" s="74"/>
      <c r="FHO203" s="74"/>
      <c r="FHP203" s="74"/>
      <c r="FHQ203" s="74"/>
      <c r="FHR203" s="74"/>
      <c r="FHS203" s="74"/>
      <c r="FHT203" s="74"/>
      <c r="FHU203" s="74"/>
      <c r="FHV203" s="74"/>
      <c r="FHW203" s="74"/>
      <c r="FHX203" s="74"/>
      <c r="FHY203" s="74"/>
      <c r="FHZ203" s="74"/>
      <c r="FIA203" s="74"/>
      <c r="FIB203" s="74"/>
      <c r="FIC203" s="74"/>
      <c r="FID203" s="74"/>
      <c r="FIE203" s="74"/>
      <c r="FIF203" s="74"/>
      <c r="FIG203" s="74"/>
      <c r="FIH203" s="74"/>
      <c r="FII203" s="74"/>
      <c r="FIJ203" s="74"/>
      <c r="FIK203" s="74"/>
      <c r="FIL203" s="74"/>
      <c r="FIM203" s="74"/>
      <c r="FIN203" s="74"/>
      <c r="FIO203" s="74"/>
      <c r="FIP203" s="74"/>
      <c r="FIQ203" s="74"/>
      <c r="FIR203" s="74"/>
      <c r="FIS203" s="74"/>
      <c r="FIT203" s="74"/>
      <c r="FIU203" s="74"/>
      <c r="FIV203" s="74"/>
      <c r="FIW203" s="74"/>
      <c r="FIX203" s="74"/>
      <c r="FIY203" s="74"/>
      <c r="FIZ203" s="74"/>
      <c r="FJA203" s="74"/>
      <c r="FJB203" s="74"/>
      <c r="FJC203" s="74"/>
      <c r="FJD203" s="74"/>
      <c r="FJE203" s="74"/>
      <c r="FJF203" s="74"/>
      <c r="FJG203" s="74"/>
      <c r="FJH203" s="74"/>
      <c r="FJI203" s="74"/>
      <c r="FJJ203" s="74"/>
      <c r="FJK203" s="74"/>
      <c r="FJL203" s="74"/>
      <c r="FJM203" s="74"/>
      <c r="FJN203" s="74"/>
      <c r="FJO203" s="74"/>
      <c r="FJP203" s="74"/>
      <c r="FJQ203" s="74"/>
      <c r="FJR203" s="74"/>
      <c r="FJS203" s="74"/>
      <c r="FJT203" s="74"/>
      <c r="FJU203" s="74"/>
      <c r="FJV203" s="74"/>
      <c r="FJW203" s="74"/>
      <c r="FJX203" s="74"/>
      <c r="FJY203" s="74"/>
      <c r="FJZ203" s="74"/>
      <c r="FKA203" s="74"/>
      <c r="FKB203" s="74"/>
      <c r="FKC203" s="74"/>
      <c r="FKD203" s="74"/>
      <c r="FKE203" s="74"/>
      <c r="FKF203" s="74"/>
      <c r="FKG203" s="74"/>
      <c r="FKH203" s="74"/>
      <c r="FKI203" s="74"/>
      <c r="FKJ203" s="74"/>
      <c r="FKK203" s="74"/>
      <c r="FKL203" s="74"/>
      <c r="FKM203" s="74"/>
      <c r="FKN203" s="74"/>
      <c r="FKO203" s="74"/>
      <c r="FKP203" s="74"/>
      <c r="FKQ203" s="74"/>
      <c r="FKR203" s="74"/>
      <c r="FKS203" s="74"/>
      <c r="FKT203" s="74"/>
      <c r="FKU203" s="74"/>
      <c r="FKV203" s="74"/>
      <c r="FKW203" s="74"/>
      <c r="FKX203" s="74"/>
      <c r="FKY203" s="74"/>
      <c r="FKZ203" s="74"/>
      <c r="FLA203" s="74"/>
      <c r="FLB203" s="74"/>
      <c r="FLC203" s="74"/>
      <c r="FLD203" s="74"/>
      <c r="FLE203" s="74"/>
      <c r="FLF203" s="74"/>
      <c r="FLG203" s="74"/>
      <c r="FLH203" s="74"/>
      <c r="FLI203" s="74"/>
      <c r="FLJ203" s="74"/>
      <c r="FLK203" s="74"/>
      <c r="FLL203" s="74"/>
      <c r="FLM203" s="74"/>
      <c r="FLN203" s="74"/>
      <c r="FLO203" s="74"/>
      <c r="FLP203" s="74"/>
      <c r="FLQ203" s="74"/>
      <c r="FLR203" s="74"/>
      <c r="FLS203" s="74"/>
      <c r="FLT203" s="74"/>
      <c r="FLU203" s="74"/>
      <c r="FLV203" s="74"/>
      <c r="FLW203" s="74"/>
      <c r="FLX203" s="74"/>
      <c r="FLY203" s="74"/>
      <c r="FLZ203" s="74"/>
      <c r="FMA203" s="74"/>
      <c r="FMB203" s="74"/>
      <c r="FMC203" s="74"/>
      <c r="FMD203" s="74"/>
      <c r="FME203" s="74"/>
      <c r="FMF203" s="74"/>
      <c r="FMG203" s="74"/>
      <c r="FMH203" s="74"/>
      <c r="FMI203" s="74"/>
      <c r="FMJ203" s="74"/>
      <c r="FMK203" s="74"/>
      <c r="FML203" s="74"/>
      <c r="FMM203" s="74"/>
      <c r="FMN203" s="74"/>
      <c r="FMO203" s="74"/>
      <c r="FMP203" s="74"/>
      <c r="FMQ203" s="74"/>
      <c r="FMR203" s="74"/>
      <c r="FMS203" s="74"/>
      <c r="FMT203" s="74"/>
      <c r="FMU203" s="74"/>
      <c r="FMV203" s="74"/>
      <c r="FMW203" s="74"/>
      <c r="FMX203" s="74"/>
      <c r="FMY203" s="74"/>
      <c r="FMZ203" s="74"/>
      <c r="FNA203" s="74"/>
      <c r="FNB203" s="74"/>
      <c r="FNC203" s="74"/>
      <c r="FND203" s="74"/>
      <c r="FNE203" s="74"/>
      <c r="FNF203" s="74"/>
      <c r="FNG203" s="74"/>
      <c r="FNH203" s="74"/>
      <c r="FNI203" s="74"/>
      <c r="FNJ203" s="74"/>
      <c r="FNK203" s="74"/>
      <c r="FNL203" s="74"/>
      <c r="FNM203" s="74"/>
      <c r="FNN203" s="74"/>
      <c r="FNO203" s="74"/>
      <c r="FNP203" s="74"/>
      <c r="FNQ203" s="74"/>
      <c r="FNR203" s="74"/>
      <c r="FNS203" s="74"/>
      <c r="FNT203" s="74"/>
      <c r="FNU203" s="74"/>
      <c r="FNV203" s="74"/>
      <c r="FNW203" s="74"/>
      <c r="FNX203" s="74"/>
      <c r="FNY203" s="74"/>
      <c r="FNZ203" s="74"/>
      <c r="FOA203" s="74"/>
      <c r="FOB203" s="74"/>
      <c r="FOC203" s="74"/>
      <c r="FOD203" s="74"/>
      <c r="FOE203" s="74"/>
      <c r="FOF203" s="74"/>
      <c r="FOG203" s="74"/>
      <c r="FOH203" s="74"/>
      <c r="FOI203" s="74"/>
      <c r="FOJ203" s="74"/>
      <c r="FOK203" s="74"/>
      <c r="FOL203" s="74"/>
      <c r="FOM203" s="74"/>
      <c r="FON203" s="74"/>
      <c r="FOO203" s="74"/>
      <c r="FOP203" s="74"/>
      <c r="FOQ203" s="74"/>
      <c r="FOR203" s="74"/>
      <c r="FOS203" s="74"/>
      <c r="FOT203" s="74"/>
      <c r="FOU203" s="74"/>
      <c r="FOV203" s="74"/>
      <c r="FOW203" s="74"/>
      <c r="FOX203" s="74"/>
      <c r="FOY203" s="74"/>
      <c r="FOZ203" s="74"/>
      <c r="FPA203" s="74"/>
      <c r="FPB203" s="74"/>
      <c r="FPC203" s="74"/>
      <c r="FPD203" s="74"/>
      <c r="FPE203" s="74"/>
      <c r="FPF203" s="74"/>
      <c r="FPG203" s="74"/>
      <c r="FPH203" s="74"/>
      <c r="FPI203" s="74"/>
      <c r="FPJ203" s="74"/>
      <c r="FPK203" s="74"/>
      <c r="FPL203" s="74"/>
      <c r="FPM203" s="74"/>
      <c r="FPN203" s="74"/>
      <c r="FPO203" s="74"/>
      <c r="FPP203" s="74"/>
      <c r="FPQ203" s="74"/>
      <c r="FPR203" s="74"/>
      <c r="FPS203" s="74"/>
      <c r="FPT203" s="74"/>
      <c r="FPU203" s="74"/>
      <c r="FPV203" s="74"/>
      <c r="FPW203" s="74"/>
      <c r="FPX203" s="74"/>
      <c r="FPY203" s="74"/>
      <c r="FPZ203" s="74"/>
      <c r="FQA203" s="74"/>
      <c r="FQB203" s="74"/>
      <c r="FQC203" s="74"/>
      <c r="FQD203" s="74"/>
      <c r="FQE203" s="74"/>
      <c r="FQF203" s="74"/>
      <c r="FQG203" s="74"/>
      <c r="FQH203" s="74"/>
      <c r="FQI203" s="74"/>
      <c r="FQJ203" s="74"/>
      <c r="FQK203" s="74"/>
      <c r="FQL203" s="74"/>
      <c r="FQM203" s="74"/>
      <c r="FQN203" s="74"/>
      <c r="FQO203" s="74"/>
      <c r="FQP203" s="74"/>
      <c r="FQQ203" s="74"/>
      <c r="FQR203" s="74"/>
      <c r="FQS203" s="74"/>
      <c r="FQT203" s="74"/>
      <c r="FQU203" s="74"/>
      <c r="FQV203" s="74"/>
      <c r="FQW203" s="74"/>
      <c r="FQX203" s="74"/>
      <c r="FQY203" s="74"/>
      <c r="FQZ203" s="74"/>
      <c r="FRA203" s="74"/>
      <c r="FRB203" s="74"/>
      <c r="FRC203" s="74"/>
      <c r="FRD203" s="74"/>
      <c r="FRE203" s="74"/>
      <c r="FRF203" s="74"/>
      <c r="FRG203" s="74"/>
      <c r="FRH203" s="74"/>
      <c r="FRI203" s="74"/>
      <c r="FRJ203" s="74"/>
      <c r="FRK203" s="74"/>
      <c r="FRL203" s="74"/>
      <c r="FRM203" s="74"/>
      <c r="FRN203" s="74"/>
      <c r="FRO203" s="74"/>
      <c r="FRP203" s="74"/>
      <c r="FRQ203" s="74"/>
      <c r="FRR203" s="74"/>
      <c r="FRS203" s="74"/>
      <c r="FRT203" s="74"/>
      <c r="FRU203" s="74"/>
      <c r="FRV203" s="74"/>
      <c r="FRW203" s="74"/>
      <c r="FRX203" s="74"/>
      <c r="FRY203" s="74"/>
      <c r="FRZ203" s="74"/>
      <c r="FSA203" s="74"/>
      <c r="FSB203" s="74"/>
      <c r="FSC203" s="74"/>
      <c r="FSD203" s="74"/>
      <c r="FSE203" s="74"/>
      <c r="FSF203" s="74"/>
      <c r="FSG203" s="74"/>
      <c r="FSH203" s="74"/>
      <c r="FSI203" s="74"/>
      <c r="FSJ203" s="74"/>
      <c r="FSK203" s="74"/>
      <c r="FSL203" s="74"/>
      <c r="FSM203" s="74"/>
      <c r="FSN203" s="74"/>
      <c r="FSO203" s="74"/>
      <c r="FSP203" s="74"/>
      <c r="FSQ203" s="74"/>
      <c r="FSR203" s="74"/>
      <c r="FSS203" s="74"/>
      <c r="FST203" s="74"/>
      <c r="FSU203" s="74"/>
      <c r="FSV203" s="74"/>
      <c r="FSW203" s="74"/>
      <c r="FSX203" s="74"/>
      <c r="FSY203" s="74"/>
      <c r="FSZ203" s="74"/>
      <c r="FTA203" s="74"/>
      <c r="FTB203" s="74"/>
      <c r="FTC203" s="74"/>
      <c r="FTD203" s="74"/>
      <c r="FTE203" s="74"/>
      <c r="FTF203" s="74"/>
      <c r="FTG203" s="74"/>
      <c r="FTH203" s="74"/>
      <c r="FTI203" s="74"/>
      <c r="FTJ203" s="74"/>
      <c r="FTK203" s="74"/>
      <c r="FTL203" s="74"/>
      <c r="FTM203" s="74"/>
      <c r="FTN203" s="74"/>
      <c r="FTO203" s="74"/>
      <c r="FTP203" s="74"/>
      <c r="FTQ203" s="74"/>
      <c r="FTR203" s="74"/>
      <c r="FTS203" s="74"/>
      <c r="FTT203" s="74"/>
      <c r="FTU203" s="74"/>
      <c r="FTV203" s="74"/>
      <c r="FTW203" s="74"/>
      <c r="FTX203" s="74"/>
      <c r="FTY203" s="74"/>
      <c r="FTZ203" s="74"/>
      <c r="FUA203" s="74"/>
      <c r="FUB203" s="74"/>
      <c r="FUC203" s="74"/>
      <c r="FUD203" s="74"/>
      <c r="FUE203" s="74"/>
      <c r="FUF203" s="74"/>
      <c r="FUG203" s="74"/>
      <c r="FUH203" s="74"/>
      <c r="FUI203" s="74"/>
      <c r="FUJ203" s="74"/>
      <c r="FUK203" s="74"/>
      <c r="FUL203" s="74"/>
      <c r="FUM203" s="74"/>
      <c r="FUN203" s="74"/>
      <c r="FUO203" s="74"/>
      <c r="FUP203" s="74"/>
      <c r="FUQ203" s="74"/>
      <c r="FUR203" s="74"/>
      <c r="FUS203" s="74"/>
      <c r="FUT203" s="74"/>
      <c r="FUU203" s="74"/>
      <c r="FUV203" s="74"/>
      <c r="FUW203" s="74"/>
      <c r="FUX203" s="74"/>
      <c r="FUY203" s="74"/>
      <c r="FUZ203" s="74"/>
      <c r="FVA203" s="74"/>
      <c r="FVB203" s="74"/>
      <c r="FVC203" s="74"/>
      <c r="FVD203" s="74"/>
      <c r="FVE203" s="74"/>
      <c r="FVF203" s="74"/>
      <c r="FVG203" s="74"/>
      <c r="FVH203" s="74"/>
      <c r="FVI203" s="74"/>
      <c r="FVJ203" s="74"/>
      <c r="FVK203" s="74"/>
      <c r="FVL203" s="74"/>
      <c r="FVM203" s="74"/>
      <c r="FVN203" s="74"/>
      <c r="FVO203" s="74"/>
      <c r="FVP203" s="74"/>
      <c r="FVQ203" s="74"/>
      <c r="FVR203" s="74"/>
      <c r="FVS203" s="74"/>
      <c r="FVT203" s="74"/>
      <c r="FVU203" s="74"/>
      <c r="FVV203" s="74"/>
      <c r="FVW203" s="74"/>
      <c r="FVX203" s="74"/>
      <c r="FVY203" s="74"/>
      <c r="FVZ203" s="74"/>
      <c r="FWA203" s="74"/>
      <c r="FWB203" s="74"/>
      <c r="FWC203" s="74"/>
      <c r="FWD203" s="74"/>
      <c r="FWE203" s="74"/>
      <c r="FWF203" s="74"/>
      <c r="FWG203" s="74"/>
      <c r="FWH203" s="74"/>
      <c r="FWI203" s="74"/>
      <c r="FWJ203" s="74"/>
      <c r="FWK203" s="74"/>
      <c r="FWL203" s="74"/>
      <c r="FWM203" s="74"/>
      <c r="FWN203" s="74"/>
      <c r="FWO203" s="74"/>
      <c r="FWP203" s="74"/>
      <c r="FWQ203" s="74"/>
      <c r="FWR203" s="74"/>
      <c r="FWS203" s="74"/>
      <c r="FWT203" s="74"/>
      <c r="FWU203" s="74"/>
      <c r="FWV203" s="74"/>
      <c r="FWW203" s="74"/>
      <c r="FWX203" s="74"/>
      <c r="FWY203" s="74"/>
      <c r="FWZ203" s="74"/>
      <c r="FXA203" s="74"/>
      <c r="FXB203" s="74"/>
      <c r="FXC203" s="74"/>
      <c r="FXD203" s="74"/>
      <c r="FXE203" s="74"/>
      <c r="FXF203" s="74"/>
      <c r="FXG203" s="74"/>
      <c r="FXH203" s="74"/>
      <c r="FXI203" s="74"/>
      <c r="FXJ203" s="74"/>
      <c r="FXK203" s="74"/>
      <c r="FXL203" s="74"/>
      <c r="FXM203" s="74"/>
      <c r="FXN203" s="74"/>
      <c r="FXO203" s="74"/>
      <c r="FXP203" s="74"/>
      <c r="FXQ203" s="74"/>
      <c r="FXR203" s="74"/>
      <c r="FXS203" s="74"/>
      <c r="FXT203" s="74"/>
      <c r="FXU203" s="74"/>
      <c r="FXV203" s="74"/>
      <c r="FXW203" s="74"/>
      <c r="FXX203" s="74"/>
      <c r="FXY203" s="74"/>
      <c r="FXZ203" s="74"/>
      <c r="FYA203" s="74"/>
      <c r="FYB203" s="74"/>
      <c r="FYC203" s="74"/>
      <c r="FYD203" s="74"/>
      <c r="FYE203" s="74"/>
      <c r="FYF203" s="74"/>
      <c r="FYG203" s="74"/>
      <c r="FYH203" s="74"/>
      <c r="FYI203" s="74"/>
      <c r="FYJ203" s="74"/>
      <c r="FYK203" s="74"/>
      <c r="FYL203" s="74"/>
      <c r="FYM203" s="74"/>
      <c r="FYN203" s="74"/>
      <c r="FYO203" s="74"/>
      <c r="FYP203" s="74"/>
      <c r="FYQ203" s="74"/>
      <c r="FYR203" s="74"/>
      <c r="FYS203" s="74"/>
      <c r="FYT203" s="74"/>
      <c r="FYU203" s="74"/>
      <c r="FYV203" s="74"/>
      <c r="FYW203" s="74"/>
      <c r="FYX203" s="74"/>
      <c r="FYY203" s="74"/>
      <c r="FYZ203" s="74"/>
      <c r="FZA203" s="74"/>
      <c r="FZB203" s="74"/>
      <c r="FZC203" s="74"/>
      <c r="FZD203" s="74"/>
      <c r="FZE203" s="74"/>
      <c r="FZF203" s="74"/>
      <c r="FZG203" s="74"/>
      <c r="FZH203" s="74"/>
      <c r="FZI203" s="74"/>
      <c r="FZJ203" s="74"/>
      <c r="FZK203" s="74"/>
      <c r="FZL203" s="74"/>
      <c r="FZM203" s="74"/>
      <c r="FZN203" s="74"/>
      <c r="FZO203" s="74"/>
      <c r="FZP203" s="74"/>
      <c r="FZQ203" s="74"/>
      <c r="FZR203" s="74"/>
      <c r="FZS203" s="74"/>
      <c r="FZT203" s="74"/>
      <c r="FZU203" s="74"/>
      <c r="FZV203" s="74"/>
      <c r="FZW203" s="74"/>
      <c r="FZX203" s="74"/>
      <c r="FZY203" s="74"/>
      <c r="FZZ203" s="74"/>
      <c r="GAA203" s="74"/>
      <c r="GAB203" s="74"/>
      <c r="GAC203" s="74"/>
      <c r="GAD203" s="74"/>
      <c r="GAE203" s="74"/>
      <c r="GAF203" s="74"/>
      <c r="GAG203" s="74"/>
      <c r="GAH203" s="74"/>
      <c r="GAI203" s="74"/>
      <c r="GAJ203" s="74"/>
      <c r="GAK203" s="74"/>
      <c r="GAL203" s="74"/>
      <c r="GAM203" s="74"/>
      <c r="GAN203" s="74"/>
      <c r="GAO203" s="74"/>
      <c r="GAP203" s="74"/>
      <c r="GAQ203" s="74"/>
      <c r="GAR203" s="74"/>
      <c r="GAS203" s="74"/>
      <c r="GAT203" s="74"/>
      <c r="GAU203" s="74"/>
      <c r="GAV203" s="74"/>
      <c r="GAW203" s="74"/>
      <c r="GAX203" s="74"/>
      <c r="GAY203" s="74"/>
      <c r="GAZ203" s="74"/>
      <c r="GBA203" s="74"/>
      <c r="GBB203" s="74"/>
      <c r="GBC203" s="74"/>
      <c r="GBD203" s="74"/>
      <c r="GBE203" s="74"/>
      <c r="GBF203" s="74"/>
      <c r="GBG203" s="74"/>
      <c r="GBH203" s="74"/>
      <c r="GBI203" s="74"/>
      <c r="GBJ203" s="74"/>
      <c r="GBK203" s="74"/>
      <c r="GBL203" s="74"/>
      <c r="GBM203" s="74"/>
      <c r="GBN203" s="74"/>
      <c r="GBO203" s="74"/>
      <c r="GBP203" s="74"/>
      <c r="GBQ203" s="74"/>
      <c r="GBR203" s="74"/>
      <c r="GBS203" s="74"/>
      <c r="GBT203" s="74"/>
      <c r="GBU203" s="74"/>
      <c r="GBV203" s="74"/>
      <c r="GBW203" s="74"/>
      <c r="GBX203" s="74"/>
      <c r="GBY203" s="74"/>
      <c r="GBZ203" s="74"/>
      <c r="GCA203" s="74"/>
      <c r="GCB203" s="74"/>
      <c r="GCC203" s="74"/>
      <c r="GCD203" s="74"/>
      <c r="GCE203" s="74"/>
      <c r="GCF203" s="74"/>
      <c r="GCG203" s="74"/>
      <c r="GCH203" s="74"/>
      <c r="GCI203" s="74"/>
      <c r="GCJ203" s="74"/>
      <c r="GCK203" s="74"/>
      <c r="GCL203" s="74"/>
      <c r="GCM203" s="74"/>
      <c r="GCN203" s="74"/>
      <c r="GCO203" s="74"/>
      <c r="GCP203" s="74"/>
      <c r="GCQ203" s="74"/>
      <c r="GCR203" s="74"/>
      <c r="GCS203" s="74"/>
      <c r="GCT203" s="74"/>
      <c r="GCU203" s="74"/>
      <c r="GCV203" s="74"/>
      <c r="GCW203" s="74"/>
      <c r="GCX203" s="74"/>
      <c r="GCY203" s="74"/>
      <c r="GCZ203" s="74"/>
      <c r="GDA203" s="74"/>
      <c r="GDB203" s="74"/>
      <c r="GDC203" s="74"/>
      <c r="GDD203" s="74"/>
      <c r="GDE203" s="74"/>
      <c r="GDF203" s="74"/>
      <c r="GDG203" s="74"/>
      <c r="GDH203" s="74"/>
      <c r="GDI203" s="74"/>
      <c r="GDJ203" s="74"/>
      <c r="GDK203" s="74"/>
      <c r="GDL203" s="74"/>
      <c r="GDM203" s="74"/>
      <c r="GDN203" s="74"/>
      <c r="GDO203" s="74"/>
      <c r="GDP203" s="74"/>
      <c r="GDQ203" s="74"/>
      <c r="GDR203" s="74"/>
      <c r="GDS203" s="74"/>
      <c r="GDT203" s="74"/>
      <c r="GDU203" s="74"/>
      <c r="GDV203" s="74"/>
      <c r="GDW203" s="74"/>
      <c r="GDX203" s="74"/>
      <c r="GDY203" s="74"/>
      <c r="GDZ203" s="74"/>
      <c r="GEA203" s="74"/>
      <c r="GEB203" s="74"/>
      <c r="GEC203" s="74"/>
      <c r="GED203" s="74"/>
      <c r="GEE203" s="74"/>
      <c r="GEF203" s="74"/>
      <c r="GEG203" s="74"/>
      <c r="GEH203" s="74"/>
      <c r="GEI203" s="74"/>
      <c r="GEJ203" s="74"/>
      <c r="GEK203" s="74"/>
      <c r="GEL203" s="74"/>
      <c r="GEM203" s="74"/>
      <c r="GEN203" s="74"/>
      <c r="GEO203" s="74"/>
      <c r="GEP203" s="74"/>
      <c r="GEQ203" s="74"/>
      <c r="GER203" s="74"/>
      <c r="GES203" s="74"/>
      <c r="GET203" s="74"/>
      <c r="GEU203" s="74"/>
      <c r="GEV203" s="74"/>
      <c r="GEW203" s="74"/>
      <c r="GEX203" s="74"/>
      <c r="GEY203" s="74"/>
      <c r="GEZ203" s="74"/>
      <c r="GFA203" s="74"/>
      <c r="GFB203" s="74"/>
      <c r="GFC203" s="74"/>
      <c r="GFD203" s="74"/>
      <c r="GFE203" s="74"/>
      <c r="GFF203" s="74"/>
      <c r="GFG203" s="74"/>
      <c r="GFH203" s="74"/>
      <c r="GFI203" s="74"/>
      <c r="GFJ203" s="74"/>
      <c r="GFK203" s="74"/>
      <c r="GFL203" s="74"/>
      <c r="GFM203" s="74"/>
      <c r="GFN203" s="74"/>
      <c r="GFO203" s="74"/>
      <c r="GFP203" s="74"/>
      <c r="GFQ203" s="74"/>
      <c r="GFR203" s="74"/>
      <c r="GFS203" s="74"/>
      <c r="GFT203" s="74"/>
      <c r="GFU203" s="74"/>
      <c r="GFV203" s="74"/>
      <c r="GFW203" s="74"/>
      <c r="GFX203" s="74"/>
      <c r="GFY203" s="74"/>
      <c r="GFZ203" s="74"/>
      <c r="GGA203" s="74"/>
      <c r="GGB203" s="74"/>
      <c r="GGC203" s="74"/>
      <c r="GGD203" s="74"/>
      <c r="GGE203" s="74"/>
      <c r="GGF203" s="74"/>
      <c r="GGG203" s="74"/>
      <c r="GGH203" s="74"/>
      <c r="GGI203" s="74"/>
      <c r="GGJ203" s="74"/>
      <c r="GGK203" s="74"/>
      <c r="GGL203" s="74"/>
      <c r="GGM203" s="74"/>
      <c r="GGN203" s="74"/>
      <c r="GGO203" s="74"/>
      <c r="GGP203" s="74"/>
      <c r="GGQ203" s="74"/>
      <c r="GGR203" s="74"/>
      <c r="GGS203" s="74"/>
      <c r="GGT203" s="74"/>
      <c r="GGU203" s="74"/>
      <c r="GGV203" s="74"/>
      <c r="GGW203" s="74"/>
      <c r="GGX203" s="74"/>
      <c r="GGY203" s="74"/>
      <c r="GGZ203" s="74"/>
      <c r="GHA203" s="74"/>
      <c r="GHB203" s="74"/>
      <c r="GHC203" s="74"/>
      <c r="GHD203" s="74"/>
      <c r="GHE203" s="74"/>
      <c r="GHF203" s="74"/>
      <c r="GHG203" s="74"/>
      <c r="GHH203" s="74"/>
      <c r="GHI203" s="74"/>
      <c r="GHJ203" s="74"/>
      <c r="GHK203" s="74"/>
      <c r="GHL203" s="74"/>
      <c r="GHM203" s="74"/>
      <c r="GHN203" s="74"/>
      <c r="GHO203" s="74"/>
      <c r="GHP203" s="74"/>
      <c r="GHQ203" s="74"/>
      <c r="GHR203" s="74"/>
      <c r="GHS203" s="74"/>
      <c r="GHT203" s="74"/>
      <c r="GHU203" s="74"/>
      <c r="GHV203" s="74"/>
      <c r="GHW203" s="74"/>
      <c r="GHX203" s="74"/>
      <c r="GHY203" s="74"/>
      <c r="GHZ203" s="74"/>
      <c r="GIA203" s="74"/>
      <c r="GIB203" s="74"/>
      <c r="GIC203" s="74"/>
      <c r="GID203" s="74"/>
      <c r="GIE203" s="74"/>
      <c r="GIF203" s="74"/>
      <c r="GIG203" s="74"/>
      <c r="GIH203" s="74"/>
      <c r="GII203" s="74"/>
      <c r="GIJ203" s="74"/>
      <c r="GIK203" s="74"/>
      <c r="GIL203" s="74"/>
      <c r="GIM203" s="74"/>
      <c r="GIN203" s="74"/>
      <c r="GIO203" s="74"/>
      <c r="GIP203" s="74"/>
      <c r="GIQ203" s="74"/>
      <c r="GIR203" s="74"/>
      <c r="GIS203" s="74"/>
      <c r="GIT203" s="74"/>
      <c r="GIU203" s="74"/>
      <c r="GIV203" s="74"/>
      <c r="GIW203" s="74"/>
      <c r="GIX203" s="74"/>
      <c r="GIY203" s="74"/>
      <c r="GIZ203" s="74"/>
      <c r="GJA203" s="74"/>
      <c r="GJB203" s="74"/>
      <c r="GJC203" s="74"/>
      <c r="GJD203" s="74"/>
      <c r="GJE203" s="74"/>
      <c r="GJF203" s="74"/>
      <c r="GJG203" s="74"/>
      <c r="GJH203" s="74"/>
      <c r="GJI203" s="74"/>
      <c r="GJJ203" s="74"/>
      <c r="GJK203" s="74"/>
      <c r="GJL203" s="74"/>
      <c r="GJM203" s="74"/>
      <c r="GJN203" s="74"/>
      <c r="GJO203" s="74"/>
      <c r="GJP203" s="74"/>
      <c r="GJQ203" s="74"/>
      <c r="GJR203" s="74"/>
      <c r="GJS203" s="74"/>
      <c r="GJT203" s="74"/>
      <c r="GJU203" s="74"/>
      <c r="GJV203" s="74"/>
      <c r="GJW203" s="74"/>
      <c r="GJX203" s="74"/>
      <c r="GJY203" s="74"/>
      <c r="GJZ203" s="74"/>
      <c r="GKA203" s="74"/>
      <c r="GKB203" s="74"/>
      <c r="GKC203" s="74"/>
      <c r="GKD203" s="74"/>
      <c r="GKE203" s="74"/>
      <c r="GKF203" s="74"/>
      <c r="GKG203" s="74"/>
      <c r="GKH203" s="74"/>
      <c r="GKI203" s="74"/>
      <c r="GKJ203" s="74"/>
      <c r="GKK203" s="74"/>
      <c r="GKL203" s="74"/>
      <c r="GKM203" s="74"/>
      <c r="GKN203" s="74"/>
      <c r="GKO203" s="74"/>
      <c r="GKP203" s="74"/>
      <c r="GKQ203" s="74"/>
      <c r="GKR203" s="74"/>
      <c r="GKS203" s="74"/>
      <c r="GKT203" s="74"/>
      <c r="GKU203" s="74"/>
      <c r="GKV203" s="74"/>
      <c r="GKW203" s="74"/>
      <c r="GKX203" s="74"/>
      <c r="GKY203" s="74"/>
      <c r="GKZ203" s="74"/>
      <c r="GLA203" s="74"/>
      <c r="GLB203" s="74"/>
      <c r="GLC203" s="74"/>
      <c r="GLD203" s="74"/>
      <c r="GLE203" s="74"/>
      <c r="GLF203" s="74"/>
      <c r="GLG203" s="74"/>
      <c r="GLH203" s="74"/>
      <c r="GLI203" s="74"/>
      <c r="GLJ203" s="74"/>
      <c r="GLK203" s="74"/>
      <c r="GLL203" s="74"/>
      <c r="GLM203" s="74"/>
      <c r="GLN203" s="74"/>
      <c r="GLO203" s="74"/>
      <c r="GLP203" s="74"/>
      <c r="GLQ203" s="74"/>
      <c r="GLR203" s="74"/>
      <c r="GLS203" s="74"/>
      <c r="GLT203" s="74"/>
      <c r="GLU203" s="74"/>
      <c r="GLV203" s="74"/>
      <c r="GLW203" s="74"/>
      <c r="GLX203" s="74"/>
      <c r="GLY203" s="74"/>
      <c r="GLZ203" s="74"/>
      <c r="GMA203" s="74"/>
      <c r="GMB203" s="74"/>
      <c r="GMC203" s="74"/>
      <c r="GMD203" s="74"/>
      <c r="GME203" s="74"/>
      <c r="GMF203" s="74"/>
      <c r="GMG203" s="74"/>
      <c r="GMH203" s="74"/>
      <c r="GMI203" s="74"/>
      <c r="GMJ203" s="74"/>
      <c r="GMK203" s="74"/>
      <c r="GML203" s="74"/>
      <c r="GMM203" s="74"/>
      <c r="GMN203" s="74"/>
      <c r="GMO203" s="74"/>
      <c r="GMP203" s="74"/>
      <c r="GMQ203" s="74"/>
      <c r="GMR203" s="74"/>
      <c r="GMS203" s="74"/>
      <c r="GMT203" s="74"/>
      <c r="GMU203" s="74"/>
      <c r="GMV203" s="74"/>
      <c r="GMW203" s="74"/>
      <c r="GMX203" s="74"/>
      <c r="GMY203" s="74"/>
      <c r="GMZ203" s="74"/>
      <c r="GNA203" s="74"/>
      <c r="GNB203" s="74"/>
      <c r="GNC203" s="74"/>
      <c r="GND203" s="74"/>
      <c r="GNE203" s="74"/>
      <c r="GNF203" s="74"/>
      <c r="GNG203" s="74"/>
      <c r="GNH203" s="74"/>
      <c r="GNI203" s="74"/>
      <c r="GNJ203" s="74"/>
      <c r="GNK203" s="74"/>
      <c r="GNL203" s="74"/>
      <c r="GNM203" s="74"/>
      <c r="GNN203" s="74"/>
      <c r="GNO203" s="74"/>
      <c r="GNP203" s="74"/>
      <c r="GNQ203" s="74"/>
      <c r="GNR203" s="74"/>
      <c r="GNS203" s="74"/>
      <c r="GNT203" s="74"/>
      <c r="GNU203" s="74"/>
      <c r="GNV203" s="74"/>
      <c r="GNW203" s="74"/>
      <c r="GNX203" s="74"/>
      <c r="GNY203" s="74"/>
      <c r="GNZ203" s="74"/>
      <c r="GOA203" s="74"/>
      <c r="GOB203" s="74"/>
      <c r="GOC203" s="74"/>
      <c r="GOD203" s="74"/>
      <c r="GOE203" s="74"/>
      <c r="GOF203" s="74"/>
      <c r="GOG203" s="74"/>
      <c r="GOH203" s="74"/>
      <c r="GOI203" s="74"/>
      <c r="GOJ203" s="74"/>
      <c r="GOK203" s="74"/>
      <c r="GOL203" s="74"/>
      <c r="GOM203" s="74"/>
      <c r="GON203" s="74"/>
      <c r="GOO203" s="74"/>
      <c r="GOP203" s="74"/>
      <c r="GOQ203" s="74"/>
      <c r="GOR203" s="74"/>
      <c r="GOS203" s="74"/>
      <c r="GOT203" s="74"/>
      <c r="GOU203" s="74"/>
      <c r="GOV203" s="74"/>
      <c r="GOW203" s="74"/>
      <c r="GOX203" s="74"/>
      <c r="GOY203" s="74"/>
      <c r="GOZ203" s="74"/>
      <c r="GPA203" s="74"/>
      <c r="GPB203" s="74"/>
      <c r="GPC203" s="74"/>
      <c r="GPD203" s="74"/>
      <c r="GPE203" s="74"/>
      <c r="GPF203" s="74"/>
      <c r="GPG203" s="74"/>
      <c r="GPH203" s="74"/>
      <c r="GPI203" s="74"/>
      <c r="GPJ203" s="74"/>
      <c r="GPK203" s="74"/>
      <c r="GPL203" s="74"/>
      <c r="GPM203" s="74"/>
      <c r="GPN203" s="74"/>
      <c r="GPO203" s="74"/>
      <c r="GPP203" s="74"/>
      <c r="GPQ203" s="74"/>
      <c r="GPR203" s="74"/>
      <c r="GPS203" s="74"/>
      <c r="GPT203" s="74"/>
      <c r="GPU203" s="74"/>
      <c r="GPV203" s="74"/>
      <c r="GPW203" s="74"/>
      <c r="GPX203" s="74"/>
      <c r="GPY203" s="74"/>
      <c r="GPZ203" s="74"/>
      <c r="GQA203" s="74"/>
      <c r="GQB203" s="74"/>
      <c r="GQC203" s="74"/>
      <c r="GQD203" s="74"/>
      <c r="GQE203" s="74"/>
      <c r="GQF203" s="74"/>
      <c r="GQG203" s="74"/>
      <c r="GQH203" s="74"/>
      <c r="GQI203" s="74"/>
      <c r="GQJ203" s="74"/>
      <c r="GQK203" s="74"/>
      <c r="GQL203" s="74"/>
      <c r="GQM203" s="74"/>
      <c r="GQN203" s="74"/>
      <c r="GQO203" s="74"/>
      <c r="GQP203" s="74"/>
      <c r="GQQ203" s="74"/>
      <c r="GQR203" s="74"/>
      <c r="GQS203" s="74"/>
      <c r="GQT203" s="74"/>
      <c r="GQU203" s="74"/>
      <c r="GQV203" s="74"/>
      <c r="GQW203" s="74"/>
      <c r="GQX203" s="74"/>
      <c r="GQY203" s="74"/>
      <c r="GQZ203" s="74"/>
      <c r="GRA203" s="74"/>
      <c r="GRB203" s="74"/>
      <c r="GRC203" s="74"/>
      <c r="GRD203" s="74"/>
      <c r="GRE203" s="74"/>
      <c r="GRF203" s="74"/>
      <c r="GRG203" s="74"/>
      <c r="GRH203" s="74"/>
      <c r="GRI203" s="74"/>
      <c r="GRJ203" s="74"/>
      <c r="GRK203" s="74"/>
      <c r="GRL203" s="74"/>
      <c r="GRM203" s="74"/>
      <c r="GRN203" s="74"/>
      <c r="GRO203" s="74"/>
      <c r="GRP203" s="74"/>
      <c r="GRQ203" s="74"/>
      <c r="GRR203" s="74"/>
      <c r="GRS203" s="74"/>
      <c r="GRT203" s="74"/>
      <c r="GRU203" s="74"/>
      <c r="GRV203" s="74"/>
      <c r="GRW203" s="74"/>
      <c r="GRX203" s="74"/>
      <c r="GRY203" s="74"/>
      <c r="GRZ203" s="74"/>
      <c r="GSA203" s="74"/>
      <c r="GSB203" s="74"/>
      <c r="GSC203" s="74"/>
      <c r="GSD203" s="74"/>
      <c r="GSE203" s="74"/>
      <c r="GSF203" s="74"/>
      <c r="GSG203" s="74"/>
      <c r="GSH203" s="74"/>
      <c r="GSI203" s="74"/>
      <c r="GSJ203" s="74"/>
      <c r="GSK203" s="74"/>
      <c r="GSL203" s="74"/>
      <c r="GSM203" s="74"/>
      <c r="GSN203" s="74"/>
      <c r="GSO203" s="74"/>
      <c r="GSP203" s="74"/>
      <c r="GSQ203" s="74"/>
      <c r="GSR203" s="74"/>
      <c r="GSS203" s="74"/>
      <c r="GST203" s="74"/>
      <c r="GSU203" s="74"/>
      <c r="GSV203" s="74"/>
      <c r="GSW203" s="74"/>
      <c r="GSX203" s="74"/>
      <c r="GSY203" s="74"/>
      <c r="GSZ203" s="74"/>
      <c r="GTA203" s="74"/>
      <c r="GTB203" s="74"/>
      <c r="GTC203" s="74"/>
      <c r="GTD203" s="74"/>
      <c r="GTE203" s="74"/>
      <c r="GTF203" s="74"/>
      <c r="GTG203" s="74"/>
      <c r="GTH203" s="74"/>
      <c r="GTI203" s="74"/>
      <c r="GTJ203" s="74"/>
      <c r="GTK203" s="74"/>
      <c r="GTL203" s="74"/>
      <c r="GTM203" s="74"/>
      <c r="GTN203" s="74"/>
      <c r="GTO203" s="74"/>
      <c r="GTP203" s="74"/>
      <c r="GTQ203" s="74"/>
      <c r="GTR203" s="74"/>
      <c r="GTS203" s="74"/>
      <c r="GTT203" s="74"/>
      <c r="GTU203" s="74"/>
      <c r="GTV203" s="74"/>
      <c r="GTW203" s="74"/>
      <c r="GTX203" s="74"/>
      <c r="GTY203" s="74"/>
      <c r="GTZ203" s="74"/>
      <c r="GUA203" s="74"/>
      <c r="GUB203" s="74"/>
      <c r="GUC203" s="74"/>
      <c r="GUD203" s="74"/>
      <c r="GUE203" s="74"/>
      <c r="GUF203" s="74"/>
      <c r="GUG203" s="74"/>
      <c r="GUH203" s="74"/>
      <c r="GUI203" s="74"/>
      <c r="GUJ203" s="74"/>
      <c r="GUK203" s="74"/>
      <c r="GUL203" s="74"/>
      <c r="GUM203" s="74"/>
      <c r="GUN203" s="74"/>
      <c r="GUO203" s="74"/>
      <c r="GUP203" s="74"/>
      <c r="GUQ203" s="74"/>
      <c r="GUR203" s="74"/>
      <c r="GUS203" s="74"/>
      <c r="GUT203" s="74"/>
      <c r="GUU203" s="74"/>
      <c r="GUV203" s="74"/>
      <c r="GUW203" s="74"/>
      <c r="GUX203" s="74"/>
      <c r="GUY203" s="74"/>
      <c r="GUZ203" s="74"/>
      <c r="GVA203" s="74"/>
      <c r="GVB203" s="74"/>
      <c r="GVC203" s="74"/>
      <c r="GVD203" s="74"/>
      <c r="GVE203" s="74"/>
      <c r="GVF203" s="74"/>
      <c r="GVG203" s="74"/>
      <c r="GVH203" s="74"/>
      <c r="GVI203" s="74"/>
      <c r="GVJ203" s="74"/>
      <c r="GVK203" s="74"/>
      <c r="GVL203" s="74"/>
      <c r="GVM203" s="74"/>
      <c r="GVN203" s="74"/>
      <c r="GVO203" s="74"/>
      <c r="GVP203" s="74"/>
      <c r="GVQ203" s="74"/>
      <c r="GVR203" s="74"/>
      <c r="GVS203" s="74"/>
      <c r="GVT203" s="74"/>
      <c r="GVU203" s="74"/>
      <c r="GVV203" s="74"/>
      <c r="GVW203" s="74"/>
      <c r="GVX203" s="74"/>
      <c r="GVY203" s="74"/>
      <c r="GVZ203" s="74"/>
      <c r="GWA203" s="74"/>
      <c r="GWB203" s="74"/>
      <c r="GWC203" s="74"/>
      <c r="GWD203" s="74"/>
      <c r="GWE203" s="74"/>
      <c r="GWF203" s="74"/>
      <c r="GWG203" s="74"/>
      <c r="GWH203" s="74"/>
      <c r="GWI203" s="74"/>
      <c r="GWJ203" s="74"/>
      <c r="GWK203" s="74"/>
      <c r="GWL203" s="74"/>
      <c r="GWM203" s="74"/>
      <c r="GWN203" s="74"/>
      <c r="GWO203" s="74"/>
      <c r="GWP203" s="74"/>
      <c r="GWQ203" s="74"/>
      <c r="GWR203" s="74"/>
      <c r="GWS203" s="74"/>
      <c r="GWT203" s="74"/>
      <c r="GWU203" s="74"/>
      <c r="GWV203" s="74"/>
      <c r="GWW203" s="74"/>
      <c r="GWX203" s="74"/>
      <c r="GWY203" s="74"/>
      <c r="GWZ203" s="74"/>
      <c r="GXA203" s="74"/>
      <c r="GXB203" s="74"/>
      <c r="GXC203" s="74"/>
      <c r="GXD203" s="74"/>
      <c r="GXE203" s="74"/>
      <c r="GXF203" s="74"/>
      <c r="GXG203" s="74"/>
      <c r="GXH203" s="74"/>
      <c r="GXI203" s="74"/>
      <c r="GXJ203" s="74"/>
      <c r="GXK203" s="74"/>
      <c r="GXL203" s="74"/>
      <c r="GXM203" s="74"/>
      <c r="GXN203" s="74"/>
      <c r="GXO203" s="74"/>
      <c r="GXP203" s="74"/>
      <c r="GXQ203" s="74"/>
      <c r="GXR203" s="74"/>
      <c r="GXS203" s="74"/>
      <c r="GXT203" s="74"/>
      <c r="GXU203" s="74"/>
      <c r="GXV203" s="74"/>
      <c r="GXW203" s="74"/>
      <c r="GXX203" s="74"/>
      <c r="GXY203" s="74"/>
      <c r="GXZ203" s="74"/>
      <c r="GYA203" s="74"/>
      <c r="GYB203" s="74"/>
      <c r="GYC203" s="74"/>
      <c r="GYD203" s="74"/>
      <c r="GYE203" s="74"/>
      <c r="GYF203" s="74"/>
      <c r="GYG203" s="74"/>
      <c r="GYH203" s="74"/>
      <c r="GYI203" s="74"/>
      <c r="GYJ203" s="74"/>
      <c r="GYK203" s="74"/>
      <c r="GYL203" s="74"/>
      <c r="GYM203" s="74"/>
      <c r="GYN203" s="74"/>
      <c r="GYO203" s="74"/>
      <c r="GYP203" s="74"/>
      <c r="GYQ203" s="74"/>
      <c r="GYR203" s="74"/>
      <c r="GYS203" s="74"/>
      <c r="GYT203" s="74"/>
      <c r="GYU203" s="74"/>
      <c r="GYV203" s="74"/>
      <c r="GYW203" s="74"/>
      <c r="GYX203" s="74"/>
      <c r="GYY203" s="74"/>
      <c r="GYZ203" s="74"/>
      <c r="GZA203" s="74"/>
      <c r="GZB203" s="74"/>
      <c r="GZC203" s="74"/>
      <c r="GZD203" s="74"/>
      <c r="GZE203" s="74"/>
      <c r="GZF203" s="74"/>
      <c r="GZG203" s="74"/>
      <c r="GZH203" s="74"/>
      <c r="GZI203" s="74"/>
      <c r="GZJ203" s="74"/>
      <c r="GZK203" s="74"/>
      <c r="GZL203" s="74"/>
      <c r="GZM203" s="74"/>
      <c r="GZN203" s="74"/>
      <c r="GZO203" s="74"/>
      <c r="GZP203" s="74"/>
      <c r="GZQ203" s="74"/>
      <c r="GZR203" s="74"/>
      <c r="GZS203" s="74"/>
      <c r="GZT203" s="74"/>
      <c r="GZU203" s="74"/>
      <c r="GZV203" s="74"/>
      <c r="GZW203" s="74"/>
      <c r="GZX203" s="74"/>
      <c r="GZY203" s="74"/>
      <c r="GZZ203" s="74"/>
      <c r="HAA203" s="74"/>
      <c r="HAB203" s="74"/>
      <c r="HAC203" s="74"/>
      <c r="HAD203" s="74"/>
      <c r="HAE203" s="74"/>
      <c r="HAF203" s="74"/>
      <c r="HAG203" s="74"/>
      <c r="HAH203" s="74"/>
      <c r="HAI203" s="74"/>
      <c r="HAJ203" s="74"/>
      <c r="HAK203" s="74"/>
      <c r="HAL203" s="74"/>
      <c r="HAM203" s="74"/>
      <c r="HAN203" s="74"/>
      <c r="HAO203" s="74"/>
      <c r="HAP203" s="74"/>
      <c r="HAQ203" s="74"/>
      <c r="HAR203" s="74"/>
      <c r="HAS203" s="74"/>
      <c r="HAT203" s="74"/>
      <c r="HAU203" s="74"/>
      <c r="HAV203" s="74"/>
      <c r="HAW203" s="74"/>
      <c r="HAX203" s="74"/>
      <c r="HAY203" s="74"/>
      <c r="HAZ203" s="74"/>
      <c r="HBA203" s="74"/>
      <c r="HBB203" s="74"/>
      <c r="HBC203" s="74"/>
      <c r="HBD203" s="74"/>
      <c r="HBE203" s="74"/>
      <c r="HBF203" s="74"/>
      <c r="HBG203" s="74"/>
      <c r="HBH203" s="74"/>
      <c r="HBI203" s="74"/>
      <c r="HBJ203" s="74"/>
      <c r="HBK203" s="74"/>
      <c r="HBL203" s="74"/>
      <c r="HBM203" s="74"/>
      <c r="HBN203" s="74"/>
      <c r="HBO203" s="74"/>
      <c r="HBP203" s="74"/>
      <c r="HBQ203" s="74"/>
      <c r="HBR203" s="74"/>
      <c r="HBS203" s="74"/>
      <c r="HBT203" s="74"/>
      <c r="HBU203" s="74"/>
      <c r="HBV203" s="74"/>
      <c r="HBW203" s="74"/>
      <c r="HBX203" s="74"/>
      <c r="HBY203" s="74"/>
      <c r="HBZ203" s="74"/>
      <c r="HCA203" s="74"/>
      <c r="HCB203" s="74"/>
      <c r="HCC203" s="74"/>
      <c r="HCD203" s="74"/>
      <c r="HCE203" s="74"/>
      <c r="HCF203" s="74"/>
      <c r="HCG203" s="74"/>
      <c r="HCH203" s="74"/>
      <c r="HCI203" s="74"/>
      <c r="HCJ203" s="74"/>
      <c r="HCK203" s="74"/>
      <c r="HCL203" s="74"/>
      <c r="HCM203" s="74"/>
      <c r="HCN203" s="74"/>
      <c r="HCO203" s="74"/>
      <c r="HCP203" s="74"/>
      <c r="HCQ203" s="74"/>
      <c r="HCR203" s="74"/>
      <c r="HCS203" s="74"/>
      <c r="HCT203" s="74"/>
      <c r="HCU203" s="74"/>
      <c r="HCV203" s="74"/>
      <c r="HCW203" s="74"/>
      <c r="HCX203" s="74"/>
      <c r="HCY203" s="74"/>
      <c r="HCZ203" s="74"/>
      <c r="HDA203" s="74"/>
      <c r="HDB203" s="74"/>
      <c r="HDC203" s="74"/>
      <c r="HDD203" s="74"/>
      <c r="HDE203" s="74"/>
      <c r="HDF203" s="74"/>
      <c r="HDG203" s="74"/>
      <c r="HDH203" s="74"/>
      <c r="HDI203" s="74"/>
      <c r="HDJ203" s="74"/>
      <c r="HDK203" s="74"/>
      <c r="HDL203" s="74"/>
      <c r="HDM203" s="74"/>
      <c r="HDN203" s="74"/>
      <c r="HDO203" s="74"/>
      <c r="HDP203" s="74"/>
      <c r="HDQ203" s="74"/>
      <c r="HDR203" s="74"/>
      <c r="HDS203" s="74"/>
      <c r="HDT203" s="74"/>
      <c r="HDU203" s="74"/>
      <c r="HDV203" s="74"/>
      <c r="HDW203" s="74"/>
      <c r="HDX203" s="74"/>
      <c r="HDY203" s="74"/>
      <c r="HDZ203" s="74"/>
      <c r="HEA203" s="74"/>
      <c r="HEB203" s="74"/>
      <c r="HEC203" s="74"/>
      <c r="HED203" s="74"/>
      <c r="HEE203" s="74"/>
      <c r="HEF203" s="74"/>
      <c r="HEG203" s="74"/>
      <c r="HEH203" s="74"/>
      <c r="HEI203" s="74"/>
      <c r="HEJ203" s="74"/>
      <c r="HEK203" s="74"/>
      <c r="HEL203" s="74"/>
      <c r="HEM203" s="74"/>
      <c r="HEN203" s="74"/>
      <c r="HEO203" s="74"/>
      <c r="HEP203" s="74"/>
      <c r="HEQ203" s="74"/>
      <c r="HER203" s="74"/>
      <c r="HES203" s="74"/>
      <c r="HET203" s="74"/>
      <c r="HEU203" s="74"/>
      <c r="HEV203" s="74"/>
      <c r="HEW203" s="74"/>
      <c r="HEX203" s="74"/>
      <c r="HEY203" s="74"/>
      <c r="HEZ203" s="74"/>
      <c r="HFA203" s="74"/>
      <c r="HFB203" s="74"/>
      <c r="HFC203" s="74"/>
      <c r="HFD203" s="74"/>
      <c r="HFE203" s="74"/>
      <c r="HFF203" s="74"/>
      <c r="HFG203" s="74"/>
      <c r="HFH203" s="74"/>
      <c r="HFI203" s="74"/>
      <c r="HFJ203" s="74"/>
      <c r="HFK203" s="74"/>
      <c r="HFL203" s="74"/>
      <c r="HFM203" s="74"/>
      <c r="HFN203" s="74"/>
      <c r="HFO203" s="74"/>
      <c r="HFP203" s="74"/>
      <c r="HFQ203" s="74"/>
      <c r="HFR203" s="74"/>
      <c r="HFS203" s="74"/>
      <c r="HFT203" s="74"/>
      <c r="HFU203" s="74"/>
      <c r="HFV203" s="74"/>
      <c r="HFW203" s="74"/>
      <c r="HFX203" s="74"/>
      <c r="HFY203" s="74"/>
      <c r="HFZ203" s="74"/>
      <c r="HGA203" s="74"/>
      <c r="HGB203" s="74"/>
      <c r="HGC203" s="74"/>
      <c r="HGD203" s="74"/>
      <c r="HGE203" s="74"/>
      <c r="HGF203" s="74"/>
      <c r="HGG203" s="74"/>
      <c r="HGH203" s="74"/>
      <c r="HGI203" s="74"/>
      <c r="HGJ203" s="74"/>
      <c r="HGK203" s="74"/>
      <c r="HGL203" s="74"/>
      <c r="HGM203" s="74"/>
      <c r="HGN203" s="74"/>
      <c r="HGO203" s="74"/>
      <c r="HGP203" s="74"/>
      <c r="HGQ203" s="74"/>
      <c r="HGR203" s="74"/>
      <c r="HGS203" s="74"/>
      <c r="HGT203" s="74"/>
      <c r="HGU203" s="74"/>
      <c r="HGV203" s="74"/>
      <c r="HGW203" s="74"/>
      <c r="HGX203" s="74"/>
      <c r="HGY203" s="74"/>
      <c r="HGZ203" s="74"/>
      <c r="HHA203" s="74"/>
      <c r="HHB203" s="74"/>
      <c r="HHC203" s="74"/>
      <c r="HHD203" s="74"/>
      <c r="HHE203" s="74"/>
      <c r="HHF203" s="74"/>
      <c r="HHG203" s="74"/>
      <c r="HHH203" s="74"/>
      <c r="HHI203" s="74"/>
      <c r="HHJ203" s="74"/>
      <c r="HHK203" s="74"/>
      <c r="HHL203" s="74"/>
      <c r="HHM203" s="74"/>
      <c r="HHN203" s="74"/>
      <c r="HHO203" s="74"/>
      <c r="HHP203" s="74"/>
      <c r="HHQ203" s="74"/>
      <c r="HHR203" s="74"/>
      <c r="HHS203" s="74"/>
      <c r="HHT203" s="74"/>
      <c r="HHU203" s="74"/>
      <c r="HHV203" s="74"/>
      <c r="HHW203" s="74"/>
      <c r="HHX203" s="74"/>
      <c r="HHY203" s="74"/>
      <c r="HHZ203" s="74"/>
      <c r="HIA203" s="74"/>
      <c r="HIB203" s="74"/>
      <c r="HIC203" s="74"/>
      <c r="HID203" s="74"/>
      <c r="HIE203" s="74"/>
      <c r="HIF203" s="74"/>
      <c r="HIG203" s="74"/>
      <c r="HIH203" s="74"/>
      <c r="HII203" s="74"/>
      <c r="HIJ203" s="74"/>
      <c r="HIK203" s="74"/>
      <c r="HIL203" s="74"/>
      <c r="HIM203" s="74"/>
      <c r="HIN203" s="74"/>
      <c r="HIO203" s="74"/>
      <c r="HIP203" s="74"/>
      <c r="HIQ203" s="74"/>
      <c r="HIR203" s="74"/>
      <c r="HIS203" s="74"/>
      <c r="HIT203" s="74"/>
      <c r="HIU203" s="74"/>
      <c r="HIV203" s="74"/>
      <c r="HIW203" s="74"/>
      <c r="HIX203" s="74"/>
      <c r="HIY203" s="74"/>
      <c r="HIZ203" s="74"/>
      <c r="HJA203" s="74"/>
      <c r="HJB203" s="74"/>
      <c r="HJC203" s="74"/>
      <c r="HJD203" s="74"/>
      <c r="HJE203" s="74"/>
      <c r="HJF203" s="74"/>
      <c r="HJG203" s="74"/>
      <c r="HJH203" s="74"/>
      <c r="HJI203" s="74"/>
      <c r="HJJ203" s="74"/>
      <c r="HJK203" s="74"/>
      <c r="HJL203" s="74"/>
      <c r="HJM203" s="74"/>
      <c r="HJN203" s="74"/>
      <c r="HJO203" s="74"/>
      <c r="HJP203" s="74"/>
      <c r="HJQ203" s="74"/>
      <c r="HJR203" s="74"/>
      <c r="HJS203" s="74"/>
      <c r="HJT203" s="74"/>
      <c r="HJU203" s="74"/>
      <c r="HJV203" s="74"/>
      <c r="HJW203" s="74"/>
      <c r="HJX203" s="74"/>
      <c r="HJY203" s="74"/>
      <c r="HJZ203" s="74"/>
      <c r="HKA203" s="74"/>
      <c r="HKB203" s="74"/>
      <c r="HKC203" s="74"/>
      <c r="HKD203" s="74"/>
      <c r="HKE203" s="74"/>
      <c r="HKF203" s="74"/>
      <c r="HKG203" s="74"/>
      <c r="HKH203" s="74"/>
      <c r="HKI203" s="74"/>
      <c r="HKJ203" s="74"/>
      <c r="HKK203" s="74"/>
      <c r="HKL203" s="74"/>
      <c r="HKM203" s="74"/>
      <c r="HKN203" s="74"/>
      <c r="HKO203" s="74"/>
      <c r="HKP203" s="74"/>
      <c r="HKQ203" s="74"/>
      <c r="HKR203" s="74"/>
      <c r="HKS203" s="74"/>
      <c r="HKT203" s="74"/>
      <c r="HKU203" s="74"/>
      <c r="HKV203" s="74"/>
      <c r="HKW203" s="74"/>
      <c r="HKX203" s="74"/>
      <c r="HKY203" s="74"/>
      <c r="HKZ203" s="74"/>
      <c r="HLA203" s="74"/>
      <c r="HLB203" s="74"/>
      <c r="HLC203" s="74"/>
      <c r="HLD203" s="74"/>
      <c r="HLE203" s="74"/>
      <c r="HLF203" s="74"/>
      <c r="HLG203" s="74"/>
      <c r="HLH203" s="74"/>
      <c r="HLI203" s="74"/>
      <c r="HLJ203" s="74"/>
      <c r="HLK203" s="74"/>
      <c r="HLL203" s="74"/>
      <c r="HLM203" s="74"/>
      <c r="HLN203" s="74"/>
      <c r="HLO203" s="74"/>
      <c r="HLP203" s="74"/>
      <c r="HLQ203" s="74"/>
      <c r="HLR203" s="74"/>
      <c r="HLS203" s="74"/>
      <c r="HLT203" s="74"/>
      <c r="HLU203" s="74"/>
      <c r="HLV203" s="74"/>
      <c r="HLW203" s="74"/>
      <c r="HLX203" s="74"/>
      <c r="HLY203" s="74"/>
      <c r="HLZ203" s="74"/>
      <c r="HMA203" s="74"/>
      <c r="HMB203" s="74"/>
      <c r="HMC203" s="74"/>
      <c r="HMD203" s="74"/>
      <c r="HME203" s="74"/>
      <c r="HMF203" s="74"/>
      <c r="HMG203" s="74"/>
      <c r="HMH203" s="74"/>
      <c r="HMI203" s="74"/>
      <c r="HMJ203" s="74"/>
      <c r="HMK203" s="74"/>
      <c r="HML203" s="74"/>
      <c r="HMM203" s="74"/>
      <c r="HMN203" s="74"/>
      <c r="HMO203" s="74"/>
      <c r="HMP203" s="74"/>
      <c r="HMQ203" s="74"/>
      <c r="HMR203" s="74"/>
      <c r="HMS203" s="74"/>
      <c r="HMT203" s="74"/>
      <c r="HMU203" s="74"/>
      <c r="HMV203" s="74"/>
      <c r="HMW203" s="74"/>
      <c r="HMX203" s="74"/>
      <c r="HMY203" s="74"/>
      <c r="HMZ203" s="74"/>
      <c r="HNA203" s="74"/>
      <c r="HNB203" s="74"/>
      <c r="HNC203" s="74"/>
      <c r="HND203" s="74"/>
      <c r="HNE203" s="74"/>
      <c r="HNF203" s="74"/>
      <c r="HNG203" s="74"/>
      <c r="HNH203" s="74"/>
      <c r="HNI203" s="74"/>
      <c r="HNJ203" s="74"/>
      <c r="HNK203" s="74"/>
      <c r="HNL203" s="74"/>
      <c r="HNM203" s="74"/>
      <c r="HNN203" s="74"/>
      <c r="HNO203" s="74"/>
      <c r="HNP203" s="74"/>
      <c r="HNQ203" s="74"/>
      <c r="HNR203" s="74"/>
      <c r="HNS203" s="74"/>
      <c r="HNT203" s="74"/>
      <c r="HNU203" s="74"/>
      <c r="HNV203" s="74"/>
      <c r="HNW203" s="74"/>
      <c r="HNX203" s="74"/>
      <c r="HNY203" s="74"/>
      <c r="HNZ203" s="74"/>
      <c r="HOA203" s="74"/>
      <c r="HOB203" s="74"/>
      <c r="HOC203" s="74"/>
      <c r="HOD203" s="74"/>
      <c r="HOE203" s="74"/>
      <c r="HOF203" s="74"/>
      <c r="HOG203" s="74"/>
      <c r="HOH203" s="74"/>
      <c r="HOI203" s="74"/>
      <c r="HOJ203" s="74"/>
      <c r="HOK203" s="74"/>
      <c r="HOL203" s="74"/>
      <c r="HOM203" s="74"/>
      <c r="HON203" s="74"/>
      <c r="HOO203" s="74"/>
      <c r="HOP203" s="74"/>
      <c r="HOQ203" s="74"/>
      <c r="HOR203" s="74"/>
      <c r="HOS203" s="74"/>
      <c r="HOT203" s="74"/>
      <c r="HOU203" s="74"/>
      <c r="HOV203" s="74"/>
      <c r="HOW203" s="74"/>
      <c r="HOX203" s="74"/>
      <c r="HOY203" s="74"/>
      <c r="HOZ203" s="74"/>
      <c r="HPA203" s="74"/>
      <c r="HPB203" s="74"/>
      <c r="HPC203" s="74"/>
      <c r="HPD203" s="74"/>
      <c r="HPE203" s="74"/>
      <c r="HPF203" s="74"/>
      <c r="HPG203" s="74"/>
      <c r="HPH203" s="74"/>
      <c r="HPI203" s="74"/>
      <c r="HPJ203" s="74"/>
      <c r="HPK203" s="74"/>
      <c r="HPL203" s="74"/>
      <c r="HPM203" s="74"/>
      <c r="HPN203" s="74"/>
      <c r="HPO203" s="74"/>
      <c r="HPP203" s="74"/>
      <c r="HPQ203" s="74"/>
      <c r="HPR203" s="74"/>
      <c r="HPS203" s="74"/>
      <c r="HPT203" s="74"/>
      <c r="HPU203" s="74"/>
      <c r="HPV203" s="74"/>
      <c r="HPW203" s="74"/>
      <c r="HPX203" s="74"/>
      <c r="HPY203" s="74"/>
      <c r="HPZ203" s="74"/>
      <c r="HQA203" s="74"/>
      <c r="HQB203" s="74"/>
      <c r="HQC203" s="74"/>
      <c r="HQD203" s="74"/>
      <c r="HQE203" s="74"/>
      <c r="HQF203" s="74"/>
      <c r="HQG203" s="74"/>
      <c r="HQH203" s="74"/>
      <c r="HQI203" s="74"/>
      <c r="HQJ203" s="74"/>
      <c r="HQK203" s="74"/>
      <c r="HQL203" s="74"/>
      <c r="HQM203" s="74"/>
      <c r="HQN203" s="74"/>
      <c r="HQO203" s="74"/>
      <c r="HQP203" s="74"/>
      <c r="HQQ203" s="74"/>
      <c r="HQR203" s="74"/>
      <c r="HQS203" s="74"/>
      <c r="HQT203" s="74"/>
      <c r="HQU203" s="74"/>
      <c r="HQV203" s="74"/>
      <c r="HQW203" s="74"/>
      <c r="HQX203" s="74"/>
      <c r="HQY203" s="74"/>
      <c r="HQZ203" s="74"/>
      <c r="HRA203" s="74"/>
      <c r="HRB203" s="74"/>
      <c r="HRC203" s="74"/>
      <c r="HRD203" s="74"/>
      <c r="HRE203" s="74"/>
      <c r="HRF203" s="74"/>
      <c r="HRG203" s="74"/>
      <c r="HRH203" s="74"/>
      <c r="HRI203" s="74"/>
      <c r="HRJ203" s="74"/>
      <c r="HRK203" s="74"/>
      <c r="HRL203" s="74"/>
      <c r="HRM203" s="74"/>
      <c r="HRN203" s="74"/>
      <c r="HRO203" s="74"/>
      <c r="HRP203" s="74"/>
      <c r="HRQ203" s="74"/>
      <c r="HRR203" s="74"/>
      <c r="HRS203" s="74"/>
      <c r="HRT203" s="74"/>
      <c r="HRU203" s="74"/>
      <c r="HRV203" s="74"/>
      <c r="HRW203" s="74"/>
      <c r="HRX203" s="74"/>
      <c r="HRY203" s="74"/>
      <c r="HRZ203" s="74"/>
      <c r="HSA203" s="74"/>
      <c r="HSB203" s="74"/>
      <c r="HSC203" s="74"/>
      <c r="HSD203" s="74"/>
      <c r="HSE203" s="74"/>
      <c r="HSF203" s="74"/>
      <c r="HSG203" s="74"/>
      <c r="HSH203" s="74"/>
      <c r="HSI203" s="74"/>
      <c r="HSJ203" s="74"/>
      <c r="HSK203" s="74"/>
      <c r="HSL203" s="74"/>
      <c r="HSM203" s="74"/>
      <c r="HSN203" s="74"/>
      <c r="HSO203" s="74"/>
      <c r="HSP203" s="74"/>
      <c r="HSQ203" s="74"/>
      <c r="HSR203" s="74"/>
      <c r="HSS203" s="74"/>
      <c r="HST203" s="74"/>
      <c r="HSU203" s="74"/>
      <c r="HSV203" s="74"/>
      <c r="HSW203" s="74"/>
      <c r="HSX203" s="74"/>
      <c r="HSY203" s="74"/>
      <c r="HSZ203" s="74"/>
      <c r="HTA203" s="74"/>
      <c r="HTB203" s="74"/>
      <c r="HTC203" s="74"/>
      <c r="HTD203" s="74"/>
      <c r="HTE203" s="74"/>
      <c r="HTF203" s="74"/>
      <c r="HTG203" s="74"/>
      <c r="HTH203" s="74"/>
      <c r="HTI203" s="74"/>
      <c r="HTJ203" s="74"/>
      <c r="HTK203" s="74"/>
      <c r="HTL203" s="74"/>
      <c r="HTM203" s="74"/>
      <c r="HTN203" s="74"/>
      <c r="HTO203" s="74"/>
      <c r="HTP203" s="74"/>
      <c r="HTQ203" s="74"/>
      <c r="HTR203" s="74"/>
      <c r="HTS203" s="74"/>
      <c r="HTT203" s="74"/>
      <c r="HTU203" s="74"/>
      <c r="HTV203" s="74"/>
      <c r="HTW203" s="74"/>
      <c r="HTX203" s="74"/>
      <c r="HTY203" s="74"/>
      <c r="HTZ203" s="74"/>
      <c r="HUA203" s="74"/>
      <c r="HUB203" s="74"/>
      <c r="HUC203" s="74"/>
      <c r="HUD203" s="74"/>
      <c r="HUE203" s="74"/>
      <c r="HUF203" s="74"/>
      <c r="HUG203" s="74"/>
      <c r="HUH203" s="74"/>
      <c r="HUI203" s="74"/>
      <c r="HUJ203" s="74"/>
      <c r="HUK203" s="74"/>
      <c r="HUL203" s="74"/>
      <c r="HUM203" s="74"/>
      <c r="HUN203" s="74"/>
      <c r="HUO203" s="74"/>
      <c r="HUP203" s="74"/>
      <c r="HUQ203" s="74"/>
      <c r="HUR203" s="74"/>
      <c r="HUS203" s="74"/>
      <c r="HUT203" s="74"/>
      <c r="HUU203" s="74"/>
      <c r="HUV203" s="74"/>
      <c r="HUW203" s="74"/>
      <c r="HUX203" s="74"/>
      <c r="HUY203" s="74"/>
      <c r="HUZ203" s="74"/>
      <c r="HVA203" s="74"/>
      <c r="HVB203" s="74"/>
      <c r="HVC203" s="74"/>
      <c r="HVD203" s="74"/>
      <c r="HVE203" s="74"/>
      <c r="HVF203" s="74"/>
      <c r="HVG203" s="74"/>
      <c r="HVH203" s="74"/>
      <c r="HVI203" s="74"/>
      <c r="HVJ203" s="74"/>
      <c r="HVK203" s="74"/>
      <c r="HVL203" s="74"/>
      <c r="HVM203" s="74"/>
      <c r="HVN203" s="74"/>
      <c r="HVO203" s="74"/>
      <c r="HVP203" s="74"/>
      <c r="HVQ203" s="74"/>
      <c r="HVR203" s="74"/>
      <c r="HVS203" s="74"/>
      <c r="HVT203" s="74"/>
      <c r="HVU203" s="74"/>
      <c r="HVV203" s="74"/>
      <c r="HVW203" s="74"/>
      <c r="HVX203" s="74"/>
      <c r="HVY203" s="74"/>
      <c r="HVZ203" s="74"/>
      <c r="HWA203" s="74"/>
      <c r="HWB203" s="74"/>
      <c r="HWC203" s="74"/>
      <c r="HWD203" s="74"/>
      <c r="HWE203" s="74"/>
      <c r="HWF203" s="74"/>
      <c r="HWG203" s="74"/>
      <c r="HWH203" s="74"/>
      <c r="HWI203" s="74"/>
      <c r="HWJ203" s="74"/>
      <c r="HWK203" s="74"/>
      <c r="HWL203" s="74"/>
      <c r="HWM203" s="74"/>
      <c r="HWN203" s="74"/>
      <c r="HWO203" s="74"/>
      <c r="HWP203" s="74"/>
      <c r="HWQ203" s="74"/>
      <c r="HWR203" s="74"/>
      <c r="HWS203" s="74"/>
      <c r="HWT203" s="74"/>
      <c r="HWU203" s="74"/>
      <c r="HWV203" s="74"/>
      <c r="HWW203" s="74"/>
      <c r="HWX203" s="74"/>
      <c r="HWY203" s="74"/>
      <c r="HWZ203" s="74"/>
      <c r="HXA203" s="74"/>
      <c r="HXB203" s="74"/>
      <c r="HXC203" s="74"/>
      <c r="HXD203" s="74"/>
      <c r="HXE203" s="74"/>
      <c r="HXF203" s="74"/>
      <c r="HXG203" s="74"/>
      <c r="HXH203" s="74"/>
      <c r="HXI203" s="74"/>
      <c r="HXJ203" s="74"/>
      <c r="HXK203" s="74"/>
      <c r="HXL203" s="74"/>
      <c r="HXM203" s="74"/>
      <c r="HXN203" s="74"/>
      <c r="HXO203" s="74"/>
      <c r="HXP203" s="74"/>
      <c r="HXQ203" s="74"/>
      <c r="HXR203" s="74"/>
      <c r="HXS203" s="74"/>
      <c r="HXT203" s="74"/>
      <c r="HXU203" s="74"/>
      <c r="HXV203" s="74"/>
      <c r="HXW203" s="74"/>
      <c r="HXX203" s="74"/>
      <c r="HXY203" s="74"/>
      <c r="HXZ203" s="74"/>
      <c r="HYA203" s="74"/>
      <c r="HYB203" s="74"/>
      <c r="HYC203" s="74"/>
      <c r="HYD203" s="74"/>
      <c r="HYE203" s="74"/>
      <c r="HYF203" s="74"/>
      <c r="HYG203" s="74"/>
      <c r="HYH203" s="74"/>
      <c r="HYI203" s="74"/>
      <c r="HYJ203" s="74"/>
      <c r="HYK203" s="74"/>
      <c r="HYL203" s="74"/>
      <c r="HYM203" s="74"/>
      <c r="HYN203" s="74"/>
      <c r="HYO203" s="74"/>
      <c r="HYP203" s="74"/>
      <c r="HYQ203" s="74"/>
      <c r="HYR203" s="74"/>
      <c r="HYS203" s="74"/>
      <c r="HYT203" s="74"/>
      <c r="HYU203" s="74"/>
      <c r="HYV203" s="74"/>
      <c r="HYW203" s="74"/>
      <c r="HYX203" s="74"/>
      <c r="HYY203" s="74"/>
      <c r="HYZ203" s="74"/>
      <c r="HZA203" s="74"/>
      <c r="HZB203" s="74"/>
      <c r="HZC203" s="74"/>
      <c r="HZD203" s="74"/>
      <c r="HZE203" s="74"/>
      <c r="HZF203" s="74"/>
      <c r="HZG203" s="74"/>
      <c r="HZH203" s="74"/>
      <c r="HZI203" s="74"/>
      <c r="HZJ203" s="74"/>
      <c r="HZK203" s="74"/>
      <c r="HZL203" s="74"/>
      <c r="HZM203" s="74"/>
      <c r="HZN203" s="74"/>
      <c r="HZO203" s="74"/>
      <c r="HZP203" s="74"/>
      <c r="HZQ203" s="74"/>
      <c r="HZR203" s="74"/>
      <c r="HZS203" s="74"/>
      <c r="HZT203" s="74"/>
      <c r="HZU203" s="74"/>
      <c r="HZV203" s="74"/>
      <c r="HZW203" s="74"/>
      <c r="HZX203" s="74"/>
      <c r="HZY203" s="74"/>
      <c r="HZZ203" s="74"/>
      <c r="IAA203" s="74"/>
      <c r="IAB203" s="74"/>
      <c r="IAC203" s="74"/>
      <c r="IAD203" s="74"/>
      <c r="IAE203" s="74"/>
      <c r="IAF203" s="74"/>
      <c r="IAG203" s="74"/>
      <c r="IAH203" s="74"/>
      <c r="IAI203" s="74"/>
      <c r="IAJ203" s="74"/>
      <c r="IAK203" s="74"/>
      <c r="IAL203" s="74"/>
      <c r="IAM203" s="74"/>
      <c r="IAN203" s="74"/>
      <c r="IAO203" s="74"/>
      <c r="IAP203" s="74"/>
      <c r="IAQ203" s="74"/>
      <c r="IAR203" s="74"/>
      <c r="IAS203" s="74"/>
      <c r="IAT203" s="74"/>
      <c r="IAU203" s="74"/>
      <c r="IAV203" s="74"/>
      <c r="IAW203" s="74"/>
      <c r="IAX203" s="74"/>
      <c r="IAY203" s="74"/>
      <c r="IAZ203" s="74"/>
      <c r="IBA203" s="74"/>
      <c r="IBB203" s="74"/>
      <c r="IBC203" s="74"/>
      <c r="IBD203" s="74"/>
      <c r="IBE203" s="74"/>
      <c r="IBF203" s="74"/>
      <c r="IBG203" s="74"/>
      <c r="IBH203" s="74"/>
      <c r="IBI203" s="74"/>
      <c r="IBJ203" s="74"/>
      <c r="IBK203" s="74"/>
      <c r="IBL203" s="74"/>
      <c r="IBM203" s="74"/>
      <c r="IBN203" s="74"/>
      <c r="IBO203" s="74"/>
      <c r="IBP203" s="74"/>
      <c r="IBQ203" s="74"/>
      <c r="IBR203" s="74"/>
      <c r="IBS203" s="74"/>
      <c r="IBT203" s="74"/>
      <c r="IBU203" s="74"/>
      <c r="IBV203" s="74"/>
      <c r="IBW203" s="74"/>
      <c r="IBX203" s="74"/>
      <c r="IBY203" s="74"/>
      <c r="IBZ203" s="74"/>
      <c r="ICA203" s="74"/>
      <c r="ICB203" s="74"/>
      <c r="ICC203" s="74"/>
      <c r="ICD203" s="74"/>
      <c r="ICE203" s="74"/>
      <c r="ICF203" s="74"/>
      <c r="ICG203" s="74"/>
      <c r="ICH203" s="74"/>
      <c r="ICI203" s="74"/>
      <c r="ICJ203" s="74"/>
      <c r="ICK203" s="74"/>
      <c r="ICL203" s="74"/>
      <c r="ICM203" s="74"/>
      <c r="ICN203" s="74"/>
      <c r="ICO203" s="74"/>
      <c r="ICP203" s="74"/>
      <c r="ICQ203" s="74"/>
      <c r="ICR203" s="74"/>
      <c r="ICS203" s="74"/>
      <c r="ICT203" s="74"/>
      <c r="ICU203" s="74"/>
      <c r="ICV203" s="74"/>
      <c r="ICW203" s="74"/>
      <c r="ICX203" s="74"/>
      <c r="ICY203" s="74"/>
      <c r="ICZ203" s="74"/>
      <c r="IDA203" s="74"/>
      <c r="IDB203" s="74"/>
      <c r="IDC203" s="74"/>
      <c r="IDD203" s="74"/>
      <c r="IDE203" s="74"/>
      <c r="IDF203" s="74"/>
      <c r="IDG203" s="74"/>
      <c r="IDH203" s="74"/>
      <c r="IDI203" s="74"/>
      <c r="IDJ203" s="74"/>
      <c r="IDK203" s="74"/>
      <c r="IDL203" s="74"/>
      <c r="IDM203" s="74"/>
      <c r="IDN203" s="74"/>
      <c r="IDO203" s="74"/>
      <c r="IDP203" s="74"/>
      <c r="IDQ203" s="74"/>
      <c r="IDR203" s="74"/>
      <c r="IDS203" s="74"/>
      <c r="IDT203" s="74"/>
      <c r="IDU203" s="74"/>
      <c r="IDV203" s="74"/>
      <c r="IDW203" s="74"/>
      <c r="IDX203" s="74"/>
      <c r="IDY203" s="74"/>
      <c r="IDZ203" s="74"/>
      <c r="IEA203" s="74"/>
      <c r="IEB203" s="74"/>
      <c r="IEC203" s="74"/>
      <c r="IED203" s="74"/>
      <c r="IEE203" s="74"/>
      <c r="IEF203" s="74"/>
      <c r="IEG203" s="74"/>
      <c r="IEH203" s="74"/>
      <c r="IEI203" s="74"/>
      <c r="IEJ203" s="74"/>
      <c r="IEK203" s="74"/>
      <c r="IEL203" s="74"/>
      <c r="IEM203" s="74"/>
      <c r="IEN203" s="74"/>
      <c r="IEO203" s="74"/>
      <c r="IEP203" s="74"/>
      <c r="IEQ203" s="74"/>
      <c r="IER203" s="74"/>
      <c r="IES203" s="74"/>
      <c r="IET203" s="74"/>
      <c r="IEU203" s="74"/>
      <c r="IEV203" s="74"/>
      <c r="IEW203" s="74"/>
      <c r="IEX203" s="74"/>
      <c r="IEY203" s="74"/>
      <c r="IEZ203" s="74"/>
      <c r="IFA203" s="74"/>
      <c r="IFB203" s="74"/>
      <c r="IFC203" s="74"/>
      <c r="IFD203" s="74"/>
      <c r="IFE203" s="74"/>
      <c r="IFF203" s="74"/>
      <c r="IFG203" s="74"/>
      <c r="IFH203" s="74"/>
      <c r="IFI203" s="74"/>
      <c r="IFJ203" s="74"/>
      <c r="IFK203" s="74"/>
      <c r="IFL203" s="74"/>
      <c r="IFM203" s="74"/>
      <c r="IFN203" s="74"/>
      <c r="IFO203" s="74"/>
      <c r="IFP203" s="74"/>
      <c r="IFQ203" s="74"/>
      <c r="IFR203" s="74"/>
      <c r="IFS203" s="74"/>
      <c r="IFT203" s="74"/>
      <c r="IFU203" s="74"/>
      <c r="IFV203" s="74"/>
      <c r="IFW203" s="74"/>
      <c r="IFX203" s="74"/>
      <c r="IFY203" s="74"/>
      <c r="IFZ203" s="74"/>
      <c r="IGA203" s="74"/>
      <c r="IGB203" s="74"/>
      <c r="IGC203" s="74"/>
      <c r="IGD203" s="74"/>
      <c r="IGE203" s="74"/>
      <c r="IGF203" s="74"/>
      <c r="IGG203" s="74"/>
      <c r="IGH203" s="74"/>
      <c r="IGI203" s="74"/>
      <c r="IGJ203" s="74"/>
      <c r="IGK203" s="74"/>
      <c r="IGL203" s="74"/>
      <c r="IGM203" s="74"/>
      <c r="IGN203" s="74"/>
      <c r="IGO203" s="74"/>
      <c r="IGP203" s="74"/>
      <c r="IGQ203" s="74"/>
      <c r="IGR203" s="74"/>
      <c r="IGS203" s="74"/>
      <c r="IGT203" s="74"/>
      <c r="IGU203" s="74"/>
      <c r="IGV203" s="74"/>
      <c r="IGW203" s="74"/>
      <c r="IGX203" s="74"/>
      <c r="IGY203" s="74"/>
      <c r="IGZ203" s="74"/>
      <c r="IHA203" s="74"/>
      <c r="IHB203" s="74"/>
      <c r="IHC203" s="74"/>
      <c r="IHD203" s="74"/>
      <c r="IHE203" s="74"/>
      <c r="IHF203" s="74"/>
      <c r="IHG203" s="74"/>
      <c r="IHH203" s="74"/>
      <c r="IHI203" s="74"/>
      <c r="IHJ203" s="74"/>
      <c r="IHK203" s="74"/>
      <c r="IHL203" s="74"/>
      <c r="IHM203" s="74"/>
      <c r="IHN203" s="74"/>
      <c r="IHO203" s="74"/>
      <c r="IHP203" s="74"/>
      <c r="IHQ203" s="74"/>
      <c r="IHR203" s="74"/>
      <c r="IHS203" s="74"/>
      <c r="IHT203" s="74"/>
      <c r="IHU203" s="74"/>
      <c r="IHV203" s="74"/>
      <c r="IHW203" s="74"/>
      <c r="IHX203" s="74"/>
      <c r="IHY203" s="74"/>
      <c r="IHZ203" s="74"/>
      <c r="IIA203" s="74"/>
      <c r="IIB203" s="74"/>
      <c r="IIC203" s="74"/>
      <c r="IID203" s="74"/>
      <c r="IIE203" s="74"/>
      <c r="IIF203" s="74"/>
      <c r="IIG203" s="74"/>
      <c r="IIH203" s="74"/>
      <c r="III203" s="74"/>
      <c r="IIJ203" s="74"/>
      <c r="IIK203" s="74"/>
      <c r="IIL203" s="74"/>
      <c r="IIM203" s="74"/>
      <c r="IIN203" s="74"/>
      <c r="IIO203" s="74"/>
      <c r="IIP203" s="74"/>
      <c r="IIQ203" s="74"/>
      <c r="IIR203" s="74"/>
      <c r="IIS203" s="74"/>
      <c r="IIT203" s="74"/>
      <c r="IIU203" s="74"/>
      <c r="IIV203" s="74"/>
      <c r="IIW203" s="74"/>
      <c r="IIX203" s="74"/>
      <c r="IIY203" s="74"/>
      <c r="IIZ203" s="74"/>
      <c r="IJA203" s="74"/>
      <c r="IJB203" s="74"/>
      <c r="IJC203" s="74"/>
      <c r="IJD203" s="74"/>
      <c r="IJE203" s="74"/>
      <c r="IJF203" s="74"/>
      <c r="IJG203" s="74"/>
      <c r="IJH203" s="74"/>
      <c r="IJI203" s="74"/>
      <c r="IJJ203" s="74"/>
      <c r="IJK203" s="74"/>
      <c r="IJL203" s="74"/>
      <c r="IJM203" s="74"/>
      <c r="IJN203" s="74"/>
      <c r="IJO203" s="74"/>
      <c r="IJP203" s="74"/>
      <c r="IJQ203" s="74"/>
      <c r="IJR203" s="74"/>
      <c r="IJS203" s="74"/>
      <c r="IJT203" s="74"/>
      <c r="IJU203" s="74"/>
      <c r="IJV203" s="74"/>
      <c r="IJW203" s="74"/>
      <c r="IJX203" s="74"/>
      <c r="IJY203" s="74"/>
      <c r="IJZ203" s="74"/>
      <c r="IKA203" s="74"/>
      <c r="IKB203" s="74"/>
      <c r="IKC203" s="74"/>
      <c r="IKD203" s="74"/>
      <c r="IKE203" s="74"/>
      <c r="IKF203" s="74"/>
      <c r="IKG203" s="74"/>
      <c r="IKH203" s="74"/>
      <c r="IKI203" s="74"/>
      <c r="IKJ203" s="74"/>
      <c r="IKK203" s="74"/>
      <c r="IKL203" s="74"/>
      <c r="IKM203" s="74"/>
      <c r="IKN203" s="74"/>
      <c r="IKO203" s="74"/>
      <c r="IKP203" s="74"/>
      <c r="IKQ203" s="74"/>
      <c r="IKR203" s="74"/>
      <c r="IKS203" s="74"/>
      <c r="IKT203" s="74"/>
      <c r="IKU203" s="74"/>
      <c r="IKV203" s="74"/>
      <c r="IKW203" s="74"/>
      <c r="IKX203" s="74"/>
      <c r="IKY203" s="74"/>
      <c r="IKZ203" s="74"/>
      <c r="ILA203" s="74"/>
      <c r="ILB203" s="74"/>
      <c r="ILC203" s="74"/>
      <c r="ILD203" s="74"/>
      <c r="ILE203" s="74"/>
      <c r="ILF203" s="74"/>
      <c r="ILG203" s="74"/>
      <c r="ILH203" s="74"/>
      <c r="ILI203" s="74"/>
      <c r="ILJ203" s="74"/>
      <c r="ILK203" s="74"/>
      <c r="ILL203" s="74"/>
      <c r="ILM203" s="74"/>
      <c r="ILN203" s="74"/>
      <c r="ILO203" s="74"/>
      <c r="ILP203" s="74"/>
      <c r="ILQ203" s="74"/>
      <c r="ILR203" s="74"/>
      <c r="ILS203" s="74"/>
      <c r="ILT203" s="74"/>
      <c r="ILU203" s="74"/>
      <c r="ILV203" s="74"/>
      <c r="ILW203" s="74"/>
      <c r="ILX203" s="74"/>
      <c r="ILY203" s="74"/>
      <c r="ILZ203" s="74"/>
      <c r="IMA203" s="74"/>
      <c r="IMB203" s="74"/>
      <c r="IMC203" s="74"/>
      <c r="IMD203" s="74"/>
      <c r="IME203" s="74"/>
      <c r="IMF203" s="74"/>
      <c r="IMG203" s="74"/>
      <c r="IMH203" s="74"/>
      <c r="IMI203" s="74"/>
      <c r="IMJ203" s="74"/>
      <c r="IMK203" s="74"/>
      <c r="IML203" s="74"/>
      <c r="IMM203" s="74"/>
      <c r="IMN203" s="74"/>
      <c r="IMO203" s="74"/>
      <c r="IMP203" s="74"/>
      <c r="IMQ203" s="74"/>
      <c r="IMR203" s="74"/>
      <c r="IMS203" s="74"/>
      <c r="IMT203" s="74"/>
      <c r="IMU203" s="74"/>
      <c r="IMV203" s="74"/>
      <c r="IMW203" s="74"/>
      <c r="IMX203" s="74"/>
      <c r="IMY203" s="74"/>
      <c r="IMZ203" s="74"/>
      <c r="INA203" s="74"/>
      <c r="INB203" s="74"/>
      <c r="INC203" s="74"/>
      <c r="IND203" s="74"/>
      <c r="INE203" s="74"/>
      <c r="INF203" s="74"/>
      <c r="ING203" s="74"/>
      <c r="INH203" s="74"/>
      <c r="INI203" s="74"/>
      <c r="INJ203" s="74"/>
      <c r="INK203" s="74"/>
      <c r="INL203" s="74"/>
      <c r="INM203" s="74"/>
      <c r="INN203" s="74"/>
      <c r="INO203" s="74"/>
      <c r="INP203" s="74"/>
      <c r="INQ203" s="74"/>
      <c r="INR203" s="74"/>
      <c r="INS203" s="74"/>
      <c r="INT203" s="74"/>
      <c r="INU203" s="74"/>
      <c r="INV203" s="74"/>
      <c r="INW203" s="74"/>
      <c r="INX203" s="74"/>
      <c r="INY203" s="74"/>
      <c r="INZ203" s="74"/>
      <c r="IOA203" s="74"/>
      <c r="IOB203" s="74"/>
      <c r="IOC203" s="74"/>
      <c r="IOD203" s="74"/>
      <c r="IOE203" s="74"/>
      <c r="IOF203" s="74"/>
      <c r="IOG203" s="74"/>
      <c r="IOH203" s="74"/>
      <c r="IOI203" s="74"/>
      <c r="IOJ203" s="74"/>
      <c r="IOK203" s="74"/>
      <c r="IOL203" s="74"/>
      <c r="IOM203" s="74"/>
      <c r="ION203" s="74"/>
      <c r="IOO203" s="74"/>
      <c r="IOP203" s="74"/>
      <c r="IOQ203" s="74"/>
      <c r="IOR203" s="74"/>
      <c r="IOS203" s="74"/>
      <c r="IOT203" s="74"/>
      <c r="IOU203" s="74"/>
      <c r="IOV203" s="74"/>
      <c r="IOW203" s="74"/>
      <c r="IOX203" s="74"/>
      <c r="IOY203" s="74"/>
      <c r="IOZ203" s="74"/>
      <c r="IPA203" s="74"/>
      <c r="IPB203" s="74"/>
      <c r="IPC203" s="74"/>
      <c r="IPD203" s="74"/>
      <c r="IPE203" s="74"/>
      <c r="IPF203" s="74"/>
      <c r="IPG203" s="74"/>
      <c r="IPH203" s="74"/>
      <c r="IPI203" s="74"/>
      <c r="IPJ203" s="74"/>
      <c r="IPK203" s="74"/>
      <c r="IPL203" s="74"/>
      <c r="IPM203" s="74"/>
      <c r="IPN203" s="74"/>
      <c r="IPO203" s="74"/>
      <c r="IPP203" s="74"/>
      <c r="IPQ203" s="74"/>
      <c r="IPR203" s="74"/>
      <c r="IPS203" s="74"/>
      <c r="IPT203" s="74"/>
      <c r="IPU203" s="74"/>
      <c r="IPV203" s="74"/>
      <c r="IPW203" s="74"/>
      <c r="IPX203" s="74"/>
      <c r="IPY203" s="74"/>
      <c r="IPZ203" s="74"/>
      <c r="IQA203" s="74"/>
      <c r="IQB203" s="74"/>
      <c r="IQC203" s="74"/>
      <c r="IQD203" s="74"/>
      <c r="IQE203" s="74"/>
      <c r="IQF203" s="74"/>
      <c r="IQG203" s="74"/>
      <c r="IQH203" s="74"/>
      <c r="IQI203" s="74"/>
      <c r="IQJ203" s="74"/>
      <c r="IQK203" s="74"/>
      <c r="IQL203" s="74"/>
      <c r="IQM203" s="74"/>
      <c r="IQN203" s="74"/>
      <c r="IQO203" s="74"/>
      <c r="IQP203" s="74"/>
      <c r="IQQ203" s="74"/>
      <c r="IQR203" s="74"/>
      <c r="IQS203" s="74"/>
      <c r="IQT203" s="74"/>
      <c r="IQU203" s="74"/>
      <c r="IQV203" s="74"/>
      <c r="IQW203" s="74"/>
      <c r="IQX203" s="74"/>
      <c r="IQY203" s="74"/>
      <c r="IQZ203" s="74"/>
      <c r="IRA203" s="74"/>
      <c r="IRB203" s="74"/>
      <c r="IRC203" s="74"/>
      <c r="IRD203" s="74"/>
      <c r="IRE203" s="74"/>
      <c r="IRF203" s="74"/>
      <c r="IRG203" s="74"/>
      <c r="IRH203" s="74"/>
      <c r="IRI203" s="74"/>
      <c r="IRJ203" s="74"/>
      <c r="IRK203" s="74"/>
      <c r="IRL203" s="74"/>
      <c r="IRM203" s="74"/>
      <c r="IRN203" s="74"/>
      <c r="IRO203" s="74"/>
      <c r="IRP203" s="74"/>
      <c r="IRQ203" s="74"/>
      <c r="IRR203" s="74"/>
      <c r="IRS203" s="74"/>
      <c r="IRT203" s="74"/>
      <c r="IRU203" s="74"/>
      <c r="IRV203" s="74"/>
      <c r="IRW203" s="74"/>
      <c r="IRX203" s="74"/>
      <c r="IRY203" s="74"/>
      <c r="IRZ203" s="74"/>
      <c r="ISA203" s="74"/>
      <c r="ISB203" s="74"/>
      <c r="ISC203" s="74"/>
      <c r="ISD203" s="74"/>
      <c r="ISE203" s="74"/>
      <c r="ISF203" s="74"/>
      <c r="ISG203" s="74"/>
      <c r="ISH203" s="74"/>
      <c r="ISI203" s="74"/>
      <c r="ISJ203" s="74"/>
      <c r="ISK203" s="74"/>
      <c r="ISL203" s="74"/>
      <c r="ISM203" s="74"/>
      <c r="ISN203" s="74"/>
      <c r="ISO203" s="74"/>
      <c r="ISP203" s="74"/>
      <c r="ISQ203" s="74"/>
      <c r="ISR203" s="74"/>
      <c r="ISS203" s="74"/>
      <c r="IST203" s="74"/>
      <c r="ISU203" s="74"/>
      <c r="ISV203" s="74"/>
      <c r="ISW203" s="74"/>
      <c r="ISX203" s="74"/>
      <c r="ISY203" s="74"/>
      <c r="ISZ203" s="74"/>
      <c r="ITA203" s="74"/>
      <c r="ITB203" s="74"/>
      <c r="ITC203" s="74"/>
      <c r="ITD203" s="74"/>
      <c r="ITE203" s="74"/>
      <c r="ITF203" s="74"/>
      <c r="ITG203" s="74"/>
      <c r="ITH203" s="74"/>
      <c r="ITI203" s="74"/>
      <c r="ITJ203" s="74"/>
      <c r="ITK203" s="74"/>
      <c r="ITL203" s="74"/>
      <c r="ITM203" s="74"/>
      <c r="ITN203" s="74"/>
      <c r="ITO203" s="74"/>
      <c r="ITP203" s="74"/>
      <c r="ITQ203" s="74"/>
      <c r="ITR203" s="74"/>
      <c r="ITS203" s="74"/>
      <c r="ITT203" s="74"/>
      <c r="ITU203" s="74"/>
      <c r="ITV203" s="74"/>
      <c r="ITW203" s="74"/>
      <c r="ITX203" s="74"/>
      <c r="ITY203" s="74"/>
      <c r="ITZ203" s="74"/>
      <c r="IUA203" s="74"/>
      <c r="IUB203" s="74"/>
      <c r="IUC203" s="74"/>
      <c r="IUD203" s="74"/>
      <c r="IUE203" s="74"/>
      <c r="IUF203" s="74"/>
      <c r="IUG203" s="74"/>
      <c r="IUH203" s="74"/>
      <c r="IUI203" s="74"/>
      <c r="IUJ203" s="74"/>
      <c r="IUK203" s="74"/>
      <c r="IUL203" s="74"/>
      <c r="IUM203" s="74"/>
      <c r="IUN203" s="74"/>
      <c r="IUO203" s="74"/>
      <c r="IUP203" s="74"/>
      <c r="IUQ203" s="74"/>
      <c r="IUR203" s="74"/>
      <c r="IUS203" s="74"/>
      <c r="IUT203" s="74"/>
      <c r="IUU203" s="74"/>
      <c r="IUV203" s="74"/>
      <c r="IUW203" s="74"/>
      <c r="IUX203" s="74"/>
      <c r="IUY203" s="74"/>
      <c r="IUZ203" s="74"/>
      <c r="IVA203" s="74"/>
      <c r="IVB203" s="74"/>
      <c r="IVC203" s="74"/>
      <c r="IVD203" s="74"/>
      <c r="IVE203" s="74"/>
      <c r="IVF203" s="74"/>
      <c r="IVG203" s="74"/>
      <c r="IVH203" s="74"/>
      <c r="IVI203" s="74"/>
      <c r="IVJ203" s="74"/>
      <c r="IVK203" s="74"/>
      <c r="IVL203" s="74"/>
      <c r="IVM203" s="74"/>
      <c r="IVN203" s="74"/>
      <c r="IVO203" s="74"/>
      <c r="IVP203" s="74"/>
      <c r="IVQ203" s="74"/>
      <c r="IVR203" s="74"/>
      <c r="IVS203" s="74"/>
      <c r="IVT203" s="74"/>
      <c r="IVU203" s="74"/>
      <c r="IVV203" s="74"/>
      <c r="IVW203" s="74"/>
      <c r="IVX203" s="74"/>
      <c r="IVY203" s="74"/>
      <c r="IVZ203" s="74"/>
      <c r="IWA203" s="74"/>
      <c r="IWB203" s="74"/>
      <c r="IWC203" s="74"/>
      <c r="IWD203" s="74"/>
      <c r="IWE203" s="74"/>
      <c r="IWF203" s="74"/>
      <c r="IWG203" s="74"/>
      <c r="IWH203" s="74"/>
      <c r="IWI203" s="74"/>
      <c r="IWJ203" s="74"/>
      <c r="IWK203" s="74"/>
      <c r="IWL203" s="74"/>
      <c r="IWM203" s="74"/>
      <c r="IWN203" s="74"/>
      <c r="IWO203" s="74"/>
      <c r="IWP203" s="74"/>
      <c r="IWQ203" s="74"/>
      <c r="IWR203" s="74"/>
      <c r="IWS203" s="74"/>
      <c r="IWT203" s="74"/>
      <c r="IWU203" s="74"/>
      <c r="IWV203" s="74"/>
      <c r="IWW203" s="74"/>
      <c r="IWX203" s="74"/>
      <c r="IWY203" s="74"/>
      <c r="IWZ203" s="74"/>
      <c r="IXA203" s="74"/>
      <c r="IXB203" s="74"/>
      <c r="IXC203" s="74"/>
      <c r="IXD203" s="74"/>
      <c r="IXE203" s="74"/>
      <c r="IXF203" s="74"/>
      <c r="IXG203" s="74"/>
      <c r="IXH203" s="74"/>
      <c r="IXI203" s="74"/>
      <c r="IXJ203" s="74"/>
      <c r="IXK203" s="74"/>
      <c r="IXL203" s="74"/>
      <c r="IXM203" s="74"/>
      <c r="IXN203" s="74"/>
      <c r="IXO203" s="74"/>
      <c r="IXP203" s="74"/>
      <c r="IXQ203" s="74"/>
      <c r="IXR203" s="74"/>
      <c r="IXS203" s="74"/>
      <c r="IXT203" s="74"/>
      <c r="IXU203" s="74"/>
      <c r="IXV203" s="74"/>
      <c r="IXW203" s="74"/>
      <c r="IXX203" s="74"/>
      <c r="IXY203" s="74"/>
      <c r="IXZ203" s="74"/>
      <c r="IYA203" s="74"/>
      <c r="IYB203" s="74"/>
      <c r="IYC203" s="74"/>
      <c r="IYD203" s="74"/>
      <c r="IYE203" s="74"/>
      <c r="IYF203" s="74"/>
      <c r="IYG203" s="74"/>
      <c r="IYH203" s="74"/>
      <c r="IYI203" s="74"/>
      <c r="IYJ203" s="74"/>
      <c r="IYK203" s="74"/>
      <c r="IYL203" s="74"/>
      <c r="IYM203" s="74"/>
      <c r="IYN203" s="74"/>
      <c r="IYO203" s="74"/>
      <c r="IYP203" s="74"/>
      <c r="IYQ203" s="74"/>
      <c r="IYR203" s="74"/>
      <c r="IYS203" s="74"/>
      <c r="IYT203" s="74"/>
      <c r="IYU203" s="74"/>
      <c r="IYV203" s="74"/>
      <c r="IYW203" s="74"/>
      <c r="IYX203" s="74"/>
      <c r="IYY203" s="74"/>
      <c r="IYZ203" s="74"/>
      <c r="IZA203" s="74"/>
      <c r="IZB203" s="74"/>
      <c r="IZC203" s="74"/>
      <c r="IZD203" s="74"/>
      <c r="IZE203" s="74"/>
      <c r="IZF203" s="74"/>
      <c r="IZG203" s="74"/>
      <c r="IZH203" s="74"/>
      <c r="IZI203" s="74"/>
      <c r="IZJ203" s="74"/>
      <c r="IZK203" s="74"/>
      <c r="IZL203" s="74"/>
      <c r="IZM203" s="74"/>
      <c r="IZN203" s="74"/>
      <c r="IZO203" s="74"/>
      <c r="IZP203" s="74"/>
      <c r="IZQ203" s="74"/>
      <c r="IZR203" s="74"/>
      <c r="IZS203" s="74"/>
      <c r="IZT203" s="74"/>
      <c r="IZU203" s="74"/>
      <c r="IZV203" s="74"/>
      <c r="IZW203" s="74"/>
      <c r="IZX203" s="74"/>
      <c r="IZY203" s="74"/>
      <c r="IZZ203" s="74"/>
      <c r="JAA203" s="74"/>
      <c r="JAB203" s="74"/>
      <c r="JAC203" s="74"/>
      <c r="JAD203" s="74"/>
      <c r="JAE203" s="74"/>
      <c r="JAF203" s="74"/>
      <c r="JAG203" s="74"/>
      <c r="JAH203" s="74"/>
      <c r="JAI203" s="74"/>
      <c r="JAJ203" s="74"/>
      <c r="JAK203" s="74"/>
      <c r="JAL203" s="74"/>
      <c r="JAM203" s="74"/>
      <c r="JAN203" s="74"/>
      <c r="JAO203" s="74"/>
      <c r="JAP203" s="74"/>
      <c r="JAQ203" s="74"/>
      <c r="JAR203" s="74"/>
      <c r="JAS203" s="74"/>
      <c r="JAT203" s="74"/>
      <c r="JAU203" s="74"/>
      <c r="JAV203" s="74"/>
      <c r="JAW203" s="74"/>
      <c r="JAX203" s="74"/>
      <c r="JAY203" s="74"/>
      <c r="JAZ203" s="74"/>
      <c r="JBA203" s="74"/>
      <c r="JBB203" s="74"/>
      <c r="JBC203" s="74"/>
      <c r="JBD203" s="74"/>
      <c r="JBE203" s="74"/>
      <c r="JBF203" s="74"/>
      <c r="JBG203" s="74"/>
      <c r="JBH203" s="74"/>
      <c r="JBI203" s="74"/>
      <c r="JBJ203" s="74"/>
      <c r="JBK203" s="74"/>
      <c r="JBL203" s="74"/>
      <c r="JBM203" s="74"/>
      <c r="JBN203" s="74"/>
      <c r="JBO203" s="74"/>
      <c r="JBP203" s="74"/>
      <c r="JBQ203" s="74"/>
      <c r="JBR203" s="74"/>
      <c r="JBS203" s="74"/>
      <c r="JBT203" s="74"/>
      <c r="JBU203" s="74"/>
      <c r="JBV203" s="74"/>
      <c r="JBW203" s="74"/>
      <c r="JBX203" s="74"/>
      <c r="JBY203" s="74"/>
      <c r="JBZ203" s="74"/>
      <c r="JCA203" s="74"/>
      <c r="JCB203" s="74"/>
      <c r="JCC203" s="74"/>
      <c r="JCD203" s="74"/>
      <c r="JCE203" s="74"/>
      <c r="JCF203" s="74"/>
      <c r="JCG203" s="74"/>
      <c r="JCH203" s="74"/>
      <c r="JCI203" s="74"/>
      <c r="JCJ203" s="74"/>
      <c r="JCK203" s="74"/>
      <c r="JCL203" s="74"/>
      <c r="JCM203" s="74"/>
      <c r="JCN203" s="74"/>
      <c r="JCO203" s="74"/>
      <c r="JCP203" s="74"/>
      <c r="JCQ203" s="74"/>
      <c r="JCR203" s="74"/>
      <c r="JCS203" s="74"/>
      <c r="JCT203" s="74"/>
      <c r="JCU203" s="74"/>
      <c r="JCV203" s="74"/>
      <c r="JCW203" s="74"/>
      <c r="JCX203" s="74"/>
      <c r="JCY203" s="74"/>
      <c r="JCZ203" s="74"/>
      <c r="JDA203" s="74"/>
      <c r="JDB203" s="74"/>
      <c r="JDC203" s="74"/>
      <c r="JDD203" s="74"/>
      <c r="JDE203" s="74"/>
      <c r="JDF203" s="74"/>
      <c r="JDG203" s="74"/>
      <c r="JDH203" s="74"/>
      <c r="JDI203" s="74"/>
      <c r="JDJ203" s="74"/>
      <c r="JDK203" s="74"/>
      <c r="JDL203" s="74"/>
      <c r="JDM203" s="74"/>
      <c r="JDN203" s="74"/>
      <c r="JDO203" s="74"/>
      <c r="JDP203" s="74"/>
      <c r="JDQ203" s="74"/>
      <c r="JDR203" s="74"/>
      <c r="JDS203" s="74"/>
      <c r="JDT203" s="74"/>
      <c r="JDU203" s="74"/>
      <c r="JDV203" s="74"/>
      <c r="JDW203" s="74"/>
      <c r="JDX203" s="74"/>
      <c r="JDY203" s="74"/>
      <c r="JDZ203" s="74"/>
      <c r="JEA203" s="74"/>
      <c r="JEB203" s="74"/>
      <c r="JEC203" s="74"/>
      <c r="JED203" s="74"/>
      <c r="JEE203" s="74"/>
      <c r="JEF203" s="74"/>
      <c r="JEG203" s="74"/>
      <c r="JEH203" s="74"/>
      <c r="JEI203" s="74"/>
      <c r="JEJ203" s="74"/>
      <c r="JEK203" s="74"/>
      <c r="JEL203" s="74"/>
      <c r="JEM203" s="74"/>
      <c r="JEN203" s="74"/>
      <c r="JEO203" s="74"/>
      <c r="JEP203" s="74"/>
      <c r="JEQ203" s="74"/>
      <c r="JER203" s="74"/>
      <c r="JES203" s="74"/>
      <c r="JET203" s="74"/>
      <c r="JEU203" s="74"/>
      <c r="JEV203" s="74"/>
      <c r="JEW203" s="74"/>
      <c r="JEX203" s="74"/>
      <c r="JEY203" s="74"/>
      <c r="JEZ203" s="74"/>
      <c r="JFA203" s="74"/>
      <c r="JFB203" s="74"/>
      <c r="JFC203" s="74"/>
      <c r="JFD203" s="74"/>
      <c r="JFE203" s="74"/>
      <c r="JFF203" s="74"/>
      <c r="JFG203" s="74"/>
      <c r="JFH203" s="74"/>
      <c r="JFI203" s="74"/>
      <c r="JFJ203" s="74"/>
      <c r="JFK203" s="74"/>
      <c r="JFL203" s="74"/>
      <c r="JFM203" s="74"/>
      <c r="JFN203" s="74"/>
      <c r="JFO203" s="74"/>
      <c r="JFP203" s="74"/>
      <c r="JFQ203" s="74"/>
      <c r="JFR203" s="74"/>
      <c r="JFS203" s="74"/>
      <c r="JFT203" s="74"/>
      <c r="JFU203" s="74"/>
      <c r="JFV203" s="74"/>
      <c r="JFW203" s="74"/>
      <c r="JFX203" s="74"/>
      <c r="JFY203" s="74"/>
      <c r="JFZ203" s="74"/>
      <c r="JGA203" s="74"/>
      <c r="JGB203" s="74"/>
      <c r="JGC203" s="74"/>
      <c r="JGD203" s="74"/>
      <c r="JGE203" s="74"/>
      <c r="JGF203" s="74"/>
      <c r="JGG203" s="74"/>
      <c r="JGH203" s="74"/>
      <c r="JGI203" s="74"/>
      <c r="JGJ203" s="74"/>
      <c r="JGK203" s="74"/>
      <c r="JGL203" s="74"/>
      <c r="JGM203" s="74"/>
      <c r="JGN203" s="74"/>
      <c r="JGO203" s="74"/>
      <c r="JGP203" s="74"/>
      <c r="JGQ203" s="74"/>
      <c r="JGR203" s="74"/>
      <c r="JGS203" s="74"/>
      <c r="JGT203" s="74"/>
      <c r="JGU203" s="74"/>
      <c r="JGV203" s="74"/>
      <c r="JGW203" s="74"/>
      <c r="JGX203" s="74"/>
      <c r="JGY203" s="74"/>
      <c r="JGZ203" s="74"/>
      <c r="JHA203" s="74"/>
      <c r="JHB203" s="74"/>
      <c r="JHC203" s="74"/>
      <c r="JHD203" s="74"/>
      <c r="JHE203" s="74"/>
      <c r="JHF203" s="74"/>
      <c r="JHG203" s="74"/>
      <c r="JHH203" s="74"/>
      <c r="JHI203" s="74"/>
      <c r="JHJ203" s="74"/>
      <c r="JHK203" s="74"/>
      <c r="JHL203" s="74"/>
      <c r="JHM203" s="74"/>
      <c r="JHN203" s="74"/>
      <c r="JHO203" s="74"/>
      <c r="JHP203" s="74"/>
      <c r="JHQ203" s="74"/>
      <c r="JHR203" s="74"/>
      <c r="JHS203" s="74"/>
      <c r="JHT203" s="74"/>
      <c r="JHU203" s="74"/>
      <c r="JHV203" s="74"/>
      <c r="JHW203" s="74"/>
      <c r="JHX203" s="74"/>
      <c r="JHY203" s="74"/>
      <c r="JHZ203" s="74"/>
      <c r="JIA203" s="74"/>
      <c r="JIB203" s="74"/>
      <c r="JIC203" s="74"/>
      <c r="JID203" s="74"/>
      <c r="JIE203" s="74"/>
      <c r="JIF203" s="74"/>
      <c r="JIG203" s="74"/>
      <c r="JIH203" s="74"/>
      <c r="JII203" s="74"/>
      <c r="JIJ203" s="74"/>
      <c r="JIK203" s="74"/>
      <c r="JIL203" s="74"/>
      <c r="JIM203" s="74"/>
      <c r="JIN203" s="74"/>
      <c r="JIO203" s="74"/>
      <c r="JIP203" s="74"/>
      <c r="JIQ203" s="74"/>
      <c r="JIR203" s="74"/>
      <c r="JIS203" s="74"/>
      <c r="JIT203" s="74"/>
      <c r="JIU203" s="74"/>
      <c r="JIV203" s="74"/>
      <c r="JIW203" s="74"/>
      <c r="JIX203" s="74"/>
      <c r="JIY203" s="74"/>
      <c r="JIZ203" s="74"/>
      <c r="JJA203" s="74"/>
      <c r="JJB203" s="74"/>
      <c r="JJC203" s="74"/>
      <c r="JJD203" s="74"/>
      <c r="JJE203" s="74"/>
      <c r="JJF203" s="74"/>
      <c r="JJG203" s="74"/>
      <c r="JJH203" s="74"/>
      <c r="JJI203" s="74"/>
      <c r="JJJ203" s="74"/>
      <c r="JJK203" s="74"/>
      <c r="JJL203" s="74"/>
      <c r="JJM203" s="74"/>
      <c r="JJN203" s="74"/>
      <c r="JJO203" s="74"/>
      <c r="JJP203" s="74"/>
      <c r="JJQ203" s="74"/>
      <c r="JJR203" s="74"/>
      <c r="JJS203" s="74"/>
      <c r="JJT203" s="74"/>
      <c r="JJU203" s="74"/>
      <c r="JJV203" s="74"/>
      <c r="JJW203" s="74"/>
      <c r="JJX203" s="74"/>
      <c r="JJY203" s="74"/>
      <c r="JJZ203" s="74"/>
      <c r="JKA203" s="74"/>
      <c r="JKB203" s="74"/>
      <c r="JKC203" s="74"/>
      <c r="JKD203" s="74"/>
      <c r="JKE203" s="74"/>
      <c r="JKF203" s="74"/>
      <c r="JKG203" s="74"/>
      <c r="JKH203" s="74"/>
      <c r="JKI203" s="74"/>
      <c r="JKJ203" s="74"/>
      <c r="JKK203" s="74"/>
      <c r="JKL203" s="74"/>
      <c r="JKM203" s="74"/>
      <c r="JKN203" s="74"/>
      <c r="JKO203" s="74"/>
      <c r="JKP203" s="74"/>
      <c r="JKQ203" s="74"/>
      <c r="JKR203" s="74"/>
      <c r="JKS203" s="74"/>
      <c r="JKT203" s="74"/>
      <c r="JKU203" s="74"/>
      <c r="JKV203" s="74"/>
      <c r="JKW203" s="74"/>
      <c r="JKX203" s="74"/>
      <c r="JKY203" s="74"/>
      <c r="JKZ203" s="74"/>
      <c r="JLA203" s="74"/>
      <c r="JLB203" s="74"/>
      <c r="JLC203" s="74"/>
      <c r="JLD203" s="74"/>
      <c r="JLE203" s="74"/>
      <c r="JLF203" s="74"/>
      <c r="JLG203" s="74"/>
      <c r="JLH203" s="74"/>
      <c r="JLI203" s="74"/>
      <c r="JLJ203" s="74"/>
      <c r="JLK203" s="74"/>
      <c r="JLL203" s="74"/>
      <c r="JLM203" s="74"/>
      <c r="JLN203" s="74"/>
      <c r="JLO203" s="74"/>
      <c r="JLP203" s="74"/>
      <c r="JLQ203" s="74"/>
      <c r="JLR203" s="74"/>
      <c r="JLS203" s="74"/>
      <c r="JLT203" s="74"/>
      <c r="JLU203" s="74"/>
      <c r="JLV203" s="74"/>
      <c r="JLW203" s="74"/>
      <c r="JLX203" s="74"/>
      <c r="JLY203" s="74"/>
      <c r="JLZ203" s="74"/>
      <c r="JMA203" s="74"/>
      <c r="JMB203" s="74"/>
      <c r="JMC203" s="74"/>
      <c r="JMD203" s="74"/>
      <c r="JME203" s="74"/>
      <c r="JMF203" s="74"/>
      <c r="JMG203" s="74"/>
      <c r="JMH203" s="74"/>
      <c r="JMI203" s="74"/>
      <c r="JMJ203" s="74"/>
      <c r="JMK203" s="74"/>
      <c r="JML203" s="74"/>
      <c r="JMM203" s="74"/>
      <c r="JMN203" s="74"/>
      <c r="JMO203" s="74"/>
      <c r="JMP203" s="74"/>
      <c r="JMQ203" s="74"/>
      <c r="JMR203" s="74"/>
      <c r="JMS203" s="74"/>
      <c r="JMT203" s="74"/>
      <c r="JMU203" s="74"/>
      <c r="JMV203" s="74"/>
      <c r="JMW203" s="74"/>
      <c r="JMX203" s="74"/>
      <c r="JMY203" s="74"/>
      <c r="JMZ203" s="74"/>
      <c r="JNA203" s="74"/>
      <c r="JNB203" s="74"/>
      <c r="JNC203" s="74"/>
      <c r="JND203" s="74"/>
      <c r="JNE203" s="74"/>
      <c r="JNF203" s="74"/>
      <c r="JNG203" s="74"/>
      <c r="JNH203" s="74"/>
      <c r="JNI203" s="74"/>
      <c r="JNJ203" s="74"/>
      <c r="JNK203" s="74"/>
      <c r="JNL203" s="74"/>
      <c r="JNM203" s="74"/>
      <c r="JNN203" s="74"/>
      <c r="JNO203" s="74"/>
      <c r="JNP203" s="74"/>
      <c r="JNQ203" s="74"/>
      <c r="JNR203" s="74"/>
      <c r="JNS203" s="74"/>
      <c r="JNT203" s="74"/>
      <c r="JNU203" s="74"/>
      <c r="JNV203" s="74"/>
      <c r="JNW203" s="74"/>
      <c r="JNX203" s="74"/>
      <c r="JNY203" s="74"/>
      <c r="JNZ203" s="74"/>
      <c r="JOA203" s="74"/>
      <c r="JOB203" s="74"/>
      <c r="JOC203" s="74"/>
      <c r="JOD203" s="74"/>
      <c r="JOE203" s="74"/>
      <c r="JOF203" s="74"/>
      <c r="JOG203" s="74"/>
      <c r="JOH203" s="74"/>
      <c r="JOI203" s="74"/>
      <c r="JOJ203" s="74"/>
      <c r="JOK203" s="74"/>
      <c r="JOL203" s="74"/>
      <c r="JOM203" s="74"/>
      <c r="JON203" s="74"/>
      <c r="JOO203" s="74"/>
      <c r="JOP203" s="74"/>
      <c r="JOQ203" s="74"/>
      <c r="JOR203" s="74"/>
      <c r="JOS203" s="74"/>
      <c r="JOT203" s="74"/>
      <c r="JOU203" s="74"/>
      <c r="JOV203" s="74"/>
      <c r="JOW203" s="74"/>
      <c r="JOX203" s="74"/>
      <c r="JOY203" s="74"/>
      <c r="JOZ203" s="74"/>
      <c r="JPA203" s="74"/>
      <c r="JPB203" s="74"/>
      <c r="JPC203" s="74"/>
      <c r="JPD203" s="74"/>
      <c r="JPE203" s="74"/>
      <c r="JPF203" s="74"/>
      <c r="JPG203" s="74"/>
      <c r="JPH203" s="74"/>
      <c r="JPI203" s="74"/>
      <c r="JPJ203" s="74"/>
      <c r="JPK203" s="74"/>
      <c r="JPL203" s="74"/>
      <c r="JPM203" s="74"/>
      <c r="JPN203" s="74"/>
      <c r="JPO203" s="74"/>
      <c r="JPP203" s="74"/>
      <c r="JPQ203" s="74"/>
      <c r="JPR203" s="74"/>
      <c r="JPS203" s="74"/>
      <c r="JPT203" s="74"/>
      <c r="JPU203" s="74"/>
      <c r="JPV203" s="74"/>
      <c r="JPW203" s="74"/>
      <c r="JPX203" s="74"/>
      <c r="JPY203" s="74"/>
      <c r="JPZ203" s="74"/>
      <c r="JQA203" s="74"/>
      <c r="JQB203" s="74"/>
      <c r="JQC203" s="74"/>
      <c r="JQD203" s="74"/>
      <c r="JQE203" s="74"/>
      <c r="JQF203" s="74"/>
      <c r="JQG203" s="74"/>
      <c r="JQH203" s="74"/>
      <c r="JQI203" s="74"/>
      <c r="JQJ203" s="74"/>
      <c r="JQK203" s="74"/>
      <c r="JQL203" s="74"/>
      <c r="JQM203" s="74"/>
      <c r="JQN203" s="74"/>
      <c r="JQO203" s="74"/>
      <c r="JQP203" s="74"/>
      <c r="JQQ203" s="74"/>
      <c r="JQR203" s="74"/>
      <c r="JQS203" s="74"/>
      <c r="JQT203" s="74"/>
      <c r="JQU203" s="74"/>
      <c r="JQV203" s="74"/>
      <c r="JQW203" s="74"/>
      <c r="JQX203" s="74"/>
      <c r="JQY203" s="74"/>
      <c r="JQZ203" s="74"/>
      <c r="JRA203" s="74"/>
      <c r="JRB203" s="74"/>
      <c r="JRC203" s="74"/>
      <c r="JRD203" s="74"/>
      <c r="JRE203" s="74"/>
      <c r="JRF203" s="74"/>
      <c r="JRG203" s="74"/>
      <c r="JRH203" s="74"/>
      <c r="JRI203" s="74"/>
      <c r="JRJ203" s="74"/>
      <c r="JRK203" s="74"/>
      <c r="JRL203" s="74"/>
      <c r="JRM203" s="74"/>
      <c r="JRN203" s="74"/>
      <c r="JRO203" s="74"/>
      <c r="JRP203" s="74"/>
      <c r="JRQ203" s="74"/>
      <c r="JRR203" s="74"/>
      <c r="JRS203" s="74"/>
      <c r="JRT203" s="74"/>
      <c r="JRU203" s="74"/>
      <c r="JRV203" s="74"/>
      <c r="JRW203" s="74"/>
      <c r="JRX203" s="74"/>
      <c r="JRY203" s="74"/>
      <c r="JRZ203" s="74"/>
      <c r="JSA203" s="74"/>
      <c r="JSB203" s="74"/>
      <c r="JSC203" s="74"/>
      <c r="JSD203" s="74"/>
      <c r="JSE203" s="74"/>
      <c r="JSF203" s="74"/>
      <c r="JSG203" s="74"/>
      <c r="JSH203" s="74"/>
      <c r="JSI203" s="74"/>
      <c r="JSJ203" s="74"/>
      <c r="JSK203" s="74"/>
      <c r="JSL203" s="74"/>
      <c r="JSM203" s="74"/>
      <c r="JSN203" s="74"/>
      <c r="JSO203" s="74"/>
      <c r="JSP203" s="74"/>
      <c r="JSQ203" s="74"/>
      <c r="JSR203" s="74"/>
      <c r="JSS203" s="74"/>
      <c r="JST203" s="74"/>
      <c r="JSU203" s="74"/>
      <c r="JSV203" s="74"/>
      <c r="JSW203" s="74"/>
      <c r="JSX203" s="74"/>
      <c r="JSY203" s="74"/>
      <c r="JSZ203" s="74"/>
      <c r="JTA203" s="74"/>
      <c r="JTB203" s="74"/>
      <c r="JTC203" s="74"/>
      <c r="JTD203" s="74"/>
      <c r="JTE203" s="74"/>
      <c r="JTF203" s="74"/>
      <c r="JTG203" s="74"/>
      <c r="JTH203" s="74"/>
      <c r="JTI203" s="74"/>
      <c r="JTJ203" s="74"/>
      <c r="JTK203" s="74"/>
      <c r="JTL203" s="74"/>
      <c r="JTM203" s="74"/>
      <c r="JTN203" s="74"/>
      <c r="JTO203" s="74"/>
      <c r="JTP203" s="74"/>
      <c r="JTQ203" s="74"/>
      <c r="JTR203" s="74"/>
      <c r="JTS203" s="74"/>
      <c r="JTT203" s="74"/>
      <c r="JTU203" s="74"/>
      <c r="JTV203" s="74"/>
      <c r="JTW203" s="74"/>
      <c r="JTX203" s="74"/>
      <c r="JTY203" s="74"/>
      <c r="JTZ203" s="74"/>
      <c r="JUA203" s="74"/>
      <c r="JUB203" s="74"/>
      <c r="JUC203" s="74"/>
      <c r="JUD203" s="74"/>
      <c r="JUE203" s="74"/>
      <c r="JUF203" s="74"/>
      <c r="JUG203" s="74"/>
      <c r="JUH203" s="74"/>
      <c r="JUI203" s="74"/>
      <c r="JUJ203" s="74"/>
      <c r="JUK203" s="74"/>
      <c r="JUL203" s="74"/>
      <c r="JUM203" s="74"/>
      <c r="JUN203" s="74"/>
      <c r="JUO203" s="74"/>
      <c r="JUP203" s="74"/>
      <c r="JUQ203" s="74"/>
      <c r="JUR203" s="74"/>
      <c r="JUS203" s="74"/>
      <c r="JUT203" s="74"/>
      <c r="JUU203" s="74"/>
      <c r="JUV203" s="74"/>
      <c r="JUW203" s="74"/>
      <c r="JUX203" s="74"/>
      <c r="JUY203" s="74"/>
      <c r="JUZ203" s="74"/>
      <c r="JVA203" s="74"/>
      <c r="JVB203" s="74"/>
      <c r="JVC203" s="74"/>
      <c r="JVD203" s="74"/>
      <c r="JVE203" s="74"/>
      <c r="JVF203" s="74"/>
      <c r="JVG203" s="74"/>
      <c r="JVH203" s="74"/>
      <c r="JVI203" s="74"/>
      <c r="JVJ203" s="74"/>
      <c r="JVK203" s="74"/>
      <c r="JVL203" s="74"/>
      <c r="JVM203" s="74"/>
      <c r="JVN203" s="74"/>
      <c r="JVO203" s="74"/>
      <c r="JVP203" s="74"/>
      <c r="JVQ203" s="74"/>
      <c r="JVR203" s="74"/>
      <c r="JVS203" s="74"/>
      <c r="JVT203" s="74"/>
      <c r="JVU203" s="74"/>
      <c r="JVV203" s="74"/>
      <c r="JVW203" s="74"/>
      <c r="JVX203" s="74"/>
      <c r="JVY203" s="74"/>
      <c r="JVZ203" s="74"/>
      <c r="JWA203" s="74"/>
      <c r="JWB203" s="74"/>
      <c r="JWC203" s="74"/>
      <c r="JWD203" s="74"/>
      <c r="JWE203" s="74"/>
      <c r="JWF203" s="74"/>
      <c r="JWG203" s="74"/>
      <c r="JWH203" s="74"/>
      <c r="JWI203" s="74"/>
      <c r="JWJ203" s="74"/>
      <c r="JWK203" s="74"/>
      <c r="JWL203" s="74"/>
      <c r="JWM203" s="74"/>
      <c r="JWN203" s="74"/>
      <c r="JWO203" s="74"/>
      <c r="JWP203" s="74"/>
      <c r="JWQ203" s="74"/>
      <c r="JWR203" s="74"/>
      <c r="JWS203" s="74"/>
      <c r="JWT203" s="74"/>
      <c r="JWU203" s="74"/>
      <c r="JWV203" s="74"/>
      <c r="JWW203" s="74"/>
      <c r="JWX203" s="74"/>
      <c r="JWY203" s="74"/>
      <c r="JWZ203" s="74"/>
      <c r="JXA203" s="74"/>
      <c r="JXB203" s="74"/>
      <c r="JXC203" s="74"/>
      <c r="JXD203" s="74"/>
      <c r="JXE203" s="74"/>
      <c r="JXF203" s="74"/>
      <c r="JXG203" s="74"/>
      <c r="JXH203" s="74"/>
      <c r="JXI203" s="74"/>
      <c r="JXJ203" s="74"/>
      <c r="JXK203" s="74"/>
      <c r="JXL203" s="74"/>
      <c r="JXM203" s="74"/>
      <c r="JXN203" s="74"/>
      <c r="JXO203" s="74"/>
      <c r="JXP203" s="74"/>
      <c r="JXQ203" s="74"/>
      <c r="JXR203" s="74"/>
      <c r="JXS203" s="74"/>
      <c r="JXT203" s="74"/>
      <c r="JXU203" s="74"/>
      <c r="JXV203" s="74"/>
      <c r="JXW203" s="74"/>
      <c r="JXX203" s="74"/>
      <c r="JXY203" s="74"/>
      <c r="JXZ203" s="74"/>
      <c r="JYA203" s="74"/>
      <c r="JYB203" s="74"/>
      <c r="JYC203" s="74"/>
      <c r="JYD203" s="74"/>
      <c r="JYE203" s="74"/>
      <c r="JYF203" s="74"/>
      <c r="JYG203" s="74"/>
      <c r="JYH203" s="74"/>
      <c r="JYI203" s="74"/>
      <c r="JYJ203" s="74"/>
      <c r="JYK203" s="74"/>
      <c r="JYL203" s="74"/>
      <c r="JYM203" s="74"/>
      <c r="JYN203" s="74"/>
      <c r="JYO203" s="74"/>
      <c r="JYP203" s="74"/>
      <c r="JYQ203" s="74"/>
      <c r="JYR203" s="74"/>
      <c r="JYS203" s="74"/>
      <c r="JYT203" s="74"/>
      <c r="JYU203" s="74"/>
      <c r="JYV203" s="74"/>
      <c r="JYW203" s="74"/>
      <c r="JYX203" s="74"/>
      <c r="JYY203" s="74"/>
      <c r="JYZ203" s="74"/>
      <c r="JZA203" s="74"/>
      <c r="JZB203" s="74"/>
      <c r="JZC203" s="74"/>
      <c r="JZD203" s="74"/>
      <c r="JZE203" s="74"/>
      <c r="JZF203" s="74"/>
      <c r="JZG203" s="74"/>
      <c r="JZH203" s="74"/>
      <c r="JZI203" s="74"/>
      <c r="JZJ203" s="74"/>
      <c r="JZK203" s="74"/>
      <c r="JZL203" s="74"/>
      <c r="JZM203" s="74"/>
      <c r="JZN203" s="74"/>
      <c r="JZO203" s="74"/>
      <c r="JZP203" s="74"/>
      <c r="JZQ203" s="74"/>
      <c r="JZR203" s="74"/>
      <c r="JZS203" s="74"/>
      <c r="JZT203" s="74"/>
      <c r="JZU203" s="74"/>
      <c r="JZV203" s="74"/>
      <c r="JZW203" s="74"/>
      <c r="JZX203" s="74"/>
      <c r="JZY203" s="74"/>
      <c r="JZZ203" s="74"/>
      <c r="KAA203" s="74"/>
      <c r="KAB203" s="74"/>
      <c r="KAC203" s="74"/>
      <c r="KAD203" s="74"/>
      <c r="KAE203" s="74"/>
      <c r="KAF203" s="74"/>
      <c r="KAG203" s="74"/>
      <c r="KAH203" s="74"/>
      <c r="KAI203" s="74"/>
      <c r="KAJ203" s="74"/>
      <c r="KAK203" s="74"/>
      <c r="KAL203" s="74"/>
      <c r="KAM203" s="74"/>
      <c r="KAN203" s="74"/>
      <c r="KAO203" s="74"/>
      <c r="KAP203" s="74"/>
      <c r="KAQ203" s="74"/>
      <c r="KAR203" s="74"/>
      <c r="KAS203" s="74"/>
      <c r="KAT203" s="74"/>
      <c r="KAU203" s="74"/>
      <c r="KAV203" s="74"/>
      <c r="KAW203" s="74"/>
      <c r="KAX203" s="74"/>
      <c r="KAY203" s="74"/>
      <c r="KAZ203" s="74"/>
      <c r="KBA203" s="74"/>
      <c r="KBB203" s="74"/>
      <c r="KBC203" s="74"/>
      <c r="KBD203" s="74"/>
      <c r="KBE203" s="74"/>
      <c r="KBF203" s="74"/>
      <c r="KBG203" s="74"/>
      <c r="KBH203" s="74"/>
      <c r="KBI203" s="74"/>
      <c r="KBJ203" s="74"/>
      <c r="KBK203" s="74"/>
      <c r="KBL203" s="74"/>
      <c r="KBM203" s="74"/>
      <c r="KBN203" s="74"/>
      <c r="KBO203" s="74"/>
      <c r="KBP203" s="74"/>
      <c r="KBQ203" s="74"/>
      <c r="KBR203" s="74"/>
      <c r="KBS203" s="74"/>
      <c r="KBT203" s="74"/>
      <c r="KBU203" s="74"/>
      <c r="KBV203" s="74"/>
      <c r="KBW203" s="74"/>
      <c r="KBX203" s="74"/>
      <c r="KBY203" s="74"/>
      <c r="KBZ203" s="74"/>
      <c r="KCA203" s="74"/>
      <c r="KCB203" s="74"/>
      <c r="KCC203" s="74"/>
      <c r="KCD203" s="74"/>
      <c r="KCE203" s="74"/>
      <c r="KCF203" s="74"/>
      <c r="KCG203" s="74"/>
      <c r="KCH203" s="74"/>
      <c r="KCI203" s="74"/>
      <c r="KCJ203" s="74"/>
      <c r="KCK203" s="74"/>
      <c r="KCL203" s="74"/>
      <c r="KCM203" s="74"/>
      <c r="KCN203" s="74"/>
      <c r="KCO203" s="74"/>
      <c r="KCP203" s="74"/>
      <c r="KCQ203" s="74"/>
      <c r="KCR203" s="74"/>
      <c r="KCS203" s="74"/>
      <c r="KCT203" s="74"/>
      <c r="KCU203" s="74"/>
      <c r="KCV203" s="74"/>
      <c r="KCW203" s="74"/>
      <c r="KCX203" s="74"/>
      <c r="KCY203" s="74"/>
      <c r="KCZ203" s="74"/>
      <c r="KDA203" s="74"/>
      <c r="KDB203" s="74"/>
      <c r="KDC203" s="74"/>
      <c r="KDD203" s="74"/>
      <c r="KDE203" s="74"/>
      <c r="KDF203" s="74"/>
      <c r="KDG203" s="74"/>
      <c r="KDH203" s="74"/>
      <c r="KDI203" s="74"/>
      <c r="KDJ203" s="74"/>
      <c r="KDK203" s="74"/>
      <c r="KDL203" s="74"/>
      <c r="KDM203" s="74"/>
      <c r="KDN203" s="74"/>
      <c r="KDO203" s="74"/>
      <c r="KDP203" s="74"/>
      <c r="KDQ203" s="74"/>
      <c r="KDR203" s="74"/>
      <c r="KDS203" s="74"/>
      <c r="KDT203" s="74"/>
      <c r="KDU203" s="74"/>
      <c r="KDV203" s="74"/>
      <c r="KDW203" s="74"/>
      <c r="KDX203" s="74"/>
      <c r="KDY203" s="74"/>
      <c r="KDZ203" s="74"/>
      <c r="KEA203" s="74"/>
      <c r="KEB203" s="74"/>
      <c r="KEC203" s="74"/>
      <c r="KED203" s="74"/>
      <c r="KEE203" s="74"/>
      <c r="KEF203" s="74"/>
      <c r="KEG203" s="74"/>
      <c r="KEH203" s="74"/>
      <c r="KEI203" s="74"/>
      <c r="KEJ203" s="74"/>
      <c r="KEK203" s="74"/>
      <c r="KEL203" s="74"/>
      <c r="KEM203" s="74"/>
      <c r="KEN203" s="74"/>
      <c r="KEO203" s="74"/>
      <c r="KEP203" s="74"/>
      <c r="KEQ203" s="74"/>
      <c r="KER203" s="74"/>
      <c r="KES203" s="74"/>
      <c r="KET203" s="74"/>
      <c r="KEU203" s="74"/>
      <c r="KEV203" s="74"/>
      <c r="KEW203" s="74"/>
      <c r="KEX203" s="74"/>
      <c r="KEY203" s="74"/>
      <c r="KEZ203" s="74"/>
      <c r="KFA203" s="74"/>
      <c r="KFB203" s="74"/>
      <c r="KFC203" s="74"/>
      <c r="KFD203" s="74"/>
      <c r="KFE203" s="74"/>
      <c r="KFF203" s="74"/>
      <c r="KFG203" s="74"/>
      <c r="KFH203" s="74"/>
      <c r="KFI203" s="74"/>
      <c r="KFJ203" s="74"/>
      <c r="KFK203" s="74"/>
      <c r="KFL203" s="74"/>
      <c r="KFM203" s="74"/>
      <c r="KFN203" s="74"/>
      <c r="KFO203" s="74"/>
      <c r="KFP203" s="74"/>
      <c r="KFQ203" s="74"/>
      <c r="KFR203" s="74"/>
      <c r="KFS203" s="74"/>
      <c r="KFT203" s="74"/>
      <c r="KFU203" s="74"/>
      <c r="KFV203" s="74"/>
      <c r="KFW203" s="74"/>
      <c r="KFX203" s="74"/>
      <c r="KFY203" s="74"/>
      <c r="KFZ203" s="74"/>
      <c r="KGA203" s="74"/>
      <c r="KGB203" s="74"/>
      <c r="KGC203" s="74"/>
      <c r="KGD203" s="74"/>
      <c r="KGE203" s="74"/>
      <c r="KGF203" s="74"/>
      <c r="KGG203" s="74"/>
      <c r="KGH203" s="74"/>
      <c r="KGI203" s="74"/>
      <c r="KGJ203" s="74"/>
      <c r="KGK203" s="74"/>
      <c r="KGL203" s="74"/>
      <c r="KGM203" s="74"/>
      <c r="KGN203" s="74"/>
      <c r="KGO203" s="74"/>
      <c r="KGP203" s="74"/>
      <c r="KGQ203" s="74"/>
      <c r="KGR203" s="74"/>
      <c r="KGS203" s="74"/>
      <c r="KGT203" s="74"/>
      <c r="KGU203" s="74"/>
      <c r="KGV203" s="74"/>
      <c r="KGW203" s="74"/>
      <c r="KGX203" s="74"/>
      <c r="KGY203" s="74"/>
      <c r="KGZ203" s="74"/>
      <c r="KHA203" s="74"/>
      <c r="KHB203" s="74"/>
      <c r="KHC203" s="74"/>
      <c r="KHD203" s="74"/>
      <c r="KHE203" s="74"/>
      <c r="KHF203" s="74"/>
      <c r="KHG203" s="74"/>
      <c r="KHH203" s="74"/>
      <c r="KHI203" s="74"/>
      <c r="KHJ203" s="74"/>
      <c r="KHK203" s="74"/>
      <c r="KHL203" s="74"/>
      <c r="KHM203" s="74"/>
      <c r="KHN203" s="74"/>
      <c r="KHO203" s="74"/>
      <c r="KHP203" s="74"/>
      <c r="KHQ203" s="74"/>
      <c r="KHR203" s="74"/>
      <c r="KHS203" s="74"/>
      <c r="KHT203" s="74"/>
      <c r="KHU203" s="74"/>
      <c r="KHV203" s="74"/>
      <c r="KHW203" s="74"/>
      <c r="KHX203" s="74"/>
      <c r="KHY203" s="74"/>
      <c r="KHZ203" s="74"/>
      <c r="KIA203" s="74"/>
      <c r="KIB203" s="74"/>
      <c r="KIC203" s="74"/>
      <c r="KID203" s="74"/>
      <c r="KIE203" s="74"/>
      <c r="KIF203" s="74"/>
      <c r="KIG203" s="74"/>
      <c r="KIH203" s="74"/>
      <c r="KII203" s="74"/>
      <c r="KIJ203" s="74"/>
      <c r="KIK203" s="74"/>
      <c r="KIL203" s="74"/>
      <c r="KIM203" s="74"/>
      <c r="KIN203" s="74"/>
      <c r="KIO203" s="74"/>
      <c r="KIP203" s="74"/>
      <c r="KIQ203" s="74"/>
      <c r="KIR203" s="74"/>
      <c r="KIS203" s="74"/>
      <c r="KIT203" s="74"/>
      <c r="KIU203" s="74"/>
      <c r="KIV203" s="74"/>
      <c r="KIW203" s="74"/>
      <c r="KIX203" s="74"/>
      <c r="KIY203" s="74"/>
      <c r="KIZ203" s="74"/>
      <c r="KJA203" s="74"/>
      <c r="KJB203" s="74"/>
      <c r="KJC203" s="74"/>
      <c r="KJD203" s="74"/>
      <c r="KJE203" s="74"/>
      <c r="KJF203" s="74"/>
      <c r="KJG203" s="74"/>
      <c r="KJH203" s="74"/>
      <c r="KJI203" s="74"/>
      <c r="KJJ203" s="74"/>
      <c r="KJK203" s="74"/>
      <c r="KJL203" s="74"/>
      <c r="KJM203" s="74"/>
      <c r="KJN203" s="74"/>
      <c r="KJO203" s="74"/>
      <c r="KJP203" s="74"/>
      <c r="KJQ203" s="74"/>
      <c r="KJR203" s="74"/>
      <c r="KJS203" s="74"/>
      <c r="KJT203" s="74"/>
      <c r="KJU203" s="74"/>
      <c r="KJV203" s="74"/>
      <c r="KJW203" s="74"/>
      <c r="KJX203" s="74"/>
      <c r="KJY203" s="74"/>
      <c r="KJZ203" s="74"/>
      <c r="KKA203" s="74"/>
      <c r="KKB203" s="74"/>
      <c r="KKC203" s="74"/>
      <c r="KKD203" s="74"/>
      <c r="KKE203" s="74"/>
      <c r="KKF203" s="74"/>
      <c r="KKG203" s="74"/>
      <c r="KKH203" s="74"/>
      <c r="KKI203" s="74"/>
      <c r="KKJ203" s="74"/>
      <c r="KKK203" s="74"/>
      <c r="KKL203" s="74"/>
      <c r="KKM203" s="74"/>
      <c r="KKN203" s="74"/>
      <c r="KKO203" s="74"/>
      <c r="KKP203" s="74"/>
      <c r="KKQ203" s="74"/>
      <c r="KKR203" s="74"/>
      <c r="KKS203" s="74"/>
      <c r="KKT203" s="74"/>
      <c r="KKU203" s="74"/>
      <c r="KKV203" s="74"/>
      <c r="KKW203" s="74"/>
      <c r="KKX203" s="74"/>
      <c r="KKY203" s="74"/>
      <c r="KKZ203" s="74"/>
      <c r="KLA203" s="74"/>
      <c r="KLB203" s="74"/>
      <c r="KLC203" s="74"/>
      <c r="KLD203" s="74"/>
      <c r="KLE203" s="74"/>
      <c r="KLF203" s="74"/>
      <c r="KLG203" s="74"/>
      <c r="KLH203" s="74"/>
      <c r="KLI203" s="74"/>
      <c r="KLJ203" s="74"/>
      <c r="KLK203" s="74"/>
      <c r="KLL203" s="74"/>
      <c r="KLM203" s="74"/>
      <c r="KLN203" s="74"/>
      <c r="KLO203" s="74"/>
      <c r="KLP203" s="74"/>
      <c r="KLQ203" s="74"/>
      <c r="KLR203" s="74"/>
      <c r="KLS203" s="74"/>
      <c r="KLT203" s="74"/>
      <c r="KLU203" s="74"/>
      <c r="KLV203" s="74"/>
      <c r="KLW203" s="74"/>
      <c r="KLX203" s="74"/>
      <c r="KLY203" s="74"/>
      <c r="KLZ203" s="74"/>
      <c r="KMA203" s="74"/>
      <c r="KMB203" s="74"/>
      <c r="KMC203" s="74"/>
      <c r="KMD203" s="74"/>
      <c r="KME203" s="74"/>
      <c r="KMF203" s="74"/>
      <c r="KMG203" s="74"/>
      <c r="KMH203" s="74"/>
      <c r="KMI203" s="74"/>
      <c r="KMJ203" s="74"/>
      <c r="KMK203" s="74"/>
      <c r="KML203" s="74"/>
      <c r="KMM203" s="74"/>
      <c r="KMN203" s="74"/>
      <c r="KMO203" s="74"/>
      <c r="KMP203" s="74"/>
      <c r="KMQ203" s="74"/>
      <c r="KMR203" s="74"/>
      <c r="KMS203" s="74"/>
      <c r="KMT203" s="74"/>
      <c r="KMU203" s="74"/>
      <c r="KMV203" s="74"/>
      <c r="KMW203" s="74"/>
      <c r="KMX203" s="74"/>
      <c r="KMY203" s="74"/>
      <c r="KMZ203" s="74"/>
      <c r="KNA203" s="74"/>
      <c r="KNB203" s="74"/>
      <c r="KNC203" s="74"/>
      <c r="KND203" s="74"/>
      <c r="KNE203" s="74"/>
      <c r="KNF203" s="74"/>
      <c r="KNG203" s="74"/>
      <c r="KNH203" s="74"/>
      <c r="KNI203" s="74"/>
      <c r="KNJ203" s="74"/>
      <c r="KNK203" s="74"/>
      <c r="KNL203" s="74"/>
      <c r="KNM203" s="74"/>
      <c r="KNN203" s="74"/>
      <c r="KNO203" s="74"/>
      <c r="KNP203" s="74"/>
      <c r="KNQ203" s="74"/>
      <c r="KNR203" s="74"/>
      <c r="KNS203" s="74"/>
      <c r="KNT203" s="74"/>
      <c r="KNU203" s="74"/>
      <c r="KNV203" s="74"/>
      <c r="KNW203" s="74"/>
      <c r="KNX203" s="74"/>
      <c r="KNY203" s="74"/>
      <c r="KNZ203" s="74"/>
      <c r="KOA203" s="74"/>
      <c r="KOB203" s="74"/>
      <c r="KOC203" s="74"/>
      <c r="KOD203" s="74"/>
      <c r="KOE203" s="74"/>
      <c r="KOF203" s="74"/>
      <c r="KOG203" s="74"/>
      <c r="KOH203" s="74"/>
      <c r="KOI203" s="74"/>
      <c r="KOJ203" s="74"/>
      <c r="KOK203" s="74"/>
      <c r="KOL203" s="74"/>
      <c r="KOM203" s="74"/>
      <c r="KON203" s="74"/>
      <c r="KOO203" s="74"/>
      <c r="KOP203" s="74"/>
      <c r="KOQ203" s="74"/>
      <c r="KOR203" s="74"/>
      <c r="KOS203" s="74"/>
      <c r="KOT203" s="74"/>
      <c r="KOU203" s="74"/>
      <c r="KOV203" s="74"/>
      <c r="KOW203" s="74"/>
      <c r="KOX203" s="74"/>
      <c r="KOY203" s="74"/>
      <c r="KOZ203" s="74"/>
      <c r="KPA203" s="74"/>
      <c r="KPB203" s="74"/>
      <c r="KPC203" s="74"/>
      <c r="KPD203" s="74"/>
      <c r="KPE203" s="74"/>
      <c r="KPF203" s="74"/>
      <c r="KPG203" s="74"/>
      <c r="KPH203" s="74"/>
      <c r="KPI203" s="74"/>
      <c r="KPJ203" s="74"/>
      <c r="KPK203" s="74"/>
      <c r="KPL203" s="74"/>
      <c r="KPM203" s="74"/>
      <c r="KPN203" s="74"/>
      <c r="KPO203" s="74"/>
      <c r="KPP203" s="74"/>
      <c r="KPQ203" s="74"/>
      <c r="KPR203" s="74"/>
      <c r="KPS203" s="74"/>
      <c r="KPT203" s="74"/>
      <c r="KPU203" s="74"/>
      <c r="KPV203" s="74"/>
      <c r="KPW203" s="74"/>
      <c r="KPX203" s="74"/>
      <c r="KPY203" s="74"/>
      <c r="KPZ203" s="74"/>
      <c r="KQA203" s="74"/>
      <c r="KQB203" s="74"/>
      <c r="KQC203" s="74"/>
      <c r="KQD203" s="74"/>
      <c r="KQE203" s="74"/>
      <c r="KQF203" s="74"/>
      <c r="KQG203" s="74"/>
      <c r="KQH203" s="74"/>
      <c r="KQI203" s="74"/>
      <c r="KQJ203" s="74"/>
      <c r="KQK203" s="74"/>
      <c r="KQL203" s="74"/>
      <c r="KQM203" s="74"/>
      <c r="KQN203" s="74"/>
      <c r="KQO203" s="74"/>
      <c r="KQP203" s="74"/>
      <c r="KQQ203" s="74"/>
      <c r="KQR203" s="74"/>
      <c r="KQS203" s="74"/>
      <c r="KQT203" s="74"/>
      <c r="KQU203" s="74"/>
      <c r="KQV203" s="74"/>
      <c r="KQW203" s="74"/>
      <c r="KQX203" s="74"/>
      <c r="KQY203" s="74"/>
      <c r="KQZ203" s="74"/>
      <c r="KRA203" s="74"/>
      <c r="KRB203" s="74"/>
      <c r="KRC203" s="74"/>
      <c r="KRD203" s="74"/>
      <c r="KRE203" s="74"/>
      <c r="KRF203" s="74"/>
      <c r="KRG203" s="74"/>
      <c r="KRH203" s="74"/>
      <c r="KRI203" s="74"/>
      <c r="KRJ203" s="74"/>
      <c r="KRK203" s="74"/>
      <c r="KRL203" s="74"/>
      <c r="KRM203" s="74"/>
      <c r="KRN203" s="74"/>
      <c r="KRO203" s="74"/>
      <c r="KRP203" s="74"/>
      <c r="KRQ203" s="74"/>
      <c r="KRR203" s="74"/>
      <c r="KRS203" s="74"/>
      <c r="KRT203" s="74"/>
      <c r="KRU203" s="74"/>
      <c r="KRV203" s="74"/>
      <c r="KRW203" s="74"/>
      <c r="KRX203" s="74"/>
      <c r="KRY203" s="74"/>
      <c r="KRZ203" s="74"/>
      <c r="KSA203" s="74"/>
      <c r="KSB203" s="74"/>
      <c r="KSC203" s="74"/>
      <c r="KSD203" s="74"/>
      <c r="KSE203" s="74"/>
      <c r="KSF203" s="74"/>
      <c r="KSG203" s="74"/>
      <c r="KSH203" s="74"/>
      <c r="KSI203" s="74"/>
      <c r="KSJ203" s="74"/>
      <c r="KSK203" s="74"/>
      <c r="KSL203" s="74"/>
      <c r="KSM203" s="74"/>
      <c r="KSN203" s="74"/>
      <c r="KSO203" s="74"/>
      <c r="KSP203" s="74"/>
      <c r="KSQ203" s="74"/>
      <c r="KSR203" s="74"/>
      <c r="KSS203" s="74"/>
      <c r="KST203" s="74"/>
      <c r="KSU203" s="74"/>
      <c r="KSV203" s="74"/>
      <c r="KSW203" s="74"/>
      <c r="KSX203" s="74"/>
      <c r="KSY203" s="74"/>
      <c r="KSZ203" s="74"/>
      <c r="KTA203" s="74"/>
      <c r="KTB203" s="74"/>
      <c r="KTC203" s="74"/>
      <c r="KTD203" s="74"/>
      <c r="KTE203" s="74"/>
      <c r="KTF203" s="74"/>
      <c r="KTG203" s="74"/>
      <c r="KTH203" s="74"/>
      <c r="KTI203" s="74"/>
      <c r="KTJ203" s="74"/>
      <c r="KTK203" s="74"/>
      <c r="KTL203" s="74"/>
      <c r="KTM203" s="74"/>
      <c r="KTN203" s="74"/>
      <c r="KTO203" s="74"/>
      <c r="KTP203" s="74"/>
      <c r="KTQ203" s="74"/>
      <c r="KTR203" s="74"/>
      <c r="KTS203" s="74"/>
      <c r="KTT203" s="74"/>
      <c r="KTU203" s="74"/>
      <c r="KTV203" s="74"/>
      <c r="KTW203" s="74"/>
      <c r="KTX203" s="74"/>
      <c r="KTY203" s="74"/>
      <c r="KTZ203" s="74"/>
      <c r="KUA203" s="74"/>
      <c r="KUB203" s="74"/>
      <c r="KUC203" s="74"/>
      <c r="KUD203" s="74"/>
      <c r="KUE203" s="74"/>
      <c r="KUF203" s="74"/>
      <c r="KUG203" s="74"/>
      <c r="KUH203" s="74"/>
      <c r="KUI203" s="74"/>
      <c r="KUJ203" s="74"/>
      <c r="KUK203" s="74"/>
      <c r="KUL203" s="74"/>
      <c r="KUM203" s="74"/>
      <c r="KUN203" s="74"/>
      <c r="KUO203" s="74"/>
      <c r="KUP203" s="74"/>
      <c r="KUQ203" s="74"/>
      <c r="KUR203" s="74"/>
      <c r="KUS203" s="74"/>
      <c r="KUT203" s="74"/>
      <c r="KUU203" s="74"/>
      <c r="KUV203" s="74"/>
      <c r="KUW203" s="74"/>
      <c r="KUX203" s="74"/>
      <c r="KUY203" s="74"/>
      <c r="KUZ203" s="74"/>
      <c r="KVA203" s="74"/>
      <c r="KVB203" s="74"/>
      <c r="KVC203" s="74"/>
      <c r="KVD203" s="74"/>
      <c r="KVE203" s="74"/>
      <c r="KVF203" s="74"/>
      <c r="KVG203" s="74"/>
      <c r="KVH203" s="74"/>
      <c r="KVI203" s="74"/>
      <c r="KVJ203" s="74"/>
      <c r="KVK203" s="74"/>
      <c r="KVL203" s="74"/>
      <c r="KVM203" s="74"/>
      <c r="KVN203" s="74"/>
      <c r="KVO203" s="74"/>
      <c r="KVP203" s="74"/>
      <c r="KVQ203" s="74"/>
      <c r="KVR203" s="74"/>
      <c r="KVS203" s="74"/>
      <c r="KVT203" s="74"/>
      <c r="KVU203" s="74"/>
      <c r="KVV203" s="74"/>
      <c r="KVW203" s="74"/>
      <c r="KVX203" s="74"/>
      <c r="KVY203" s="74"/>
      <c r="KVZ203" s="74"/>
      <c r="KWA203" s="74"/>
      <c r="KWB203" s="74"/>
      <c r="KWC203" s="74"/>
      <c r="KWD203" s="74"/>
      <c r="KWE203" s="74"/>
      <c r="KWF203" s="74"/>
      <c r="KWG203" s="74"/>
      <c r="KWH203" s="74"/>
      <c r="KWI203" s="74"/>
      <c r="KWJ203" s="74"/>
      <c r="KWK203" s="74"/>
      <c r="KWL203" s="74"/>
      <c r="KWM203" s="74"/>
      <c r="KWN203" s="74"/>
      <c r="KWO203" s="74"/>
      <c r="KWP203" s="74"/>
      <c r="KWQ203" s="74"/>
      <c r="KWR203" s="74"/>
      <c r="KWS203" s="74"/>
      <c r="KWT203" s="74"/>
      <c r="KWU203" s="74"/>
      <c r="KWV203" s="74"/>
      <c r="KWW203" s="74"/>
      <c r="KWX203" s="74"/>
      <c r="KWY203" s="74"/>
      <c r="KWZ203" s="74"/>
      <c r="KXA203" s="74"/>
      <c r="KXB203" s="74"/>
      <c r="KXC203" s="74"/>
      <c r="KXD203" s="74"/>
      <c r="KXE203" s="74"/>
      <c r="KXF203" s="74"/>
      <c r="KXG203" s="74"/>
      <c r="KXH203" s="74"/>
      <c r="KXI203" s="74"/>
      <c r="KXJ203" s="74"/>
      <c r="KXK203" s="74"/>
      <c r="KXL203" s="74"/>
      <c r="KXM203" s="74"/>
      <c r="KXN203" s="74"/>
      <c r="KXO203" s="74"/>
      <c r="KXP203" s="74"/>
      <c r="KXQ203" s="74"/>
      <c r="KXR203" s="74"/>
      <c r="KXS203" s="74"/>
      <c r="KXT203" s="74"/>
      <c r="KXU203" s="74"/>
      <c r="KXV203" s="74"/>
      <c r="KXW203" s="74"/>
      <c r="KXX203" s="74"/>
      <c r="KXY203" s="74"/>
      <c r="KXZ203" s="74"/>
      <c r="KYA203" s="74"/>
      <c r="KYB203" s="74"/>
      <c r="KYC203" s="74"/>
      <c r="KYD203" s="74"/>
      <c r="KYE203" s="74"/>
      <c r="KYF203" s="74"/>
      <c r="KYG203" s="74"/>
      <c r="KYH203" s="74"/>
      <c r="KYI203" s="74"/>
      <c r="KYJ203" s="74"/>
      <c r="KYK203" s="74"/>
      <c r="KYL203" s="74"/>
      <c r="KYM203" s="74"/>
      <c r="KYN203" s="74"/>
      <c r="KYO203" s="74"/>
      <c r="KYP203" s="74"/>
      <c r="KYQ203" s="74"/>
      <c r="KYR203" s="74"/>
      <c r="KYS203" s="74"/>
      <c r="KYT203" s="74"/>
      <c r="KYU203" s="74"/>
      <c r="KYV203" s="74"/>
      <c r="KYW203" s="74"/>
      <c r="KYX203" s="74"/>
      <c r="KYY203" s="74"/>
      <c r="KYZ203" s="74"/>
      <c r="KZA203" s="74"/>
      <c r="KZB203" s="74"/>
      <c r="KZC203" s="74"/>
      <c r="KZD203" s="74"/>
      <c r="KZE203" s="74"/>
      <c r="KZF203" s="74"/>
      <c r="KZG203" s="74"/>
      <c r="KZH203" s="74"/>
      <c r="KZI203" s="74"/>
      <c r="KZJ203" s="74"/>
      <c r="KZK203" s="74"/>
      <c r="KZL203" s="74"/>
      <c r="KZM203" s="74"/>
      <c r="KZN203" s="74"/>
      <c r="KZO203" s="74"/>
      <c r="KZP203" s="74"/>
      <c r="KZQ203" s="74"/>
      <c r="KZR203" s="74"/>
      <c r="KZS203" s="74"/>
      <c r="KZT203" s="74"/>
      <c r="KZU203" s="74"/>
      <c r="KZV203" s="74"/>
      <c r="KZW203" s="74"/>
      <c r="KZX203" s="74"/>
      <c r="KZY203" s="74"/>
      <c r="KZZ203" s="74"/>
      <c r="LAA203" s="74"/>
      <c r="LAB203" s="74"/>
      <c r="LAC203" s="74"/>
      <c r="LAD203" s="74"/>
      <c r="LAE203" s="74"/>
      <c r="LAF203" s="74"/>
      <c r="LAG203" s="74"/>
      <c r="LAH203" s="74"/>
      <c r="LAI203" s="74"/>
      <c r="LAJ203" s="74"/>
      <c r="LAK203" s="74"/>
      <c r="LAL203" s="74"/>
      <c r="LAM203" s="74"/>
      <c r="LAN203" s="74"/>
      <c r="LAO203" s="74"/>
      <c r="LAP203" s="74"/>
      <c r="LAQ203" s="74"/>
      <c r="LAR203" s="74"/>
      <c r="LAS203" s="74"/>
      <c r="LAT203" s="74"/>
      <c r="LAU203" s="74"/>
      <c r="LAV203" s="74"/>
      <c r="LAW203" s="74"/>
      <c r="LAX203" s="74"/>
      <c r="LAY203" s="74"/>
      <c r="LAZ203" s="74"/>
      <c r="LBA203" s="74"/>
      <c r="LBB203" s="74"/>
      <c r="LBC203" s="74"/>
      <c r="LBD203" s="74"/>
      <c r="LBE203" s="74"/>
      <c r="LBF203" s="74"/>
      <c r="LBG203" s="74"/>
      <c r="LBH203" s="74"/>
      <c r="LBI203" s="74"/>
      <c r="LBJ203" s="74"/>
      <c r="LBK203" s="74"/>
      <c r="LBL203" s="74"/>
      <c r="LBM203" s="74"/>
      <c r="LBN203" s="74"/>
      <c r="LBO203" s="74"/>
      <c r="LBP203" s="74"/>
      <c r="LBQ203" s="74"/>
      <c r="LBR203" s="74"/>
      <c r="LBS203" s="74"/>
      <c r="LBT203" s="74"/>
      <c r="LBU203" s="74"/>
      <c r="LBV203" s="74"/>
      <c r="LBW203" s="74"/>
      <c r="LBX203" s="74"/>
      <c r="LBY203" s="74"/>
      <c r="LBZ203" s="74"/>
      <c r="LCA203" s="74"/>
      <c r="LCB203" s="74"/>
      <c r="LCC203" s="74"/>
      <c r="LCD203" s="74"/>
      <c r="LCE203" s="74"/>
      <c r="LCF203" s="74"/>
      <c r="LCG203" s="74"/>
      <c r="LCH203" s="74"/>
      <c r="LCI203" s="74"/>
      <c r="LCJ203" s="74"/>
      <c r="LCK203" s="74"/>
      <c r="LCL203" s="74"/>
      <c r="LCM203" s="74"/>
      <c r="LCN203" s="74"/>
      <c r="LCO203" s="74"/>
      <c r="LCP203" s="74"/>
      <c r="LCQ203" s="74"/>
      <c r="LCR203" s="74"/>
      <c r="LCS203" s="74"/>
      <c r="LCT203" s="74"/>
      <c r="LCU203" s="74"/>
      <c r="LCV203" s="74"/>
      <c r="LCW203" s="74"/>
      <c r="LCX203" s="74"/>
      <c r="LCY203" s="74"/>
      <c r="LCZ203" s="74"/>
      <c r="LDA203" s="74"/>
      <c r="LDB203" s="74"/>
      <c r="LDC203" s="74"/>
      <c r="LDD203" s="74"/>
      <c r="LDE203" s="74"/>
      <c r="LDF203" s="74"/>
      <c r="LDG203" s="74"/>
      <c r="LDH203" s="74"/>
      <c r="LDI203" s="74"/>
      <c r="LDJ203" s="74"/>
      <c r="LDK203" s="74"/>
      <c r="LDL203" s="74"/>
      <c r="LDM203" s="74"/>
      <c r="LDN203" s="74"/>
      <c r="LDO203" s="74"/>
      <c r="LDP203" s="74"/>
      <c r="LDQ203" s="74"/>
      <c r="LDR203" s="74"/>
      <c r="LDS203" s="74"/>
      <c r="LDT203" s="74"/>
      <c r="LDU203" s="74"/>
      <c r="LDV203" s="74"/>
      <c r="LDW203" s="74"/>
      <c r="LDX203" s="74"/>
      <c r="LDY203" s="74"/>
      <c r="LDZ203" s="74"/>
      <c r="LEA203" s="74"/>
      <c r="LEB203" s="74"/>
      <c r="LEC203" s="74"/>
      <c r="LED203" s="74"/>
      <c r="LEE203" s="74"/>
      <c r="LEF203" s="74"/>
      <c r="LEG203" s="74"/>
      <c r="LEH203" s="74"/>
      <c r="LEI203" s="74"/>
      <c r="LEJ203" s="74"/>
      <c r="LEK203" s="74"/>
      <c r="LEL203" s="74"/>
      <c r="LEM203" s="74"/>
      <c r="LEN203" s="74"/>
      <c r="LEO203" s="74"/>
      <c r="LEP203" s="74"/>
      <c r="LEQ203" s="74"/>
      <c r="LER203" s="74"/>
      <c r="LES203" s="74"/>
      <c r="LET203" s="74"/>
      <c r="LEU203" s="74"/>
      <c r="LEV203" s="74"/>
      <c r="LEW203" s="74"/>
      <c r="LEX203" s="74"/>
      <c r="LEY203" s="74"/>
      <c r="LEZ203" s="74"/>
      <c r="LFA203" s="74"/>
      <c r="LFB203" s="74"/>
      <c r="LFC203" s="74"/>
      <c r="LFD203" s="74"/>
      <c r="LFE203" s="74"/>
      <c r="LFF203" s="74"/>
      <c r="LFG203" s="74"/>
      <c r="LFH203" s="74"/>
      <c r="LFI203" s="74"/>
      <c r="LFJ203" s="74"/>
      <c r="LFK203" s="74"/>
      <c r="LFL203" s="74"/>
      <c r="LFM203" s="74"/>
      <c r="LFN203" s="74"/>
      <c r="LFO203" s="74"/>
      <c r="LFP203" s="74"/>
      <c r="LFQ203" s="74"/>
      <c r="LFR203" s="74"/>
      <c r="LFS203" s="74"/>
      <c r="LFT203" s="74"/>
      <c r="LFU203" s="74"/>
      <c r="LFV203" s="74"/>
      <c r="LFW203" s="74"/>
      <c r="LFX203" s="74"/>
      <c r="LFY203" s="74"/>
      <c r="LFZ203" s="74"/>
      <c r="LGA203" s="74"/>
      <c r="LGB203" s="74"/>
      <c r="LGC203" s="74"/>
      <c r="LGD203" s="74"/>
      <c r="LGE203" s="74"/>
      <c r="LGF203" s="74"/>
      <c r="LGG203" s="74"/>
      <c r="LGH203" s="74"/>
      <c r="LGI203" s="74"/>
      <c r="LGJ203" s="74"/>
      <c r="LGK203" s="74"/>
      <c r="LGL203" s="74"/>
      <c r="LGM203" s="74"/>
      <c r="LGN203" s="74"/>
      <c r="LGO203" s="74"/>
      <c r="LGP203" s="74"/>
      <c r="LGQ203" s="74"/>
      <c r="LGR203" s="74"/>
      <c r="LGS203" s="74"/>
      <c r="LGT203" s="74"/>
      <c r="LGU203" s="74"/>
      <c r="LGV203" s="74"/>
      <c r="LGW203" s="74"/>
      <c r="LGX203" s="74"/>
      <c r="LGY203" s="74"/>
      <c r="LGZ203" s="74"/>
      <c r="LHA203" s="74"/>
      <c r="LHB203" s="74"/>
      <c r="LHC203" s="74"/>
      <c r="LHD203" s="74"/>
      <c r="LHE203" s="74"/>
      <c r="LHF203" s="74"/>
      <c r="LHG203" s="74"/>
      <c r="LHH203" s="74"/>
      <c r="LHI203" s="74"/>
      <c r="LHJ203" s="74"/>
      <c r="LHK203" s="74"/>
      <c r="LHL203" s="74"/>
      <c r="LHM203" s="74"/>
      <c r="LHN203" s="74"/>
      <c r="LHO203" s="74"/>
      <c r="LHP203" s="74"/>
      <c r="LHQ203" s="74"/>
      <c r="LHR203" s="74"/>
      <c r="LHS203" s="74"/>
      <c r="LHT203" s="74"/>
      <c r="LHU203" s="74"/>
      <c r="LHV203" s="74"/>
      <c r="LHW203" s="74"/>
      <c r="LHX203" s="74"/>
      <c r="LHY203" s="74"/>
      <c r="LHZ203" s="74"/>
      <c r="LIA203" s="74"/>
      <c r="LIB203" s="74"/>
      <c r="LIC203" s="74"/>
      <c r="LID203" s="74"/>
      <c r="LIE203" s="74"/>
      <c r="LIF203" s="74"/>
      <c r="LIG203" s="74"/>
      <c r="LIH203" s="74"/>
      <c r="LII203" s="74"/>
      <c r="LIJ203" s="74"/>
      <c r="LIK203" s="74"/>
      <c r="LIL203" s="74"/>
      <c r="LIM203" s="74"/>
      <c r="LIN203" s="74"/>
      <c r="LIO203" s="74"/>
      <c r="LIP203" s="74"/>
      <c r="LIQ203" s="74"/>
      <c r="LIR203" s="74"/>
      <c r="LIS203" s="74"/>
      <c r="LIT203" s="74"/>
      <c r="LIU203" s="74"/>
      <c r="LIV203" s="74"/>
      <c r="LIW203" s="74"/>
      <c r="LIX203" s="74"/>
      <c r="LIY203" s="74"/>
      <c r="LIZ203" s="74"/>
      <c r="LJA203" s="74"/>
      <c r="LJB203" s="74"/>
      <c r="LJC203" s="74"/>
      <c r="LJD203" s="74"/>
      <c r="LJE203" s="74"/>
      <c r="LJF203" s="74"/>
      <c r="LJG203" s="74"/>
      <c r="LJH203" s="74"/>
      <c r="LJI203" s="74"/>
      <c r="LJJ203" s="74"/>
      <c r="LJK203" s="74"/>
      <c r="LJL203" s="74"/>
      <c r="LJM203" s="74"/>
      <c r="LJN203" s="74"/>
      <c r="LJO203" s="74"/>
      <c r="LJP203" s="74"/>
      <c r="LJQ203" s="74"/>
      <c r="LJR203" s="74"/>
      <c r="LJS203" s="74"/>
      <c r="LJT203" s="74"/>
      <c r="LJU203" s="74"/>
      <c r="LJV203" s="74"/>
      <c r="LJW203" s="74"/>
      <c r="LJX203" s="74"/>
      <c r="LJY203" s="74"/>
      <c r="LJZ203" s="74"/>
      <c r="LKA203" s="74"/>
      <c r="LKB203" s="74"/>
      <c r="LKC203" s="74"/>
      <c r="LKD203" s="74"/>
      <c r="LKE203" s="74"/>
      <c r="LKF203" s="74"/>
      <c r="LKG203" s="74"/>
      <c r="LKH203" s="74"/>
      <c r="LKI203" s="74"/>
      <c r="LKJ203" s="74"/>
      <c r="LKK203" s="74"/>
      <c r="LKL203" s="74"/>
      <c r="LKM203" s="74"/>
      <c r="LKN203" s="74"/>
      <c r="LKO203" s="74"/>
      <c r="LKP203" s="74"/>
      <c r="LKQ203" s="74"/>
      <c r="LKR203" s="74"/>
      <c r="LKS203" s="74"/>
      <c r="LKT203" s="74"/>
      <c r="LKU203" s="74"/>
      <c r="LKV203" s="74"/>
      <c r="LKW203" s="74"/>
      <c r="LKX203" s="74"/>
      <c r="LKY203" s="74"/>
      <c r="LKZ203" s="74"/>
      <c r="LLA203" s="74"/>
      <c r="LLB203" s="74"/>
      <c r="LLC203" s="74"/>
      <c r="LLD203" s="74"/>
      <c r="LLE203" s="74"/>
      <c r="LLF203" s="74"/>
      <c r="LLG203" s="74"/>
      <c r="LLH203" s="74"/>
      <c r="LLI203" s="74"/>
      <c r="LLJ203" s="74"/>
      <c r="LLK203" s="74"/>
      <c r="LLL203" s="74"/>
      <c r="LLM203" s="74"/>
      <c r="LLN203" s="74"/>
      <c r="LLO203" s="74"/>
      <c r="LLP203" s="74"/>
      <c r="LLQ203" s="74"/>
      <c r="LLR203" s="74"/>
      <c r="LLS203" s="74"/>
      <c r="LLT203" s="74"/>
      <c r="LLU203" s="74"/>
      <c r="LLV203" s="74"/>
      <c r="LLW203" s="74"/>
      <c r="LLX203" s="74"/>
      <c r="LLY203" s="74"/>
      <c r="LLZ203" s="74"/>
      <c r="LMA203" s="74"/>
      <c r="LMB203" s="74"/>
      <c r="LMC203" s="74"/>
      <c r="LMD203" s="74"/>
      <c r="LME203" s="74"/>
      <c r="LMF203" s="74"/>
      <c r="LMG203" s="74"/>
      <c r="LMH203" s="74"/>
      <c r="LMI203" s="74"/>
      <c r="LMJ203" s="74"/>
      <c r="LMK203" s="74"/>
      <c r="LML203" s="74"/>
      <c r="LMM203" s="74"/>
      <c r="LMN203" s="74"/>
      <c r="LMO203" s="74"/>
      <c r="LMP203" s="74"/>
      <c r="LMQ203" s="74"/>
      <c r="LMR203" s="74"/>
      <c r="LMS203" s="74"/>
      <c r="LMT203" s="74"/>
      <c r="LMU203" s="74"/>
      <c r="LMV203" s="74"/>
      <c r="LMW203" s="74"/>
      <c r="LMX203" s="74"/>
      <c r="LMY203" s="74"/>
      <c r="LMZ203" s="74"/>
      <c r="LNA203" s="74"/>
      <c r="LNB203" s="74"/>
      <c r="LNC203" s="74"/>
      <c r="LND203" s="74"/>
      <c r="LNE203" s="74"/>
      <c r="LNF203" s="74"/>
      <c r="LNG203" s="74"/>
      <c r="LNH203" s="74"/>
      <c r="LNI203" s="74"/>
      <c r="LNJ203" s="74"/>
      <c r="LNK203" s="74"/>
      <c r="LNL203" s="74"/>
      <c r="LNM203" s="74"/>
      <c r="LNN203" s="74"/>
      <c r="LNO203" s="74"/>
      <c r="LNP203" s="74"/>
      <c r="LNQ203" s="74"/>
      <c r="LNR203" s="74"/>
      <c r="LNS203" s="74"/>
      <c r="LNT203" s="74"/>
      <c r="LNU203" s="74"/>
      <c r="LNV203" s="74"/>
      <c r="LNW203" s="74"/>
      <c r="LNX203" s="74"/>
      <c r="LNY203" s="74"/>
      <c r="LNZ203" s="74"/>
      <c r="LOA203" s="74"/>
      <c r="LOB203" s="74"/>
      <c r="LOC203" s="74"/>
      <c r="LOD203" s="74"/>
      <c r="LOE203" s="74"/>
      <c r="LOF203" s="74"/>
      <c r="LOG203" s="74"/>
      <c r="LOH203" s="74"/>
      <c r="LOI203" s="74"/>
      <c r="LOJ203" s="74"/>
      <c r="LOK203" s="74"/>
      <c r="LOL203" s="74"/>
      <c r="LOM203" s="74"/>
      <c r="LON203" s="74"/>
      <c r="LOO203" s="74"/>
      <c r="LOP203" s="74"/>
      <c r="LOQ203" s="74"/>
      <c r="LOR203" s="74"/>
      <c r="LOS203" s="74"/>
      <c r="LOT203" s="74"/>
      <c r="LOU203" s="74"/>
      <c r="LOV203" s="74"/>
      <c r="LOW203" s="74"/>
      <c r="LOX203" s="74"/>
      <c r="LOY203" s="74"/>
      <c r="LOZ203" s="74"/>
      <c r="LPA203" s="74"/>
      <c r="LPB203" s="74"/>
      <c r="LPC203" s="74"/>
      <c r="LPD203" s="74"/>
      <c r="LPE203" s="74"/>
      <c r="LPF203" s="74"/>
      <c r="LPG203" s="74"/>
      <c r="LPH203" s="74"/>
      <c r="LPI203" s="74"/>
      <c r="LPJ203" s="74"/>
      <c r="LPK203" s="74"/>
      <c r="LPL203" s="74"/>
      <c r="LPM203" s="74"/>
      <c r="LPN203" s="74"/>
      <c r="LPO203" s="74"/>
      <c r="LPP203" s="74"/>
      <c r="LPQ203" s="74"/>
      <c r="LPR203" s="74"/>
      <c r="LPS203" s="74"/>
      <c r="LPT203" s="74"/>
      <c r="LPU203" s="74"/>
      <c r="LPV203" s="74"/>
      <c r="LPW203" s="74"/>
      <c r="LPX203" s="74"/>
      <c r="LPY203" s="74"/>
      <c r="LPZ203" s="74"/>
      <c r="LQA203" s="74"/>
      <c r="LQB203" s="74"/>
      <c r="LQC203" s="74"/>
      <c r="LQD203" s="74"/>
      <c r="LQE203" s="74"/>
      <c r="LQF203" s="74"/>
      <c r="LQG203" s="74"/>
      <c r="LQH203" s="74"/>
      <c r="LQI203" s="74"/>
      <c r="LQJ203" s="74"/>
      <c r="LQK203" s="74"/>
      <c r="LQL203" s="74"/>
      <c r="LQM203" s="74"/>
      <c r="LQN203" s="74"/>
      <c r="LQO203" s="74"/>
      <c r="LQP203" s="74"/>
      <c r="LQQ203" s="74"/>
      <c r="LQR203" s="74"/>
      <c r="LQS203" s="74"/>
      <c r="LQT203" s="74"/>
      <c r="LQU203" s="74"/>
      <c r="LQV203" s="74"/>
      <c r="LQW203" s="74"/>
      <c r="LQX203" s="74"/>
      <c r="LQY203" s="74"/>
      <c r="LQZ203" s="74"/>
      <c r="LRA203" s="74"/>
      <c r="LRB203" s="74"/>
      <c r="LRC203" s="74"/>
      <c r="LRD203" s="74"/>
      <c r="LRE203" s="74"/>
      <c r="LRF203" s="74"/>
      <c r="LRG203" s="74"/>
      <c r="LRH203" s="74"/>
      <c r="LRI203" s="74"/>
      <c r="LRJ203" s="74"/>
      <c r="LRK203" s="74"/>
      <c r="LRL203" s="74"/>
      <c r="LRM203" s="74"/>
      <c r="LRN203" s="74"/>
      <c r="LRO203" s="74"/>
      <c r="LRP203" s="74"/>
      <c r="LRQ203" s="74"/>
      <c r="LRR203" s="74"/>
      <c r="LRS203" s="74"/>
      <c r="LRT203" s="74"/>
      <c r="LRU203" s="74"/>
      <c r="LRV203" s="74"/>
      <c r="LRW203" s="74"/>
      <c r="LRX203" s="74"/>
      <c r="LRY203" s="74"/>
      <c r="LRZ203" s="74"/>
      <c r="LSA203" s="74"/>
      <c r="LSB203" s="74"/>
      <c r="LSC203" s="74"/>
      <c r="LSD203" s="74"/>
      <c r="LSE203" s="74"/>
      <c r="LSF203" s="74"/>
      <c r="LSG203" s="74"/>
      <c r="LSH203" s="74"/>
      <c r="LSI203" s="74"/>
      <c r="LSJ203" s="74"/>
      <c r="LSK203" s="74"/>
      <c r="LSL203" s="74"/>
      <c r="LSM203" s="74"/>
      <c r="LSN203" s="74"/>
      <c r="LSO203" s="74"/>
      <c r="LSP203" s="74"/>
      <c r="LSQ203" s="74"/>
      <c r="LSR203" s="74"/>
      <c r="LSS203" s="74"/>
      <c r="LST203" s="74"/>
      <c r="LSU203" s="74"/>
      <c r="LSV203" s="74"/>
      <c r="LSW203" s="74"/>
      <c r="LSX203" s="74"/>
      <c r="LSY203" s="74"/>
      <c r="LSZ203" s="74"/>
      <c r="LTA203" s="74"/>
      <c r="LTB203" s="74"/>
      <c r="LTC203" s="74"/>
      <c r="LTD203" s="74"/>
      <c r="LTE203" s="74"/>
      <c r="LTF203" s="74"/>
      <c r="LTG203" s="74"/>
      <c r="LTH203" s="74"/>
      <c r="LTI203" s="74"/>
      <c r="LTJ203" s="74"/>
      <c r="LTK203" s="74"/>
      <c r="LTL203" s="74"/>
      <c r="LTM203" s="74"/>
      <c r="LTN203" s="74"/>
      <c r="LTO203" s="74"/>
      <c r="LTP203" s="74"/>
      <c r="LTQ203" s="74"/>
      <c r="LTR203" s="74"/>
      <c r="LTS203" s="74"/>
      <c r="LTT203" s="74"/>
      <c r="LTU203" s="74"/>
      <c r="LTV203" s="74"/>
      <c r="LTW203" s="74"/>
      <c r="LTX203" s="74"/>
      <c r="LTY203" s="74"/>
      <c r="LTZ203" s="74"/>
      <c r="LUA203" s="74"/>
      <c r="LUB203" s="74"/>
      <c r="LUC203" s="74"/>
      <c r="LUD203" s="74"/>
      <c r="LUE203" s="74"/>
      <c r="LUF203" s="74"/>
      <c r="LUG203" s="74"/>
      <c r="LUH203" s="74"/>
      <c r="LUI203" s="74"/>
      <c r="LUJ203" s="74"/>
      <c r="LUK203" s="74"/>
      <c r="LUL203" s="74"/>
      <c r="LUM203" s="74"/>
      <c r="LUN203" s="74"/>
      <c r="LUO203" s="74"/>
      <c r="LUP203" s="74"/>
      <c r="LUQ203" s="74"/>
      <c r="LUR203" s="74"/>
      <c r="LUS203" s="74"/>
      <c r="LUT203" s="74"/>
      <c r="LUU203" s="74"/>
      <c r="LUV203" s="74"/>
      <c r="LUW203" s="74"/>
      <c r="LUX203" s="74"/>
      <c r="LUY203" s="74"/>
      <c r="LUZ203" s="74"/>
      <c r="LVA203" s="74"/>
      <c r="LVB203" s="74"/>
      <c r="LVC203" s="74"/>
      <c r="LVD203" s="74"/>
      <c r="LVE203" s="74"/>
      <c r="LVF203" s="74"/>
      <c r="LVG203" s="74"/>
      <c r="LVH203" s="74"/>
      <c r="LVI203" s="74"/>
      <c r="LVJ203" s="74"/>
      <c r="LVK203" s="74"/>
      <c r="LVL203" s="74"/>
      <c r="LVM203" s="74"/>
      <c r="LVN203" s="74"/>
      <c r="LVO203" s="74"/>
      <c r="LVP203" s="74"/>
      <c r="LVQ203" s="74"/>
      <c r="LVR203" s="74"/>
      <c r="LVS203" s="74"/>
      <c r="LVT203" s="74"/>
      <c r="LVU203" s="74"/>
      <c r="LVV203" s="74"/>
      <c r="LVW203" s="74"/>
      <c r="LVX203" s="74"/>
      <c r="LVY203" s="74"/>
      <c r="LVZ203" s="74"/>
      <c r="LWA203" s="74"/>
      <c r="LWB203" s="74"/>
      <c r="LWC203" s="74"/>
      <c r="LWD203" s="74"/>
      <c r="LWE203" s="74"/>
      <c r="LWF203" s="74"/>
      <c r="LWG203" s="74"/>
      <c r="LWH203" s="74"/>
      <c r="LWI203" s="74"/>
      <c r="LWJ203" s="74"/>
      <c r="LWK203" s="74"/>
      <c r="LWL203" s="74"/>
      <c r="LWM203" s="74"/>
      <c r="LWN203" s="74"/>
      <c r="LWO203" s="74"/>
      <c r="LWP203" s="74"/>
      <c r="LWQ203" s="74"/>
      <c r="LWR203" s="74"/>
      <c r="LWS203" s="74"/>
      <c r="LWT203" s="74"/>
      <c r="LWU203" s="74"/>
      <c r="LWV203" s="74"/>
      <c r="LWW203" s="74"/>
      <c r="LWX203" s="74"/>
      <c r="LWY203" s="74"/>
      <c r="LWZ203" s="74"/>
      <c r="LXA203" s="74"/>
      <c r="LXB203" s="74"/>
      <c r="LXC203" s="74"/>
      <c r="LXD203" s="74"/>
      <c r="LXE203" s="74"/>
      <c r="LXF203" s="74"/>
      <c r="LXG203" s="74"/>
      <c r="LXH203" s="74"/>
      <c r="LXI203" s="74"/>
      <c r="LXJ203" s="74"/>
      <c r="LXK203" s="74"/>
      <c r="LXL203" s="74"/>
      <c r="LXM203" s="74"/>
      <c r="LXN203" s="74"/>
      <c r="LXO203" s="74"/>
      <c r="LXP203" s="74"/>
      <c r="LXQ203" s="74"/>
      <c r="LXR203" s="74"/>
      <c r="LXS203" s="74"/>
      <c r="LXT203" s="74"/>
      <c r="LXU203" s="74"/>
      <c r="LXV203" s="74"/>
      <c r="LXW203" s="74"/>
      <c r="LXX203" s="74"/>
      <c r="LXY203" s="74"/>
      <c r="LXZ203" s="74"/>
      <c r="LYA203" s="74"/>
      <c r="LYB203" s="74"/>
      <c r="LYC203" s="74"/>
      <c r="LYD203" s="74"/>
      <c r="LYE203" s="74"/>
      <c r="LYF203" s="74"/>
      <c r="LYG203" s="74"/>
      <c r="LYH203" s="74"/>
      <c r="LYI203" s="74"/>
      <c r="LYJ203" s="74"/>
      <c r="LYK203" s="74"/>
      <c r="LYL203" s="74"/>
      <c r="LYM203" s="74"/>
      <c r="LYN203" s="74"/>
      <c r="LYO203" s="74"/>
      <c r="LYP203" s="74"/>
      <c r="LYQ203" s="74"/>
      <c r="LYR203" s="74"/>
      <c r="LYS203" s="74"/>
      <c r="LYT203" s="74"/>
      <c r="LYU203" s="74"/>
      <c r="LYV203" s="74"/>
      <c r="LYW203" s="74"/>
      <c r="LYX203" s="74"/>
      <c r="LYY203" s="74"/>
      <c r="LYZ203" s="74"/>
      <c r="LZA203" s="74"/>
      <c r="LZB203" s="74"/>
      <c r="LZC203" s="74"/>
      <c r="LZD203" s="74"/>
      <c r="LZE203" s="74"/>
      <c r="LZF203" s="74"/>
      <c r="LZG203" s="74"/>
      <c r="LZH203" s="74"/>
      <c r="LZI203" s="74"/>
      <c r="LZJ203" s="74"/>
      <c r="LZK203" s="74"/>
      <c r="LZL203" s="74"/>
      <c r="LZM203" s="74"/>
      <c r="LZN203" s="74"/>
      <c r="LZO203" s="74"/>
      <c r="LZP203" s="74"/>
      <c r="LZQ203" s="74"/>
      <c r="LZR203" s="74"/>
      <c r="LZS203" s="74"/>
      <c r="LZT203" s="74"/>
      <c r="LZU203" s="74"/>
      <c r="LZV203" s="74"/>
      <c r="LZW203" s="74"/>
      <c r="LZX203" s="74"/>
      <c r="LZY203" s="74"/>
      <c r="LZZ203" s="74"/>
      <c r="MAA203" s="74"/>
      <c r="MAB203" s="74"/>
      <c r="MAC203" s="74"/>
      <c r="MAD203" s="74"/>
      <c r="MAE203" s="74"/>
      <c r="MAF203" s="74"/>
      <c r="MAG203" s="74"/>
      <c r="MAH203" s="74"/>
      <c r="MAI203" s="74"/>
      <c r="MAJ203" s="74"/>
      <c r="MAK203" s="74"/>
      <c r="MAL203" s="74"/>
      <c r="MAM203" s="74"/>
      <c r="MAN203" s="74"/>
      <c r="MAO203" s="74"/>
      <c r="MAP203" s="74"/>
      <c r="MAQ203" s="74"/>
      <c r="MAR203" s="74"/>
      <c r="MAS203" s="74"/>
      <c r="MAT203" s="74"/>
      <c r="MAU203" s="74"/>
      <c r="MAV203" s="74"/>
      <c r="MAW203" s="74"/>
      <c r="MAX203" s="74"/>
      <c r="MAY203" s="74"/>
      <c r="MAZ203" s="74"/>
      <c r="MBA203" s="74"/>
      <c r="MBB203" s="74"/>
      <c r="MBC203" s="74"/>
      <c r="MBD203" s="74"/>
      <c r="MBE203" s="74"/>
      <c r="MBF203" s="74"/>
      <c r="MBG203" s="74"/>
      <c r="MBH203" s="74"/>
      <c r="MBI203" s="74"/>
      <c r="MBJ203" s="74"/>
      <c r="MBK203" s="74"/>
      <c r="MBL203" s="74"/>
      <c r="MBM203" s="74"/>
      <c r="MBN203" s="74"/>
      <c r="MBO203" s="74"/>
      <c r="MBP203" s="74"/>
      <c r="MBQ203" s="74"/>
      <c r="MBR203" s="74"/>
      <c r="MBS203" s="74"/>
      <c r="MBT203" s="74"/>
      <c r="MBU203" s="74"/>
      <c r="MBV203" s="74"/>
      <c r="MBW203" s="74"/>
      <c r="MBX203" s="74"/>
      <c r="MBY203" s="74"/>
      <c r="MBZ203" s="74"/>
      <c r="MCA203" s="74"/>
      <c r="MCB203" s="74"/>
      <c r="MCC203" s="74"/>
      <c r="MCD203" s="74"/>
      <c r="MCE203" s="74"/>
      <c r="MCF203" s="74"/>
      <c r="MCG203" s="74"/>
      <c r="MCH203" s="74"/>
      <c r="MCI203" s="74"/>
      <c r="MCJ203" s="74"/>
      <c r="MCK203" s="74"/>
      <c r="MCL203" s="74"/>
      <c r="MCM203" s="74"/>
      <c r="MCN203" s="74"/>
      <c r="MCO203" s="74"/>
      <c r="MCP203" s="74"/>
      <c r="MCQ203" s="74"/>
      <c r="MCR203" s="74"/>
      <c r="MCS203" s="74"/>
      <c r="MCT203" s="74"/>
      <c r="MCU203" s="74"/>
      <c r="MCV203" s="74"/>
      <c r="MCW203" s="74"/>
      <c r="MCX203" s="74"/>
      <c r="MCY203" s="74"/>
      <c r="MCZ203" s="74"/>
      <c r="MDA203" s="74"/>
      <c r="MDB203" s="74"/>
      <c r="MDC203" s="74"/>
      <c r="MDD203" s="74"/>
      <c r="MDE203" s="74"/>
      <c r="MDF203" s="74"/>
      <c r="MDG203" s="74"/>
      <c r="MDH203" s="74"/>
      <c r="MDI203" s="74"/>
      <c r="MDJ203" s="74"/>
      <c r="MDK203" s="74"/>
      <c r="MDL203" s="74"/>
      <c r="MDM203" s="74"/>
      <c r="MDN203" s="74"/>
      <c r="MDO203" s="74"/>
      <c r="MDP203" s="74"/>
      <c r="MDQ203" s="74"/>
      <c r="MDR203" s="74"/>
      <c r="MDS203" s="74"/>
      <c r="MDT203" s="74"/>
      <c r="MDU203" s="74"/>
      <c r="MDV203" s="74"/>
      <c r="MDW203" s="74"/>
      <c r="MDX203" s="74"/>
      <c r="MDY203" s="74"/>
      <c r="MDZ203" s="74"/>
      <c r="MEA203" s="74"/>
      <c r="MEB203" s="74"/>
      <c r="MEC203" s="74"/>
      <c r="MED203" s="74"/>
      <c r="MEE203" s="74"/>
      <c r="MEF203" s="74"/>
      <c r="MEG203" s="74"/>
      <c r="MEH203" s="74"/>
      <c r="MEI203" s="74"/>
      <c r="MEJ203" s="74"/>
      <c r="MEK203" s="74"/>
      <c r="MEL203" s="74"/>
      <c r="MEM203" s="74"/>
      <c r="MEN203" s="74"/>
      <c r="MEO203" s="74"/>
      <c r="MEP203" s="74"/>
      <c r="MEQ203" s="74"/>
      <c r="MER203" s="74"/>
      <c r="MES203" s="74"/>
      <c r="MET203" s="74"/>
      <c r="MEU203" s="74"/>
      <c r="MEV203" s="74"/>
      <c r="MEW203" s="74"/>
      <c r="MEX203" s="74"/>
      <c r="MEY203" s="74"/>
      <c r="MEZ203" s="74"/>
      <c r="MFA203" s="74"/>
      <c r="MFB203" s="74"/>
      <c r="MFC203" s="74"/>
      <c r="MFD203" s="74"/>
      <c r="MFE203" s="74"/>
      <c r="MFF203" s="74"/>
      <c r="MFG203" s="74"/>
      <c r="MFH203" s="74"/>
      <c r="MFI203" s="74"/>
      <c r="MFJ203" s="74"/>
      <c r="MFK203" s="74"/>
      <c r="MFL203" s="74"/>
      <c r="MFM203" s="74"/>
      <c r="MFN203" s="74"/>
      <c r="MFO203" s="74"/>
      <c r="MFP203" s="74"/>
      <c r="MFQ203" s="74"/>
      <c r="MFR203" s="74"/>
      <c r="MFS203" s="74"/>
      <c r="MFT203" s="74"/>
      <c r="MFU203" s="74"/>
      <c r="MFV203" s="74"/>
      <c r="MFW203" s="74"/>
      <c r="MFX203" s="74"/>
      <c r="MFY203" s="74"/>
      <c r="MFZ203" s="74"/>
      <c r="MGA203" s="74"/>
      <c r="MGB203" s="74"/>
      <c r="MGC203" s="74"/>
      <c r="MGD203" s="74"/>
      <c r="MGE203" s="74"/>
      <c r="MGF203" s="74"/>
      <c r="MGG203" s="74"/>
      <c r="MGH203" s="74"/>
      <c r="MGI203" s="74"/>
      <c r="MGJ203" s="74"/>
      <c r="MGK203" s="74"/>
      <c r="MGL203" s="74"/>
      <c r="MGM203" s="74"/>
      <c r="MGN203" s="74"/>
      <c r="MGO203" s="74"/>
      <c r="MGP203" s="74"/>
      <c r="MGQ203" s="74"/>
      <c r="MGR203" s="74"/>
      <c r="MGS203" s="74"/>
      <c r="MGT203" s="74"/>
      <c r="MGU203" s="74"/>
      <c r="MGV203" s="74"/>
      <c r="MGW203" s="74"/>
      <c r="MGX203" s="74"/>
      <c r="MGY203" s="74"/>
      <c r="MGZ203" s="74"/>
      <c r="MHA203" s="74"/>
      <c r="MHB203" s="74"/>
      <c r="MHC203" s="74"/>
      <c r="MHD203" s="74"/>
      <c r="MHE203" s="74"/>
      <c r="MHF203" s="74"/>
      <c r="MHG203" s="74"/>
      <c r="MHH203" s="74"/>
      <c r="MHI203" s="74"/>
      <c r="MHJ203" s="74"/>
      <c r="MHK203" s="74"/>
      <c r="MHL203" s="74"/>
      <c r="MHM203" s="74"/>
      <c r="MHN203" s="74"/>
      <c r="MHO203" s="74"/>
      <c r="MHP203" s="74"/>
      <c r="MHQ203" s="74"/>
      <c r="MHR203" s="74"/>
      <c r="MHS203" s="74"/>
      <c r="MHT203" s="74"/>
      <c r="MHU203" s="74"/>
      <c r="MHV203" s="74"/>
      <c r="MHW203" s="74"/>
      <c r="MHX203" s="74"/>
      <c r="MHY203" s="74"/>
      <c r="MHZ203" s="74"/>
      <c r="MIA203" s="74"/>
      <c r="MIB203" s="74"/>
      <c r="MIC203" s="74"/>
      <c r="MID203" s="74"/>
      <c r="MIE203" s="74"/>
      <c r="MIF203" s="74"/>
      <c r="MIG203" s="74"/>
      <c r="MIH203" s="74"/>
      <c r="MII203" s="74"/>
      <c r="MIJ203" s="74"/>
      <c r="MIK203" s="74"/>
      <c r="MIL203" s="74"/>
      <c r="MIM203" s="74"/>
      <c r="MIN203" s="74"/>
      <c r="MIO203" s="74"/>
      <c r="MIP203" s="74"/>
      <c r="MIQ203" s="74"/>
      <c r="MIR203" s="74"/>
      <c r="MIS203" s="74"/>
      <c r="MIT203" s="74"/>
      <c r="MIU203" s="74"/>
      <c r="MIV203" s="74"/>
      <c r="MIW203" s="74"/>
      <c r="MIX203" s="74"/>
      <c r="MIY203" s="74"/>
      <c r="MIZ203" s="74"/>
      <c r="MJA203" s="74"/>
      <c r="MJB203" s="74"/>
      <c r="MJC203" s="74"/>
      <c r="MJD203" s="74"/>
      <c r="MJE203" s="74"/>
      <c r="MJF203" s="74"/>
      <c r="MJG203" s="74"/>
      <c r="MJH203" s="74"/>
      <c r="MJI203" s="74"/>
      <c r="MJJ203" s="74"/>
      <c r="MJK203" s="74"/>
      <c r="MJL203" s="74"/>
      <c r="MJM203" s="74"/>
      <c r="MJN203" s="74"/>
      <c r="MJO203" s="74"/>
      <c r="MJP203" s="74"/>
      <c r="MJQ203" s="74"/>
      <c r="MJR203" s="74"/>
      <c r="MJS203" s="74"/>
      <c r="MJT203" s="74"/>
      <c r="MJU203" s="74"/>
      <c r="MJV203" s="74"/>
      <c r="MJW203" s="74"/>
      <c r="MJX203" s="74"/>
      <c r="MJY203" s="74"/>
      <c r="MJZ203" s="74"/>
      <c r="MKA203" s="74"/>
      <c r="MKB203" s="74"/>
      <c r="MKC203" s="74"/>
      <c r="MKD203" s="74"/>
      <c r="MKE203" s="74"/>
      <c r="MKF203" s="74"/>
      <c r="MKG203" s="74"/>
      <c r="MKH203" s="74"/>
      <c r="MKI203" s="74"/>
      <c r="MKJ203" s="74"/>
      <c r="MKK203" s="74"/>
      <c r="MKL203" s="74"/>
      <c r="MKM203" s="74"/>
      <c r="MKN203" s="74"/>
      <c r="MKO203" s="74"/>
      <c r="MKP203" s="74"/>
      <c r="MKQ203" s="74"/>
      <c r="MKR203" s="74"/>
      <c r="MKS203" s="74"/>
      <c r="MKT203" s="74"/>
      <c r="MKU203" s="74"/>
      <c r="MKV203" s="74"/>
      <c r="MKW203" s="74"/>
      <c r="MKX203" s="74"/>
      <c r="MKY203" s="74"/>
      <c r="MKZ203" s="74"/>
      <c r="MLA203" s="74"/>
      <c r="MLB203" s="74"/>
      <c r="MLC203" s="74"/>
      <c r="MLD203" s="74"/>
      <c r="MLE203" s="74"/>
      <c r="MLF203" s="74"/>
      <c r="MLG203" s="74"/>
      <c r="MLH203" s="74"/>
      <c r="MLI203" s="74"/>
      <c r="MLJ203" s="74"/>
      <c r="MLK203" s="74"/>
      <c r="MLL203" s="74"/>
      <c r="MLM203" s="74"/>
      <c r="MLN203" s="74"/>
      <c r="MLO203" s="74"/>
      <c r="MLP203" s="74"/>
      <c r="MLQ203" s="74"/>
      <c r="MLR203" s="74"/>
      <c r="MLS203" s="74"/>
      <c r="MLT203" s="74"/>
      <c r="MLU203" s="74"/>
      <c r="MLV203" s="74"/>
      <c r="MLW203" s="74"/>
      <c r="MLX203" s="74"/>
      <c r="MLY203" s="74"/>
      <c r="MLZ203" s="74"/>
      <c r="MMA203" s="74"/>
      <c r="MMB203" s="74"/>
      <c r="MMC203" s="74"/>
      <c r="MMD203" s="74"/>
      <c r="MME203" s="74"/>
      <c r="MMF203" s="74"/>
      <c r="MMG203" s="74"/>
      <c r="MMH203" s="74"/>
      <c r="MMI203" s="74"/>
      <c r="MMJ203" s="74"/>
      <c r="MMK203" s="74"/>
      <c r="MML203" s="74"/>
      <c r="MMM203" s="74"/>
      <c r="MMN203" s="74"/>
      <c r="MMO203" s="74"/>
      <c r="MMP203" s="74"/>
      <c r="MMQ203" s="74"/>
      <c r="MMR203" s="74"/>
      <c r="MMS203" s="74"/>
      <c r="MMT203" s="74"/>
      <c r="MMU203" s="74"/>
      <c r="MMV203" s="74"/>
      <c r="MMW203" s="74"/>
      <c r="MMX203" s="74"/>
      <c r="MMY203" s="74"/>
      <c r="MMZ203" s="74"/>
      <c r="MNA203" s="74"/>
      <c r="MNB203" s="74"/>
      <c r="MNC203" s="74"/>
      <c r="MND203" s="74"/>
      <c r="MNE203" s="74"/>
      <c r="MNF203" s="74"/>
      <c r="MNG203" s="74"/>
      <c r="MNH203" s="74"/>
      <c r="MNI203" s="74"/>
      <c r="MNJ203" s="74"/>
      <c r="MNK203" s="74"/>
      <c r="MNL203" s="74"/>
      <c r="MNM203" s="74"/>
      <c r="MNN203" s="74"/>
      <c r="MNO203" s="74"/>
      <c r="MNP203" s="74"/>
      <c r="MNQ203" s="74"/>
      <c r="MNR203" s="74"/>
      <c r="MNS203" s="74"/>
      <c r="MNT203" s="74"/>
      <c r="MNU203" s="74"/>
      <c r="MNV203" s="74"/>
      <c r="MNW203" s="74"/>
      <c r="MNX203" s="74"/>
      <c r="MNY203" s="74"/>
      <c r="MNZ203" s="74"/>
      <c r="MOA203" s="74"/>
      <c r="MOB203" s="74"/>
      <c r="MOC203" s="74"/>
      <c r="MOD203" s="74"/>
      <c r="MOE203" s="74"/>
      <c r="MOF203" s="74"/>
      <c r="MOG203" s="74"/>
      <c r="MOH203" s="74"/>
      <c r="MOI203" s="74"/>
      <c r="MOJ203" s="74"/>
      <c r="MOK203" s="74"/>
      <c r="MOL203" s="74"/>
      <c r="MOM203" s="74"/>
      <c r="MON203" s="74"/>
      <c r="MOO203" s="74"/>
      <c r="MOP203" s="74"/>
      <c r="MOQ203" s="74"/>
      <c r="MOR203" s="74"/>
      <c r="MOS203" s="74"/>
      <c r="MOT203" s="74"/>
      <c r="MOU203" s="74"/>
      <c r="MOV203" s="74"/>
      <c r="MOW203" s="74"/>
      <c r="MOX203" s="74"/>
      <c r="MOY203" s="74"/>
      <c r="MOZ203" s="74"/>
      <c r="MPA203" s="74"/>
      <c r="MPB203" s="74"/>
      <c r="MPC203" s="74"/>
      <c r="MPD203" s="74"/>
      <c r="MPE203" s="74"/>
      <c r="MPF203" s="74"/>
      <c r="MPG203" s="74"/>
      <c r="MPH203" s="74"/>
      <c r="MPI203" s="74"/>
      <c r="MPJ203" s="74"/>
      <c r="MPK203" s="74"/>
      <c r="MPL203" s="74"/>
      <c r="MPM203" s="74"/>
      <c r="MPN203" s="74"/>
      <c r="MPO203" s="74"/>
      <c r="MPP203" s="74"/>
      <c r="MPQ203" s="74"/>
      <c r="MPR203" s="74"/>
      <c r="MPS203" s="74"/>
      <c r="MPT203" s="74"/>
      <c r="MPU203" s="74"/>
      <c r="MPV203" s="74"/>
      <c r="MPW203" s="74"/>
      <c r="MPX203" s="74"/>
      <c r="MPY203" s="74"/>
      <c r="MPZ203" s="74"/>
      <c r="MQA203" s="74"/>
      <c r="MQB203" s="74"/>
      <c r="MQC203" s="74"/>
      <c r="MQD203" s="74"/>
      <c r="MQE203" s="74"/>
      <c r="MQF203" s="74"/>
      <c r="MQG203" s="74"/>
      <c r="MQH203" s="74"/>
      <c r="MQI203" s="74"/>
      <c r="MQJ203" s="74"/>
      <c r="MQK203" s="74"/>
      <c r="MQL203" s="74"/>
      <c r="MQM203" s="74"/>
      <c r="MQN203" s="74"/>
      <c r="MQO203" s="74"/>
      <c r="MQP203" s="74"/>
      <c r="MQQ203" s="74"/>
      <c r="MQR203" s="74"/>
      <c r="MQS203" s="74"/>
      <c r="MQT203" s="74"/>
      <c r="MQU203" s="74"/>
      <c r="MQV203" s="74"/>
      <c r="MQW203" s="74"/>
      <c r="MQX203" s="74"/>
      <c r="MQY203" s="74"/>
      <c r="MQZ203" s="74"/>
      <c r="MRA203" s="74"/>
      <c r="MRB203" s="74"/>
      <c r="MRC203" s="74"/>
      <c r="MRD203" s="74"/>
      <c r="MRE203" s="74"/>
      <c r="MRF203" s="74"/>
      <c r="MRG203" s="74"/>
      <c r="MRH203" s="74"/>
      <c r="MRI203" s="74"/>
      <c r="MRJ203" s="74"/>
      <c r="MRK203" s="74"/>
      <c r="MRL203" s="74"/>
      <c r="MRM203" s="74"/>
      <c r="MRN203" s="74"/>
      <c r="MRO203" s="74"/>
      <c r="MRP203" s="74"/>
      <c r="MRQ203" s="74"/>
      <c r="MRR203" s="74"/>
      <c r="MRS203" s="74"/>
      <c r="MRT203" s="74"/>
      <c r="MRU203" s="74"/>
      <c r="MRV203" s="74"/>
      <c r="MRW203" s="74"/>
      <c r="MRX203" s="74"/>
      <c r="MRY203" s="74"/>
      <c r="MRZ203" s="74"/>
      <c r="MSA203" s="74"/>
      <c r="MSB203" s="74"/>
      <c r="MSC203" s="74"/>
      <c r="MSD203" s="74"/>
      <c r="MSE203" s="74"/>
      <c r="MSF203" s="74"/>
      <c r="MSG203" s="74"/>
      <c r="MSH203" s="74"/>
      <c r="MSI203" s="74"/>
      <c r="MSJ203" s="74"/>
      <c r="MSK203" s="74"/>
      <c r="MSL203" s="74"/>
      <c r="MSM203" s="74"/>
      <c r="MSN203" s="74"/>
      <c r="MSO203" s="74"/>
      <c r="MSP203" s="74"/>
      <c r="MSQ203" s="74"/>
      <c r="MSR203" s="74"/>
      <c r="MSS203" s="74"/>
      <c r="MST203" s="74"/>
      <c r="MSU203" s="74"/>
      <c r="MSV203" s="74"/>
      <c r="MSW203" s="74"/>
      <c r="MSX203" s="74"/>
      <c r="MSY203" s="74"/>
      <c r="MSZ203" s="74"/>
      <c r="MTA203" s="74"/>
      <c r="MTB203" s="74"/>
      <c r="MTC203" s="74"/>
      <c r="MTD203" s="74"/>
      <c r="MTE203" s="74"/>
      <c r="MTF203" s="74"/>
      <c r="MTG203" s="74"/>
      <c r="MTH203" s="74"/>
      <c r="MTI203" s="74"/>
      <c r="MTJ203" s="74"/>
      <c r="MTK203" s="74"/>
      <c r="MTL203" s="74"/>
      <c r="MTM203" s="74"/>
      <c r="MTN203" s="74"/>
      <c r="MTO203" s="74"/>
      <c r="MTP203" s="74"/>
      <c r="MTQ203" s="74"/>
      <c r="MTR203" s="74"/>
      <c r="MTS203" s="74"/>
      <c r="MTT203" s="74"/>
      <c r="MTU203" s="74"/>
      <c r="MTV203" s="74"/>
      <c r="MTW203" s="74"/>
      <c r="MTX203" s="74"/>
      <c r="MTY203" s="74"/>
      <c r="MTZ203" s="74"/>
      <c r="MUA203" s="74"/>
      <c r="MUB203" s="74"/>
      <c r="MUC203" s="74"/>
      <c r="MUD203" s="74"/>
      <c r="MUE203" s="74"/>
      <c r="MUF203" s="74"/>
      <c r="MUG203" s="74"/>
      <c r="MUH203" s="74"/>
      <c r="MUI203" s="74"/>
      <c r="MUJ203" s="74"/>
      <c r="MUK203" s="74"/>
      <c r="MUL203" s="74"/>
      <c r="MUM203" s="74"/>
      <c r="MUN203" s="74"/>
      <c r="MUO203" s="74"/>
      <c r="MUP203" s="74"/>
      <c r="MUQ203" s="74"/>
      <c r="MUR203" s="74"/>
      <c r="MUS203" s="74"/>
      <c r="MUT203" s="74"/>
      <c r="MUU203" s="74"/>
      <c r="MUV203" s="74"/>
      <c r="MUW203" s="74"/>
      <c r="MUX203" s="74"/>
      <c r="MUY203" s="74"/>
      <c r="MUZ203" s="74"/>
      <c r="MVA203" s="74"/>
      <c r="MVB203" s="74"/>
      <c r="MVC203" s="74"/>
      <c r="MVD203" s="74"/>
      <c r="MVE203" s="74"/>
      <c r="MVF203" s="74"/>
      <c r="MVG203" s="74"/>
      <c r="MVH203" s="74"/>
      <c r="MVI203" s="74"/>
      <c r="MVJ203" s="74"/>
      <c r="MVK203" s="74"/>
      <c r="MVL203" s="74"/>
      <c r="MVM203" s="74"/>
      <c r="MVN203" s="74"/>
      <c r="MVO203" s="74"/>
      <c r="MVP203" s="74"/>
      <c r="MVQ203" s="74"/>
      <c r="MVR203" s="74"/>
      <c r="MVS203" s="74"/>
      <c r="MVT203" s="74"/>
      <c r="MVU203" s="74"/>
      <c r="MVV203" s="74"/>
      <c r="MVW203" s="74"/>
      <c r="MVX203" s="74"/>
      <c r="MVY203" s="74"/>
      <c r="MVZ203" s="74"/>
      <c r="MWA203" s="74"/>
      <c r="MWB203" s="74"/>
      <c r="MWC203" s="74"/>
      <c r="MWD203" s="74"/>
      <c r="MWE203" s="74"/>
      <c r="MWF203" s="74"/>
      <c r="MWG203" s="74"/>
      <c r="MWH203" s="74"/>
      <c r="MWI203" s="74"/>
      <c r="MWJ203" s="74"/>
      <c r="MWK203" s="74"/>
      <c r="MWL203" s="74"/>
      <c r="MWM203" s="74"/>
      <c r="MWN203" s="74"/>
      <c r="MWO203" s="74"/>
      <c r="MWP203" s="74"/>
      <c r="MWQ203" s="74"/>
      <c r="MWR203" s="74"/>
      <c r="MWS203" s="74"/>
      <c r="MWT203" s="74"/>
      <c r="MWU203" s="74"/>
      <c r="MWV203" s="74"/>
      <c r="MWW203" s="74"/>
      <c r="MWX203" s="74"/>
      <c r="MWY203" s="74"/>
      <c r="MWZ203" s="74"/>
      <c r="MXA203" s="74"/>
      <c r="MXB203" s="74"/>
      <c r="MXC203" s="74"/>
      <c r="MXD203" s="74"/>
      <c r="MXE203" s="74"/>
      <c r="MXF203" s="74"/>
      <c r="MXG203" s="74"/>
      <c r="MXH203" s="74"/>
      <c r="MXI203" s="74"/>
      <c r="MXJ203" s="74"/>
      <c r="MXK203" s="74"/>
      <c r="MXL203" s="74"/>
      <c r="MXM203" s="74"/>
      <c r="MXN203" s="74"/>
      <c r="MXO203" s="74"/>
      <c r="MXP203" s="74"/>
      <c r="MXQ203" s="74"/>
      <c r="MXR203" s="74"/>
      <c r="MXS203" s="74"/>
      <c r="MXT203" s="74"/>
      <c r="MXU203" s="74"/>
      <c r="MXV203" s="74"/>
      <c r="MXW203" s="74"/>
      <c r="MXX203" s="74"/>
      <c r="MXY203" s="74"/>
      <c r="MXZ203" s="74"/>
      <c r="MYA203" s="74"/>
      <c r="MYB203" s="74"/>
      <c r="MYC203" s="74"/>
      <c r="MYD203" s="74"/>
      <c r="MYE203" s="74"/>
      <c r="MYF203" s="74"/>
      <c r="MYG203" s="74"/>
      <c r="MYH203" s="74"/>
      <c r="MYI203" s="74"/>
      <c r="MYJ203" s="74"/>
      <c r="MYK203" s="74"/>
      <c r="MYL203" s="74"/>
      <c r="MYM203" s="74"/>
      <c r="MYN203" s="74"/>
      <c r="MYO203" s="74"/>
      <c r="MYP203" s="74"/>
      <c r="MYQ203" s="74"/>
      <c r="MYR203" s="74"/>
      <c r="MYS203" s="74"/>
      <c r="MYT203" s="74"/>
      <c r="MYU203" s="74"/>
      <c r="MYV203" s="74"/>
      <c r="MYW203" s="74"/>
      <c r="MYX203" s="74"/>
      <c r="MYY203" s="74"/>
      <c r="MYZ203" s="74"/>
      <c r="MZA203" s="74"/>
      <c r="MZB203" s="74"/>
      <c r="MZC203" s="74"/>
      <c r="MZD203" s="74"/>
      <c r="MZE203" s="74"/>
      <c r="MZF203" s="74"/>
      <c r="MZG203" s="74"/>
      <c r="MZH203" s="74"/>
      <c r="MZI203" s="74"/>
      <c r="MZJ203" s="74"/>
      <c r="MZK203" s="74"/>
      <c r="MZL203" s="74"/>
      <c r="MZM203" s="74"/>
      <c r="MZN203" s="74"/>
      <c r="MZO203" s="74"/>
      <c r="MZP203" s="74"/>
      <c r="MZQ203" s="74"/>
      <c r="MZR203" s="74"/>
      <c r="MZS203" s="74"/>
      <c r="MZT203" s="74"/>
      <c r="MZU203" s="74"/>
      <c r="MZV203" s="74"/>
      <c r="MZW203" s="74"/>
      <c r="MZX203" s="74"/>
      <c r="MZY203" s="74"/>
      <c r="MZZ203" s="74"/>
      <c r="NAA203" s="74"/>
      <c r="NAB203" s="74"/>
      <c r="NAC203" s="74"/>
      <c r="NAD203" s="74"/>
      <c r="NAE203" s="74"/>
      <c r="NAF203" s="74"/>
      <c r="NAG203" s="74"/>
      <c r="NAH203" s="74"/>
      <c r="NAI203" s="74"/>
      <c r="NAJ203" s="74"/>
      <c r="NAK203" s="74"/>
      <c r="NAL203" s="74"/>
      <c r="NAM203" s="74"/>
      <c r="NAN203" s="74"/>
      <c r="NAO203" s="74"/>
      <c r="NAP203" s="74"/>
      <c r="NAQ203" s="74"/>
      <c r="NAR203" s="74"/>
      <c r="NAS203" s="74"/>
      <c r="NAT203" s="74"/>
      <c r="NAU203" s="74"/>
      <c r="NAV203" s="74"/>
      <c r="NAW203" s="74"/>
      <c r="NAX203" s="74"/>
      <c r="NAY203" s="74"/>
      <c r="NAZ203" s="74"/>
      <c r="NBA203" s="74"/>
      <c r="NBB203" s="74"/>
      <c r="NBC203" s="74"/>
      <c r="NBD203" s="74"/>
      <c r="NBE203" s="74"/>
      <c r="NBF203" s="74"/>
      <c r="NBG203" s="74"/>
      <c r="NBH203" s="74"/>
      <c r="NBI203" s="74"/>
      <c r="NBJ203" s="74"/>
      <c r="NBK203" s="74"/>
      <c r="NBL203" s="74"/>
      <c r="NBM203" s="74"/>
      <c r="NBN203" s="74"/>
      <c r="NBO203" s="74"/>
      <c r="NBP203" s="74"/>
      <c r="NBQ203" s="74"/>
      <c r="NBR203" s="74"/>
      <c r="NBS203" s="74"/>
      <c r="NBT203" s="74"/>
      <c r="NBU203" s="74"/>
      <c r="NBV203" s="74"/>
      <c r="NBW203" s="74"/>
      <c r="NBX203" s="74"/>
      <c r="NBY203" s="74"/>
      <c r="NBZ203" s="74"/>
      <c r="NCA203" s="74"/>
      <c r="NCB203" s="74"/>
      <c r="NCC203" s="74"/>
      <c r="NCD203" s="74"/>
      <c r="NCE203" s="74"/>
      <c r="NCF203" s="74"/>
      <c r="NCG203" s="74"/>
      <c r="NCH203" s="74"/>
      <c r="NCI203" s="74"/>
      <c r="NCJ203" s="74"/>
      <c r="NCK203" s="74"/>
      <c r="NCL203" s="74"/>
      <c r="NCM203" s="74"/>
      <c r="NCN203" s="74"/>
      <c r="NCO203" s="74"/>
      <c r="NCP203" s="74"/>
      <c r="NCQ203" s="74"/>
      <c r="NCR203" s="74"/>
      <c r="NCS203" s="74"/>
      <c r="NCT203" s="74"/>
      <c r="NCU203" s="74"/>
      <c r="NCV203" s="74"/>
      <c r="NCW203" s="74"/>
      <c r="NCX203" s="74"/>
      <c r="NCY203" s="74"/>
      <c r="NCZ203" s="74"/>
      <c r="NDA203" s="74"/>
      <c r="NDB203" s="74"/>
      <c r="NDC203" s="74"/>
      <c r="NDD203" s="74"/>
      <c r="NDE203" s="74"/>
      <c r="NDF203" s="74"/>
      <c r="NDG203" s="74"/>
      <c r="NDH203" s="74"/>
      <c r="NDI203" s="74"/>
      <c r="NDJ203" s="74"/>
      <c r="NDK203" s="74"/>
      <c r="NDL203" s="74"/>
      <c r="NDM203" s="74"/>
      <c r="NDN203" s="74"/>
      <c r="NDO203" s="74"/>
      <c r="NDP203" s="74"/>
      <c r="NDQ203" s="74"/>
      <c r="NDR203" s="74"/>
      <c r="NDS203" s="74"/>
      <c r="NDT203" s="74"/>
      <c r="NDU203" s="74"/>
      <c r="NDV203" s="74"/>
      <c r="NDW203" s="74"/>
      <c r="NDX203" s="74"/>
      <c r="NDY203" s="74"/>
      <c r="NDZ203" s="74"/>
      <c r="NEA203" s="74"/>
      <c r="NEB203" s="74"/>
      <c r="NEC203" s="74"/>
      <c r="NED203" s="74"/>
      <c r="NEE203" s="74"/>
      <c r="NEF203" s="74"/>
      <c r="NEG203" s="74"/>
      <c r="NEH203" s="74"/>
      <c r="NEI203" s="74"/>
      <c r="NEJ203" s="74"/>
      <c r="NEK203" s="74"/>
      <c r="NEL203" s="74"/>
      <c r="NEM203" s="74"/>
      <c r="NEN203" s="74"/>
      <c r="NEO203" s="74"/>
      <c r="NEP203" s="74"/>
      <c r="NEQ203" s="74"/>
      <c r="NER203" s="74"/>
      <c r="NES203" s="74"/>
      <c r="NET203" s="74"/>
      <c r="NEU203" s="74"/>
      <c r="NEV203" s="74"/>
      <c r="NEW203" s="74"/>
      <c r="NEX203" s="74"/>
      <c r="NEY203" s="74"/>
      <c r="NEZ203" s="74"/>
      <c r="NFA203" s="74"/>
      <c r="NFB203" s="74"/>
      <c r="NFC203" s="74"/>
      <c r="NFD203" s="74"/>
      <c r="NFE203" s="74"/>
      <c r="NFF203" s="74"/>
      <c r="NFG203" s="74"/>
      <c r="NFH203" s="74"/>
      <c r="NFI203" s="74"/>
      <c r="NFJ203" s="74"/>
      <c r="NFK203" s="74"/>
      <c r="NFL203" s="74"/>
      <c r="NFM203" s="74"/>
      <c r="NFN203" s="74"/>
      <c r="NFO203" s="74"/>
      <c r="NFP203" s="74"/>
      <c r="NFQ203" s="74"/>
      <c r="NFR203" s="74"/>
      <c r="NFS203" s="74"/>
      <c r="NFT203" s="74"/>
      <c r="NFU203" s="74"/>
      <c r="NFV203" s="74"/>
      <c r="NFW203" s="74"/>
      <c r="NFX203" s="74"/>
      <c r="NFY203" s="74"/>
      <c r="NFZ203" s="74"/>
      <c r="NGA203" s="74"/>
      <c r="NGB203" s="74"/>
      <c r="NGC203" s="74"/>
      <c r="NGD203" s="74"/>
      <c r="NGE203" s="74"/>
      <c r="NGF203" s="74"/>
      <c r="NGG203" s="74"/>
      <c r="NGH203" s="74"/>
      <c r="NGI203" s="74"/>
      <c r="NGJ203" s="74"/>
      <c r="NGK203" s="74"/>
      <c r="NGL203" s="74"/>
      <c r="NGM203" s="74"/>
      <c r="NGN203" s="74"/>
      <c r="NGO203" s="74"/>
      <c r="NGP203" s="74"/>
      <c r="NGQ203" s="74"/>
      <c r="NGR203" s="74"/>
      <c r="NGS203" s="74"/>
      <c r="NGT203" s="74"/>
      <c r="NGU203" s="74"/>
      <c r="NGV203" s="74"/>
      <c r="NGW203" s="74"/>
      <c r="NGX203" s="74"/>
      <c r="NGY203" s="74"/>
      <c r="NGZ203" s="74"/>
      <c r="NHA203" s="74"/>
      <c r="NHB203" s="74"/>
      <c r="NHC203" s="74"/>
      <c r="NHD203" s="74"/>
      <c r="NHE203" s="74"/>
      <c r="NHF203" s="74"/>
      <c r="NHG203" s="74"/>
      <c r="NHH203" s="74"/>
      <c r="NHI203" s="74"/>
      <c r="NHJ203" s="74"/>
      <c r="NHK203" s="74"/>
      <c r="NHL203" s="74"/>
      <c r="NHM203" s="74"/>
      <c r="NHN203" s="74"/>
      <c r="NHO203" s="74"/>
      <c r="NHP203" s="74"/>
      <c r="NHQ203" s="74"/>
      <c r="NHR203" s="74"/>
      <c r="NHS203" s="74"/>
      <c r="NHT203" s="74"/>
      <c r="NHU203" s="74"/>
      <c r="NHV203" s="74"/>
      <c r="NHW203" s="74"/>
      <c r="NHX203" s="74"/>
      <c r="NHY203" s="74"/>
      <c r="NHZ203" s="74"/>
      <c r="NIA203" s="74"/>
      <c r="NIB203" s="74"/>
      <c r="NIC203" s="74"/>
      <c r="NID203" s="74"/>
      <c r="NIE203" s="74"/>
      <c r="NIF203" s="74"/>
      <c r="NIG203" s="74"/>
      <c r="NIH203" s="74"/>
      <c r="NII203" s="74"/>
      <c r="NIJ203" s="74"/>
      <c r="NIK203" s="74"/>
      <c r="NIL203" s="74"/>
      <c r="NIM203" s="74"/>
      <c r="NIN203" s="74"/>
      <c r="NIO203" s="74"/>
      <c r="NIP203" s="74"/>
      <c r="NIQ203" s="74"/>
      <c r="NIR203" s="74"/>
      <c r="NIS203" s="74"/>
      <c r="NIT203" s="74"/>
      <c r="NIU203" s="74"/>
      <c r="NIV203" s="74"/>
      <c r="NIW203" s="74"/>
      <c r="NIX203" s="74"/>
      <c r="NIY203" s="74"/>
      <c r="NIZ203" s="74"/>
      <c r="NJA203" s="74"/>
      <c r="NJB203" s="74"/>
      <c r="NJC203" s="74"/>
      <c r="NJD203" s="74"/>
      <c r="NJE203" s="74"/>
      <c r="NJF203" s="74"/>
      <c r="NJG203" s="74"/>
      <c r="NJH203" s="74"/>
      <c r="NJI203" s="74"/>
      <c r="NJJ203" s="74"/>
      <c r="NJK203" s="74"/>
      <c r="NJL203" s="74"/>
      <c r="NJM203" s="74"/>
      <c r="NJN203" s="74"/>
      <c r="NJO203" s="74"/>
      <c r="NJP203" s="74"/>
      <c r="NJQ203" s="74"/>
      <c r="NJR203" s="74"/>
      <c r="NJS203" s="74"/>
      <c r="NJT203" s="74"/>
      <c r="NJU203" s="74"/>
      <c r="NJV203" s="74"/>
      <c r="NJW203" s="74"/>
      <c r="NJX203" s="74"/>
      <c r="NJY203" s="74"/>
      <c r="NJZ203" s="74"/>
      <c r="NKA203" s="74"/>
      <c r="NKB203" s="74"/>
      <c r="NKC203" s="74"/>
      <c r="NKD203" s="74"/>
      <c r="NKE203" s="74"/>
      <c r="NKF203" s="74"/>
      <c r="NKG203" s="74"/>
      <c r="NKH203" s="74"/>
      <c r="NKI203" s="74"/>
      <c r="NKJ203" s="74"/>
      <c r="NKK203" s="74"/>
      <c r="NKL203" s="74"/>
      <c r="NKM203" s="74"/>
      <c r="NKN203" s="74"/>
      <c r="NKO203" s="74"/>
      <c r="NKP203" s="74"/>
      <c r="NKQ203" s="74"/>
      <c r="NKR203" s="74"/>
      <c r="NKS203" s="74"/>
      <c r="NKT203" s="74"/>
      <c r="NKU203" s="74"/>
      <c r="NKV203" s="74"/>
      <c r="NKW203" s="74"/>
      <c r="NKX203" s="74"/>
      <c r="NKY203" s="74"/>
      <c r="NKZ203" s="74"/>
      <c r="NLA203" s="74"/>
      <c r="NLB203" s="74"/>
      <c r="NLC203" s="74"/>
      <c r="NLD203" s="74"/>
      <c r="NLE203" s="74"/>
      <c r="NLF203" s="74"/>
      <c r="NLG203" s="74"/>
      <c r="NLH203" s="74"/>
      <c r="NLI203" s="74"/>
      <c r="NLJ203" s="74"/>
      <c r="NLK203" s="74"/>
      <c r="NLL203" s="74"/>
      <c r="NLM203" s="74"/>
      <c r="NLN203" s="74"/>
      <c r="NLO203" s="74"/>
      <c r="NLP203" s="74"/>
      <c r="NLQ203" s="74"/>
      <c r="NLR203" s="74"/>
      <c r="NLS203" s="74"/>
      <c r="NLT203" s="74"/>
      <c r="NLU203" s="74"/>
      <c r="NLV203" s="74"/>
      <c r="NLW203" s="74"/>
      <c r="NLX203" s="74"/>
      <c r="NLY203" s="74"/>
      <c r="NLZ203" s="74"/>
      <c r="NMA203" s="74"/>
      <c r="NMB203" s="74"/>
      <c r="NMC203" s="74"/>
      <c r="NMD203" s="74"/>
      <c r="NME203" s="74"/>
      <c r="NMF203" s="74"/>
      <c r="NMG203" s="74"/>
      <c r="NMH203" s="74"/>
      <c r="NMI203" s="74"/>
      <c r="NMJ203" s="74"/>
      <c r="NMK203" s="74"/>
      <c r="NML203" s="74"/>
      <c r="NMM203" s="74"/>
      <c r="NMN203" s="74"/>
      <c r="NMO203" s="74"/>
      <c r="NMP203" s="74"/>
      <c r="NMQ203" s="74"/>
      <c r="NMR203" s="74"/>
      <c r="NMS203" s="74"/>
      <c r="NMT203" s="74"/>
      <c r="NMU203" s="74"/>
      <c r="NMV203" s="74"/>
      <c r="NMW203" s="74"/>
      <c r="NMX203" s="74"/>
      <c r="NMY203" s="74"/>
      <c r="NMZ203" s="74"/>
      <c r="NNA203" s="74"/>
      <c r="NNB203" s="74"/>
      <c r="NNC203" s="74"/>
      <c r="NND203" s="74"/>
      <c r="NNE203" s="74"/>
      <c r="NNF203" s="74"/>
      <c r="NNG203" s="74"/>
      <c r="NNH203" s="74"/>
      <c r="NNI203" s="74"/>
      <c r="NNJ203" s="74"/>
      <c r="NNK203" s="74"/>
      <c r="NNL203" s="74"/>
      <c r="NNM203" s="74"/>
      <c r="NNN203" s="74"/>
      <c r="NNO203" s="74"/>
      <c r="NNP203" s="74"/>
      <c r="NNQ203" s="74"/>
      <c r="NNR203" s="74"/>
      <c r="NNS203" s="74"/>
      <c r="NNT203" s="74"/>
      <c r="NNU203" s="74"/>
      <c r="NNV203" s="74"/>
      <c r="NNW203" s="74"/>
      <c r="NNX203" s="74"/>
      <c r="NNY203" s="74"/>
      <c r="NNZ203" s="74"/>
      <c r="NOA203" s="74"/>
      <c r="NOB203" s="74"/>
      <c r="NOC203" s="74"/>
      <c r="NOD203" s="74"/>
      <c r="NOE203" s="74"/>
      <c r="NOF203" s="74"/>
      <c r="NOG203" s="74"/>
      <c r="NOH203" s="74"/>
      <c r="NOI203" s="74"/>
      <c r="NOJ203" s="74"/>
      <c r="NOK203" s="74"/>
      <c r="NOL203" s="74"/>
      <c r="NOM203" s="74"/>
      <c r="NON203" s="74"/>
      <c r="NOO203" s="74"/>
      <c r="NOP203" s="74"/>
      <c r="NOQ203" s="74"/>
      <c r="NOR203" s="74"/>
      <c r="NOS203" s="74"/>
      <c r="NOT203" s="74"/>
      <c r="NOU203" s="74"/>
      <c r="NOV203" s="74"/>
      <c r="NOW203" s="74"/>
      <c r="NOX203" s="74"/>
      <c r="NOY203" s="74"/>
      <c r="NOZ203" s="74"/>
      <c r="NPA203" s="74"/>
      <c r="NPB203" s="74"/>
      <c r="NPC203" s="74"/>
      <c r="NPD203" s="74"/>
      <c r="NPE203" s="74"/>
      <c r="NPF203" s="74"/>
      <c r="NPG203" s="74"/>
      <c r="NPH203" s="74"/>
      <c r="NPI203" s="74"/>
      <c r="NPJ203" s="74"/>
      <c r="NPK203" s="74"/>
      <c r="NPL203" s="74"/>
      <c r="NPM203" s="74"/>
      <c r="NPN203" s="74"/>
      <c r="NPO203" s="74"/>
      <c r="NPP203" s="74"/>
      <c r="NPQ203" s="74"/>
      <c r="NPR203" s="74"/>
      <c r="NPS203" s="74"/>
      <c r="NPT203" s="74"/>
      <c r="NPU203" s="74"/>
      <c r="NPV203" s="74"/>
      <c r="NPW203" s="74"/>
      <c r="NPX203" s="74"/>
      <c r="NPY203" s="74"/>
      <c r="NPZ203" s="74"/>
      <c r="NQA203" s="74"/>
      <c r="NQB203" s="74"/>
      <c r="NQC203" s="74"/>
      <c r="NQD203" s="74"/>
      <c r="NQE203" s="74"/>
      <c r="NQF203" s="74"/>
      <c r="NQG203" s="74"/>
      <c r="NQH203" s="74"/>
      <c r="NQI203" s="74"/>
      <c r="NQJ203" s="74"/>
      <c r="NQK203" s="74"/>
      <c r="NQL203" s="74"/>
      <c r="NQM203" s="74"/>
      <c r="NQN203" s="74"/>
      <c r="NQO203" s="74"/>
      <c r="NQP203" s="74"/>
      <c r="NQQ203" s="74"/>
      <c r="NQR203" s="74"/>
      <c r="NQS203" s="74"/>
      <c r="NQT203" s="74"/>
      <c r="NQU203" s="74"/>
      <c r="NQV203" s="74"/>
      <c r="NQW203" s="74"/>
      <c r="NQX203" s="74"/>
      <c r="NQY203" s="74"/>
      <c r="NQZ203" s="74"/>
      <c r="NRA203" s="74"/>
      <c r="NRB203" s="74"/>
      <c r="NRC203" s="74"/>
      <c r="NRD203" s="74"/>
      <c r="NRE203" s="74"/>
      <c r="NRF203" s="74"/>
      <c r="NRG203" s="74"/>
      <c r="NRH203" s="74"/>
      <c r="NRI203" s="74"/>
      <c r="NRJ203" s="74"/>
      <c r="NRK203" s="74"/>
      <c r="NRL203" s="74"/>
      <c r="NRM203" s="74"/>
      <c r="NRN203" s="74"/>
      <c r="NRO203" s="74"/>
      <c r="NRP203" s="74"/>
      <c r="NRQ203" s="74"/>
      <c r="NRR203" s="74"/>
      <c r="NRS203" s="74"/>
      <c r="NRT203" s="74"/>
      <c r="NRU203" s="74"/>
      <c r="NRV203" s="74"/>
      <c r="NRW203" s="74"/>
      <c r="NRX203" s="74"/>
      <c r="NRY203" s="74"/>
      <c r="NRZ203" s="74"/>
      <c r="NSA203" s="74"/>
      <c r="NSB203" s="74"/>
      <c r="NSC203" s="74"/>
      <c r="NSD203" s="74"/>
      <c r="NSE203" s="74"/>
      <c r="NSF203" s="74"/>
      <c r="NSG203" s="74"/>
      <c r="NSH203" s="74"/>
      <c r="NSI203" s="74"/>
      <c r="NSJ203" s="74"/>
      <c r="NSK203" s="74"/>
      <c r="NSL203" s="74"/>
      <c r="NSM203" s="74"/>
      <c r="NSN203" s="74"/>
      <c r="NSO203" s="74"/>
      <c r="NSP203" s="74"/>
      <c r="NSQ203" s="74"/>
      <c r="NSR203" s="74"/>
      <c r="NSS203" s="74"/>
      <c r="NST203" s="74"/>
      <c r="NSU203" s="74"/>
      <c r="NSV203" s="74"/>
      <c r="NSW203" s="74"/>
      <c r="NSX203" s="74"/>
      <c r="NSY203" s="74"/>
      <c r="NSZ203" s="74"/>
      <c r="NTA203" s="74"/>
      <c r="NTB203" s="74"/>
      <c r="NTC203" s="74"/>
      <c r="NTD203" s="74"/>
      <c r="NTE203" s="74"/>
      <c r="NTF203" s="74"/>
      <c r="NTG203" s="74"/>
      <c r="NTH203" s="74"/>
      <c r="NTI203" s="74"/>
      <c r="NTJ203" s="74"/>
      <c r="NTK203" s="74"/>
      <c r="NTL203" s="74"/>
      <c r="NTM203" s="74"/>
      <c r="NTN203" s="74"/>
      <c r="NTO203" s="74"/>
      <c r="NTP203" s="74"/>
      <c r="NTQ203" s="74"/>
      <c r="NTR203" s="74"/>
      <c r="NTS203" s="74"/>
      <c r="NTT203" s="74"/>
      <c r="NTU203" s="74"/>
      <c r="NTV203" s="74"/>
      <c r="NTW203" s="74"/>
      <c r="NTX203" s="74"/>
      <c r="NTY203" s="74"/>
      <c r="NTZ203" s="74"/>
      <c r="NUA203" s="74"/>
      <c r="NUB203" s="74"/>
      <c r="NUC203" s="74"/>
      <c r="NUD203" s="74"/>
      <c r="NUE203" s="74"/>
      <c r="NUF203" s="74"/>
      <c r="NUG203" s="74"/>
      <c r="NUH203" s="74"/>
      <c r="NUI203" s="74"/>
      <c r="NUJ203" s="74"/>
      <c r="NUK203" s="74"/>
      <c r="NUL203" s="74"/>
      <c r="NUM203" s="74"/>
      <c r="NUN203" s="74"/>
      <c r="NUO203" s="74"/>
      <c r="NUP203" s="74"/>
      <c r="NUQ203" s="74"/>
      <c r="NUR203" s="74"/>
      <c r="NUS203" s="74"/>
      <c r="NUT203" s="74"/>
      <c r="NUU203" s="74"/>
      <c r="NUV203" s="74"/>
      <c r="NUW203" s="74"/>
      <c r="NUX203" s="74"/>
      <c r="NUY203" s="74"/>
      <c r="NUZ203" s="74"/>
      <c r="NVA203" s="74"/>
      <c r="NVB203" s="74"/>
      <c r="NVC203" s="74"/>
      <c r="NVD203" s="74"/>
      <c r="NVE203" s="74"/>
      <c r="NVF203" s="74"/>
      <c r="NVG203" s="74"/>
      <c r="NVH203" s="74"/>
      <c r="NVI203" s="74"/>
      <c r="NVJ203" s="74"/>
      <c r="NVK203" s="74"/>
      <c r="NVL203" s="74"/>
      <c r="NVM203" s="74"/>
      <c r="NVN203" s="74"/>
      <c r="NVO203" s="74"/>
      <c r="NVP203" s="74"/>
      <c r="NVQ203" s="74"/>
      <c r="NVR203" s="74"/>
      <c r="NVS203" s="74"/>
      <c r="NVT203" s="74"/>
      <c r="NVU203" s="74"/>
      <c r="NVV203" s="74"/>
      <c r="NVW203" s="74"/>
      <c r="NVX203" s="74"/>
      <c r="NVY203" s="74"/>
      <c r="NVZ203" s="74"/>
      <c r="NWA203" s="74"/>
      <c r="NWB203" s="74"/>
      <c r="NWC203" s="74"/>
      <c r="NWD203" s="74"/>
      <c r="NWE203" s="74"/>
      <c r="NWF203" s="74"/>
      <c r="NWG203" s="74"/>
      <c r="NWH203" s="74"/>
      <c r="NWI203" s="74"/>
      <c r="NWJ203" s="74"/>
      <c r="NWK203" s="74"/>
      <c r="NWL203" s="74"/>
      <c r="NWM203" s="74"/>
      <c r="NWN203" s="74"/>
      <c r="NWO203" s="74"/>
      <c r="NWP203" s="74"/>
      <c r="NWQ203" s="74"/>
      <c r="NWR203" s="74"/>
      <c r="NWS203" s="74"/>
      <c r="NWT203" s="74"/>
      <c r="NWU203" s="74"/>
      <c r="NWV203" s="74"/>
      <c r="NWW203" s="74"/>
      <c r="NWX203" s="74"/>
      <c r="NWY203" s="74"/>
      <c r="NWZ203" s="74"/>
      <c r="NXA203" s="74"/>
      <c r="NXB203" s="74"/>
      <c r="NXC203" s="74"/>
      <c r="NXD203" s="74"/>
      <c r="NXE203" s="74"/>
      <c r="NXF203" s="74"/>
      <c r="NXG203" s="74"/>
      <c r="NXH203" s="74"/>
      <c r="NXI203" s="74"/>
      <c r="NXJ203" s="74"/>
      <c r="NXK203" s="74"/>
      <c r="NXL203" s="74"/>
      <c r="NXM203" s="74"/>
      <c r="NXN203" s="74"/>
      <c r="NXO203" s="74"/>
      <c r="NXP203" s="74"/>
      <c r="NXQ203" s="74"/>
      <c r="NXR203" s="74"/>
      <c r="NXS203" s="74"/>
      <c r="NXT203" s="74"/>
      <c r="NXU203" s="74"/>
      <c r="NXV203" s="74"/>
      <c r="NXW203" s="74"/>
      <c r="NXX203" s="74"/>
      <c r="NXY203" s="74"/>
      <c r="NXZ203" s="74"/>
      <c r="NYA203" s="74"/>
      <c r="NYB203" s="74"/>
      <c r="NYC203" s="74"/>
      <c r="NYD203" s="74"/>
      <c r="NYE203" s="74"/>
      <c r="NYF203" s="74"/>
      <c r="NYG203" s="74"/>
      <c r="NYH203" s="74"/>
      <c r="NYI203" s="74"/>
      <c r="NYJ203" s="74"/>
      <c r="NYK203" s="74"/>
      <c r="NYL203" s="74"/>
      <c r="NYM203" s="74"/>
      <c r="NYN203" s="74"/>
      <c r="NYO203" s="74"/>
      <c r="NYP203" s="74"/>
      <c r="NYQ203" s="74"/>
      <c r="NYR203" s="74"/>
      <c r="NYS203" s="74"/>
      <c r="NYT203" s="74"/>
      <c r="NYU203" s="74"/>
      <c r="NYV203" s="74"/>
      <c r="NYW203" s="74"/>
      <c r="NYX203" s="74"/>
      <c r="NYY203" s="74"/>
      <c r="NYZ203" s="74"/>
      <c r="NZA203" s="74"/>
      <c r="NZB203" s="74"/>
      <c r="NZC203" s="74"/>
      <c r="NZD203" s="74"/>
      <c r="NZE203" s="74"/>
      <c r="NZF203" s="74"/>
      <c r="NZG203" s="74"/>
      <c r="NZH203" s="74"/>
      <c r="NZI203" s="74"/>
      <c r="NZJ203" s="74"/>
      <c r="NZK203" s="74"/>
      <c r="NZL203" s="74"/>
      <c r="NZM203" s="74"/>
      <c r="NZN203" s="74"/>
      <c r="NZO203" s="74"/>
      <c r="NZP203" s="74"/>
      <c r="NZQ203" s="74"/>
      <c r="NZR203" s="74"/>
      <c r="NZS203" s="74"/>
      <c r="NZT203" s="74"/>
      <c r="NZU203" s="74"/>
      <c r="NZV203" s="74"/>
      <c r="NZW203" s="74"/>
      <c r="NZX203" s="74"/>
      <c r="NZY203" s="74"/>
      <c r="NZZ203" s="74"/>
      <c r="OAA203" s="74"/>
      <c r="OAB203" s="74"/>
      <c r="OAC203" s="74"/>
      <c r="OAD203" s="74"/>
      <c r="OAE203" s="74"/>
      <c r="OAF203" s="74"/>
      <c r="OAG203" s="74"/>
      <c r="OAH203" s="74"/>
      <c r="OAI203" s="74"/>
      <c r="OAJ203" s="74"/>
      <c r="OAK203" s="74"/>
      <c r="OAL203" s="74"/>
      <c r="OAM203" s="74"/>
      <c r="OAN203" s="74"/>
      <c r="OAO203" s="74"/>
      <c r="OAP203" s="74"/>
      <c r="OAQ203" s="74"/>
      <c r="OAR203" s="74"/>
      <c r="OAS203" s="74"/>
      <c r="OAT203" s="74"/>
      <c r="OAU203" s="74"/>
      <c r="OAV203" s="74"/>
      <c r="OAW203" s="74"/>
      <c r="OAX203" s="74"/>
      <c r="OAY203" s="74"/>
      <c r="OAZ203" s="74"/>
      <c r="OBA203" s="74"/>
      <c r="OBB203" s="74"/>
      <c r="OBC203" s="74"/>
      <c r="OBD203" s="74"/>
      <c r="OBE203" s="74"/>
      <c r="OBF203" s="74"/>
      <c r="OBG203" s="74"/>
      <c r="OBH203" s="74"/>
      <c r="OBI203" s="74"/>
      <c r="OBJ203" s="74"/>
      <c r="OBK203" s="74"/>
      <c r="OBL203" s="74"/>
      <c r="OBM203" s="74"/>
      <c r="OBN203" s="74"/>
      <c r="OBO203" s="74"/>
      <c r="OBP203" s="74"/>
      <c r="OBQ203" s="74"/>
      <c r="OBR203" s="74"/>
      <c r="OBS203" s="74"/>
      <c r="OBT203" s="74"/>
      <c r="OBU203" s="74"/>
      <c r="OBV203" s="74"/>
      <c r="OBW203" s="74"/>
      <c r="OBX203" s="74"/>
      <c r="OBY203" s="74"/>
      <c r="OBZ203" s="74"/>
      <c r="OCA203" s="74"/>
      <c r="OCB203" s="74"/>
      <c r="OCC203" s="74"/>
      <c r="OCD203" s="74"/>
      <c r="OCE203" s="74"/>
      <c r="OCF203" s="74"/>
      <c r="OCG203" s="74"/>
      <c r="OCH203" s="74"/>
      <c r="OCI203" s="74"/>
      <c r="OCJ203" s="74"/>
      <c r="OCK203" s="74"/>
      <c r="OCL203" s="74"/>
      <c r="OCM203" s="74"/>
      <c r="OCN203" s="74"/>
      <c r="OCO203" s="74"/>
      <c r="OCP203" s="74"/>
      <c r="OCQ203" s="74"/>
      <c r="OCR203" s="74"/>
      <c r="OCS203" s="74"/>
      <c r="OCT203" s="74"/>
      <c r="OCU203" s="74"/>
      <c r="OCV203" s="74"/>
      <c r="OCW203" s="74"/>
      <c r="OCX203" s="74"/>
      <c r="OCY203" s="74"/>
      <c r="OCZ203" s="74"/>
      <c r="ODA203" s="74"/>
      <c r="ODB203" s="74"/>
      <c r="ODC203" s="74"/>
      <c r="ODD203" s="74"/>
      <c r="ODE203" s="74"/>
      <c r="ODF203" s="74"/>
      <c r="ODG203" s="74"/>
      <c r="ODH203" s="74"/>
      <c r="ODI203" s="74"/>
      <c r="ODJ203" s="74"/>
      <c r="ODK203" s="74"/>
      <c r="ODL203" s="74"/>
      <c r="ODM203" s="74"/>
      <c r="ODN203" s="74"/>
      <c r="ODO203" s="74"/>
      <c r="ODP203" s="74"/>
      <c r="ODQ203" s="74"/>
      <c r="ODR203" s="74"/>
      <c r="ODS203" s="74"/>
      <c r="ODT203" s="74"/>
      <c r="ODU203" s="74"/>
      <c r="ODV203" s="74"/>
      <c r="ODW203" s="74"/>
      <c r="ODX203" s="74"/>
      <c r="ODY203" s="74"/>
      <c r="ODZ203" s="74"/>
      <c r="OEA203" s="74"/>
      <c r="OEB203" s="74"/>
      <c r="OEC203" s="74"/>
      <c r="OED203" s="74"/>
      <c r="OEE203" s="74"/>
      <c r="OEF203" s="74"/>
      <c r="OEG203" s="74"/>
      <c r="OEH203" s="74"/>
      <c r="OEI203" s="74"/>
      <c r="OEJ203" s="74"/>
      <c r="OEK203" s="74"/>
      <c r="OEL203" s="74"/>
      <c r="OEM203" s="74"/>
      <c r="OEN203" s="74"/>
      <c r="OEO203" s="74"/>
      <c r="OEP203" s="74"/>
      <c r="OEQ203" s="74"/>
      <c r="OER203" s="74"/>
      <c r="OES203" s="74"/>
      <c r="OET203" s="74"/>
      <c r="OEU203" s="74"/>
      <c r="OEV203" s="74"/>
      <c r="OEW203" s="74"/>
      <c r="OEX203" s="74"/>
      <c r="OEY203" s="74"/>
      <c r="OEZ203" s="74"/>
      <c r="OFA203" s="74"/>
      <c r="OFB203" s="74"/>
      <c r="OFC203" s="74"/>
      <c r="OFD203" s="74"/>
      <c r="OFE203" s="74"/>
      <c r="OFF203" s="74"/>
      <c r="OFG203" s="74"/>
      <c r="OFH203" s="74"/>
      <c r="OFI203" s="74"/>
      <c r="OFJ203" s="74"/>
      <c r="OFK203" s="74"/>
      <c r="OFL203" s="74"/>
      <c r="OFM203" s="74"/>
      <c r="OFN203" s="74"/>
      <c r="OFO203" s="74"/>
      <c r="OFP203" s="74"/>
      <c r="OFQ203" s="74"/>
      <c r="OFR203" s="74"/>
      <c r="OFS203" s="74"/>
      <c r="OFT203" s="74"/>
      <c r="OFU203" s="74"/>
      <c r="OFV203" s="74"/>
      <c r="OFW203" s="74"/>
      <c r="OFX203" s="74"/>
      <c r="OFY203" s="74"/>
      <c r="OFZ203" s="74"/>
      <c r="OGA203" s="74"/>
      <c r="OGB203" s="74"/>
      <c r="OGC203" s="74"/>
      <c r="OGD203" s="74"/>
      <c r="OGE203" s="74"/>
      <c r="OGF203" s="74"/>
      <c r="OGG203" s="74"/>
      <c r="OGH203" s="74"/>
      <c r="OGI203" s="74"/>
      <c r="OGJ203" s="74"/>
      <c r="OGK203" s="74"/>
      <c r="OGL203" s="74"/>
      <c r="OGM203" s="74"/>
      <c r="OGN203" s="74"/>
      <c r="OGO203" s="74"/>
      <c r="OGP203" s="74"/>
      <c r="OGQ203" s="74"/>
      <c r="OGR203" s="74"/>
      <c r="OGS203" s="74"/>
      <c r="OGT203" s="74"/>
      <c r="OGU203" s="74"/>
      <c r="OGV203" s="74"/>
      <c r="OGW203" s="74"/>
      <c r="OGX203" s="74"/>
      <c r="OGY203" s="74"/>
      <c r="OGZ203" s="74"/>
      <c r="OHA203" s="74"/>
      <c r="OHB203" s="74"/>
      <c r="OHC203" s="74"/>
      <c r="OHD203" s="74"/>
      <c r="OHE203" s="74"/>
      <c r="OHF203" s="74"/>
      <c r="OHG203" s="74"/>
      <c r="OHH203" s="74"/>
      <c r="OHI203" s="74"/>
      <c r="OHJ203" s="74"/>
      <c r="OHK203" s="74"/>
      <c r="OHL203" s="74"/>
      <c r="OHM203" s="74"/>
      <c r="OHN203" s="74"/>
      <c r="OHO203" s="74"/>
      <c r="OHP203" s="74"/>
      <c r="OHQ203" s="74"/>
      <c r="OHR203" s="74"/>
      <c r="OHS203" s="74"/>
      <c r="OHT203" s="74"/>
      <c r="OHU203" s="74"/>
      <c r="OHV203" s="74"/>
      <c r="OHW203" s="74"/>
      <c r="OHX203" s="74"/>
      <c r="OHY203" s="74"/>
      <c r="OHZ203" s="74"/>
      <c r="OIA203" s="74"/>
      <c r="OIB203" s="74"/>
      <c r="OIC203" s="74"/>
      <c r="OID203" s="74"/>
      <c r="OIE203" s="74"/>
      <c r="OIF203" s="74"/>
      <c r="OIG203" s="74"/>
      <c r="OIH203" s="74"/>
      <c r="OII203" s="74"/>
      <c r="OIJ203" s="74"/>
      <c r="OIK203" s="74"/>
      <c r="OIL203" s="74"/>
      <c r="OIM203" s="74"/>
      <c r="OIN203" s="74"/>
      <c r="OIO203" s="74"/>
      <c r="OIP203" s="74"/>
      <c r="OIQ203" s="74"/>
      <c r="OIR203" s="74"/>
      <c r="OIS203" s="74"/>
      <c r="OIT203" s="74"/>
      <c r="OIU203" s="74"/>
      <c r="OIV203" s="74"/>
      <c r="OIW203" s="74"/>
      <c r="OIX203" s="74"/>
      <c r="OIY203" s="74"/>
      <c r="OIZ203" s="74"/>
      <c r="OJA203" s="74"/>
      <c r="OJB203" s="74"/>
      <c r="OJC203" s="74"/>
      <c r="OJD203" s="74"/>
      <c r="OJE203" s="74"/>
      <c r="OJF203" s="74"/>
      <c r="OJG203" s="74"/>
      <c r="OJH203" s="74"/>
      <c r="OJI203" s="74"/>
      <c r="OJJ203" s="74"/>
      <c r="OJK203" s="74"/>
      <c r="OJL203" s="74"/>
      <c r="OJM203" s="74"/>
      <c r="OJN203" s="74"/>
      <c r="OJO203" s="74"/>
      <c r="OJP203" s="74"/>
      <c r="OJQ203" s="74"/>
      <c r="OJR203" s="74"/>
      <c r="OJS203" s="74"/>
      <c r="OJT203" s="74"/>
      <c r="OJU203" s="74"/>
      <c r="OJV203" s="74"/>
      <c r="OJW203" s="74"/>
      <c r="OJX203" s="74"/>
      <c r="OJY203" s="74"/>
      <c r="OJZ203" s="74"/>
      <c r="OKA203" s="74"/>
      <c r="OKB203" s="74"/>
      <c r="OKC203" s="74"/>
      <c r="OKD203" s="74"/>
      <c r="OKE203" s="74"/>
      <c r="OKF203" s="74"/>
      <c r="OKG203" s="74"/>
      <c r="OKH203" s="74"/>
      <c r="OKI203" s="74"/>
      <c r="OKJ203" s="74"/>
      <c r="OKK203" s="74"/>
      <c r="OKL203" s="74"/>
      <c r="OKM203" s="74"/>
      <c r="OKN203" s="74"/>
      <c r="OKO203" s="74"/>
      <c r="OKP203" s="74"/>
      <c r="OKQ203" s="74"/>
      <c r="OKR203" s="74"/>
      <c r="OKS203" s="74"/>
      <c r="OKT203" s="74"/>
      <c r="OKU203" s="74"/>
      <c r="OKV203" s="74"/>
      <c r="OKW203" s="74"/>
      <c r="OKX203" s="74"/>
      <c r="OKY203" s="74"/>
      <c r="OKZ203" s="74"/>
      <c r="OLA203" s="74"/>
      <c r="OLB203" s="74"/>
      <c r="OLC203" s="74"/>
      <c r="OLD203" s="74"/>
      <c r="OLE203" s="74"/>
      <c r="OLF203" s="74"/>
      <c r="OLG203" s="74"/>
      <c r="OLH203" s="74"/>
      <c r="OLI203" s="74"/>
      <c r="OLJ203" s="74"/>
      <c r="OLK203" s="74"/>
      <c r="OLL203" s="74"/>
      <c r="OLM203" s="74"/>
      <c r="OLN203" s="74"/>
      <c r="OLO203" s="74"/>
      <c r="OLP203" s="74"/>
      <c r="OLQ203" s="74"/>
      <c r="OLR203" s="74"/>
      <c r="OLS203" s="74"/>
      <c r="OLT203" s="74"/>
      <c r="OLU203" s="74"/>
      <c r="OLV203" s="74"/>
      <c r="OLW203" s="74"/>
      <c r="OLX203" s="74"/>
      <c r="OLY203" s="74"/>
      <c r="OLZ203" s="74"/>
      <c r="OMA203" s="74"/>
      <c r="OMB203" s="74"/>
      <c r="OMC203" s="74"/>
      <c r="OMD203" s="74"/>
      <c r="OME203" s="74"/>
      <c r="OMF203" s="74"/>
      <c r="OMG203" s="74"/>
      <c r="OMH203" s="74"/>
      <c r="OMI203" s="74"/>
      <c r="OMJ203" s="74"/>
      <c r="OMK203" s="74"/>
      <c r="OML203" s="74"/>
      <c r="OMM203" s="74"/>
      <c r="OMN203" s="74"/>
      <c r="OMO203" s="74"/>
      <c r="OMP203" s="74"/>
      <c r="OMQ203" s="74"/>
      <c r="OMR203" s="74"/>
      <c r="OMS203" s="74"/>
      <c r="OMT203" s="74"/>
      <c r="OMU203" s="74"/>
      <c r="OMV203" s="74"/>
      <c r="OMW203" s="74"/>
      <c r="OMX203" s="74"/>
      <c r="OMY203" s="74"/>
      <c r="OMZ203" s="74"/>
      <c r="ONA203" s="74"/>
      <c r="ONB203" s="74"/>
      <c r="ONC203" s="74"/>
      <c r="OND203" s="74"/>
      <c r="ONE203" s="74"/>
      <c r="ONF203" s="74"/>
      <c r="ONG203" s="74"/>
      <c r="ONH203" s="74"/>
      <c r="ONI203" s="74"/>
      <c r="ONJ203" s="74"/>
      <c r="ONK203" s="74"/>
      <c r="ONL203" s="74"/>
      <c r="ONM203" s="74"/>
      <c r="ONN203" s="74"/>
      <c r="ONO203" s="74"/>
      <c r="ONP203" s="74"/>
      <c r="ONQ203" s="74"/>
      <c r="ONR203" s="74"/>
      <c r="ONS203" s="74"/>
      <c r="ONT203" s="74"/>
      <c r="ONU203" s="74"/>
      <c r="ONV203" s="74"/>
      <c r="ONW203" s="74"/>
      <c r="ONX203" s="74"/>
      <c r="ONY203" s="74"/>
      <c r="ONZ203" s="74"/>
      <c r="OOA203" s="74"/>
      <c r="OOB203" s="74"/>
      <c r="OOC203" s="74"/>
      <c r="OOD203" s="74"/>
      <c r="OOE203" s="74"/>
      <c r="OOF203" s="74"/>
      <c r="OOG203" s="74"/>
      <c r="OOH203" s="74"/>
      <c r="OOI203" s="74"/>
      <c r="OOJ203" s="74"/>
      <c r="OOK203" s="74"/>
      <c r="OOL203" s="74"/>
      <c r="OOM203" s="74"/>
      <c r="OON203" s="74"/>
      <c r="OOO203" s="74"/>
      <c r="OOP203" s="74"/>
      <c r="OOQ203" s="74"/>
      <c r="OOR203" s="74"/>
      <c r="OOS203" s="74"/>
      <c r="OOT203" s="74"/>
      <c r="OOU203" s="74"/>
      <c r="OOV203" s="74"/>
      <c r="OOW203" s="74"/>
      <c r="OOX203" s="74"/>
      <c r="OOY203" s="74"/>
      <c r="OOZ203" s="74"/>
      <c r="OPA203" s="74"/>
      <c r="OPB203" s="74"/>
      <c r="OPC203" s="74"/>
      <c r="OPD203" s="74"/>
      <c r="OPE203" s="74"/>
      <c r="OPF203" s="74"/>
      <c r="OPG203" s="74"/>
      <c r="OPH203" s="74"/>
      <c r="OPI203" s="74"/>
      <c r="OPJ203" s="74"/>
      <c r="OPK203" s="74"/>
      <c r="OPL203" s="74"/>
      <c r="OPM203" s="74"/>
      <c r="OPN203" s="74"/>
      <c r="OPO203" s="74"/>
      <c r="OPP203" s="74"/>
      <c r="OPQ203" s="74"/>
      <c r="OPR203" s="74"/>
      <c r="OPS203" s="74"/>
      <c r="OPT203" s="74"/>
      <c r="OPU203" s="74"/>
      <c r="OPV203" s="74"/>
      <c r="OPW203" s="74"/>
      <c r="OPX203" s="74"/>
      <c r="OPY203" s="74"/>
      <c r="OPZ203" s="74"/>
      <c r="OQA203" s="74"/>
      <c r="OQB203" s="74"/>
      <c r="OQC203" s="74"/>
      <c r="OQD203" s="74"/>
      <c r="OQE203" s="74"/>
      <c r="OQF203" s="74"/>
      <c r="OQG203" s="74"/>
      <c r="OQH203" s="74"/>
      <c r="OQI203" s="74"/>
      <c r="OQJ203" s="74"/>
      <c r="OQK203" s="74"/>
      <c r="OQL203" s="74"/>
      <c r="OQM203" s="74"/>
      <c r="OQN203" s="74"/>
      <c r="OQO203" s="74"/>
      <c r="OQP203" s="74"/>
      <c r="OQQ203" s="74"/>
      <c r="OQR203" s="74"/>
      <c r="OQS203" s="74"/>
      <c r="OQT203" s="74"/>
      <c r="OQU203" s="74"/>
      <c r="OQV203" s="74"/>
      <c r="OQW203" s="74"/>
      <c r="OQX203" s="74"/>
      <c r="OQY203" s="74"/>
      <c r="OQZ203" s="74"/>
      <c r="ORA203" s="74"/>
      <c r="ORB203" s="74"/>
      <c r="ORC203" s="74"/>
      <c r="ORD203" s="74"/>
      <c r="ORE203" s="74"/>
      <c r="ORF203" s="74"/>
      <c r="ORG203" s="74"/>
      <c r="ORH203" s="74"/>
      <c r="ORI203" s="74"/>
      <c r="ORJ203" s="74"/>
      <c r="ORK203" s="74"/>
      <c r="ORL203" s="74"/>
      <c r="ORM203" s="74"/>
      <c r="ORN203" s="74"/>
      <c r="ORO203" s="74"/>
      <c r="ORP203" s="74"/>
      <c r="ORQ203" s="74"/>
      <c r="ORR203" s="74"/>
      <c r="ORS203" s="74"/>
      <c r="ORT203" s="74"/>
      <c r="ORU203" s="74"/>
      <c r="ORV203" s="74"/>
      <c r="ORW203" s="74"/>
      <c r="ORX203" s="74"/>
      <c r="ORY203" s="74"/>
      <c r="ORZ203" s="74"/>
      <c r="OSA203" s="74"/>
      <c r="OSB203" s="74"/>
      <c r="OSC203" s="74"/>
      <c r="OSD203" s="74"/>
      <c r="OSE203" s="74"/>
      <c r="OSF203" s="74"/>
      <c r="OSG203" s="74"/>
      <c r="OSH203" s="74"/>
      <c r="OSI203" s="74"/>
      <c r="OSJ203" s="74"/>
      <c r="OSK203" s="74"/>
      <c r="OSL203" s="74"/>
      <c r="OSM203" s="74"/>
      <c r="OSN203" s="74"/>
      <c r="OSO203" s="74"/>
      <c r="OSP203" s="74"/>
      <c r="OSQ203" s="74"/>
      <c r="OSR203" s="74"/>
      <c r="OSS203" s="74"/>
      <c r="OST203" s="74"/>
      <c r="OSU203" s="74"/>
      <c r="OSV203" s="74"/>
      <c r="OSW203" s="74"/>
      <c r="OSX203" s="74"/>
      <c r="OSY203" s="74"/>
      <c r="OSZ203" s="74"/>
      <c r="OTA203" s="74"/>
      <c r="OTB203" s="74"/>
      <c r="OTC203" s="74"/>
      <c r="OTD203" s="74"/>
      <c r="OTE203" s="74"/>
      <c r="OTF203" s="74"/>
      <c r="OTG203" s="74"/>
      <c r="OTH203" s="74"/>
      <c r="OTI203" s="74"/>
      <c r="OTJ203" s="74"/>
      <c r="OTK203" s="74"/>
      <c r="OTL203" s="74"/>
      <c r="OTM203" s="74"/>
      <c r="OTN203" s="74"/>
      <c r="OTO203" s="74"/>
      <c r="OTP203" s="74"/>
      <c r="OTQ203" s="74"/>
      <c r="OTR203" s="74"/>
      <c r="OTS203" s="74"/>
      <c r="OTT203" s="74"/>
      <c r="OTU203" s="74"/>
      <c r="OTV203" s="74"/>
      <c r="OTW203" s="74"/>
      <c r="OTX203" s="74"/>
      <c r="OTY203" s="74"/>
      <c r="OTZ203" s="74"/>
      <c r="OUA203" s="74"/>
      <c r="OUB203" s="74"/>
      <c r="OUC203" s="74"/>
      <c r="OUD203" s="74"/>
      <c r="OUE203" s="74"/>
      <c r="OUF203" s="74"/>
      <c r="OUG203" s="74"/>
      <c r="OUH203" s="74"/>
      <c r="OUI203" s="74"/>
      <c r="OUJ203" s="74"/>
      <c r="OUK203" s="74"/>
      <c r="OUL203" s="74"/>
      <c r="OUM203" s="74"/>
      <c r="OUN203" s="74"/>
      <c r="OUO203" s="74"/>
      <c r="OUP203" s="74"/>
      <c r="OUQ203" s="74"/>
      <c r="OUR203" s="74"/>
      <c r="OUS203" s="74"/>
      <c r="OUT203" s="74"/>
      <c r="OUU203" s="74"/>
      <c r="OUV203" s="74"/>
      <c r="OUW203" s="74"/>
      <c r="OUX203" s="74"/>
      <c r="OUY203" s="74"/>
      <c r="OUZ203" s="74"/>
      <c r="OVA203" s="74"/>
      <c r="OVB203" s="74"/>
      <c r="OVC203" s="74"/>
      <c r="OVD203" s="74"/>
      <c r="OVE203" s="74"/>
      <c r="OVF203" s="74"/>
      <c r="OVG203" s="74"/>
      <c r="OVH203" s="74"/>
      <c r="OVI203" s="74"/>
      <c r="OVJ203" s="74"/>
      <c r="OVK203" s="74"/>
      <c r="OVL203" s="74"/>
      <c r="OVM203" s="74"/>
      <c r="OVN203" s="74"/>
      <c r="OVO203" s="74"/>
      <c r="OVP203" s="74"/>
      <c r="OVQ203" s="74"/>
      <c r="OVR203" s="74"/>
      <c r="OVS203" s="74"/>
      <c r="OVT203" s="74"/>
      <c r="OVU203" s="74"/>
      <c r="OVV203" s="74"/>
      <c r="OVW203" s="74"/>
      <c r="OVX203" s="74"/>
      <c r="OVY203" s="74"/>
      <c r="OVZ203" s="74"/>
      <c r="OWA203" s="74"/>
      <c r="OWB203" s="74"/>
      <c r="OWC203" s="74"/>
      <c r="OWD203" s="74"/>
      <c r="OWE203" s="74"/>
      <c r="OWF203" s="74"/>
      <c r="OWG203" s="74"/>
      <c r="OWH203" s="74"/>
      <c r="OWI203" s="74"/>
      <c r="OWJ203" s="74"/>
      <c r="OWK203" s="74"/>
      <c r="OWL203" s="74"/>
      <c r="OWM203" s="74"/>
      <c r="OWN203" s="74"/>
      <c r="OWO203" s="74"/>
      <c r="OWP203" s="74"/>
      <c r="OWQ203" s="74"/>
      <c r="OWR203" s="74"/>
      <c r="OWS203" s="74"/>
      <c r="OWT203" s="74"/>
      <c r="OWU203" s="74"/>
      <c r="OWV203" s="74"/>
      <c r="OWW203" s="74"/>
      <c r="OWX203" s="74"/>
      <c r="OWY203" s="74"/>
      <c r="OWZ203" s="74"/>
      <c r="OXA203" s="74"/>
      <c r="OXB203" s="74"/>
      <c r="OXC203" s="74"/>
      <c r="OXD203" s="74"/>
      <c r="OXE203" s="74"/>
      <c r="OXF203" s="74"/>
      <c r="OXG203" s="74"/>
      <c r="OXH203" s="74"/>
      <c r="OXI203" s="74"/>
      <c r="OXJ203" s="74"/>
      <c r="OXK203" s="74"/>
      <c r="OXL203" s="74"/>
      <c r="OXM203" s="74"/>
      <c r="OXN203" s="74"/>
      <c r="OXO203" s="74"/>
      <c r="OXP203" s="74"/>
      <c r="OXQ203" s="74"/>
      <c r="OXR203" s="74"/>
      <c r="OXS203" s="74"/>
      <c r="OXT203" s="74"/>
      <c r="OXU203" s="74"/>
      <c r="OXV203" s="74"/>
      <c r="OXW203" s="74"/>
      <c r="OXX203" s="74"/>
      <c r="OXY203" s="74"/>
      <c r="OXZ203" s="74"/>
      <c r="OYA203" s="74"/>
      <c r="OYB203" s="74"/>
      <c r="OYC203" s="74"/>
      <c r="OYD203" s="74"/>
      <c r="OYE203" s="74"/>
      <c r="OYF203" s="74"/>
      <c r="OYG203" s="74"/>
      <c r="OYH203" s="74"/>
      <c r="OYI203" s="74"/>
      <c r="OYJ203" s="74"/>
      <c r="OYK203" s="74"/>
      <c r="OYL203" s="74"/>
      <c r="OYM203" s="74"/>
      <c r="OYN203" s="74"/>
      <c r="OYO203" s="74"/>
      <c r="OYP203" s="74"/>
      <c r="OYQ203" s="74"/>
      <c r="OYR203" s="74"/>
      <c r="OYS203" s="74"/>
      <c r="OYT203" s="74"/>
      <c r="OYU203" s="74"/>
      <c r="OYV203" s="74"/>
      <c r="OYW203" s="74"/>
      <c r="OYX203" s="74"/>
      <c r="OYY203" s="74"/>
      <c r="OYZ203" s="74"/>
      <c r="OZA203" s="74"/>
      <c r="OZB203" s="74"/>
      <c r="OZC203" s="74"/>
      <c r="OZD203" s="74"/>
      <c r="OZE203" s="74"/>
      <c r="OZF203" s="74"/>
      <c r="OZG203" s="74"/>
      <c r="OZH203" s="74"/>
      <c r="OZI203" s="74"/>
      <c r="OZJ203" s="74"/>
      <c r="OZK203" s="74"/>
      <c r="OZL203" s="74"/>
      <c r="OZM203" s="74"/>
      <c r="OZN203" s="74"/>
      <c r="OZO203" s="74"/>
      <c r="OZP203" s="74"/>
      <c r="OZQ203" s="74"/>
      <c r="OZR203" s="74"/>
      <c r="OZS203" s="74"/>
      <c r="OZT203" s="74"/>
      <c r="OZU203" s="74"/>
      <c r="OZV203" s="74"/>
      <c r="OZW203" s="74"/>
      <c r="OZX203" s="74"/>
      <c r="OZY203" s="74"/>
      <c r="OZZ203" s="74"/>
      <c r="PAA203" s="74"/>
      <c r="PAB203" s="74"/>
      <c r="PAC203" s="74"/>
      <c r="PAD203" s="74"/>
      <c r="PAE203" s="74"/>
      <c r="PAF203" s="74"/>
      <c r="PAG203" s="74"/>
      <c r="PAH203" s="74"/>
      <c r="PAI203" s="74"/>
      <c r="PAJ203" s="74"/>
      <c r="PAK203" s="74"/>
      <c r="PAL203" s="74"/>
      <c r="PAM203" s="74"/>
      <c r="PAN203" s="74"/>
      <c r="PAO203" s="74"/>
      <c r="PAP203" s="74"/>
      <c r="PAQ203" s="74"/>
      <c r="PAR203" s="74"/>
      <c r="PAS203" s="74"/>
      <c r="PAT203" s="74"/>
      <c r="PAU203" s="74"/>
      <c r="PAV203" s="74"/>
      <c r="PAW203" s="74"/>
      <c r="PAX203" s="74"/>
      <c r="PAY203" s="74"/>
      <c r="PAZ203" s="74"/>
      <c r="PBA203" s="74"/>
      <c r="PBB203" s="74"/>
      <c r="PBC203" s="74"/>
      <c r="PBD203" s="74"/>
      <c r="PBE203" s="74"/>
      <c r="PBF203" s="74"/>
      <c r="PBG203" s="74"/>
      <c r="PBH203" s="74"/>
      <c r="PBI203" s="74"/>
      <c r="PBJ203" s="74"/>
      <c r="PBK203" s="74"/>
      <c r="PBL203" s="74"/>
      <c r="PBM203" s="74"/>
      <c r="PBN203" s="74"/>
      <c r="PBO203" s="74"/>
      <c r="PBP203" s="74"/>
      <c r="PBQ203" s="74"/>
      <c r="PBR203" s="74"/>
      <c r="PBS203" s="74"/>
      <c r="PBT203" s="74"/>
      <c r="PBU203" s="74"/>
      <c r="PBV203" s="74"/>
      <c r="PBW203" s="74"/>
      <c r="PBX203" s="74"/>
      <c r="PBY203" s="74"/>
      <c r="PBZ203" s="74"/>
      <c r="PCA203" s="74"/>
      <c r="PCB203" s="74"/>
      <c r="PCC203" s="74"/>
      <c r="PCD203" s="74"/>
      <c r="PCE203" s="74"/>
      <c r="PCF203" s="74"/>
      <c r="PCG203" s="74"/>
      <c r="PCH203" s="74"/>
      <c r="PCI203" s="74"/>
      <c r="PCJ203" s="74"/>
      <c r="PCK203" s="74"/>
      <c r="PCL203" s="74"/>
      <c r="PCM203" s="74"/>
      <c r="PCN203" s="74"/>
      <c r="PCO203" s="74"/>
      <c r="PCP203" s="74"/>
      <c r="PCQ203" s="74"/>
      <c r="PCR203" s="74"/>
      <c r="PCS203" s="74"/>
      <c r="PCT203" s="74"/>
      <c r="PCU203" s="74"/>
      <c r="PCV203" s="74"/>
      <c r="PCW203" s="74"/>
      <c r="PCX203" s="74"/>
      <c r="PCY203" s="74"/>
      <c r="PCZ203" s="74"/>
      <c r="PDA203" s="74"/>
      <c r="PDB203" s="74"/>
      <c r="PDC203" s="74"/>
      <c r="PDD203" s="74"/>
      <c r="PDE203" s="74"/>
      <c r="PDF203" s="74"/>
      <c r="PDG203" s="74"/>
      <c r="PDH203" s="74"/>
      <c r="PDI203" s="74"/>
      <c r="PDJ203" s="74"/>
      <c r="PDK203" s="74"/>
      <c r="PDL203" s="74"/>
      <c r="PDM203" s="74"/>
      <c r="PDN203" s="74"/>
      <c r="PDO203" s="74"/>
      <c r="PDP203" s="74"/>
      <c r="PDQ203" s="74"/>
      <c r="PDR203" s="74"/>
      <c r="PDS203" s="74"/>
      <c r="PDT203" s="74"/>
      <c r="PDU203" s="74"/>
      <c r="PDV203" s="74"/>
      <c r="PDW203" s="74"/>
      <c r="PDX203" s="74"/>
      <c r="PDY203" s="74"/>
      <c r="PDZ203" s="74"/>
      <c r="PEA203" s="74"/>
      <c r="PEB203" s="74"/>
      <c r="PEC203" s="74"/>
      <c r="PED203" s="74"/>
      <c r="PEE203" s="74"/>
      <c r="PEF203" s="74"/>
      <c r="PEG203" s="74"/>
      <c r="PEH203" s="74"/>
      <c r="PEI203" s="74"/>
      <c r="PEJ203" s="74"/>
      <c r="PEK203" s="74"/>
      <c r="PEL203" s="74"/>
      <c r="PEM203" s="74"/>
      <c r="PEN203" s="74"/>
      <c r="PEO203" s="74"/>
      <c r="PEP203" s="74"/>
      <c r="PEQ203" s="74"/>
      <c r="PER203" s="74"/>
      <c r="PES203" s="74"/>
      <c r="PET203" s="74"/>
      <c r="PEU203" s="74"/>
      <c r="PEV203" s="74"/>
      <c r="PEW203" s="74"/>
      <c r="PEX203" s="74"/>
      <c r="PEY203" s="74"/>
      <c r="PEZ203" s="74"/>
      <c r="PFA203" s="74"/>
      <c r="PFB203" s="74"/>
      <c r="PFC203" s="74"/>
      <c r="PFD203" s="74"/>
      <c r="PFE203" s="74"/>
      <c r="PFF203" s="74"/>
      <c r="PFG203" s="74"/>
      <c r="PFH203" s="74"/>
      <c r="PFI203" s="74"/>
      <c r="PFJ203" s="74"/>
      <c r="PFK203" s="74"/>
      <c r="PFL203" s="74"/>
      <c r="PFM203" s="74"/>
      <c r="PFN203" s="74"/>
      <c r="PFO203" s="74"/>
      <c r="PFP203" s="74"/>
      <c r="PFQ203" s="74"/>
      <c r="PFR203" s="74"/>
      <c r="PFS203" s="74"/>
      <c r="PFT203" s="74"/>
      <c r="PFU203" s="74"/>
      <c r="PFV203" s="74"/>
      <c r="PFW203" s="74"/>
      <c r="PFX203" s="74"/>
      <c r="PFY203" s="74"/>
      <c r="PFZ203" s="74"/>
      <c r="PGA203" s="74"/>
      <c r="PGB203" s="74"/>
      <c r="PGC203" s="74"/>
      <c r="PGD203" s="74"/>
      <c r="PGE203" s="74"/>
      <c r="PGF203" s="74"/>
      <c r="PGG203" s="74"/>
      <c r="PGH203" s="74"/>
      <c r="PGI203" s="74"/>
      <c r="PGJ203" s="74"/>
      <c r="PGK203" s="74"/>
      <c r="PGL203" s="74"/>
      <c r="PGM203" s="74"/>
      <c r="PGN203" s="74"/>
      <c r="PGO203" s="74"/>
      <c r="PGP203" s="74"/>
      <c r="PGQ203" s="74"/>
      <c r="PGR203" s="74"/>
      <c r="PGS203" s="74"/>
      <c r="PGT203" s="74"/>
      <c r="PGU203" s="74"/>
      <c r="PGV203" s="74"/>
      <c r="PGW203" s="74"/>
      <c r="PGX203" s="74"/>
      <c r="PGY203" s="74"/>
      <c r="PGZ203" s="74"/>
      <c r="PHA203" s="74"/>
      <c r="PHB203" s="74"/>
      <c r="PHC203" s="74"/>
      <c r="PHD203" s="74"/>
      <c r="PHE203" s="74"/>
      <c r="PHF203" s="74"/>
      <c r="PHG203" s="74"/>
      <c r="PHH203" s="74"/>
      <c r="PHI203" s="74"/>
      <c r="PHJ203" s="74"/>
      <c r="PHK203" s="74"/>
      <c r="PHL203" s="74"/>
      <c r="PHM203" s="74"/>
      <c r="PHN203" s="74"/>
      <c r="PHO203" s="74"/>
      <c r="PHP203" s="74"/>
      <c r="PHQ203" s="74"/>
      <c r="PHR203" s="74"/>
      <c r="PHS203" s="74"/>
      <c r="PHT203" s="74"/>
      <c r="PHU203" s="74"/>
      <c r="PHV203" s="74"/>
      <c r="PHW203" s="74"/>
      <c r="PHX203" s="74"/>
      <c r="PHY203" s="74"/>
      <c r="PHZ203" s="74"/>
      <c r="PIA203" s="74"/>
      <c r="PIB203" s="74"/>
      <c r="PIC203" s="74"/>
      <c r="PID203" s="74"/>
      <c r="PIE203" s="74"/>
      <c r="PIF203" s="74"/>
      <c r="PIG203" s="74"/>
      <c r="PIH203" s="74"/>
      <c r="PII203" s="74"/>
      <c r="PIJ203" s="74"/>
      <c r="PIK203" s="74"/>
      <c r="PIL203" s="74"/>
      <c r="PIM203" s="74"/>
      <c r="PIN203" s="74"/>
      <c r="PIO203" s="74"/>
      <c r="PIP203" s="74"/>
      <c r="PIQ203" s="74"/>
      <c r="PIR203" s="74"/>
      <c r="PIS203" s="74"/>
      <c r="PIT203" s="74"/>
      <c r="PIU203" s="74"/>
      <c r="PIV203" s="74"/>
      <c r="PIW203" s="74"/>
      <c r="PIX203" s="74"/>
      <c r="PIY203" s="74"/>
      <c r="PIZ203" s="74"/>
      <c r="PJA203" s="74"/>
      <c r="PJB203" s="74"/>
      <c r="PJC203" s="74"/>
      <c r="PJD203" s="74"/>
      <c r="PJE203" s="74"/>
      <c r="PJF203" s="74"/>
      <c r="PJG203" s="74"/>
      <c r="PJH203" s="74"/>
      <c r="PJI203" s="74"/>
      <c r="PJJ203" s="74"/>
      <c r="PJK203" s="74"/>
      <c r="PJL203" s="74"/>
      <c r="PJM203" s="74"/>
      <c r="PJN203" s="74"/>
      <c r="PJO203" s="74"/>
      <c r="PJP203" s="74"/>
      <c r="PJQ203" s="74"/>
      <c r="PJR203" s="74"/>
      <c r="PJS203" s="74"/>
      <c r="PJT203" s="74"/>
      <c r="PJU203" s="74"/>
      <c r="PJV203" s="74"/>
      <c r="PJW203" s="74"/>
      <c r="PJX203" s="74"/>
      <c r="PJY203" s="74"/>
      <c r="PJZ203" s="74"/>
      <c r="PKA203" s="74"/>
      <c r="PKB203" s="74"/>
      <c r="PKC203" s="74"/>
      <c r="PKD203" s="74"/>
      <c r="PKE203" s="74"/>
      <c r="PKF203" s="74"/>
      <c r="PKG203" s="74"/>
      <c r="PKH203" s="74"/>
      <c r="PKI203" s="74"/>
      <c r="PKJ203" s="74"/>
      <c r="PKK203" s="74"/>
      <c r="PKL203" s="74"/>
      <c r="PKM203" s="74"/>
      <c r="PKN203" s="74"/>
      <c r="PKO203" s="74"/>
      <c r="PKP203" s="74"/>
      <c r="PKQ203" s="74"/>
      <c r="PKR203" s="74"/>
      <c r="PKS203" s="74"/>
      <c r="PKT203" s="74"/>
      <c r="PKU203" s="74"/>
      <c r="PKV203" s="74"/>
      <c r="PKW203" s="74"/>
      <c r="PKX203" s="74"/>
      <c r="PKY203" s="74"/>
      <c r="PKZ203" s="74"/>
      <c r="PLA203" s="74"/>
      <c r="PLB203" s="74"/>
      <c r="PLC203" s="74"/>
      <c r="PLD203" s="74"/>
      <c r="PLE203" s="74"/>
      <c r="PLF203" s="74"/>
      <c r="PLG203" s="74"/>
      <c r="PLH203" s="74"/>
      <c r="PLI203" s="74"/>
      <c r="PLJ203" s="74"/>
      <c r="PLK203" s="74"/>
      <c r="PLL203" s="74"/>
      <c r="PLM203" s="74"/>
      <c r="PLN203" s="74"/>
      <c r="PLO203" s="74"/>
      <c r="PLP203" s="74"/>
      <c r="PLQ203" s="74"/>
      <c r="PLR203" s="74"/>
      <c r="PLS203" s="74"/>
      <c r="PLT203" s="74"/>
      <c r="PLU203" s="74"/>
      <c r="PLV203" s="74"/>
      <c r="PLW203" s="74"/>
      <c r="PLX203" s="74"/>
      <c r="PLY203" s="74"/>
      <c r="PLZ203" s="74"/>
      <c r="PMA203" s="74"/>
      <c r="PMB203" s="74"/>
      <c r="PMC203" s="74"/>
      <c r="PMD203" s="74"/>
      <c r="PME203" s="74"/>
      <c r="PMF203" s="74"/>
      <c r="PMG203" s="74"/>
      <c r="PMH203" s="74"/>
      <c r="PMI203" s="74"/>
      <c r="PMJ203" s="74"/>
      <c r="PMK203" s="74"/>
      <c r="PML203" s="74"/>
      <c r="PMM203" s="74"/>
      <c r="PMN203" s="74"/>
      <c r="PMO203" s="74"/>
      <c r="PMP203" s="74"/>
      <c r="PMQ203" s="74"/>
      <c r="PMR203" s="74"/>
      <c r="PMS203" s="74"/>
      <c r="PMT203" s="74"/>
      <c r="PMU203" s="74"/>
      <c r="PMV203" s="74"/>
      <c r="PMW203" s="74"/>
      <c r="PMX203" s="74"/>
      <c r="PMY203" s="74"/>
      <c r="PMZ203" s="74"/>
      <c r="PNA203" s="74"/>
      <c r="PNB203" s="74"/>
      <c r="PNC203" s="74"/>
      <c r="PND203" s="74"/>
      <c r="PNE203" s="74"/>
      <c r="PNF203" s="74"/>
      <c r="PNG203" s="74"/>
      <c r="PNH203" s="74"/>
      <c r="PNI203" s="74"/>
      <c r="PNJ203" s="74"/>
      <c r="PNK203" s="74"/>
      <c r="PNL203" s="74"/>
      <c r="PNM203" s="74"/>
      <c r="PNN203" s="74"/>
      <c r="PNO203" s="74"/>
      <c r="PNP203" s="74"/>
      <c r="PNQ203" s="74"/>
      <c r="PNR203" s="74"/>
      <c r="PNS203" s="74"/>
      <c r="PNT203" s="74"/>
      <c r="PNU203" s="74"/>
      <c r="PNV203" s="74"/>
      <c r="PNW203" s="74"/>
      <c r="PNX203" s="74"/>
      <c r="PNY203" s="74"/>
      <c r="PNZ203" s="74"/>
      <c r="POA203" s="74"/>
      <c r="POB203" s="74"/>
      <c r="POC203" s="74"/>
      <c r="POD203" s="74"/>
      <c r="POE203" s="74"/>
      <c r="POF203" s="74"/>
      <c r="POG203" s="74"/>
      <c r="POH203" s="74"/>
      <c r="POI203" s="74"/>
      <c r="POJ203" s="74"/>
      <c r="POK203" s="74"/>
      <c r="POL203" s="74"/>
      <c r="POM203" s="74"/>
      <c r="PON203" s="74"/>
      <c r="POO203" s="74"/>
      <c r="POP203" s="74"/>
      <c r="POQ203" s="74"/>
      <c r="POR203" s="74"/>
      <c r="POS203" s="74"/>
      <c r="POT203" s="74"/>
      <c r="POU203" s="74"/>
      <c r="POV203" s="74"/>
      <c r="POW203" s="74"/>
      <c r="POX203" s="74"/>
      <c r="POY203" s="74"/>
      <c r="POZ203" s="74"/>
      <c r="PPA203" s="74"/>
      <c r="PPB203" s="74"/>
      <c r="PPC203" s="74"/>
      <c r="PPD203" s="74"/>
      <c r="PPE203" s="74"/>
      <c r="PPF203" s="74"/>
      <c r="PPG203" s="74"/>
      <c r="PPH203" s="74"/>
      <c r="PPI203" s="74"/>
      <c r="PPJ203" s="74"/>
      <c r="PPK203" s="74"/>
      <c r="PPL203" s="74"/>
      <c r="PPM203" s="74"/>
      <c r="PPN203" s="74"/>
      <c r="PPO203" s="74"/>
      <c r="PPP203" s="74"/>
      <c r="PPQ203" s="74"/>
      <c r="PPR203" s="74"/>
      <c r="PPS203" s="74"/>
      <c r="PPT203" s="74"/>
      <c r="PPU203" s="74"/>
      <c r="PPV203" s="74"/>
      <c r="PPW203" s="74"/>
      <c r="PPX203" s="74"/>
      <c r="PPY203" s="74"/>
      <c r="PPZ203" s="74"/>
      <c r="PQA203" s="74"/>
      <c r="PQB203" s="74"/>
      <c r="PQC203" s="74"/>
      <c r="PQD203" s="74"/>
      <c r="PQE203" s="74"/>
      <c r="PQF203" s="74"/>
      <c r="PQG203" s="74"/>
      <c r="PQH203" s="74"/>
      <c r="PQI203" s="74"/>
      <c r="PQJ203" s="74"/>
      <c r="PQK203" s="74"/>
      <c r="PQL203" s="74"/>
      <c r="PQM203" s="74"/>
      <c r="PQN203" s="74"/>
      <c r="PQO203" s="74"/>
      <c r="PQP203" s="74"/>
      <c r="PQQ203" s="74"/>
      <c r="PQR203" s="74"/>
      <c r="PQS203" s="74"/>
      <c r="PQT203" s="74"/>
      <c r="PQU203" s="74"/>
      <c r="PQV203" s="74"/>
      <c r="PQW203" s="74"/>
      <c r="PQX203" s="74"/>
      <c r="PQY203" s="74"/>
      <c r="PQZ203" s="74"/>
      <c r="PRA203" s="74"/>
      <c r="PRB203" s="74"/>
      <c r="PRC203" s="74"/>
      <c r="PRD203" s="74"/>
      <c r="PRE203" s="74"/>
      <c r="PRF203" s="74"/>
      <c r="PRG203" s="74"/>
      <c r="PRH203" s="74"/>
      <c r="PRI203" s="74"/>
      <c r="PRJ203" s="74"/>
      <c r="PRK203" s="74"/>
      <c r="PRL203" s="74"/>
      <c r="PRM203" s="74"/>
      <c r="PRN203" s="74"/>
      <c r="PRO203" s="74"/>
      <c r="PRP203" s="74"/>
      <c r="PRQ203" s="74"/>
      <c r="PRR203" s="74"/>
      <c r="PRS203" s="74"/>
      <c r="PRT203" s="74"/>
      <c r="PRU203" s="74"/>
      <c r="PRV203" s="74"/>
      <c r="PRW203" s="74"/>
      <c r="PRX203" s="74"/>
      <c r="PRY203" s="74"/>
      <c r="PRZ203" s="74"/>
      <c r="PSA203" s="74"/>
      <c r="PSB203" s="74"/>
      <c r="PSC203" s="74"/>
      <c r="PSD203" s="74"/>
      <c r="PSE203" s="74"/>
      <c r="PSF203" s="74"/>
      <c r="PSG203" s="74"/>
      <c r="PSH203" s="74"/>
      <c r="PSI203" s="74"/>
      <c r="PSJ203" s="74"/>
      <c r="PSK203" s="74"/>
      <c r="PSL203" s="74"/>
      <c r="PSM203" s="74"/>
      <c r="PSN203" s="74"/>
      <c r="PSO203" s="74"/>
      <c r="PSP203" s="74"/>
      <c r="PSQ203" s="74"/>
      <c r="PSR203" s="74"/>
      <c r="PSS203" s="74"/>
      <c r="PST203" s="74"/>
      <c r="PSU203" s="74"/>
      <c r="PSV203" s="74"/>
      <c r="PSW203" s="74"/>
      <c r="PSX203" s="74"/>
      <c r="PSY203" s="74"/>
      <c r="PSZ203" s="74"/>
      <c r="PTA203" s="74"/>
      <c r="PTB203" s="74"/>
      <c r="PTC203" s="74"/>
      <c r="PTD203" s="74"/>
      <c r="PTE203" s="74"/>
      <c r="PTF203" s="74"/>
      <c r="PTG203" s="74"/>
      <c r="PTH203" s="74"/>
      <c r="PTI203" s="74"/>
      <c r="PTJ203" s="74"/>
      <c r="PTK203" s="74"/>
      <c r="PTL203" s="74"/>
      <c r="PTM203" s="74"/>
      <c r="PTN203" s="74"/>
      <c r="PTO203" s="74"/>
      <c r="PTP203" s="74"/>
      <c r="PTQ203" s="74"/>
      <c r="PTR203" s="74"/>
      <c r="PTS203" s="74"/>
      <c r="PTT203" s="74"/>
      <c r="PTU203" s="74"/>
      <c r="PTV203" s="74"/>
      <c r="PTW203" s="74"/>
      <c r="PTX203" s="74"/>
      <c r="PTY203" s="74"/>
      <c r="PTZ203" s="74"/>
      <c r="PUA203" s="74"/>
      <c r="PUB203" s="74"/>
      <c r="PUC203" s="74"/>
      <c r="PUD203" s="74"/>
      <c r="PUE203" s="74"/>
      <c r="PUF203" s="74"/>
      <c r="PUG203" s="74"/>
      <c r="PUH203" s="74"/>
      <c r="PUI203" s="74"/>
      <c r="PUJ203" s="74"/>
      <c r="PUK203" s="74"/>
      <c r="PUL203" s="74"/>
      <c r="PUM203" s="74"/>
      <c r="PUN203" s="74"/>
      <c r="PUO203" s="74"/>
      <c r="PUP203" s="74"/>
      <c r="PUQ203" s="74"/>
      <c r="PUR203" s="74"/>
      <c r="PUS203" s="74"/>
      <c r="PUT203" s="74"/>
      <c r="PUU203" s="74"/>
      <c r="PUV203" s="74"/>
      <c r="PUW203" s="74"/>
      <c r="PUX203" s="74"/>
      <c r="PUY203" s="74"/>
      <c r="PUZ203" s="74"/>
      <c r="PVA203" s="74"/>
      <c r="PVB203" s="74"/>
      <c r="PVC203" s="74"/>
      <c r="PVD203" s="74"/>
      <c r="PVE203" s="74"/>
      <c r="PVF203" s="74"/>
      <c r="PVG203" s="74"/>
      <c r="PVH203" s="74"/>
      <c r="PVI203" s="74"/>
      <c r="PVJ203" s="74"/>
      <c r="PVK203" s="74"/>
      <c r="PVL203" s="74"/>
      <c r="PVM203" s="74"/>
      <c r="PVN203" s="74"/>
      <c r="PVO203" s="74"/>
      <c r="PVP203" s="74"/>
      <c r="PVQ203" s="74"/>
      <c r="PVR203" s="74"/>
      <c r="PVS203" s="74"/>
      <c r="PVT203" s="74"/>
      <c r="PVU203" s="74"/>
      <c r="PVV203" s="74"/>
      <c r="PVW203" s="74"/>
      <c r="PVX203" s="74"/>
      <c r="PVY203" s="74"/>
      <c r="PVZ203" s="74"/>
      <c r="PWA203" s="74"/>
      <c r="PWB203" s="74"/>
      <c r="PWC203" s="74"/>
      <c r="PWD203" s="74"/>
      <c r="PWE203" s="74"/>
      <c r="PWF203" s="74"/>
      <c r="PWG203" s="74"/>
      <c r="PWH203" s="74"/>
      <c r="PWI203" s="74"/>
      <c r="PWJ203" s="74"/>
      <c r="PWK203" s="74"/>
      <c r="PWL203" s="74"/>
      <c r="PWM203" s="74"/>
      <c r="PWN203" s="74"/>
      <c r="PWO203" s="74"/>
      <c r="PWP203" s="74"/>
      <c r="PWQ203" s="74"/>
      <c r="PWR203" s="74"/>
      <c r="PWS203" s="74"/>
      <c r="PWT203" s="74"/>
      <c r="PWU203" s="74"/>
      <c r="PWV203" s="74"/>
      <c r="PWW203" s="74"/>
      <c r="PWX203" s="74"/>
      <c r="PWY203" s="74"/>
      <c r="PWZ203" s="74"/>
      <c r="PXA203" s="74"/>
      <c r="PXB203" s="74"/>
      <c r="PXC203" s="74"/>
      <c r="PXD203" s="74"/>
      <c r="PXE203" s="74"/>
      <c r="PXF203" s="74"/>
      <c r="PXG203" s="74"/>
      <c r="PXH203" s="74"/>
      <c r="PXI203" s="74"/>
      <c r="PXJ203" s="74"/>
      <c r="PXK203" s="74"/>
      <c r="PXL203" s="74"/>
      <c r="PXM203" s="74"/>
      <c r="PXN203" s="74"/>
      <c r="PXO203" s="74"/>
      <c r="PXP203" s="74"/>
      <c r="PXQ203" s="74"/>
      <c r="PXR203" s="74"/>
      <c r="PXS203" s="74"/>
      <c r="PXT203" s="74"/>
      <c r="PXU203" s="74"/>
      <c r="PXV203" s="74"/>
      <c r="PXW203" s="74"/>
      <c r="PXX203" s="74"/>
      <c r="PXY203" s="74"/>
      <c r="PXZ203" s="74"/>
      <c r="PYA203" s="74"/>
      <c r="PYB203" s="74"/>
      <c r="PYC203" s="74"/>
      <c r="PYD203" s="74"/>
      <c r="PYE203" s="74"/>
      <c r="PYF203" s="74"/>
      <c r="PYG203" s="74"/>
      <c r="PYH203" s="74"/>
      <c r="PYI203" s="74"/>
      <c r="PYJ203" s="74"/>
      <c r="PYK203" s="74"/>
      <c r="PYL203" s="74"/>
      <c r="PYM203" s="74"/>
      <c r="PYN203" s="74"/>
      <c r="PYO203" s="74"/>
      <c r="PYP203" s="74"/>
      <c r="PYQ203" s="74"/>
      <c r="PYR203" s="74"/>
      <c r="PYS203" s="74"/>
      <c r="PYT203" s="74"/>
      <c r="PYU203" s="74"/>
      <c r="PYV203" s="74"/>
      <c r="PYW203" s="74"/>
      <c r="PYX203" s="74"/>
      <c r="PYY203" s="74"/>
      <c r="PYZ203" s="74"/>
      <c r="PZA203" s="74"/>
      <c r="PZB203" s="74"/>
      <c r="PZC203" s="74"/>
      <c r="PZD203" s="74"/>
      <c r="PZE203" s="74"/>
      <c r="PZF203" s="74"/>
      <c r="PZG203" s="74"/>
      <c r="PZH203" s="74"/>
      <c r="PZI203" s="74"/>
      <c r="PZJ203" s="74"/>
      <c r="PZK203" s="74"/>
      <c r="PZL203" s="74"/>
      <c r="PZM203" s="74"/>
      <c r="PZN203" s="74"/>
      <c r="PZO203" s="74"/>
      <c r="PZP203" s="74"/>
      <c r="PZQ203" s="74"/>
      <c r="PZR203" s="74"/>
      <c r="PZS203" s="74"/>
      <c r="PZT203" s="74"/>
      <c r="PZU203" s="74"/>
      <c r="PZV203" s="74"/>
      <c r="PZW203" s="74"/>
      <c r="PZX203" s="74"/>
      <c r="PZY203" s="74"/>
      <c r="PZZ203" s="74"/>
      <c r="QAA203" s="74"/>
      <c r="QAB203" s="74"/>
      <c r="QAC203" s="74"/>
      <c r="QAD203" s="74"/>
      <c r="QAE203" s="74"/>
      <c r="QAF203" s="74"/>
      <c r="QAG203" s="74"/>
      <c r="QAH203" s="74"/>
      <c r="QAI203" s="74"/>
      <c r="QAJ203" s="74"/>
      <c r="QAK203" s="74"/>
      <c r="QAL203" s="74"/>
      <c r="QAM203" s="74"/>
      <c r="QAN203" s="74"/>
      <c r="QAO203" s="74"/>
      <c r="QAP203" s="74"/>
      <c r="QAQ203" s="74"/>
      <c r="QAR203" s="74"/>
      <c r="QAS203" s="74"/>
      <c r="QAT203" s="74"/>
      <c r="QAU203" s="74"/>
      <c r="QAV203" s="74"/>
      <c r="QAW203" s="74"/>
      <c r="QAX203" s="74"/>
      <c r="QAY203" s="74"/>
      <c r="QAZ203" s="74"/>
      <c r="QBA203" s="74"/>
      <c r="QBB203" s="74"/>
      <c r="QBC203" s="74"/>
      <c r="QBD203" s="74"/>
      <c r="QBE203" s="74"/>
      <c r="QBF203" s="74"/>
      <c r="QBG203" s="74"/>
      <c r="QBH203" s="74"/>
      <c r="QBI203" s="74"/>
      <c r="QBJ203" s="74"/>
      <c r="QBK203" s="74"/>
      <c r="QBL203" s="74"/>
      <c r="QBM203" s="74"/>
      <c r="QBN203" s="74"/>
      <c r="QBO203" s="74"/>
      <c r="QBP203" s="74"/>
      <c r="QBQ203" s="74"/>
      <c r="QBR203" s="74"/>
      <c r="QBS203" s="74"/>
      <c r="QBT203" s="74"/>
      <c r="QBU203" s="74"/>
      <c r="QBV203" s="74"/>
      <c r="QBW203" s="74"/>
      <c r="QBX203" s="74"/>
      <c r="QBY203" s="74"/>
      <c r="QBZ203" s="74"/>
      <c r="QCA203" s="74"/>
      <c r="QCB203" s="74"/>
      <c r="QCC203" s="74"/>
      <c r="QCD203" s="74"/>
      <c r="QCE203" s="74"/>
      <c r="QCF203" s="74"/>
      <c r="QCG203" s="74"/>
      <c r="QCH203" s="74"/>
      <c r="QCI203" s="74"/>
      <c r="QCJ203" s="74"/>
      <c r="QCK203" s="74"/>
      <c r="QCL203" s="74"/>
      <c r="QCM203" s="74"/>
      <c r="QCN203" s="74"/>
      <c r="QCO203" s="74"/>
      <c r="QCP203" s="74"/>
      <c r="QCQ203" s="74"/>
      <c r="QCR203" s="74"/>
      <c r="QCS203" s="74"/>
      <c r="QCT203" s="74"/>
      <c r="QCU203" s="74"/>
      <c r="QCV203" s="74"/>
      <c r="QCW203" s="74"/>
      <c r="QCX203" s="74"/>
      <c r="QCY203" s="74"/>
      <c r="QCZ203" s="74"/>
      <c r="QDA203" s="74"/>
      <c r="QDB203" s="74"/>
      <c r="QDC203" s="74"/>
      <c r="QDD203" s="74"/>
      <c r="QDE203" s="74"/>
      <c r="QDF203" s="74"/>
      <c r="QDG203" s="74"/>
      <c r="QDH203" s="74"/>
      <c r="QDI203" s="74"/>
      <c r="QDJ203" s="74"/>
      <c r="QDK203" s="74"/>
      <c r="QDL203" s="74"/>
      <c r="QDM203" s="74"/>
      <c r="QDN203" s="74"/>
      <c r="QDO203" s="74"/>
      <c r="QDP203" s="74"/>
      <c r="QDQ203" s="74"/>
      <c r="QDR203" s="74"/>
      <c r="QDS203" s="74"/>
      <c r="QDT203" s="74"/>
      <c r="QDU203" s="74"/>
      <c r="QDV203" s="74"/>
      <c r="QDW203" s="74"/>
      <c r="QDX203" s="74"/>
      <c r="QDY203" s="74"/>
      <c r="QDZ203" s="74"/>
      <c r="QEA203" s="74"/>
      <c r="QEB203" s="74"/>
      <c r="QEC203" s="74"/>
      <c r="QED203" s="74"/>
      <c r="QEE203" s="74"/>
      <c r="QEF203" s="74"/>
      <c r="QEG203" s="74"/>
      <c r="QEH203" s="74"/>
      <c r="QEI203" s="74"/>
      <c r="QEJ203" s="74"/>
      <c r="QEK203" s="74"/>
      <c r="QEL203" s="74"/>
      <c r="QEM203" s="74"/>
      <c r="QEN203" s="74"/>
      <c r="QEO203" s="74"/>
      <c r="QEP203" s="74"/>
      <c r="QEQ203" s="74"/>
      <c r="QER203" s="74"/>
      <c r="QES203" s="74"/>
      <c r="QET203" s="74"/>
      <c r="QEU203" s="74"/>
      <c r="QEV203" s="74"/>
      <c r="QEW203" s="74"/>
      <c r="QEX203" s="74"/>
      <c r="QEY203" s="74"/>
      <c r="QEZ203" s="74"/>
      <c r="QFA203" s="74"/>
      <c r="QFB203" s="74"/>
      <c r="QFC203" s="74"/>
      <c r="QFD203" s="74"/>
      <c r="QFE203" s="74"/>
      <c r="QFF203" s="74"/>
      <c r="QFG203" s="74"/>
      <c r="QFH203" s="74"/>
      <c r="QFI203" s="74"/>
      <c r="QFJ203" s="74"/>
      <c r="QFK203" s="74"/>
      <c r="QFL203" s="74"/>
      <c r="QFM203" s="74"/>
      <c r="QFN203" s="74"/>
      <c r="QFO203" s="74"/>
      <c r="QFP203" s="74"/>
      <c r="QFQ203" s="74"/>
      <c r="QFR203" s="74"/>
      <c r="QFS203" s="74"/>
      <c r="QFT203" s="74"/>
      <c r="QFU203" s="74"/>
      <c r="QFV203" s="74"/>
      <c r="QFW203" s="74"/>
      <c r="QFX203" s="74"/>
      <c r="QFY203" s="74"/>
      <c r="QFZ203" s="74"/>
      <c r="QGA203" s="74"/>
      <c r="QGB203" s="74"/>
      <c r="QGC203" s="74"/>
      <c r="QGD203" s="74"/>
      <c r="QGE203" s="74"/>
      <c r="QGF203" s="74"/>
      <c r="QGG203" s="74"/>
      <c r="QGH203" s="74"/>
      <c r="QGI203" s="74"/>
      <c r="QGJ203" s="74"/>
      <c r="QGK203" s="74"/>
      <c r="QGL203" s="74"/>
      <c r="QGM203" s="74"/>
      <c r="QGN203" s="74"/>
      <c r="QGO203" s="74"/>
      <c r="QGP203" s="74"/>
      <c r="QGQ203" s="74"/>
      <c r="QGR203" s="74"/>
      <c r="QGS203" s="74"/>
      <c r="QGT203" s="74"/>
      <c r="QGU203" s="74"/>
      <c r="QGV203" s="74"/>
      <c r="QGW203" s="74"/>
      <c r="QGX203" s="74"/>
      <c r="QGY203" s="74"/>
      <c r="QGZ203" s="74"/>
      <c r="QHA203" s="74"/>
      <c r="QHB203" s="74"/>
      <c r="QHC203" s="74"/>
      <c r="QHD203" s="74"/>
      <c r="QHE203" s="74"/>
      <c r="QHF203" s="74"/>
      <c r="QHG203" s="74"/>
      <c r="QHH203" s="74"/>
      <c r="QHI203" s="74"/>
      <c r="QHJ203" s="74"/>
      <c r="QHK203" s="74"/>
      <c r="QHL203" s="74"/>
      <c r="QHM203" s="74"/>
      <c r="QHN203" s="74"/>
      <c r="QHO203" s="74"/>
      <c r="QHP203" s="74"/>
      <c r="QHQ203" s="74"/>
      <c r="QHR203" s="74"/>
      <c r="QHS203" s="74"/>
      <c r="QHT203" s="74"/>
      <c r="QHU203" s="74"/>
      <c r="QHV203" s="74"/>
      <c r="QHW203" s="74"/>
      <c r="QHX203" s="74"/>
      <c r="QHY203" s="74"/>
      <c r="QHZ203" s="74"/>
      <c r="QIA203" s="74"/>
      <c r="QIB203" s="74"/>
      <c r="QIC203" s="74"/>
      <c r="QID203" s="74"/>
      <c r="QIE203" s="74"/>
      <c r="QIF203" s="74"/>
      <c r="QIG203" s="74"/>
      <c r="QIH203" s="74"/>
      <c r="QII203" s="74"/>
      <c r="QIJ203" s="74"/>
      <c r="QIK203" s="74"/>
      <c r="QIL203" s="74"/>
      <c r="QIM203" s="74"/>
      <c r="QIN203" s="74"/>
      <c r="QIO203" s="74"/>
      <c r="QIP203" s="74"/>
      <c r="QIQ203" s="74"/>
      <c r="QIR203" s="74"/>
      <c r="QIS203" s="74"/>
      <c r="QIT203" s="74"/>
      <c r="QIU203" s="74"/>
      <c r="QIV203" s="74"/>
      <c r="QIW203" s="74"/>
      <c r="QIX203" s="74"/>
      <c r="QIY203" s="74"/>
      <c r="QIZ203" s="74"/>
      <c r="QJA203" s="74"/>
      <c r="QJB203" s="74"/>
      <c r="QJC203" s="74"/>
      <c r="QJD203" s="74"/>
      <c r="QJE203" s="74"/>
      <c r="QJF203" s="74"/>
      <c r="QJG203" s="74"/>
      <c r="QJH203" s="74"/>
      <c r="QJI203" s="74"/>
      <c r="QJJ203" s="74"/>
      <c r="QJK203" s="74"/>
      <c r="QJL203" s="74"/>
      <c r="QJM203" s="74"/>
      <c r="QJN203" s="74"/>
      <c r="QJO203" s="74"/>
      <c r="QJP203" s="74"/>
      <c r="QJQ203" s="74"/>
      <c r="QJR203" s="74"/>
      <c r="QJS203" s="74"/>
      <c r="QJT203" s="74"/>
      <c r="QJU203" s="74"/>
      <c r="QJV203" s="74"/>
      <c r="QJW203" s="74"/>
      <c r="QJX203" s="74"/>
      <c r="QJY203" s="74"/>
      <c r="QJZ203" s="74"/>
      <c r="QKA203" s="74"/>
      <c r="QKB203" s="74"/>
      <c r="QKC203" s="74"/>
      <c r="QKD203" s="74"/>
      <c r="QKE203" s="74"/>
      <c r="QKF203" s="74"/>
      <c r="QKG203" s="74"/>
      <c r="QKH203" s="74"/>
      <c r="QKI203" s="74"/>
      <c r="QKJ203" s="74"/>
      <c r="QKK203" s="74"/>
      <c r="QKL203" s="74"/>
      <c r="QKM203" s="74"/>
      <c r="QKN203" s="74"/>
      <c r="QKO203" s="74"/>
      <c r="QKP203" s="74"/>
      <c r="QKQ203" s="74"/>
      <c r="QKR203" s="74"/>
      <c r="QKS203" s="74"/>
      <c r="QKT203" s="74"/>
      <c r="QKU203" s="74"/>
      <c r="QKV203" s="74"/>
      <c r="QKW203" s="74"/>
      <c r="QKX203" s="74"/>
      <c r="QKY203" s="74"/>
      <c r="QKZ203" s="74"/>
      <c r="QLA203" s="74"/>
      <c r="QLB203" s="74"/>
      <c r="QLC203" s="74"/>
      <c r="QLD203" s="74"/>
      <c r="QLE203" s="74"/>
      <c r="QLF203" s="74"/>
      <c r="QLG203" s="74"/>
      <c r="QLH203" s="74"/>
      <c r="QLI203" s="74"/>
      <c r="QLJ203" s="74"/>
      <c r="QLK203" s="74"/>
      <c r="QLL203" s="74"/>
      <c r="QLM203" s="74"/>
      <c r="QLN203" s="74"/>
      <c r="QLO203" s="74"/>
      <c r="QLP203" s="74"/>
      <c r="QLQ203" s="74"/>
      <c r="QLR203" s="74"/>
      <c r="QLS203" s="74"/>
      <c r="QLT203" s="74"/>
      <c r="QLU203" s="74"/>
      <c r="QLV203" s="74"/>
      <c r="QLW203" s="74"/>
      <c r="QLX203" s="74"/>
      <c r="QLY203" s="74"/>
      <c r="QLZ203" s="74"/>
      <c r="QMA203" s="74"/>
      <c r="QMB203" s="74"/>
      <c r="QMC203" s="74"/>
      <c r="QMD203" s="74"/>
      <c r="QME203" s="74"/>
      <c r="QMF203" s="74"/>
      <c r="QMG203" s="74"/>
      <c r="QMH203" s="74"/>
      <c r="QMI203" s="74"/>
      <c r="QMJ203" s="74"/>
      <c r="QMK203" s="74"/>
      <c r="QML203" s="74"/>
      <c r="QMM203" s="74"/>
      <c r="QMN203" s="74"/>
      <c r="QMO203" s="74"/>
      <c r="QMP203" s="74"/>
      <c r="QMQ203" s="74"/>
      <c r="QMR203" s="74"/>
      <c r="QMS203" s="74"/>
      <c r="QMT203" s="74"/>
      <c r="QMU203" s="74"/>
      <c r="QMV203" s="74"/>
      <c r="QMW203" s="74"/>
      <c r="QMX203" s="74"/>
      <c r="QMY203" s="74"/>
      <c r="QMZ203" s="74"/>
      <c r="QNA203" s="74"/>
      <c r="QNB203" s="74"/>
      <c r="QNC203" s="74"/>
      <c r="QND203" s="74"/>
      <c r="QNE203" s="74"/>
      <c r="QNF203" s="74"/>
      <c r="QNG203" s="74"/>
      <c r="QNH203" s="74"/>
      <c r="QNI203" s="74"/>
      <c r="QNJ203" s="74"/>
      <c r="QNK203" s="74"/>
      <c r="QNL203" s="74"/>
      <c r="QNM203" s="74"/>
      <c r="QNN203" s="74"/>
      <c r="QNO203" s="74"/>
      <c r="QNP203" s="74"/>
      <c r="QNQ203" s="74"/>
      <c r="QNR203" s="74"/>
      <c r="QNS203" s="74"/>
      <c r="QNT203" s="74"/>
      <c r="QNU203" s="74"/>
      <c r="QNV203" s="74"/>
      <c r="QNW203" s="74"/>
      <c r="QNX203" s="74"/>
      <c r="QNY203" s="74"/>
      <c r="QNZ203" s="74"/>
      <c r="QOA203" s="74"/>
      <c r="QOB203" s="74"/>
      <c r="QOC203" s="74"/>
      <c r="QOD203" s="74"/>
      <c r="QOE203" s="74"/>
      <c r="QOF203" s="74"/>
      <c r="QOG203" s="74"/>
      <c r="QOH203" s="74"/>
      <c r="QOI203" s="74"/>
      <c r="QOJ203" s="74"/>
      <c r="QOK203" s="74"/>
      <c r="QOL203" s="74"/>
      <c r="QOM203" s="74"/>
      <c r="QON203" s="74"/>
      <c r="QOO203" s="74"/>
      <c r="QOP203" s="74"/>
      <c r="QOQ203" s="74"/>
      <c r="QOR203" s="74"/>
      <c r="QOS203" s="74"/>
      <c r="QOT203" s="74"/>
      <c r="QOU203" s="74"/>
      <c r="QOV203" s="74"/>
      <c r="QOW203" s="74"/>
      <c r="QOX203" s="74"/>
      <c r="QOY203" s="74"/>
      <c r="QOZ203" s="74"/>
      <c r="QPA203" s="74"/>
      <c r="QPB203" s="74"/>
      <c r="QPC203" s="74"/>
      <c r="QPD203" s="74"/>
      <c r="QPE203" s="74"/>
      <c r="QPF203" s="74"/>
      <c r="QPG203" s="74"/>
      <c r="QPH203" s="74"/>
      <c r="QPI203" s="74"/>
      <c r="QPJ203" s="74"/>
      <c r="QPK203" s="74"/>
      <c r="QPL203" s="74"/>
      <c r="QPM203" s="74"/>
      <c r="QPN203" s="74"/>
      <c r="QPO203" s="74"/>
      <c r="QPP203" s="74"/>
      <c r="QPQ203" s="74"/>
      <c r="QPR203" s="74"/>
      <c r="QPS203" s="74"/>
      <c r="QPT203" s="74"/>
      <c r="QPU203" s="74"/>
      <c r="QPV203" s="74"/>
      <c r="QPW203" s="74"/>
      <c r="QPX203" s="74"/>
      <c r="QPY203" s="74"/>
      <c r="QPZ203" s="74"/>
      <c r="QQA203" s="74"/>
      <c r="QQB203" s="74"/>
      <c r="QQC203" s="74"/>
      <c r="QQD203" s="74"/>
      <c r="QQE203" s="74"/>
      <c r="QQF203" s="74"/>
      <c r="QQG203" s="74"/>
      <c r="QQH203" s="74"/>
      <c r="QQI203" s="74"/>
      <c r="QQJ203" s="74"/>
      <c r="QQK203" s="74"/>
      <c r="QQL203" s="74"/>
      <c r="QQM203" s="74"/>
      <c r="QQN203" s="74"/>
      <c r="QQO203" s="74"/>
      <c r="QQP203" s="74"/>
      <c r="QQQ203" s="74"/>
      <c r="QQR203" s="74"/>
      <c r="QQS203" s="74"/>
      <c r="QQT203" s="74"/>
      <c r="QQU203" s="74"/>
      <c r="QQV203" s="74"/>
      <c r="QQW203" s="74"/>
      <c r="QQX203" s="74"/>
      <c r="QQY203" s="74"/>
      <c r="QQZ203" s="74"/>
      <c r="QRA203" s="74"/>
      <c r="QRB203" s="74"/>
      <c r="QRC203" s="74"/>
      <c r="QRD203" s="74"/>
      <c r="QRE203" s="74"/>
      <c r="QRF203" s="74"/>
      <c r="QRG203" s="74"/>
      <c r="QRH203" s="74"/>
      <c r="QRI203" s="74"/>
      <c r="QRJ203" s="74"/>
      <c r="QRK203" s="74"/>
      <c r="QRL203" s="74"/>
      <c r="QRM203" s="74"/>
      <c r="QRN203" s="74"/>
      <c r="QRO203" s="74"/>
      <c r="QRP203" s="74"/>
      <c r="QRQ203" s="74"/>
      <c r="QRR203" s="74"/>
      <c r="QRS203" s="74"/>
      <c r="QRT203" s="74"/>
      <c r="QRU203" s="74"/>
      <c r="QRV203" s="74"/>
      <c r="QRW203" s="74"/>
      <c r="QRX203" s="74"/>
      <c r="QRY203" s="74"/>
      <c r="QRZ203" s="74"/>
      <c r="QSA203" s="74"/>
      <c r="QSB203" s="74"/>
      <c r="QSC203" s="74"/>
      <c r="QSD203" s="74"/>
      <c r="QSE203" s="74"/>
      <c r="QSF203" s="74"/>
      <c r="QSG203" s="74"/>
      <c r="QSH203" s="74"/>
      <c r="QSI203" s="74"/>
      <c r="QSJ203" s="74"/>
      <c r="QSK203" s="74"/>
      <c r="QSL203" s="74"/>
      <c r="QSM203" s="74"/>
      <c r="QSN203" s="74"/>
      <c r="QSO203" s="74"/>
      <c r="QSP203" s="74"/>
      <c r="QSQ203" s="74"/>
      <c r="QSR203" s="74"/>
      <c r="QSS203" s="74"/>
      <c r="QST203" s="74"/>
      <c r="QSU203" s="74"/>
      <c r="QSV203" s="74"/>
      <c r="QSW203" s="74"/>
      <c r="QSX203" s="74"/>
      <c r="QSY203" s="74"/>
      <c r="QSZ203" s="74"/>
      <c r="QTA203" s="74"/>
      <c r="QTB203" s="74"/>
      <c r="QTC203" s="74"/>
      <c r="QTD203" s="74"/>
      <c r="QTE203" s="74"/>
      <c r="QTF203" s="74"/>
      <c r="QTG203" s="74"/>
      <c r="QTH203" s="74"/>
      <c r="QTI203" s="74"/>
      <c r="QTJ203" s="74"/>
      <c r="QTK203" s="74"/>
      <c r="QTL203" s="74"/>
      <c r="QTM203" s="74"/>
      <c r="QTN203" s="74"/>
      <c r="QTO203" s="74"/>
      <c r="QTP203" s="74"/>
      <c r="QTQ203" s="74"/>
      <c r="QTR203" s="74"/>
      <c r="QTS203" s="74"/>
      <c r="QTT203" s="74"/>
      <c r="QTU203" s="74"/>
      <c r="QTV203" s="74"/>
      <c r="QTW203" s="74"/>
      <c r="QTX203" s="74"/>
      <c r="QTY203" s="74"/>
      <c r="QTZ203" s="74"/>
      <c r="QUA203" s="74"/>
      <c r="QUB203" s="74"/>
      <c r="QUC203" s="74"/>
      <c r="QUD203" s="74"/>
      <c r="QUE203" s="74"/>
      <c r="QUF203" s="74"/>
      <c r="QUG203" s="74"/>
      <c r="QUH203" s="74"/>
      <c r="QUI203" s="74"/>
      <c r="QUJ203" s="74"/>
      <c r="QUK203" s="74"/>
      <c r="QUL203" s="74"/>
      <c r="QUM203" s="74"/>
      <c r="QUN203" s="74"/>
      <c r="QUO203" s="74"/>
      <c r="QUP203" s="74"/>
      <c r="QUQ203" s="74"/>
      <c r="QUR203" s="74"/>
      <c r="QUS203" s="74"/>
      <c r="QUT203" s="74"/>
      <c r="QUU203" s="74"/>
      <c r="QUV203" s="74"/>
      <c r="QUW203" s="74"/>
      <c r="QUX203" s="74"/>
      <c r="QUY203" s="74"/>
      <c r="QUZ203" s="74"/>
      <c r="QVA203" s="74"/>
      <c r="QVB203" s="74"/>
      <c r="QVC203" s="74"/>
      <c r="QVD203" s="74"/>
      <c r="QVE203" s="74"/>
      <c r="QVF203" s="74"/>
      <c r="QVG203" s="74"/>
      <c r="QVH203" s="74"/>
      <c r="QVI203" s="74"/>
      <c r="QVJ203" s="74"/>
      <c r="QVK203" s="74"/>
      <c r="QVL203" s="74"/>
      <c r="QVM203" s="74"/>
      <c r="QVN203" s="74"/>
      <c r="QVO203" s="74"/>
      <c r="QVP203" s="74"/>
      <c r="QVQ203" s="74"/>
      <c r="QVR203" s="74"/>
      <c r="QVS203" s="74"/>
      <c r="QVT203" s="74"/>
      <c r="QVU203" s="74"/>
      <c r="QVV203" s="74"/>
      <c r="QVW203" s="74"/>
      <c r="QVX203" s="74"/>
      <c r="QVY203" s="74"/>
      <c r="QVZ203" s="74"/>
      <c r="QWA203" s="74"/>
      <c r="QWB203" s="74"/>
      <c r="QWC203" s="74"/>
      <c r="QWD203" s="74"/>
      <c r="QWE203" s="74"/>
      <c r="QWF203" s="74"/>
      <c r="QWG203" s="74"/>
      <c r="QWH203" s="74"/>
      <c r="QWI203" s="74"/>
      <c r="QWJ203" s="74"/>
      <c r="QWK203" s="74"/>
      <c r="QWL203" s="74"/>
      <c r="QWM203" s="74"/>
      <c r="QWN203" s="74"/>
      <c r="QWO203" s="74"/>
      <c r="QWP203" s="74"/>
      <c r="QWQ203" s="74"/>
      <c r="QWR203" s="74"/>
      <c r="QWS203" s="74"/>
      <c r="QWT203" s="74"/>
      <c r="QWU203" s="74"/>
      <c r="QWV203" s="74"/>
      <c r="QWW203" s="74"/>
      <c r="QWX203" s="74"/>
      <c r="QWY203" s="74"/>
      <c r="QWZ203" s="74"/>
      <c r="QXA203" s="74"/>
      <c r="QXB203" s="74"/>
      <c r="QXC203" s="74"/>
      <c r="QXD203" s="74"/>
      <c r="QXE203" s="74"/>
      <c r="QXF203" s="74"/>
      <c r="QXG203" s="74"/>
      <c r="QXH203" s="74"/>
      <c r="QXI203" s="74"/>
      <c r="QXJ203" s="74"/>
      <c r="QXK203" s="74"/>
      <c r="QXL203" s="74"/>
      <c r="QXM203" s="74"/>
      <c r="QXN203" s="74"/>
      <c r="QXO203" s="74"/>
      <c r="QXP203" s="74"/>
      <c r="QXQ203" s="74"/>
      <c r="QXR203" s="74"/>
      <c r="QXS203" s="74"/>
      <c r="QXT203" s="74"/>
      <c r="QXU203" s="74"/>
      <c r="QXV203" s="74"/>
      <c r="QXW203" s="74"/>
      <c r="QXX203" s="74"/>
      <c r="QXY203" s="74"/>
      <c r="QXZ203" s="74"/>
      <c r="QYA203" s="74"/>
      <c r="QYB203" s="74"/>
      <c r="QYC203" s="74"/>
      <c r="QYD203" s="74"/>
      <c r="QYE203" s="74"/>
      <c r="QYF203" s="74"/>
      <c r="QYG203" s="74"/>
      <c r="QYH203" s="74"/>
      <c r="QYI203" s="74"/>
      <c r="QYJ203" s="74"/>
      <c r="QYK203" s="74"/>
      <c r="QYL203" s="74"/>
      <c r="QYM203" s="74"/>
      <c r="QYN203" s="74"/>
      <c r="QYO203" s="74"/>
      <c r="QYP203" s="74"/>
      <c r="QYQ203" s="74"/>
      <c r="QYR203" s="74"/>
      <c r="QYS203" s="74"/>
      <c r="QYT203" s="74"/>
      <c r="QYU203" s="74"/>
      <c r="QYV203" s="74"/>
      <c r="QYW203" s="74"/>
      <c r="QYX203" s="74"/>
      <c r="QYY203" s="74"/>
      <c r="QYZ203" s="74"/>
      <c r="QZA203" s="74"/>
      <c r="QZB203" s="74"/>
      <c r="QZC203" s="74"/>
      <c r="QZD203" s="74"/>
      <c r="QZE203" s="74"/>
      <c r="QZF203" s="74"/>
      <c r="QZG203" s="74"/>
      <c r="QZH203" s="74"/>
      <c r="QZI203" s="74"/>
      <c r="QZJ203" s="74"/>
      <c r="QZK203" s="74"/>
      <c r="QZL203" s="74"/>
      <c r="QZM203" s="74"/>
      <c r="QZN203" s="74"/>
      <c r="QZO203" s="74"/>
      <c r="QZP203" s="74"/>
      <c r="QZQ203" s="74"/>
      <c r="QZR203" s="74"/>
      <c r="QZS203" s="74"/>
      <c r="QZT203" s="74"/>
      <c r="QZU203" s="74"/>
      <c r="QZV203" s="74"/>
      <c r="QZW203" s="74"/>
      <c r="QZX203" s="74"/>
      <c r="QZY203" s="74"/>
      <c r="QZZ203" s="74"/>
      <c r="RAA203" s="74"/>
      <c r="RAB203" s="74"/>
      <c r="RAC203" s="74"/>
      <c r="RAD203" s="74"/>
      <c r="RAE203" s="74"/>
      <c r="RAF203" s="74"/>
      <c r="RAG203" s="74"/>
      <c r="RAH203" s="74"/>
      <c r="RAI203" s="74"/>
      <c r="RAJ203" s="74"/>
      <c r="RAK203" s="74"/>
      <c r="RAL203" s="74"/>
      <c r="RAM203" s="74"/>
      <c r="RAN203" s="74"/>
      <c r="RAO203" s="74"/>
      <c r="RAP203" s="74"/>
      <c r="RAQ203" s="74"/>
      <c r="RAR203" s="74"/>
      <c r="RAS203" s="74"/>
      <c r="RAT203" s="74"/>
      <c r="RAU203" s="74"/>
      <c r="RAV203" s="74"/>
      <c r="RAW203" s="74"/>
      <c r="RAX203" s="74"/>
      <c r="RAY203" s="74"/>
      <c r="RAZ203" s="74"/>
      <c r="RBA203" s="74"/>
      <c r="RBB203" s="74"/>
      <c r="RBC203" s="74"/>
      <c r="RBD203" s="74"/>
      <c r="RBE203" s="74"/>
      <c r="RBF203" s="74"/>
      <c r="RBG203" s="74"/>
      <c r="RBH203" s="74"/>
      <c r="RBI203" s="74"/>
      <c r="RBJ203" s="74"/>
      <c r="RBK203" s="74"/>
      <c r="RBL203" s="74"/>
      <c r="RBM203" s="74"/>
      <c r="RBN203" s="74"/>
      <c r="RBO203" s="74"/>
      <c r="RBP203" s="74"/>
      <c r="RBQ203" s="74"/>
      <c r="RBR203" s="74"/>
      <c r="RBS203" s="74"/>
      <c r="RBT203" s="74"/>
      <c r="RBU203" s="74"/>
      <c r="RBV203" s="74"/>
      <c r="RBW203" s="74"/>
      <c r="RBX203" s="74"/>
      <c r="RBY203" s="74"/>
      <c r="RBZ203" s="74"/>
      <c r="RCA203" s="74"/>
      <c r="RCB203" s="74"/>
      <c r="RCC203" s="74"/>
      <c r="RCD203" s="74"/>
      <c r="RCE203" s="74"/>
      <c r="RCF203" s="74"/>
      <c r="RCG203" s="74"/>
      <c r="RCH203" s="74"/>
      <c r="RCI203" s="74"/>
      <c r="RCJ203" s="74"/>
      <c r="RCK203" s="74"/>
      <c r="RCL203" s="74"/>
      <c r="RCM203" s="74"/>
      <c r="RCN203" s="74"/>
      <c r="RCO203" s="74"/>
      <c r="RCP203" s="74"/>
      <c r="RCQ203" s="74"/>
      <c r="RCR203" s="74"/>
      <c r="RCS203" s="74"/>
      <c r="RCT203" s="74"/>
      <c r="RCU203" s="74"/>
      <c r="RCV203" s="74"/>
      <c r="RCW203" s="74"/>
      <c r="RCX203" s="74"/>
      <c r="RCY203" s="74"/>
      <c r="RCZ203" s="74"/>
      <c r="RDA203" s="74"/>
      <c r="RDB203" s="74"/>
      <c r="RDC203" s="74"/>
      <c r="RDD203" s="74"/>
      <c r="RDE203" s="74"/>
      <c r="RDF203" s="74"/>
      <c r="RDG203" s="74"/>
      <c r="RDH203" s="74"/>
      <c r="RDI203" s="74"/>
      <c r="RDJ203" s="74"/>
      <c r="RDK203" s="74"/>
      <c r="RDL203" s="74"/>
      <c r="RDM203" s="74"/>
      <c r="RDN203" s="74"/>
      <c r="RDO203" s="74"/>
      <c r="RDP203" s="74"/>
      <c r="RDQ203" s="74"/>
      <c r="RDR203" s="74"/>
      <c r="RDS203" s="74"/>
      <c r="RDT203" s="74"/>
      <c r="RDU203" s="74"/>
      <c r="RDV203" s="74"/>
      <c r="RDW203" s="74"/>
      <c r="RDX203" s="74"/>
      <c r="RDY203" s="74"/>
      <c r="RDZ203" s="74"/>
      <c r="REA203" s="74"/>
      <c r="REB203" s="74"/>
      <c r="REC203" s="74"/>
      <c r="RED203" s="74"/>
      <c r="REE203" s="74"/>
      <c r="REF203" s="74"/>
      <c r="REG203" s="74"/>
      <c r="REH203" s="74"/>
      <c r="REI203" s="74"/>
      <c r="REJ203" s="74"/>
      <c r="REK203" s="74"/>
      <c r="REL203" s="74"/>
      <c r="REM203" s="74"/>
      <c r="REN203" s="74"/>
      <c r="REO203" s="74"/>
      <c r="REP203" s="74"/>
      <c r="REQ203" s="74"/>
      <c r="RER203" s="74"/>
      <c r="RES203" s="74"/>
      <c r="RET203" s="74"/>
      <c r="REU203" s="74"/>
      <c r="REV203" s="74"/>
      <c r="REW203" s="74"/>
      <c r="REX203" s="74"/>
      <c r="REY203" s="74"/>
      <c r="REZ203" s="74"/>
      <c r="RFA203" s="74"/>
      <c r="RFB203" s="74"/>
      <c r="RFC203" s="74"/>
      <c r="RFD203" s="74"/>
      <c r="RFE203" s="74"/>
      <c r="RFF203" s="74"/>
      <c r="RFG203" s="74"/>
      <c r="RFH203" s="74"/>
      <c r="RFI203" s="74"/>
      <c r="RFJ203" s="74"/>
      <c r="RFK203" s="74"/>
      <c r="RFL203" s="74"/>
      <c r="RFM203" s="74"/>
      <c r="RFN203" s="74"/>
      <c r="RFO203" s="74"/>
      <c r="RFP203" s="74"/>
      <c r="RFQ203" s="74"/>
      <c r="RFR203" s="74"/>
      <c r="RFS203" s="74"/>
      <c r="RFT203" s="74"/>
      <c r="RFU203" s="74"/>
      <c r="RFV203" s="74"/>
      <c r="RFW203" s="74"/>
      <c r="RFX203" s="74"/>
      <c r="RFY203" s="74"/>
      <c r="RFZ203" s="74"/>
      <c r="RGA203" s="74"/>
      <c r="RGB203" s="74"/>
      <c r="RGC203" s="74"/>
      <c r="RGD203" s="74"/>
      <c r="RGE203" s="74"/>
      <c r="RGF203" s="74"/>
      <c r="RGG203" s="74"/>
      <c r="RGH203" s="74"/>
      <c r="RGI203" s="74"/>
      <c r="RGJ203" s="74"/>
      <c r="RGK203" s="74"/>
      <c r="RGL203" s="74"/>
      <c r="RGM203" s="74"/>
      <c r="RGN203" s="74"/>
      <c r="RGO203" s="74"/>
      <c r="RGP203" s="74"/>
      <c r="RGQ203" s="74"/>
      <c r="RGR203" s="74"/>
      <c r="RGS203" s="74"/>
      <c r="RGT203" s="74"/>
      <c r="RGU203" s="74"/>
      <c r="RGV203" s="74"/>
      <c r="RGW203" s="74"/>
      <c r="RGX203" s="74"/>
      <c r="RGY203" s="74"/>
      <c r="RGZ203" s="74"/>
      <c r="RHA203" s="74"/>
      <c r="RHB203" s="74"/>
      <c r="RHC203" s="74"/>
      <c r="RHD203" s="74"/>
      <c r="RHE203" s="74"/>
      <c r="RHF203" s="74"/>
      <c r="RHG203" s="74"/>
      <c r="RHH203" s="74"/>
      <c r="RHI203" s="74"/>
      <c r="RHJ203" s="74"/>
      <c r="RHK203" s="74"/>
      <c r="RHL203" s="74"/>
      <c r="RHM203" s="74"/>
      <c r="RHN203" s="74"/>
      <c r="RHO203" s="74"/>
      <c r="RHP203" s="74"/>
      <c r="RHQ203" s="74"/>
      <c r="RHR203" s="74"/>
      <c r="RHS203" s="74"/>
      <c r="RHT203" s="74"/>
      <c r="RHU203" s="74"/>
      <c r="RHV203" s="74"/>
      <c r="RHW203" s="74"/>
      <c r="RHX203" s="74"/>
      <c r="RHY203" s="74"/>
      <c r="RHZ203" s="74"/>
      <c r="RIA203" s="74"/>
      <c r="RIB203" s="74"/>
      <c r="RIC203" s="74"/>
      <c r="RID203" s="74"/>
      <c r="RIE203" s="74"/>
      <c r="RIF203" s="74"/>
      <c r="RIG203" s="74"/>
      <c r="RIH203" s="74"/>
      <c r="RII203" s="74"/>
      <c r="RIJ203" s="74"/>
      <c r="RIK203" s="74"/>
      <c r="RIL203" s="74"/>
      <c r="RIM203" s="74"/>
      <c r="RIN203" s="74"/>
      <c r="RIO203" s="74"/>
      <c r="RIP203" s="74"/>
      <c r="RIQ203" s="74"/>
      <c r="RIR203" s="74"/>
      <c r="RIS203" s="74"/>
      <c r="RIT203" s="74"/>
      <c r="RIU203" s="74"/>
      <c r="RIV203" s="74"/>
      <c r="RIW203" s="74"/>
      <c r="RIX203" s="74"/>
      <c r="RIY203" s="74"/>
      <c r="RIZ203" s="74"/>
      <c r="RJA203" s="74"/>
      <c r="RJB203" s="74"/>
      <c r="RJC203" s="74"/>
      <c r="RJD203" s="74"/>
      <c r="RJE203" s="74"/>
      <c r="RJF203" s="74"/>
      <c r="RJG203" s="74"/>
      <c r="RJH203" s="74"/>
      <c r="RJI203" s="74"/>
      <c r="RJJ203" s="74"/>
      <c r="RJK203" s="74"/>
      <c r="RJL203" s="74"/>
      <c r="RJM203" s="74"/>
      <c r="RJN203" s="74"/>
      <c r="RJO203" s="74"/>
      <c r="RJP203" s="74"/>
      <c r="RJQ203" s="74"/>
      <c r="RJR203" s="74"/>
      <c r="RJS203" s="74"/>
      <c r="RJT203" s="74"/>
      <c r="RJU203" s="74"/>
      <c r="RJV203" s="74"/>
      <c r="RJW203" s="74"/>
      <c r="RJX203" s="74"/>
      <c r="RJY203" s="74"/>
      <c r="RJZ203" s="74"/>
      <c r="RKA203" s="74"/>
      <c r="RKB203" s="74"/>
      <c r="RKC203" s="74"/>
      <c r="RKD203" s="74"/>
      <c r="RKE203" s="74"/>
      <c r="RKF203" s="74"/>
      <c r="RKG203" s="74"/>
      <c r="RKH203" s="74"/>
      <c r="RKI203" s="74"/>
      <c r="RKJ203" s="74"/>
      <c r="RKK203" s="74"/>
      <c r="RKL203" s="74"/>
      <c r="RKM203" s="74"/>
      <c r="RKN203" s="74"/>
      <c r="RKO203" s="74"/>
      <c r="RKP203" s="74"/>
      <c r="RKQ203" s="74"/>
      <c r="RKR203" s="74"/>
      <c r="RKS203" s="74"/>
      <c r="RKT203" s="74"/>
      <c r="RKU203" s="74"/>
      <c r="RKV203" s="74"/>
      <c r="RKW203" s="74"/>
      <c r="RKX203" s="74"/>
      <c r="RKY203" s="74"/>
      <c r="RKZ203" s="74"/>
      <c r="RLA203" s="74"/>
      <c r="RLB203" s="74"/>
      <c r="RLC203" s="74"/>
      <c r="RLD203" s="74"/>
      <c r="RLE203" s="74"/>
      <c r="RLF203" s="74"/>
      <c r="RLG203" s="74"/>
      <c r="RLH203" s="74"/>
      <c r="RLI203" s="74"/>
      <c r="RLJ203" s="74"/>
      <c r="RLK203" s="74"/>
      <c r="RLL203" s="74"/>
      <c r="RLM203" s="74"/>
      <c r="RLN203" s="74"/>
      <c r="RLO203" s="74"/>
      <c r="RLP203" s="74"/>
      <c r="RLQ203" s="74"/>
      <c r="RLR203" s="74"/>
      <c r="RLS203" s="74"/>
      <c r="RLT203" s="74"/>
      <c r="RLU203" s="74"/>
      <c r="RLV203" s="74"/>
      <c r="RLW203" s="74"/>
      <c r="RLX203" s="74"/>
      <c r="RLY203" s="74"/>
      <c r="RLZ203" s="74"/>
      <c r="RMA203" s="74"/>
      <c r="RMB203" s="74"/>
      <c r="RMC203" s="74"/>
      <c r="RMD203" s="74"/>
      <c r="RME203" s="74"/>
      <c r="RMF203" s="74"/>
      <c r="RMG203" s="74"/>
      <c r="RMH203" s="74"/>
      <c r="RMI203" s="74"/>
      <c r="RMJ203" s="74"/>
      <c r="RMK203" s="74"/>
      <c r="RML203" s="74"/>
      <c r="RMM203" s="74"/>
      <c r="RMN203" s="74"/>
      <c r="RMO203" s="74"/>
      <c r="RMP203" s="74"/>
      <c r="RMQ203" s="74"/>
      <c r="RMR203" s="74"/>
      <c r="RMS203" s="74"/>
      <c r="RMT203" s="74"/>
      <c r="RMU203" s="74"/>
      <c r="RMV203" s="74"/>
      <c r="RMW203" s="74"/>
      <c r="RMX203" s="74"/>
      <c r="RMY203" s="74"/>
      <c r="RMZ203" s="74"/>
      <c r="RNA203" s="74"/>
      <c r="RNB203" s="74"/>
      <c r="RNC203" s="74"/>
      <c r="RND203" s="74"/>
      <c r="RNE203" s="74"/>
      <c r="RNF203" s="74"/>
      <c r="RNG203" s="74"/>
      <c r="RNH203" s="74"/>
      <c r="RNI203" s="74"/>
      <c r="RNJ203" s="74"/>
      <c r="RNK203" s="74"/>
      <c r="RNL203" s="74"/>
      <c r="RNM203" s="74"/>
      <c r="RNN203" s="74"/>
      <c r="RNO203" s="74"/>
      <c r="RNP203" s="74"/>
      <c r="RNQ203" s="74"/>
      <c r="RNR203" s="74"/>
      <c r="RNS203" s="74"/>
      <c r="RNT203" s="74"/>
      <c r="RNU203" s="74"/>
      <c r="RNV203" s="74"/>
      <c r="RNW203" s="74"/>
      <c r="RNX203" s="74"/>
      <c r="RNY203" s="74"/>
      <c r="RNZ203" s="74"/>
      <c r="ROA203" s="74"/>
      <c r="ROB203" s="74"/>
      <c r="ROC203" s="74"/>
      <c r="ROD203" s="74"/>
      <c r="ROE203" s="74"/>
      <c r="ROF203" s="74"/>
      <c r="ROG203" s="74"/>
      <c r="ROH203" s="74"/>
      <c r="ROI203" s="74"/>
      <c r="ROJ203" s="74"/>
      <c r="ROK203" s="74"/>
      <c r="ROL203" s="74"/>
      <c r="ROM203" s="74"/>
      <c r="RON203" s="74"/>
      <c r="ROO203" s="74"/>
      <c r="ROP203" s="74"/>
      <c r="ROQ203" s="74"/>
      <c r="ROR203" s="74"/>
      <c r="ROS203" s="74"/>
      <c r="ROT203" s="74"/>
      <c r="ROU203" s="74"/>
      <c r="ROV203" s="74"/>
      <c r="ROW203" s="74"/>
      <c r="ROX203" s="74"/>
      <c r="ROY203" s="74"/>
      <c r="ROZ203" s="74"/>
      <c r="RPA203" s="74"/>
      <c r="RPB203" s="74"/>
      <c r="RPC203" s="74"/>
      <c r="RPD203" s="74"/>
      <c r="RPE203" s="74"/>
      <c r="RPF203" s="74"/>
      <c r="RPG203" s="74"/>
      <c r="RPH203" s="74"/>
      <c r="RPI203" s="74"/>
      <c r="RPJ203" s="74"/>
      <c r="RPK203" s="74"/>
      <c r="RPL203" s="74"/>
      <c r="RPM203" s="74"/>
      <c r="RPN203" s="74"/>
      <c r="RPO203" s="74"/>
      <c r="RPP203" s="74"/>
      <c r="RPQ203" s="74"/>
      <c r="RPR203" s="74"/>
      <c r="RPS203" s="74"/>
      <c r="RPT203" s="74"/>
      <c r="RPU203" s="74"/>
      <c r="RPV203" s="74"/>
      <c r="RPW203" s="74"/>
      <c r="RPX203" s="74"/>
      <c r="RPY203" s="74"/>
      <c r="RPZ203" s="74"/>
      <c r="RQA203" s="74"/>
      <c r="RQB203" s="74"/>
      <c r="RQC203" s="74"/>
      <c r="RQD203" s="74"/>
      <c r="RQE203" s="74"/>
      <c r="RQF203" s="74"/>
      <c r="RQG203" s="74"/>
      <c r="RQH203" s="74"/>
      <c r="RQI203" s="74"/>
      <c r="RQJ203" s="74"/>
      <c r="RQK203" s="74"/>
      <c r="RQL203" s="74"/>
      <c r="RQM203" s="74"/>
      <c r="RQN203" s="74"/>
      <c r="RQO203" s="74"/>
      <c r="RQP203" s="74"/>
      <c r="RQQ203" s="74"/>
      <c r="RQR203" s="74"/>
      <c r="RQS203" s="74"/>
      <c r="RQT203" s="74"/>
      <c r="RQU203" s="74"/>
      <c r="RQV203" s="74"/>
      <c r="RQW203" s="74"/>
      <c r="RQX203" s="74"/>
      <c r="RQY203" s="74"/>
      <c r="RQZ203" s="74"/>
      <c r="RRA203" s="74"/>
      <c r="RRB203" s="74"/>
      <c r="RRC203" s="74"/>
      <c r="RRD203" s="74"/>
      <c r="RRE203" s="74"/>
      <c r="RRF203" s="74"/>
      <c r="RRG203" s="74"/>
      <c r="RRH203" s="74"/>
      <c r="RRI203" s="74"/>
      <c r="RRJ203" s="74"/>
      <c r="RRK203" s="74"/>
      <c r="RRL203" s="74"/>
      <c r="RRM203" s="74"/>
      <c r="RRN203" s="74"/>
      <c r="RRO203" s="74"/>
      <c r="RRP203" s="74"/>
      <c r="RRQ203" s="74"/>
      <c r="RRR203" s="74"/>
      <c r="RRS203" s="74"/>
      <c r="RRT203" s="74"/>
      <c r="RRU203" s="74"/>
      <c r="RRV203" s="74"/>
      <c r="RRW203" s="74"/>
      <c r="RRX203" s="74"/>
      <c r="RRY203" s="74"/>
      <c r="RRZ203" s="74"/>
      <c r="RSA203" s="74"/>
      <c r="RSB203" s="74"/>
      <c r="RSC203" s="74"/>
      <c r="RSD203" s="74"/>
      <c r="RSE203" s="74"/>
      <c r="RSF203" s="74"/>
      <c r="RSG203" s="74"/>
      <c r="RSH203" s="74"/>
      <c r="RSI203" s="74"/>
      <c r="RSJ203" s="74"/>
      <c r="RSK203" s="74"/>
      <c r="RSL203" s="74"/>
      <c r="RSM203" s="74"/>
      <c r="RSN203" s="74"/>
      <c r="RSO203" s="74"/>
      <c r="RSP203" s="74"/>
      <c r="RSQ203" s="74"/>
      <c r="RSR203" s="74"/>
      <c r="RSS203" s="74"/>
      <c r="RST203" s="74"/>
      <c r="RSU203" s="74"/>
      <c r="RSV203" s="74"/>
      <c r="RSW203" s="74"/>
      <c r="RSX203" s="74"/>
      <c r="RSY203" s="74"/>
      <c r="RSZ203" s="74"/>
      <c r="RTA203" s="74"/>
      <c r="RTB203" s="74"/>
      <c r="RTC203" s="74"/>
      <c r="RTD203" s="74"/>
      <c r="RTE203" s="74"/>
      <c r="RTF203" s="74"/>
      <c r="RTG203" s="74"/>
      <c r="RTH203" s="74"/>
      <c r="RTI203" s="74"/>
      <c r="RTJ203" s="74"/>
      <c r="RTK203" s="74"/>
      <c r="RTL203" s="74"/>
      <c r="RTM203" s="74"/>
      <c r="RTN203" s="74"/>
      <c r="RTO203" s="74"/>
      <c r="RTP203" s="74"/>
      <c r="RTQ203" s="74"/>
      <c r="RTR203" s="74"/>
      <c r="RTS203" s="74"/>
      <c r="RTT203" s="74"/>
      <c r="RTU203" s="74"/>
      <c r="RTV203" s="74"/>
      <c r="RTW203" s="74"/>
      <c r="RTX203" s="74"/>
      <c r="RTY203" s="74"/>
      <c r="RTZ203" s="74"/>
      <c r="RUA203" s="74"/>
      <c r="RUB203" s="74"/>
      <c r="RUC203" s="74"/>
      <c r="RUD203" s="74"/>
      <c r="RUE203" s="74"/>
      <c r="RUF203" s="74"/>
      <c r="RUG203" s="74"/>
      <c r="RUH203" s="74"/>
      <c r="RUI203" s="74"/>
      <c r="RUJ203" s="74"/>
      <c r="RUK203" s="74"/>
      <c r="RUL203" s="74"/>
      <c r="RUM203" s="74"/>
      <c r="RUN203" s="74"/>
      <c r="RUO203" s="74"/>
      <c r="RUP203" s="74"/>
      <c r="RUQ203" s="74"/>
      <c r="RUR203" s="74"/>
      <c r="RUS203" s="74"/>
      <c r="RUT203" s="74"/>
      <c r="RUU203" s="74"/>
      <c r="RUV203" s="74"/>
      <c r="RUW203" s="74"/>
      <c r="RUX203" s="74"/>
      <c r="RUY203" s="74"/>
      <c r="RUZ203" s="74"/>
      <c r="RVA203" s="74"/>
      <c r="RVB203" s="74"/>
      <c r="RVC203" s="74"/>
      <c r="RVD203" s="74"/>
      <c r="RVE203" s="74"/>
      <c r="RVF203" s="74"/>
      <c r="RVG203" s="74"/>
      <c r="RVH203" s="74"/>
      <c r="RVI203" s="74"/>
      <c r="RVJ203" s="74"/>
      <c r="RVK203" s="74"/>
      <c r="RVL203" s="74"/>
      <c r="RVM203" s="74"/>
      <c r="RVN203" s="74"/>
      <c r="RVO203" s="74"/>
      <c r="RVP203" s="74"/>
      <c r="RVQ203" s="74"/>
      <c r="RVR203" s="74"/>
      <c r="RVS203" s="74"/>
      <c r="RVT203" s="74"/>
      <c r="RVU203" s="74"/>
      <c r="RVV203" s="74"/>
      <c r="RVW203" s="74"/>
      <c r="RVX203" s="74"/>
      <c r="RVY203" s="74"/>
      <c r="RVZ203" s="74"/>
      <c r="RWA203" s="74"/>
      <c r="RWB203" s="74"/>
      <c r="RWC203" s="74"/>
      <c r="RWD203" s="74"/>
      <c r="RWE203" s="74"/>
      <c r="RWF203" s="74"/>
      <c r="RWG203" s="74"/>
      <c r="RWH203" s="74"/>
      <c r="RWI203" s="74"/>
      <c r="RWJ203" s="74"/>
      <c r="RWK203" s="74"/>
      <c r="RWL203" s="74"/>
      <c r="RWM203" s="74"/>
      <c r="RWN203" s="74"/>
      <c r="RWO203" s="74"/>
      <c r="RWP203" s="74"/>
      <c r="RWQ203" s="74"/>
      <c r="RWR203" s="74"/>
      <c r="RWS203" s="74"/>
      <c r="RWT203" s="74"/>
      <c r="RWU203" s="74"/>
      <c r="RWV203" s="74"/>
      <c r="RWW203" s="74"/>
      <c r="RWX203" s="74"/>
      <c r="RWY203" s="74"/>
      <c r="RWZ203" s="74"/>
      <c r="RXA203" s="74"/>
      <c r="RXB203" s="74"/>
      <c r="RXC203" s="74"/>
      <c r="RXD203" s="74"/>
      <c r="RXE203" s="74"/>
      <c r="RXF203" s="74"/>
      <c r="RXG203" s="74"/>
      <c r="RXH203" s="74"/>
      <c r="RXI203" s="74"/>
      <c r="RXJ203" s="74"/>
      <c r="RXK203" s="74"/>
      <c r="RXL203" s="74"/>
      <c r="RXM203" s="74"/>
      <c r="RXN203" s="74"/>
      <c r="RXO203" s="74"/>
      <c r="RXP203" s="74"/>
      <c r="RXQ203" s="74"/>
      <c r="RXR203" s="74"/>
      <c r="RXS203" s="74"/>
      <c r="RXT203" s="74"/>
      <c r="RXU203" s="74"/>
      <c r="RXV203" s="74"/>
      <c r="RXW203" s="74"/>
      <c r="RXX203" s="74"/>
      <c r="RXY203" s="74"/>
      <c r="RXZ203" s="74"/>
      <c r="RYA203" s="74"/>
      <c r="RYB203" s="74"/>
      <c r="RYC203" s="74"/>
      <c r="RYD203" s="74"/>
      <c r="RYE203" s="74"/>
      <c r="RYF203" s="74"/>
      <c r="RYG203" s="74"/>
      <c r="RYH203" s="74"/>
      <c r="RYI203" s="74"/>
      <c r="RYJ203" s="74"/>
      <c r="RYK203" s="74"/>
      <c r="RYL203" s="74"/>
      <c r="RYM203" s="74"/>
      <c r="RYN203" s="74"/>
      <c r="RYO203" s="74"/>
      <c r="RYP203" s="74"/>
      <c r="RYQ203" s="74"/>
      <c r="RYR203" s="74"/>
      <c r="RYS203" s="74"/>
      <c r="RYT203" s="74"/>
      <c r="RYU203" s="74"/>
      <c r="RYV203" s="74"/>
      <c r="RYW203" s="74"/>
      <c r="RYX203" s="74"/>
      <c r="RYY203" s="74"/>
      <c r="RYZ203" s="74"/>
      <c r="RZA203" s="74"/>
      <c r="RZB203" s="74"/>
      <c r="RZC203" s="74"/>
      <c r="RZD203" s="74"/>
      <c r="RZE203" s="74"/>
      <c r="RZF203" s="74"/>
      <c r="RZG203" s="74"/>
      <c r="RZH203" s="74"/>
      <c r="RZI203" s="74"/>
      <c r="RZJ203" s="74"/>
      <c r="RZK203" s="74"/>
      <c r="RZL203" s="74"/>
      <c r="RZM203" s="74"/>
      <c r="RZN203" s="74"/>
      <c r="RZO203" s="74"/>
      <c r="RZP203" s="74"/>
      <c r="RZQ203" s="74"/>
      <c r="RZR203" s="74"/>
      <c r="RZS203" s="74"/>
      <c r="RZT203" s="74"/>
      <c r="RZU203" s="74"/>
      <c r="RZV203" s="74"/>
      <c r="RZW203" s="74"/>
      <c r="RZX203" s="74"/>
      <c r="RZY203" s="74"/>
      <c r="RZZ203" s="74"/>
      <c r="SAA203" s="74"/>
      <c r="SAB203" s="74"/>
      <c r="SAC203" s="74"/>
      <c r="SAD203" s="74"/>
      <c r="SAE203" s="74"/>
      <c r="SAF203" s="74"/>
      <c r="SAG203" s="74"/>
      <c r="SAH203" s="74"/>
      <c r="SAI203" s="74"/>
      <c r="SAJ203" s="74"/>
      <c r="SAK203" s="74"/>
      <c r="SAL203" s="74"/>
      <c r="SAM203" s="74"/>
      <c r="SAN203" s="74"/>
      <c r="SAO203" s="74"/>
      <c r="SAP203" s="74"/>
      <c r="SAQ203" s="74"/>
      <c r="SAR203" s="74"/>
      <c r="SAS203" s="74"/>
      <c r="SAT203" s="74"/>
      <c r="SAU203" s="74"/>
      <c r="SAV203" s="74"/>
      <c r="SAW203" s="74"/>
      <c r="SAX203" s="74"/>
      <c r="SAY203" s="74"/>
      <c r="SAZ203" s="74"/>
      <c r="SBA203" s="74"/>
      <c r="SBB203" s="74"/>
      <c r="SBC203" s="74"/>
      <c r="SBD203" s="74"/>
      <c r="SBE203" s="74"/>
      <c r="SBF203" s="74"/>
      <c r="SBG203" s="74"/>
      <c r="SBH203" s="74"/>
      <c r="SBI203" s="74"/>
      <c r="SBJ203" s="74"/>
      <c r="SBK203" s="74"/>
      <c r="SBL203" s="74"/>
      <c r="SBM203" s="74"/>
      <c r="SBN203" s="74"/>
      <c r="SBO203" s="74"/>
      <c r="SBP203" s="74"/>
      <c r="SBQ203" s="74"/>
      <c r="SBR203" s="74"/>
      <c r="SBS203" s="74"/>
      <c r="SBT203" s="74"/>
      <c r="SBU203" s="74"/>
      <c r="SBV203" s="74"/>
      <c r="SBW203" s="74"/>
      <c r="SBX203" s="74"/>
      <c r="SBY203" s="74"/>
      <c r="SBZ203" s="74"/>
      <c r="SCA203" s="74"/>
      <c r="SCB203" s="74"/>
      <c r="SCC203" s="74"/>
      <c r="SCD203" s="74"/>
      <c r="SCE203" s="74"/>
      <c r="SCF203" s="74"/>
      <c r="SCG203" s="74"/>
      <c r="SCH203" s="74"/>
      <c r="SCI203" s="74"/>
      <c r="SCJ203" s="74"/>
      <c r="SCK203" s="74"/>
      <c r="SCL203" s="74"/>
      <c r="SCM203" s="74"/>
      <c r="SCN203" s="74"/>
      <c r="SCO203" s="74"/>
      <c r="SCP203" s="74"/>
      <c r="SCQ203" s="74"/>
      <c r="SCR203" s="74"/>
      <c r="SCS203" s="74"/>
      <c r="SCT203" s="74"/>
      <c r="SCU203" s="74"/>
      <c r="SCV203" s="74"/>
      <c r="SCW203" s="74"/>
      <c r="SCX203" s="74"/>
      <c r="SCY203" s="74"/>
      <c r="SCZ203" s="74"/>
      <c r="SDA203" s="74"/>
      <c r="SDB203" s="74"/>
      <c r="SDC203" s="74"/>
      <c r="SDD203" s="74"/>
      <c r="SDE203" s="74"/>
      <c r="SDF203" s="74"/>
      <c r="SDG203" s="74"/>
      <c r="SDH203" s="74"/>
      <c r="SDI203" s="74"/>
      <c r="SDJ203" s="74"/>
      <c r="SDK203" s="74"/>
      <c r="SDL203" s="74"/>
      <c r="SDM203" s="74"/>
      <c r="SDN203" s="74"/>
      <c r="SDO203" s="74"/>
      <c r="SDP203" s="74"/>
      <c r="SDQ203" s="74"/>
      <c r="SDR203" s="74"/>
      <c r="SDS203" s="74"/>
      <c r="SDT203" s="74"/>
      <c r="SDU203" s="74"/>
      <c r="SDV203" s="74"/>
      <c r="SDW203" s="74"/>
      <c r="SDX203" s="74"/>
      <c r="SDY203" s="74"/>
      <c r="SDZ203" s="74"/>
      <c r="SEA203" s="74"/>
      <c r="SEB203" s="74"/>
      <c r="SEC203" s="74"/>
      <c r="SED203" s="74"/>
      <c r="SEE203" s="74"/>
      <c r="SEF203" s="74"/>
      <c r="SEG203" s="74"/>
      <c r="SEH203" s="74"/>
      <c r="SEI203" s="74"/>
      <c r="SEJ203" s="74"/>
      <c r="SEK203" s="74"/>
      <c r="SEL203" s="74"/>
      <c r="SEM203" s="74"/>
      <c r="SEN203" s="74"/>
      <c r="SEO203" s="74"/>
      <c r="SEP203" s="74"/>
      <c r="SEQ203" s="74"/>
      <c r="SER203" s="74"/>
      <c r="SES203" s="74"/>
      <c r="SET203" s="74"/>
      <c r="SEU203" s="74"/>
      <c r="SEV203" s="74"/>
      <c r="SEW203" s="74"/>
      <c r="SEX203" s="74"/>
      <c r="SEY203" s="74"/>
      <c r="SEZ203" s="74"/>
      <c r="SFA203" s="74"/>
      <c r="SFB203" s="74"/>
      <c r="SFC203" s="74"/>
      <c r="SFD203" s="74"/>
      <c r="SFE203" s="74"/>
      <c r="SFF203" s="74"/>
      <c r="SFG203" s="74"/>
      <c r="SFH203" s="74"/>
      <c r="SFI203" s="74"/>
      <c r="SFJ203" s="74"/>
      <c r="SFK203" s="74"/>
      <c r="SFL203" s="74"/>
      <c r="SFM203" s="74"/>
      <c r="SFN203" s="74"/>
      <c r="SFO203" s="74"/>
      <c r="SFP203" s="74"/>
      <c r="SFQ203" s="74"/>
      <c r="SFR203" s="74"/>
      <c r="SFS203" s="74"/>
      <c r="SFT203" s="74"/>
      <c r="SFU203" s="74"/>
      <c r="SFV203" s="74"/>
      <c r="SFW203" s="74"/>
      <c r="SFX203" s="74"/>
      <c r="SFY203" s="74"/>
      <c r="SFZ203" s="74"/>
      <c r="SGA203" s="74"/>
      <c r="SGB203" s="74"/>
      <c r="SGC203" s="74"/>
      <c r="SGD203" s="74"/>
      <c r="SGE203" s="74"/>
      <c r="SGF203" s="74"/>
      <c r="SGG203" s="74"/>
      <c r="SGH203" s="74"/>
      <c r="SGI203" s="74"/>
      <c r="SGJ203" s="74"/>
      <c r="SGK203" s="74"/>
      <c r="SGL203" s="74"/>
      <c r="SGM203" s="74"/>
      <c r="SGN203" s="74"/>
      <c r="SGO203" s="74"/>
      <c r="SGP203" s="74"/>
      <c r="SGQ203" s="74"/>
      <c r="SGR203" s="74"/>
      <c r="SGS203" s="74"/>
      <c r="SGT203" s="74"/>
      <c r="SGU203" s="74"/>
      <c r="SGV203" s="74"/>
      <c r="SGW203" s="74"/>
      <c r="SGX203" s="74"/>
      <c r="SGY203" s="74"/>
      <c r="SGZ203" s="74"/>
      <c r="SHA203" s="74"/>
      <c r="SHB203" s="74"/>
      <c r="SHC203" s="74"/>
      <c r="SHD203" s="74"/>
      <c r="SHE203" s="74"/>
      <c r="SHF203" s="74"/>
      <c r="SHG203" s="74"/>
      <c r="SHH203" s="74"/>
      <c r="SHI203" s="74"/>
      <c r="SHJ203" s="74"/>
      <c r="SHK203" s="74"/>
      <c r="SHL203" s="74"/>
      <c r="SHM203" s="74"/>
      <c r="SHN203" s="74"/>
      <c r="SHO203" s="74"/>
      <c r="SHP203" s="74"/>
      <c r="SHQ203" s="74"/>
      <c r="SHR203" s="74"/>
      <c r="SHS203" s="74"/>
      <c r="SHT203" s="74"/>
      <c r="SHU203" s="74"/>
      <c r="SHV203" s="74"/>
      <c r="SHW203" s="74"/>
      <c r="SHX203" s="74"/>
      <c r="SHY203" s="74"/>
      <c r="SHZ203" s="74"/>
      <c r="SIA203" s="74"/>
      <c r="SIB203" s="74"/>
      <c r="SIC203" s="74"/>
      <c r="SID203" s="74"/>
      <c r="SIE203" s="74"/>
      <c r="SIF203" s="74"/>
      <c r="SIG203" s="74"/>
      <c r="SIH203" s="74"/>
      <c r="SII203" s="74"/>
      <c r="SIJ203" s="74"/>
      <c r="SIK203" s="74"/>
      <c r="SIL203" s="74"/>
      <c r="SIM203" s="74"/>
      <c r="SIN203" s="74"/>
      <c r="SIO203" s="74"/>
      <c r="SIP203" s="74"/>
      <c r="SIQ203" s="74"/>
      <c r="SIR203" s="74"/>
      <c r="SIS203" s="74"/>
      <c r="SIT203" s="74"/>
      <c r="SIU203" s="74"/>
      <c r="SIV203" s="74"/>
      <c r="SIW203" s="74"/>
      <c r="SIX203" s="74"/>
      <c r="SIY203" s="74"/>
      <c r="SIZ203" s="74"/>
      <c r="SJA203" s="74"/>
      <c r="SJB203" s="74"/>
      <c r="SJC203" s="74"/>
      <c r="SJD203" s="74"/>
      <c r="SJE203" s="74"/>
      <c r="SJF203" s="74"/>
      <c r="SJG203" s="74"/>
      <c r="SJH203" s="74"/>
      <c r="SJI203" s="74"/>
      <c r="SJJ203" s="74"/>
      <c r="SJK203" s="74"/>
      <c r="SJL203" s="74"/>
      <c r="SJM203" s="74"/>
      <c r="SJN203" s="74"/>
      <c r="SJO203" s="74"/>
      <c r="SJP203" s="74"/>
      <c r="SJQ203" s="74"/>
      <c r="SJR203" s="74"/>
      <c r="SJS203" s="74"/>
      <c r="SJT203" s="74"/>
      <c r="SJU203" s="74"/>
      <c r="SJV203" s="74"/>
      <c r="SJW203" s="74"/>
      <c r="SJX203" s="74"/>
      <c r="SJY203" s="74"/>
      <c r="SJZ203" s="74"/>
      <c r="SKA203" s="74"/>
      <c r="SKB203" s="74"/>
      <c r="SKC203" s="74"/>
      <c r="SKD203" s="74"/>
      <c r="SKE203" s="74"/>
      <c r="SKF203" s="74"/>
      <c r="SKG203" s="74"/>
      <c r="SKH203" s="74"/>
      <c r="SKI203" s="74"/>
      <c r="SKJ203" s="74"/>
      <c r="SKK203" s="74"/>
      <c r="SKL203" s="74"/>
      <c r="SKM203" s="74"/>
      <c r="SKN203" s="74"/>
      <c r="SKO203" s="74"/>
      <c r="SKP203" s="74"/>
      <c r="SKQ203" s="74"/>
      <c r="SKR203" s="74"/>
      <c r="SKS203" s="74"/>
      <c r="SKT203" s="74"/>
      <c r="SKU203" s="74"/>
      <c r="SKV203" s="74"/>
      <c r="SKW203" s="74"/>
      <c r="SKX203" s="74"/>
      <c r="SKY203" s="74"/>
      <c r="SKZ203" s="74"/>
      <c r="SLA203" s="74"/>
      <c r="SLB203" s="74"/>
      <c r="SLC203" s="74"/>
      <c r="SLD203" s="74"/>
      <c r="SLE203" s="74"/>
      <c r="SLF203" s="74"/>
      <c r="SLG203" s="74"/>
      <c r="SLH203" s="74"/>
      <c r="SLI203" s="74"/>
      <c r="SLJ203" s="74"/>
      <c r="SLK203" s="74"/>
      <c r="SLL203" s="74"/>
      <c r="SLM203" s="74"/>
      <c r="SLN203" s="74"/>
      <c r="SLO203" s="74"/>
      <c r="SLP203" s="74"/>
      <c r="SLQ203" s="74"/>
      <c r="SLR203" s="74"/>
      <c r="SLS203" s="74"/>
      <c r="SLT203" s="74"/>
      <c r="SLU203" s="74"/>
      <c r="SLV203" s="74"/>
      <c r="SLW203" s="74"/>
      <c r="SLX203" s="74"/>
      <c r="SLY203" s="74"/>
      <c r="SLZ203" s="74"/>
      <c r="SMA203" s="74"/>
      <c r="SMB203" s="74"/>
      <c r="SMC203" s="74"/>
      <c r="SMD203" s="74"/>
      <c r="SME203" s="74"/>
      <c r="SMF203" s="74"/>
      <c r="SMG203" s="74"/>
      <c r="SMH203" s="74"/>
      <c r="SMI203" s="74"/>
      <c r="SMJ203" s="74"/>
      <c r="SMK203" s="74"/>
      <c r="SML203" s="74"/>
      <c r="SMM203" s="74"/>
      <c r="SMN203" s="74"/>
      <c r="SMO203" s="74"/>
      <c r="SMP203" s="74"/>
      <c r="SMQ203" s="74"/>
      <c r="SMR203" s="74"/>
      <c r="SMS203" s="74"/>
      <c r="SMT203" s="74"/>
      <c r="SMU203" s="74"/>
      <c r="SMV203" s="74"/>
      <c r="SMW203" s="74"/>
      <c r="SMX203" s="74"/>
      <c r="SMY203" s="74"/>
      <c r="SMZ203" s="74"/>
      <c r="SNA203" s="74"/>
      <c r="SNB203" s="74"/>
      <c r="SNC203" s="74"/>
      <c r="SND203" s="74"/>
      <c r="SNE203" s="74"/>
      <c r="SNF203" s="74"/>
      <c r="SNG203" s="74"/>
      <c r="SNH203" s="74"/>
      <c r="SNI203" s="74"/>
      <c r="SNJ203" s="74"/>
      <c r="SNK203" s="74"/>
      <c r="SNL203" s="74"/>
      <c r="SNM203" s="74"/>
      <c r="SNN203" s="74"/>
      <c r="SNO203" s="74"/>
      <c r="SNP203" s="74"/>
      <c r="SNQ203" s="74"/>
      <c r="SNR203" s="74"/>
      <c r="SNS203" s="74"/>
      <c r="SNT203" s="74"/>
      <c r="SNU203" s="74"/>
      <c r="SNV203" s="74"/>
      <c r="SNW203" s="74"/>
      <c r="SNX203" s="74"/>
      <c r="SNY203" s="74"/>
      <c r="SNZ203" s="74"/>
      <c r="SOA203" s="74"/>
      <c r="SOB203" s="74"/>
      <c r="SOC203" s="74"/>
      <c r="SOD203" s="74"/>
      <c r="SOE203" s="74"/>
      <c r="SOF203" s="74"/>
      <c r="SOG203" s="74"/>
      <c r="SOH203" s="74"/>
      <c r="SOI203" s="74"/>
      <c r="SOJ203" s="74"/>
      <c r="SOK203" s="74"/>
      <c r="SOL203" s="74"/>
      <c r="SOM203" s="74"/>
      <c r="SON203" s="74"/>
      <c r="SOO203" s="74"/>
      <c r="SOP203" s="74"/>
      <c r="SOQ203" s="74"/>
      <c r="SOR203" s="74"/>
      <c r="SOS203" s="74"/>
      <c r="SOT203" s="74"/>
      <c r="SOU203" s="74"/>
      <c r="SOV203" s="74"/>
      <c r="SOW203" s="74"/>
      <c r="SOX203" s="74"/>
      <c r="SOY203" s="74"/>
      <c r="SOZ203" s="74"/>
      <c r="SPA203" s="74"/>
      <c r="SPB203" s="74"/>
      <c r="SPC203" s="74"/>
      <c r="SPD203" s="74"/>
      <c r="SPE203" s="74"/>
      <c r="SPF203" s="74"/>
      <c r="SPG203" s="74"/>
      <c r="SPH203" s="74"/>
      <c r="SPI203" s="74"/>
      <c r="SPJ203" s="74"/>
      <c r="SPK203" s="74"/>
      <c r="SPL203" s="74"/>
      <c r="SPM203" s="74"/>
      <c r="SPN203" s="74"/>
      <c r="SPO203" s="74"/>
      <c r="SPP203" s="74"/>
      <c r="SPQ203" s="74"/>
      <c r="SPR203" s="74"/>
      <c r="SPS203" s="74"/>
      <c r="SPT203" s="74"/>
      <c r="SPU203" s="74"/>
      <c r="SPV203" s="74"/>
      <c r="SPW203" s="74"/>
      <c r="SPX203" s="74"/>
      <c r="SPY203" s="74"/>
      <c r="SPZ203" s="74"/>
      <c r="SQA203" s="74"/>
      <c r="SQB203" s="74"/>
      <c r="SQC203" s="74"/>
      <c r="SQD203" s="74"/>
      <c r="SQE203" s="74"/>
      <c r="SQF203" s="74"/>
      <c r="SQG203" s="74"/>
      <c r="SQH203" s="74"/>
      <c r="SQI203" s="74"/>
      <c r="SQJ203" s="74"/>
      <c r="SQK203" s="74"/>
      <c r="SQL203" s="74"/>
      <c r="SQM203" s="74"/>
      <c r="SQN203" s="74"/>
      <c r="SQO203" s="74"/>
      <c r="SQP203" s="74"/>
      <c r="SQQ203" s="74"/>
      <c r="SQR203" s="74"/>
      <c r="SQS203" s="74"/>
      <c r="SQT203" s="74"/>
      <c r="SQU203" s="74"/>
      <c r="SQV203" s="74"/>
      <c r="SQW203" s="74"/>
      <c r="SQX203" s="74"/>
      <c r="SQY203" s="74"/>
      <c r="SQZ203" s="74"/>
      <c r="SRA203" s="74"/>
      <c r="SRB203" s="74"/>
      <c r="SRC203" s="74"/>
      <c r="SRD203" s="74"/>
      <c r="SRE203" s="74"/>
      <c r="SRF203" s="74"/>
      <c r="SRG203" s="74"/>
      <c r="SRH203" s="74"/>
      <c r="SRI203" s="74"/>
      <c r="SRJ203" s="74"/>
      <c r="SRK203" s="74"/>
      <c r="SRL203" s="74"/>
      <c r="SRM203" s="74"/>
      <c r="SRN203" s="74"/>
      <c r="SRO203" s="74"/>
      <c r="SRP203" s="74"/>
      <c r="SRQ203" s="74"/>
      <c r="SRR203" s="74"/>
      <c r="SRS203" s="74"/>
      <c r="SRT203" s="74"/>
      <c r="SRU203" s="74"/>
      <c r="SRV203" s="74"/>
      <c r="SRW203" s="74"/>
      <c r="SRX203" s="74"/>
      <c r="SRY203" s="74"/>
      <c r="SRZ203" s="74"/>
      <c r="SSA203" s="74"/>
      <c r="SSB203" s="74"/>
      <c r="SSC203" s="74"/>
      <c r="SSD203" s="74"/>
      <c r="SSE203" s="74"/>
      <c r="SSF203" s="74"/>
      <c r="SSG203" s="74"/>
      <c r="SSH203" s="74"/>
      <c r="SSI203" s="74"/>
      <c r="SSJ203" s="74"/>
      <c r="SSK203" s="74"/>
      <c r="SSL203" s="74"/>
      <c r="SSM203" s="74"/>
      <c r="SSN203" s="74"/>
      <c r="SSO203" s="74"/>
      <c r="SSP203" s="74"/>
      <c r="SSQ203" s="74"/>
      <c r="SSR203" s="74"/>
      <c r="SSS203" s="74"/>
      <c r="SST203" s="74"/>
      <c r="SSU203" s="74"/>
      <c r="SSV203" s="74"/>
      <c r="SSW203" s="74"/>
      <c r="SSX203" s="74"/>
      <c r="SSY203" s="74"/>
      <c r="SSZ203" s="74"/>
      <c r="STA203" s="74"/>
      <c r="STB203" s="74"/>
      <c r="STC203" s="74"/>
      <c r="STD203" s="74"/>
      <c r="STE203" s="74"/>
      <c r="STF203" s="74"/>
      <c r="STG203" s="74"/>
      <c r="STH203" s="74"/>
      <c r="STI203" s="74"/>
      <c r="STJ203" s="74"/>
      <c r="STK203" s="74"/>
      <c r="STL203" s="74"/>
      <c r="STM203" s="74"/>
      <c r="STN203" s="74"/>
      <c r="STO203" s="74"/>
      <c r="STP203" s="74"/>
      <c r="STQ203" s="74"/>
      <c r="STR203" s="74"/>
      <c r="STS203" s="74"/>
      <c r="STT203" s="74"/>
      <c r="STU203" s="74"/>
      <c r="STV203" s="74"/>
      <c r="STW203" s="74"/>
      <c r="STX203" s="74"/>
      <c r="STY203" s="74"/>
      <c r="STZ203" s="74"/>
      <c r="SUA203" s="74"/>
      <c r="SUB203" s="74"/>
      <c r="SUC203" s="74"/>
      <c r="SUD203" s="74"/>
      <c r="SUE203" s="74"/>
      <c r="SUF203" s="74"/>
      <c r="SUG203" s="74"/>
      <c r="SUH203" s="74"/>
      <c r="SUI203" s="74"/>
      <c r="SUJ203" s="74"/>
      <c r="SUK203" s="74"/>
      <c r="SUL203" s="74"/>
      <c r="SUM203" s="74"/>
      <c r="SUN203" s="74"/>
      <c r="SUO203" s="74"/>
      <c r="SUP203" s="74"/>
      <c r="SUQ203" s="74"/>
      <c r="SUR203" s="74"/>
      <c r="SUS203" s="74"/>
      <c r="SUT203" s="74"/>
      <c r="SUU203" s="74"/>
      <c r="SUV203" s="74"/>
      <c r="SUW203" s="74"/>
      <c r="SUX203" s="74"/>
      <c r="SUY203" s="74"/>
      <c r="SUZ203" s="74"/>
      <c r="SVA203" s="74"/>
      <c r="SVB203" s="74"/>
      <c r="SVC203" s="74"/>
      <c r="SVD203" s="74"/>
      <c r="SVE203" s="74"/>
      <c r="SVF203" s="74"/>
      <c r="SVG203" s="74"/>
      <c r="SVH203" s="74"/>
      <c r="SVI203" s="74"/>
      <c r="SVJ203" s="74"/>
      <c r="SVK203" s="74"/>
      <c r="SVL203" s="74"/>
      <c r="SVM203" s="74"/>
      <c r="SVN203" s="74"/>
      <c r="SVO203" s="74"/>
      <c r="SVP203" s="74"/>
      <c r="SVQ203" s="74"/>
      <c r="SVR203" s="74"/>
      <c r="SVS203" s="74"/>
      <c r="SVT203" s="74"/>
      <c r="SVU203" s="74"/>
      <c r="SVV203" s="74"/>
      <c r="SVW203" s="74"/>
      <c r="SVX203" s="74"/>
      <c r="SVY203" s="74"/>
      <c r="SVZ203" s="74"/>
      <c r="SWA203" s="74"/>
      <c r="SWB203" s="74"/>
      <c r="SWC203" s="74"/>
      <c r="SWD203" s="74"/>
      <c r="SWE203" s="74"/>
      <c r="SWF203" s="74"/>
      <c r="SWG203" s="74"/>
      <c r="SWH203" s="74"/>
      <c r="SWI203" s="74"/>
      <c r="SWJ203" s="74"/>
      <c r="SWK203" s="74"/>
      <c r="SWL203" s="74"/>
      <c r="SWM203" s="74"/>
      <c r="SWN203" s="74"/>
      <c r="SWO203" s="74"/>
      <c r="SWP203" s="74"/>
      <c r="SWQ203" s="74"/>
      <c r="SWR203" s="74"/>
      <c r="SWS203" s="74"/>
      <c r="SWT203" s="74"/>
      <c r="SWU203" s="74"/>
      <c r="SWV203" s="74"/>
      <c r="SWW203" s="74"/>
      <c r="SWX203" s="74"/>
      <c r="SWY203" s="74"/>
      <c r="SWZ203" s="74"/>
      <c r="SXA203" s="74"/>
      <c r="SXB203" s="74"/>
      <c r="SXC203" s="74"/>
      <c r="SXD203" s="74"/>
      <c r="SXE203" s="74"/>
      <c r="SXF203" s="74"/>
      <c r="SXG203" s="74"/>
      <c r="SXH203" s="74"/>
      <c r="SXI203" s="74"/>
      <c r="SXJ203" s="74"/>
      <c r="SXK203" s="74"/>
      <c r="SXL203" s="74"/>
      <c r="SXM203" s="74"/>
      <c r="SXN203" s="74"/>
      <c r="SXO203" s="74"/>
      <c r="SXP203" s="74"/>
      <c r="SXQ203" s="74"/>
      <c r="SXR203" s="74"/>
      <c r="SXS203" s="74"/>
      <c r="SXT203" s="74"/>
      <c r="SXU203" s="74"/>
      <c r="SXV203" s="74"/>
      <c r="SXW203" s="74"/>
      <c r="SXX203" s="74"/>
      <c r="SXY203" s="74"/>
      <c r="SXZ203" s="74"/>
      <c r="SYA203" s="74"/>
      <c r="SYB203" s="74"/>
      <c r="SYC203" s="74"/>
      <c r="SYD203" s="74"/>
      <c r="SYE203" s="74"/>
      <c r="SYF203" s="74"/>
      <c r="SYG203" s="74"/>
      <c r="SYH203" s="74"/>
      <c r="SYI203" s="74"/>
      <c r="SYJ203" s="74"/>
      <c r="SYK203" s="74"/>
      <c r="SYL203" s="74"/>
      <c r="SYM203" s="74"/>
      <c r="SYN203" s="74"/>
      <c r="SYO203" s="74"/>
      <c r="SYP203" s="74"/>
      <c r="SYQ203" s="74"/>
      <c r="SYR203" s="74"/>
      <c r="SYS203" s="74"/>
      <c r="SYT203" s="74"/>
      <c r="SYU203" s="74"/>
      <c r="SYV203" s="74"/>
      <c r="SYW203" s="74"/>
      <c r="SYX203" s="74"/>
      <c r="SYY203" s="74"/>
      <c r="SYZ203" s="74"/>
      <c r="SZA203" s="74"/>
      <c r="SZB203" s="74"/>
      <c r="SZC203" s="74"/>
      <c r="SZD203" s="74"/>
      <c r="SZE203" s="74"/>
      <c r="SZF203" s="74"/>
      <c r="SZG203" s="74"/>
      <c r="SZH203" s="74"/>
      <c r="SZI203" s="74"/>
      <c r="SZJ203" s="74"/>
      <c r="SZK203" s="74"/>
      <c r="SZL203" s="74"/>
      <c r="SZM203" s="74"/>
      <c r="SZN203" s="74"/>
      <c r="SZO203" s="74"/>
      <c r="SZP203" s="74"/>
      <c r="SZQ203" s="74"/>
      <c r="SZR203" s="74"/>
      <c r="SZS203" s="74"/>
      <c r="SZT203" s="74"/>
      <c r="SZU203" s="74"/>
      <c r="SZV203" s="74"/>
      <c r="SZW203" s="74"/>
      <c r="SZX203" s="74"/>
      <c r="SZY203" s="74"/>
      <c r="SZZ203" s="74"/>
      <c r="TAA203" s="74"/>
      <c r="TAB203" s="74"/>
      <c r="TAC203" s="74"/>
      <c r="TAD203" s="74"/>
      <c r="TAE203" s="74"/>
      <c r="TAF203" s="74"/>
      <c r="TAG203" s="74"/>
      <c r="TAH203" s="74"/>
      <c r="TAI203" s="74"/>
      <c r="TAJ203" s="74"/>
      <c r="TAK203" s="74"/>
      <c r="TAL203" s="74"/>
      <c r="TAM203" s="74"/>
      <c r="TAN203" s="74"/>
      <c r="TAO203" s="74"/>
      <c r="TAP203" s="74"/>
      <c r="TAQ203" s="74"/>
      <c r="TAR203" s="74"/>
      <c r="TAS203" s="74"/>
      <c r="TAT203" s="74"/>
      <c r="TAU203" s="74"/>
      <c r="TAV203" s="74"/>
      <c r="TAW203" s="74"/>
      <c r="TAX203" s="74"/>
      <c r="TAY203" s="74"/>
      <c r="TAZ203" s="74"/>
      <c r="TBA203" s="74"/>
      <c r="TBB203" s="74"/>
      <c r="TBC203" s="74"/>
      <c r="TBD203" s="74"/>
      <c r="TBE203" s="74"/>
      <c r="TBF203" s="74"/>
      <c r="TBG203" s="74"/>
      <c r="TBH203" s="74"/>
      <c r="TBI203" s="74"/>
      <c r="TBJ203" s="74"/>
      <c r="TBK203" s="74"/>
      <c r="TBL203" s="74"/>
      <c r="TBM203" s="74"/>
      <c r="TBN203" s="74"/>
      <c r="TBO203" s="74"/>
      <c r="TBP203" s="74"/>
      <c r="TBQ203" s="74"/>
      <c r="TBR203" s="74"/>
      <c r="TBS203" s="74"/>
      <c r="TBT203" s="74"/>
      <c r="TBU203" s="74"/>
      <c r="TBV203" s="74"/>
      <c r="TBW203" s="74"/>
      <c r="TBX203" s="74"/>
      <c r="TBY203" s="74"/>
      <c r="TBZ203" s="74"/>
      <c r="TCA203" s="74"/>
      <c r="TCB203" s="74"/>
      <c r="TCC203" s="74"/>
      <c r="TCD203" s="74"/>
      <c r="TCE203" s="74"/>
      <c r="TCF203" s="74"/>
      <c r="TCG203" s="74"/>
      <c r="TCH203" s="74"/>
      <c r="TCI203" s="74"/>
      <c r="TCJ203" s="74"/>
      <c r="TCK203" s="74"/>
      <c r="TCL203" s="74"/>
      <c r="TCM203" s="74"/>
      <c r="TCN203" s="74"/>
      <c r="TCO203" s="74"/>
      <c r="TCP203" s="74"/>
      <c r="TCQ203" s="74"/>
      <c r="TCR203" s="74"/>
      <c r="TCS203" s="74"/>
      <c r="TCT203" s="74"/>
      <c r="TCU203" s="74"/>
      <c r="TCV203" s="74"/>
      <c r="TCW203" s="74"/>
      <c r="TCX203" s="74"/>
      <c r="TCY203" s="74"/>
      <c r="TCZ203" s="74"/>
      <c r="TDA203" s="74"/>
      <c r="TDB203" s="74"/>
      <c r="TDC203" s="74"/>
      <c r="TDD203" s="74"/>
      <c r="TDE203" s="74"/>
      <c r="TDF203" s="74"/>
      <c r="TDG203" s="74"/>
      <c r="TDH203" s="74"/>
      <c r="TDI203" s="74"/>
      <c r="TDJ203" s="74"/>
      <c r="TDK203" s="74"/>
      <c r="TDL203" s="74"/>
      <c r="TDM203" s="74"/>
      <c r="TDN203" s="74"/>
      <c r="TDO203" s="74"/>
      <c r="TDP203" s="74"/>
      <c r="TDQ203" s="74"/>
      <c r="TDR203" s="74"/>
      <c r="TDS203" s="74"/>
      <c r="TDT203" s="74"/>
      <c r="TDU203" s="74"/>
      <c r="TDV203" s="74"/>
      <c r="TDW203" s="74"/>
      <c r="TDX203" s="74"/>
      <c r="TDY203" s="74"/>
      <c r="TDZ203" s="74"/>
      <c r="TEA203" s="74"/>
      <c r="TEB203" s="74"/>
      <c r="TEC203" s="74"/>
      <c r="TED203" s="74"/>
      <c r="TEE203" s="74"/>
      <c r="TEF203" s="74"/>
      <c r="TEG203" s="74"/>
      <c r="TEH203" s="74"/>
      <c r="TEI203" s="74"/>
      <c r="TEJ203" s="74"/>
      <c r="TEK203" s="74"/>
      <c r="TEL203" s="74"/>
      <c r="TEM203" s="74"/>
      <c r="TEN203" s="74"/>
      <c r="TEO203" s="74"/>
      <c r="TEP203" s="74"/>
      <c r="TEQ203" s="74"/>
      <c r="TER203" s="74"/>
      <c r="TES203" s="74"/>
      <c r="TET203" s="74"/>
      <c r="TEU203" s="74"/>
      <c r="TEV203" s="74"/>
      <c r="TEW203" s="74"/>
      <c r="TEX203" s="74"/>
      <c r="TEY203" s="74"/>
      <c r="TEZ203" s="74"/>
      <c r="TFA203" s="74"/>
      <c r="TFB203" s="74"/>
      <c r="TFC203" s="74"/>
      <c r="TFD203" s="74"/>
      <c r="TFE203" s="74"/>
      <c r="TFF203" s="74"/>
      <c r="TFG203" s="74"/>
      <c r="TFH203" s="74"/>
      <c r="TFI203" s="74"/>
      <c r="TFJ203" s="74"/>
      <c r="TFK203" s="74"/>
      <c r="TFL203" s="74"/>
      <c r="TFM203" s="74"/>
      <c r="TFN203" s="74"/>
      <c r="TFO203" s="74"/>
      <c r="TFP203" s="74"/>
      <c r="TFQ203" s="74"/>
      <c r="TFR203" s="74"/>
      <c r="TFS203" s="74"/>
      <c r="TFT203" s="74"/>
      <c r="TFU203" s="74"/>
      <c r="TFV203" s="74"/>
      <c r="TFW203" s="74"/>
      <c r="TFX203" s="74"/>
      <c r="TFY203" s="74"/>
      <c r="TFZ203" s="74"/>
      <c r="TGA203" s="74"/>
      <c r="TGB203" s="74"/>
      <c r="TGC203" s="74"/>
      <c r="TGD203" s="74"/>
      <c r="TGE203" s="74"/>
      <c r="TGF203" s="74"/>
      <c r="TGG203" s="74"/>
      <c r="TGH203" s="74"/>
      <c r="TGI203" s="74"/>
      <c r="TGJ203" s="74"/>
      <c r="TGK203" s="74"/>
      <c r="TGL203" s="74"/>
      <c r="TGM203" s="74"/>
      <c r="TGN203" s="74"/>
      <c r="TGO203" s="74"/>
      <c r="TGP203" s="74"/>
      <c r="TGQ203" s="74"/>
      <c r="TGR203" s="74"/>
      <c r="TGS203" s="74"/>
      <c r="TGT203" s="74"/>
      <c r="TGU203" s="74"/>
      <c r="TGV203" s="74"/>
      <c r="TGW203" s="74"/>
      <c r="TGX203" s="74"/>
      <c r="TGY203" s="74"/>
      <c r="TGZ203" s="74"/>
      <c r="THA203" s="74"/>
      <c r="THB203" s="74"/>
      <c r="THC203" s="74"/>
      <c r="THD203" s="74"/>
      <c r="THE203" s="74"/>
      <c r="THF203" s="74"/>
      <c r="THG203" s="74"/>
      <c r="THH203" s="74"/>
      <c r="THI203" s="74"/>
      <c r="THJ203" s="74"/>
      <c r="THK203" s="74"/>
      <c r="THL203" s="74"/>
      <c r="THM203" s="74"/>
      <c r="THN203" s="74"/>
      <c r="THO203" s="74"/>
      <c r="THP203" s="74"/>
      <c r="THQ203" s="74"/>
      <c r="THR203" s="74"/>
      <c r="THS203" s="74"/>
      <c r="THT203" s="74"/>
      <c r="THU203" s="74"/>
      <c r="THV203" s="74"/>
      <c r="THW203" s="74"/>
      <c r="THX203" s="74"/>
      <c r="THY203" s="74"/>
      <c r="THZ203" s="74"/>
      <c r="TIA203" s="74"/>
      <c r="TIB203" s="74"/>
      <c r="TIC203" s="74"/>
      <c r="TID203" s="74"/>
      <c r="TIE203" s="74"/>
      <c r="TIF203" s="74"/>
      <c r="TIG203" s="74"/>
      <c r="TIH203" s="74"/>
      <c r="TII203" s="74"/>
      <c r="TIJ203" s="74"/>
      <c r="TIK203" s="74"/>
      <c r="TIL203" s="74"/>
      <c r="TIM203" s="74"/>
      <c r="TIN203" s="74"/>
      <c r="TIO203" s="74"/>
      <c r="TIP203" s="74"/>
      <c r="TIQ203" s="74"/>
      <c r="TIR203" s="74"/>
      <c r="TIS203" s="74"/>
      <c r="TIT203" s="74"/>
      <c r="TIU203" s="74"/>
      <c r="TIV203" s="74"/>
      <c r="TIW203" s="74"/>
      <c r="TIX203" s="74"/>
      <c r="TIY203" s="74"/>
      <c r="TIZ203" s="74"/>
      <c r="TJA203" s="74"/>
      <c r="TJB203" s="74"/>
      <c r="TJC203" s="74"/>
      <c r="TJD203" s="74"/>
      <c r="TJE203" s="74"/>
      <c r="TJF203" s="74"/>
      <c r="TJG203" s="74"/>
      <c r="TJH203" s="74"/>
      <c r="TJI203" s="74"/>
      <c r="TJJ203" s="74"/>
      <c r="TJK203" s="74"/>
      <c r="TJL203" s="74"/>
      <c r="TJM203" s="74"/>
      <c r="TJN203" s="74"/>
      <c r="TJO203" s="74"/>
      <c r="TJP203" s="74"/>
      <c r="TJQ203" s="74"/>
      <c r="TJR203" s="74"/>
      <c r="TJS203" s="74"/>
      <c r="TJT203" s="74"/>
      <c r="TJU203" s="74"/>
      <c r="TJV203" s="74"/>
      <c r="TJW203" s="74"/>
      <c r="TJX203" s="74"/>
      <c r="TJY203" s="74"/>
      <c r="TJZ203" s="74"/>
      <c r="TKA203" s="74"/>
      <c r="TKB203" s="74"/>
      <c r="TKC203" s="74"/>
      <c r="TKD203" s="74"/>
      <c r="TKE203" s="74"/>
      <c r="TKF203" s="74"/>
      <c r="TKG203" s="74"/>
      <c r="TKH203" s="74"/>
      <c r="TKI203" s="74"/>
      <c r="TKJ203" s="74"/>
      <c r="TKK203" s="74"/>
      <c r="TKL203" s="74"/>
      <c r="TKM203" s="74"/>
      <c r="TKN203" s="74"/>
      <c r="TKO203" s="74"/>
      <c r="TKP203" s="74"/>
      <c r="TKQ203" s="74"/>
      <c r="TKR203" s="74"/>
      <c r="TKS203" s="74"/>
      <c r="TKT203" s="74"/>
      <c r="TKU203" s="74"/>
      <c r="TKV203" s="74"/>
      <c r="TKW203" s="74"/>
      <c r="TKX203" s="74"/>
      <c r="TKY203" s="74"/>
      <c r="TKZ203" s="74"/>
      <c r="TLA203" s="74"/>
      <c r="TLB203" s="74"/>
      <c r="TLC203" s="74"/>
      <c r="TLD203" s="74"/>
      <c r="TLE203" s="74"/>
      <c r="TLF203" s="74"/>
      <c r="TLG203" s="74"/>
      <c r="TLH203" s="74"/>
      <c r="TLI203" s="74"/>
      <c r="TLJ203" s="74"/>
      <c r="TLK203" s="74"/>
      <c r="TLL203" s="74"/>
      <c r="TLM203" s="74"/>
      <c r="TLN203" s="74"/>
      <c r="TLO203" s="74"/>
      <c r="TLP203" s="74"/>
      <c r="TLQ203" s="74"/>
      <c r="TLR203" s="74"/>
      <c r="TLS203" s="74"/>
      <c r="TLT203" s="74"/>
      <c r="TLU203" s="74"/>
      <c r="TLV203" s="74"/>
      <c r="TLW203" s="74"/>
      <c r="TLX203" s="74"/>
      <c r="TLY203" s="74"/>
      <c r="TLZ203" s="74"/>
      <c r="TMA203" s="74"/>
      <c r="TMB203" s="74"/>
      <c r="TMC203" s="74"/>
      <c r="TMD203" s="74"/>
      <c r="TME203" s="74"/>
      <c r="TMF203" s="74"/>
      <c r="TMG203" s="74"/>
      <c r="TMH203" s="74"/>
      <c r="TMI203" s="74"/>
      <c r="TMJ203" s="74"/>
      <c r="TMK203" s="74"/>
      <c r="TML203" s="74"/>
      <c r="TMM203" s="74"/>
      <c r="TMN203" s="74"/>
      <c r="TMO203" s="74"/>
      <c r="TMP203" s="74"/>
      <c r="TMQ203" s="74"/>
      <c r="TMR203" s="74"/>
      <c r="TMS203" s="74"/>
      <c r="TMT203" s="74"/>
      <c r="TMU203" s="74"/>
      <c r="TMV203" s="74"/>
      <c r="TMW203" s="74"/>
      <c r="TMX203" s="74"/>
      <c r="TMY203" s="74"/>
      <c r="TMZ203" s="74"/>
      <c r="TNA203" s="74"/>
      <c r="TNB203" s="74"/>
      <c r="TNC203" s="74"/>
      <c r="TND203" s="74"/>
      <c r="TNE203" s="74"/>
      <c r="TNF203" s="74"/>
      <c r="TNG203" s="74"/>
      <c r="TNH203" s="74"/>
      <c r="TNI203" s="74"/>
      <c r="TNJ203" s="74"/>
      <c r="TNK203" s="74"/>
      <c r="TNL203" s="74"/>
      <c r="TNM203" s="74"/>
      <c r="TNN203" s="74"/>
      <c r="TNO203" s="74"/>
      <c r="TNP203" s="74"/>
      <c r="TNQ203" s="74"/>
      <c r="TNR203" s="74"/>
      <c r="TNS203" s="74"/>
      <c r="TNT203" s="74"/>
      <c r="TNU203" s="74"/>
      <c r="TNV203" s="74"/>
      <c r="TNW203" s="74"/>
      <c r="TNX203" s="74"/>
      <c r="TNY203" s="74"/>
      <c r="TNZ203" s="74"/>
      <c r="TOA203" s="74"/>
      <c r="TOB203" s="74"/>
      <c r="TOC203" s="74"/>
      <c r="TOD203" s="74"/>
      <c r="TOE203" s="74"/>
      <c r="TOF203" s="74"/>
      <c r="TOG203" s="74"/>
      <c r="TOH203" s="74"/>
      <c r="TOI203" s="74"/>
      <c r="TOJ203" s="74"/>
      <c r="TOK203" s="74"/>
      <c r="TOL203" s="74"/>
      <c r="TOM203" s="74"/>
      <c r="TON203" s="74"/>
      <c r="TOO203" s="74"/>
      <c r="TOP203" s="74"/>
      <c r="TOQ203" s="74"/>
      <c r="TOR203" s="74"/>
      <c r="TOS203" s="74"/>
      <c r="TOT203" s="74"/>
      <c r="TOU203" s="74"/>
      <c r="TOV203" s="74"/>
      <c r="TOW203" s="74"/>
      <c r="TOX203" s="74"/>
      <c r="TOY203" s="74"/>
      <c r="TOZ203" s="74"/>
      <c r="TPA203" s="74"/>
      <c r="TPB203" s="74"/>
      <c r="TPC203" s="74"/>
      <c r="TPD203" s="74"/>
      <c r="TPE203" s="74"/>
      <c r="TPF203" s="74"/>
      <c r="TPG203" s="74"/>
      <c r="TPH203" s="74"/>
      <c r="TPI203" s="74"/>
      <c r="TPJ203" s="74"/>
      <c r="TPK203" s="74"/>
      <c r="TPL203" s="74"/>
      <c r="TPM203" s="74"/>
      <c r="TPN203" s="74"/>
      <c r="TPO203" s="74"/>
      <c r="TPP203" s="74"/>
      <c r="TPQ203" s="74"/>
      <c r="TPR203" s="74"/>
      <c r="TPS203" s="74"/>
      <c r="TPT203" s="74"/>
      <c r="TPU203" s="74"/>
      <c r="TPV203" s="74"/>
      <c r="TPW203" s="74"/>
      <c r="TPX203" s="74"/>
      <c r="TPY203" s="74"/>
      <c r="TPZ203" s="74"/>
      <c r="TQA203" s="74"/>
      <c r="TQB203" s="74"/>
      <c r="TQC203" s="74"/>
      <c r="TQD203" s="74"/>
      <c r="TQE203" s="74"/>
      <c r="TQF203" s="74"/>
      <c r="TQG203" s="74"/>
      <c r="TQH203" s="74"/>
      <c r="TQI203" s="74"/>
      <c r="TQJ203" s="74"/>
      <c r="TQK203" s="74"/>
      <c r="TQL203" s="74"/>
      <c r="TQM203" s="74"/>
      <c r="TQN203" s="74"/>
      <c r="TQO203" s="74"/>
      <c r="TQP203" s="74"/>
      <c r="TQQ203" s="74"/>
      <c r="TQR203" s="74"/>
      <c r="TQS203" s="74"/>
      <c r="TQT203" s="74"/>
      <c r="TQU203" s="74"/>
      <c r="TQV203" s="74"/>
      <c r="TQW203" s="74"/>
      <c r="TQX203" s="74"/>
      <c r="TQY203" s="74"/>
      <c r="TQZ203" s="74"/>
      <c r="TRA203" s="74"/>
      <c r="TRB203" s="74"/>
      <c r="TRC203" s="74"/>
      <c r="TRD203" s="74"/>
      <c r="TRE203" s="74"/>
      <c r="TRF203" s="74"/>
      <c r="TRG203" s="74"/>
      <c r="TRH203" s="74"/>
      <c r="TRI203" s="74"/>
      <c r="TRJ203" s="74"/>
      <c r="TRK203" s="74"/>
      <c r="TRL203" s="74"/>
      <c r="TRM203" s="74"/>
      <c r="TRN203" s="74"/>
      <c r="TRO203" s="74"/>
      <c r="TRP203" s="74"/>
      <c r="TRQ203" s="74"/>
      <c r="TRR203" s="74"/>
      <c r="TRS203" s="74"/>
      <c r="TRT203" s="74"/>
      <c r="TRU203" s="74"/>
      <c r="TRV203" s="74"/>
      <c r="TRW203" s="74"/>
      <c r="TRX203" s="74"/>
      <c r="TRY203" s="74"/>
      <c r="TRZ203" s="74"/>
      <c r="TSA203" s="74"/>
      <c r="TSB203" s="74"/>
      <c r="TSC203" s="74"/>
      <c r="TSD203" s="74"/>
      <c r="TSE203" s="74"/>
      <c r="TSF203" s="74"/>
      <c r="TSG203" s="74"/>
      <c r="TSH203" s="74"/>
      <c r="TSI203" s="74"/>
      <c r="TSJ203" s="74"/>
      <c r="TSK203" s="74"/>
      <c r="TSL203" s="74"/>
      <c r="TSM203" s="74"/>
      <c r="TSN203" s="74"/>
      <c r="TSO203" s="74"/>
      <c r="TSP203" s="74"/>
      <c r="TSQ203" s="74"/>
      <c r="TSR203" s="74"/>
      <c r="TSS203" s="74"/>
      <c r="TST203" s="74"/>
      <c r="TSU203" s="74"/>
      <c r="TSV203" s="74"/>
      <c r="TSW203" s="74"/>
      <c r="TSX203" s="74"/>
      <c r="TSY203" s="74"/>
      <c r="TSZ203" s="74"/>
      <c r="TTA203" s="74"/>
      <c r="TTB203" s="74"/>
      <c r="TTC203" s="74"/>
      <c r="TTD203" s="74"/>
      <c r="TTE203" s="74"/>
      <c r="TTF203" s="74"/>
      <c r="TTG203" s="74"/>
      <c r="TTH203" s="74"/>
      <c r="TTI203" s="74"/>
      <c r="TTJ203" s="74"/>
      <c r="TTK203" s="74"/>
      <c r="TTL203" s="74"/>
      <c r="TTM203" s="74"/>
      <c r="TTN203" s="74"/>
      <c r="TTO203" s="74"/>
      <c r="TTP203" s="74"/>
      <c r="TTQ203" s="74"/>
      <c r="TTR203" s="74"/>
      <c r="TTS203" s="74"/>
      <c r="TTT203" s="74"/>
      <c r="TTU203" s="74"/>
      <c r="TTV203" s="74"/>
      <c r="TTW203" s="74"/>
      <c r="TTX203" s="74"/>
      <c r="TTY203" s="74"/>
      <c r="TTZ203" s="74"/>
      <c r="TUA203" s="74"/>
      <c r="TUB203" s="74"/>
      <c r="TUC203" s="74"/>
      <c r="TUD203" s="74"/>
      <c r="TUE203" s="74"/>
      <c r="TUF203" s="74"/>
      <c r="TUG203" s="74"/>
      <c r="TUH203" s="74"/>
      <c r="TUI203" s="74"/>
      <c r="TUJ203" s="74"/>
      <c r="TUK203" s="74"/>
      <c r="TUL203" s="74"/>
      <c r="TUM203" s="74"/>
      <c r="TUN203" s="74"/>
      <c r="TUO203" s="74"/>
      <c r="TUP203" s="74"/>
      <c r="TUQ203" s="74"/>
      <c r="TUR203" s="74"/>
      <c r="TUS203" s="74"/>
      <c r="TUT203" s="74"/>
      <c r="TUU203" s="74"/>
      <c r="TUV203" s="74"/>
      <c r="TUW203" s="74"/>
      <c r="TUX203" s="74"/>
      <c r="TUY203" s="74"/>
      <c r="TUZ203" s="74"/>
      <c r="TVA203" s="74"/>
      <c r="TVB203" s="74"/>
      <c r="TVC203" s="74"/>
      <c r="TVD203" s="74"/>
      <c r="TVE203" s="74"/>
      <c r="TVF203" s="74"/>
      <c r="TVG203" s="74"/>
      <c r="TVH203" s="74"/>
      <c r="TVI203" s="74"/>
      <c r="TVJ203" s="74"/>
      <c r="TVK203" s="74"/>
      <c r="TVL203" s="74"/>
      <c r="TVM203" s="74"/>
      <c r="TVN203" s="74"/>
      <c r="TVO203" s="74"/>
      <c r="TVP203" s="74"/>
      <c r="TVQ203" s="74"/>
      <c r="TVR203" s="74"/>
      <c r="TVS203" s="74"/>
      <c r="TVT203" s="74"/>
      <c r="TVU203" s="74"/>
      <c r="TVV203" s="74"/>
      <c r="TVW203" s="74"/>
      <c r="TVX203" s="74"/>
      <c r="TVY203" s="74"/>
      <c r="TVZ203" s="74"/>
      <c r="TWA203" s="74"/>
      <c r="TWB203" s="74"/>
      <c r="TWC203" s="74"/>
      <c r="TWD203" s="74"/>
      <c r="TWE203" s="74"/>
      <c r="TWF203" s="74"/>
      <c r="TWG203" s="74"/>
      <c r="TWH203" s="74"/>
      <c r="TWI203" s="74"/>
      <c r="TWJ203" s="74"/>
      <c r="TWK203" s="74"/>
      <c r="TWL203" s="74"/>
      <c r="TWM203" s="74"/>
      <c r="TWN203" s="74"/>
      <c r="TWO203" s="74"/>
      <c r="TWP203" s="74"/>
      <c r="TWQ203" s="74"/>
      <c r="TWR203" s="74"/>
      <c r="TWS203" s="74"/>
      <c r="TWT203" s="74"/>
      <c r="TWU203" s="74"/>
      <c r="TWV203" s="74"/>
      <c r="TWW203" s="74"/>
      <c r="TWX203" s="74"/>
      <c r="TWY203" s="74"/>
      <c r="TWZ203" s="74"/>
      <c r="TXA203" s="74"/>
      <c r="TXB203" s="74"/>
      <c r="TXC203" s="74"/>
      <c r="TXD203" s="74"/>
      <c r="TXE203" s="74"/>
      <c r="TXF203" s="74"/>
      <c r="TXG203" s="74"/>
      <c r="TXH203" s="74"/>
      <c r="TXI203" s="74"/>
      <c r="TXJ203" s="74"/>
      <c r="TXK203" s="74"/>
      <c r="TXL203" s="74"/>
      <c r="TXM203" s="74"/>
      <c r="TXN203" s="74"/>
      <c r="TXO203" s="74"/>
      <c r="TXP203" s="74"/>
      <c r="TXQ203" s="74"/>
      <c r="TXR203" s="74"/>
      <c r="TXS203" s="74"/>
      <c r="TXT203" s="74"/>
      <c r="TXU203" s="74"/>
      <c r="TXV203" s="74"/>
      <c r="TXW203" s="74"/>
      <c r="TXX203" s="74"/>
      <c r="TXY203" s="74"/>
      <c r="TXZ203" s="74"/>
      <c r="TYA203" s="74"/>
      <c r="TYB203" s="74"/>
      <c r="TYC203" s="74"/>
      <c r="TYD203" s="74"/>
      <c r="TYE203" s="74"/>
      <c r="TYF203" s="74"/>
      <c r="TYG203" s="74"/>
      <c r="TYH203" s="74"/>
      <c r="TYI203" s="74"/>
      <c r="TYJ203" s="74"/>
      <c r="TYK203" s="74"/>
      <c r="TYL203" s="74"/>
      <c r="TYM203" s="74"/>
      <c r="TYN203" s="74"/>
      <c r="TYO203" s="74"/>
      <c r="TYP203" s="74"/>
      <c r="TYQ203" s="74"/>
      <c r="TYR203" s="74"/>
      <c r="TYS203" s="74"/>
      <c r="TYT203" s="74"/>
      <c r="TYU203" s="74"/>
      <c r="TYV203" s="74"/>
      <c r="TYW203" s="74"/>
      <c r="TYX203" s="74"/>
      <c r="TYY203" s="74"/>
      <c r="TYZ203" s="74"/>
      <c r="TZA203" s="74"/>
      <c r="TZB203" s="74"/>
      <c r="TZC203" s="74"/>
      <c r="TZD203" s="74"/>
      <c r="TZE203" s="74"/>
      <c r="TZF203" s="74"/>
      <c r="TZG203" s="74"/>
      <c r="TZH203" s="74"/>
      <c r="TZI203" s="74"/>
      <c r="TZJ203" s="74"/>
      <c r="TZK203" s="74"/>
      <c r="TZL203" s="74"/>
      <c r="TZM203" s="74"/>
      <c r="TZN203" s="74"/>
      <c r="TZO203" s="74"/>
      <c r="TZP203" s="74"/>
      <c r="TZQ203" s="74"/>
      <c r="TZR203" s="74"/>
      <c r="TZS203" s="74"/>
      <c r="TZT203" s="74"/>
      <c r="TZU203" s="74"/>
      <c r="TZV203" s="74"/>
      <c r="TZW203" s="74"/>
      <c r="TZX203" s="74"/>
      <c r="TZY203" s="74"/>
      <c r="TZZ203" s="74"/>
      <c r="UAA203" s="74"/>
      <c r="UAB203" s="74"/>
      <c r="UAC203" s="74"/>
      <c r="UAD203" s="74"/>
      <c r="UAE203" s="74"/>
      <c r="UAF203" s="74"/>
      <c r="UAG203" s="74"/>
      <c r="UAH203" s="74"/>
      <c r="UAI203" s="74"/>
      <c r="UAJ203" s="74"/>
      <c r="UAK203" s="74"/>
      <c r="UAL203" s="74"/>
      <c r="UAM203" s="74"/>
      <c r="UAN203" s="74"/>
      <c r="UAO203" s="74"/>
      <c r="UAP203" s="74"/>
      <c r="UAQ203" s="74"/>
      <c r="UAR203" s="74"/>
      <c r="UAS203" s="74"/>
      <c r="UAT203" s="74"/>
      <c r="UAU203" s="74"/>
      <c r="UAV203" s="74"/>
      <c r="UAW203" s="74"/>
      <c r="UAX203" s="74"/>
      <c r="UAY203" s="74"/>
      <c r="UAZ203" s="74"/>
      <c r="UBA203" s="74"/>
      <c r="UBB203" s="74"/>
      <c r="UBC203" s="74"/>
      <c r="UBD203" s="74"/>
      <c r="UBE203" s="74"/>
      <c r="UBF203" s="74"/>
      <c r="UBG203" s="74"/>
      <c r="UBH203" s="74"/>
      <c r="UBI203" s="74"/>
      <c r="UBJ203" s="74"/>
      <c r="UBK203" s="74"/>
      <c r="UBL203" s="74"/>
      <c r="UBM203" s="74"/>
      <c r="UBN203" s="74"/>
      <c r="UBO203" s="74"/>
      <c r="UBP203" s="74"/>
      <c r="UBQ203" s="74"/>
      <c r="UBR203" s="74"/>
      <c r="UBS203" s="74"/>
      <c r="UBT203" s="74"/>
      <c r="UBU203" s="74"/>
      <c r="UBV203" s="74"/>
      <c r="UBW203" s="74"/>
      <c r="UBX203" s="74"/>
      <c r="UBY203" s="74"/>
      <c r="UBZ203" s="74"/>
      <c r="UCA203" s="74"/>
      <c r="UCB203" s="74"/>
      <c r="UCC203" s="74"/>
      <c r="UCD203" s="74"/>
      <c r="UCE203" s="74"/>
      <c r="UCF203" s="74"/>
      <c r="UCG203" s="74"/>
      <c r="UCH203" s="74"/>
      <c r="UCI203" s="74"/>
      <c r="UCJ203" s="74"/>
      <c r="UCK203" s="74"/>
      <c r="UCL203" s="74"/>
      <c r="UCM203" s="74"/>
      <c r="UCN203" s="74"/>
      <c r="UCO203" s="74"/>
      <c r="UCP203" s="74"/>
      <c r="UCQ203" s="74"/>
      <c r="UCR203" s="74"/>
      <c r="UCS203" s="74"/>
      <c r="UCT203" s="74"/>
      <c r="UCU203" s="74"/>
      <c r="UCV203" s="74"/>
      <c r="UCW203" s="74"/>
      <c r="UCX203" s="74"/>
      <c r="UCY203" s="74"/>
      <c r="UCZ203" s="74"/>
      <c r="UDA203" s="74"/>
      <c r="UDB203" s="74"/>
      <c r="UDC203" s="74"/>
      <c r="UDD203" s="74"/>
      <c r="UDE203" s="74"/>
      <c r="UDF203" s="74"/>
      <c r="UDG203" s="74"/>
      <c r="UDH203" s="74"/>
      <c r="UDI203" s="74"/>
      <c r="UDJ203" s="74"/>
      <c r="UDK203" s="74"/>
      <c r="UDL203" s="74"/>
      <c r="UDM203" s="74"/>
      <c r="UDN203" s="74"/>
      <c r="UDO203" s="74"/>
      <c r="UDP203" s="74"/>
      <c r="UDQ203" s="74"/>
      <c r="UDR203" s="74"/>
      <c r="UDS203" s="74"/>
      <c r="UDT203" s="74"/>
      <c r="UDU203" s="74"/>
      <c r="UDV203" s="74"/>
      <c r="UDW203" s="74"/>
      <c r="UDX203" s="74"/>
      <c r="UDY203" s="74"/>
      <c r="UDZ203" s="74"/>
      <c r="UEA203" s="74"/>
      <c r="UEB203" s="74"/>
      <c r="UEC203" s="74"/>
      <c r="UED203" s="74"/>
      <c r="UEE203" s="74"/>
      <c r="UEF203" s="74"/>
      <c r="UEG203" s="74"/>
      <c r="UEH203" s="74"/>
      <c r="UEI203" s="74"/>
      <c r="UEJ203" s="74"/>
      <c r="UEK203" s="74"/>
      <c r="UEL203" s="74"/>
      <c r="UEM203" s="74"/>
      <c r="UEN203" s="74"/>
      <c r="UEO203" s="74"/>
      <c r="UEP203" s="74"/>
      <c r="UEQ203" s="74"/>
      <c r="UER203" s="74"/>
      <c r="UES203" s="74"/>
      <c r="UET203" s="74"/>
      <c r="UEU203" s="74"/>
      <c r="UEV203" s="74"/>
      <c r="UEW203" s="74"/>
      <c r="UEX203" s="74"/>
      <c r="UEY203" s="74"/>
      <c r="UEZ203" s="74"/>
      <c r="UFA203" s="74"/>
      <c r="UFB203" s="74"/>
      <c r="UFC203" s="74"/>
      <c r="UFD203" s="74"/>
      <c r="UFE203" s="74"/>
      <c r="UFF203" s="74"/>
      <c r="UFG203" s="74"/>
      <c r="UFH203" s="74"/>
      <c r="UFI203" s="74"/>
      <c r="UFJ203" s="74"/>
      <c r="UFK203" s="74"/>
      <c r="UFL203" s="74"/>
      <c r="UFM203" s="74"/>
      <c r="UFN203" s="74"/>
      <c r="UFO203" s="74"/>
      <c r="UFP203" s="74"/>
      <c r="UFQ203" s="74"/>
      <c r="UFR203" s="74"/>
      <c r="UFS203" s="74"/>
      <c r="UFT203" s="74"/>
      <c r="UFU203" s="74"/>
      <c r="UFV203" s="74"/>
      <c r="UFW203" s="74"/>
      <c r="UFX203" s="74"/>
      <c r="UFY203" s="74"/>
      <c r="UFZ203" s="74"/>
      <c r="UGA203" s="74"/>
      <c r="UGB203" s="74"/>
      <c r="UGC203" s="74"/>
      <c r="UGD203" s="74"/>
      <c r="UGE203" s="74"/>
      <c r="UGF203" s="74"/>
      <c r="UGG203" s="74"/>
      <c r="UGH203" s="74"/>
      <c r="UGI203" s="74"/>
      <c r="UGJ203" s="74"/>
      <c r="UGK203" s="74"/>
      <c r="UGL203" s="74"/>
      <c r="UGM203" s="74"/>
      <c r="UGN203" s="74"/>
      <c r="UGO203" s="74"/>
      <c r="UGP203" s="74"/>
      <c r="UGQ203" s="74"/>
      <c r="UGR203" s="74"/>
      <c r="UGS203" s="74"/>
      <c r="UGT203" s="74"/>
      <c r="UGU203" s="74"/>
      <c r="UGV203" s="74"/>
      <c r="UGW203" s="74"/>
      <c r="UGX203" s="74"/>
      <c r="UGY203" s="74"/>
      <c r="UGZ203" s="74"/>
      <c r="UHA203" s="74"/>
      <c r="UHB203" s="74"/>
      <c r="UHC203" s="74"/>
      <c r="UHD203" s="74"/>
      <c r="UHE203" s="74"/>
      <c r="UHF203" s="74"/>
      <c r="UHG203" s="74"/>
      <c r="UHH203" s="74"/>
      <c r="UHI203" s="74"/>
      <c r="UHJ203" s="74"/>
      <c r="UHK203" s="74"/>
      <c r="UHL203" s="74"/>
      <c r="UHM203" s="74"/>
      <c r="UHN203" s="74"/>
      <c r="UHO203" s="74"/>
      <c r="UHP203" s="74"/>
      <c r="UHQ203" s="74"/>
      <c r="UHR203" s="74"/>
      <c r="UHS203" s="74"/>
      <c r="UHT203" s="74"/>
      <c r="UHU203" s="74"/>
      <c r="UHV203" s="74"/>
      <c r="UHW203" s="74"/>
      <c r="UHX203" s="74"/>
      <c r="UHY203" s="74"/>
      <c r="UHZ203" s="74"/>
      <c r="UIA203" s="74"/>
      <c r="UIB203" s="74"/>
      <c r="UIC203" s="74"/>
      <c r="UID203" s="74"/>
      <c r="UIE203" s="74"/>
      <c r="UIF203" s="74"/>
      <c r="UIG203" s="74"/>
      <c r="UIH203" s="74"/>
      <c r="UII203" s="74"/>
      <c r="UIJ203" s="74"/>
      <c r="UIK203" s="74"/>
      <c r="UIL203" s="74"/>
      <c r="UIM203" s="74"/>
      <c r="UIN203" s="74"/>
      <c r="UIO203" s="74"/>
      <c r="UIP203" s="74"/>
      <c r="UIQ203" s="74"/>
      <c r="UIR203" s="74"/>
      <c r="UIS203" s="74"/>
      <c r="UIT203" s="74"/>
      <c r="UIU203" s="74"/>
      <c r="UIV203" s="74"/>
      <c r="UIW203" s="74"/>
      <c r="UIX203" s="74"/>
      <c r="UIY203" s="74"/>
      <c r="UIZ203" s="74"/>
      <c r="UJA203" s="74"/>
      <c r="UJB203" s="74"/>
      <c r="UJC203" s="74"/>
      <c r="UJD203" s="74"/>
      <c r="UJE203" s="74"/>
      <c r="UJF203" s="74"/>
      <c r="UJG203" s="74"/>
      <c r="UJH203" s="74"/>
      <c r="UJI203" s="74"/>
      <c r="UJJ203" s="74"/>
      <c r="UJK203" s="74"/>
      <c r="UJL203" s="74"/>
      <c r="UJM203" s="74"/>
      <c r="UJN203" s="74"/>
      <c r="UJO203" s="74"/>
      <c r="UJP203" s="74"/>
      <c r="UJQ203" s="74"/>
      <c r="UJR203" s="74"/>
      <c r="UJS203" s="74"/>
      <c r="UJT203" s="74"/>
      <c r="UJU203" s="74"/>
      <c r="UJV203" s="74"/>
      <c r="UJW203" s="74"/>
      <c r="UJX203" s="74"/>
      <c r="UJY203" s="74"/>
      <c r="UJZ203" s="74"/>
      <c r="UKA203" s="74"/>
      <c r="UKB203" s="74"/>
      <c r="UKC203" s="74"/>
      <c r="UKD203" s="74"/>
      <c r="UKE203" s="74"/>
      <c r="UKF203" s="74"/>
      <c r="UKG203" s="74"/>
      <c r="UKH203" s="74"/>
      <c r="UKI203" s="74"/>
      <c r="UKJ203" s="74"/>
      <c r="UKK203" s="74"/>
      <c r="UKL203" s="74"/>
      <c r="UKM203" s="74"/>
      <c r="UKN203" s="74"/>
      <c r="UKO203" s="74"/>
      <c r="UKP203" s="74"/>
      <c r="UKQ203" s="74"/>
      <c r="UKR203" s="74"/>
      <c r="UKS203" s="74"/>
      <c r="UKT203" s="74"/>
      <c r="UKU203" s="74"/>
      <c r="UKV203" s="74"/>
      <c r="UKW203" s="74"/>
      <c r="UKX203" s="74"/>
      <c r="UKY203" s="74"/>
      <c r="UKZ203" s="74"/>
      <c r="ULA203" s="74"/>
      <c r="ULB203" s="74"/>
      <c r="ULC203" s="74"/>
      <c r="ULD203" s="74"/>
      <c r="ULE203" s="74"/>
      <c r="ULF203" s="74"/>
      <c r="ULG203" s="74"/>
      <c r="ULH203" s="74"/>
      <c r="ULI203" s="74"/>
      <c r="ULJ203" s="74"/>
      <c r="ULK203" s="74"/>
      <c r="ULL203" s="74"/>
      <c r="ULM203" s="74"/>
      <c r="ULN203" s="74"/>
      <c r="ULO203" s="74"/>
      <c r="ULP203" s="74"/>
      <c r="ULQ203" s="74"/>
      <c r="ULR203" s="74"/>
      <c r="ULS203" s="74"/>
      <c r="ULT203" s="74"/>
      <c r="ULU203" s="74"/>
      <c r="ULV203" s="74"/>
      <c r="ULW203" s="74"/>
      <c r="ULX203" s="74"/>
      <c r="ULY203" s="74"/>
      <c r="ULZ203" s="74"/>
      <c r="UMA203" s="74"/>
      <c r="UMB203" s="74"/>
      <c r="UMC203" s="74"/>
      <c r="UMD203" s="74"/>
      <c r="UME203" s="74"/>
      <c r="UMF203" s="74"/>
      <c r="UMG203" s="74"/>
      <c r="UMH203" s="74"/>
      <c r="UMI203" s="74"/>
      <c r="UMJ203" s="74"/>
      <c r="UMK203" s="74"/>
      <c r="UML203" s="74"/>
      <c r="UMM203" s="74"/>
      <c r="UMN203" s="74"/>
      <c r="UMO203" s="74"/>
      <c r="UMP203" s="74"/>
      <c r="UMQ203" s="74"/>
      <c r="UMR203" s="74"/>
      <c r="UMS203" s="74"/>
      <c r="UMT203" s="74"/>
      <c r="UMU203" s="74"/>
      <c r="UMV203" s="74"/>
      <c r="UMW203" s="74"/>
      <c r="UMX203" s="74"/>
      <c r="UMY203" s="74"/>
      <c r="UMZ203" s="74"/>
      <c r="UNA203" s="74"/>
      <c r="UNB203" s="74"/>
      <c r="UNC203" s="74"/>
      <c r="UND203" s="74"/>
      <c r="UNE203" s="74"/>
      <c r="UNF203" s="74"/>
      <c r="UNG203" s="74"/>
      <c r="UNH203" s="74"/>
      <c r="UNI203" s="74"/>
      <c r="UNJ203" s="74"/>
      <c r="UNK203" s="74"/>
      <c r="UNL203" s="74"/>
      <c r="UNM203" s="74"/>
      <c r="UNN203" s="74"/>
      <c r="UNO203" s="74"/>
      <c r="UNP203" s="74"/>
      <c r="UNQ203" s="74"/>
      <c r="UNR203" s="74"/>
      <c r="UNS203" s="74"/>
      <c r="UNT203" s="74"/>
      <c r="UNU203" s="74"/>
      <c r="UNV203" s="74"/>
      <c r="UNW203" s="74"/>
      <c r="UNX203" s="74"/>
      <c r="UNY203" s="74"/>
      <c r="UNZ203" s="74"/>
      <c r="UOA203" s="74"/>
      <c r="UOB203" s="74"/>
      <c r="UOC203" s="74"/>
      <c r="UOD203" s="74"/>
      <c r="UOE203" s="74"/>
      <c r="UOF203" s="74"/>
      <c r="UOG203" s="74"/>
      <c r="UOH203" s="74"/>
      <c r="UOI203" s="74"/>
      <c r="UOJ203" s="74"/>
      <c r="UOK203" s="74"/>
      <c r="UOL203" s="74"/>
      <c r="UOM203" s="74"/>
      <c r="UON203" s="74"/>
      <c r="UOO203" s="74"/>
      <c r="UOP203" s="74"/>
      <c r="UOQ203" s="74"/>
      <c r="UOR203" s="74"/>
      <c r="UOS203" s="74"/>
      <c r="UOT203" s="74"/>
      <c r="UOU203" s="74"/>
      <c r="UOV203" s="74"/>
      <c r="UOW203" s="74"/>
      <c r="UOX203" s="74"/>
      <c r="UOY203" s="74"/>
      <c r="UOZ203" s="74"/>
      <c r="UPA203" s="74"/>
      <c r="UPB203" s="74"/>
      <c r="UPC203" s="74"/>
      <c r="UPD203" s="74"/>
      <c r="UPE203" s="74"/>
      <c r="UPF203" s="74"/>
      <c r="UPG203" s="74"/>
      <c r="UPH203" s="74"/>
      <c r="UPI203" s="74"/>
      <c r="UPJ203" s="74"/>
      <c r="UPK203" s="74"/>
      <c r="UPL203" s="74"/>
      <c r="UPM203" s="74"/>
      <c r="UPN203" s="74"/>
      <c r="UPO203" s="74"/>
      <c r="UPP203" s="74"/>
      <c r="UPQ203" s="74"/>
      <c r="UPR203" s="74"/>
      <c r="UPS203" s="74"/>
      <c r="UPT203" s="74"/>
      <c r="UPU203" s="74"/>
      <c r="UPV203" s="74"/>
      <c r="UPW203" s="74"/>
      <c r="UPX203" s="74"/>
      <c r="UPY203" s="74"/>
      <c r="UPZ203" s="74"/>
      <c r="UQA203" s="74"/>
      <c r="UQB203" s="74"/>
      <c r="UQC203" s="74"/>
      <c r="UQD203" s="74"/>
      <c r="UQE203" s="74"/>
      <c r="UQF203" s="74"/>
      <c r="UQG203" s="74"/>
      <c r="UQH203" s="74"/>
      <c r="UQI203" s="74"/>
      <c r="UQJ203" s="74"/>
      <c r="UQK203" s="74"/>
      <c r="UQL203" s="74"/>
      <c r="UQM203" s="74"/>
      <c r="UQN203" s="74"/>
      <c r="UQO203" s="74"/>
      <c r="UQP203" s="74"/>
      <c r="UQQ203" s="74"/>
      <c r="UQR203" s="74"/>
      <c r="UQS203" s="74"/>
      <c r="UQT203" s="74"/>
      <c r="UQU203" s="74"/>
      <c r="UQV203" s="74"/>
      <c r="UQW203" s="74"/>
      <c r="UQX203" s="74"/>
      <c r="UQY203" s="74"/>
      <c r="UQZ203" s="74"/>
      <c r="URA203" s="74"/>
      <c r="URB203" s="74"/>
      <c r="URC203" s="74"/>
      <c r="URD203" s="74"/>
      <c r="URE203" s="74"/>
      <c r="URF203" s="74"/>
      <c r="URG203" s="74"/>
      <c r="URH203" s="74"/>
      <c r="URI203" s="74"/>
      <c r="URJ203" s="74"/>
      <c r="URK203" s="74"/>
      <c r="URL203" s="74"/>
      <c r="URM203" s="74"/>
      <c r="URN203" s="74"/>
      <c r="URO203" s="74"/>
      <c r="URP203" s="74"/>
      <c r="URQ203" s="74"/>
      <c r="URR203" s="74"/>
      <c r="URS203" s="74"/>
      <c r="URT203" s="74"/>
      <c r="URU203" s="74"/>
      <c r="URV203" s="74"/>
      <c r="URW203" s="74"/>
      <c r="URX203" s="74"/>
      <c r="URY203" s="74"/>
      <c r="URZ203" s="74"/>
      <c r="USA203" s="74"/>
      <c r="USB203" s="74"/>
      <c r="USC203" s="74"/>
      <c r="USD203" s="74"/>
      <c r="USE203" s="74"/>
      <c r="USF203" s="74"/>
      <c r="USG203" s="74"/>
      <c r="USH203" s="74"/>
      <c r="USI203" s="74"/>
      <c r="USJ203" s="74"/>
      <c r="USK203" s="74"/>
      <c r="USL203" s="74"/>
      <c r="USM203" s="74"/>
      <c r="USN203" s="74"/>
      <c r="USO203" s="74"/>
      <c r="USP203" s="74"/>
      <c r="USQ203" s="74"/>
      <c r="USR203" s="74"/>
      <c r="USS203" s="74"/>
      <c r="UST203" s="74"/>
      <c r="USU203" s="74"/>
      <c r="USV203" s="74"/>
      <c r="USW203" s="74"/>
      <c r="USX203" s="74"/>
      <c r="USY203" s="74"/>
      <c r="USZ203" s="74"/>
      <c r="UTA203" s="74"/>
      <c r="UTB203" s="74"/>
      <c r="UTC203" s="74"/>
      <c r="UTD203" s="74"/>
      <c r="UTE203" s="74"/>
      <c r="UTF203" s="74"/>
      <c r="UTG203" s="74"/>
      <c r="UTH203" s="74"/>
      <c r="UTI203" s="74"/>
      <c r="UTJ203" s="74"/>
      <c r="UTK203" s="74"/>
      <c r="UTL203" s="74"/>
      <c r="UTM203" s="74"/>
      <c r="UTN203" s="74"/>
      <c r="UTO203" s="74"/>
      <c r="UTP203" s="74"/>
      <c r="UTQ203" s="74"/>
      <c r="UTR203" s="74"/>
      <c r="UTS203" s="74"/>
      <c r="UTT203" s="74"/>
      <c r="UTU203" s="74"/>
      <c r="UTV203" s="74"/>
      <c r="UTW203" s="74"/>
      <c r="UTX203" s="74"/>
      <c r="UTY203" s="74"/>
      <c r="UTZ203" s="74"/>
      <c r="UUA203" s="74"/>
      <c r="UUB203" s="74"/>
      <c r="UUC203" s="74"/>
      <c r="UUD203" s="74"/>
      <c r="UUE203" s="74"/>
      <c r="UUF203" s="74"/>
      <c r="UUG203" s="74"/>
      <c r="UUH203" s="74"/>
      <c r="UUI203" s="74"/>
      <c r="UUJ203" s="74"/>
      <c r="UUK203" s="74"/>
      <c r="UUL203" s="74"/>
      <c r="UUM203" s="74"/>
      <c r="UUN203" s="74"/>
      <c r="UUO203" s="74"/>
      <c r="UUP203" s="74"/>
      <c r="UUQ203" s="74"/>
      <c r="UUR203" s="74"/>
      <c r="UUS203" s="74"/>
      <c r="UUT203" s="74"/>
      <c r="UUU203" s="74"/>
      <c r="UUV203" s="74"/>
      <c r="UUW203" s="74"/>
      <c r="UUX203" s="74"/>
      <c r="UUY203" s="74"/>
      <c r="UUZ203" s="74"/>
      <c r="UVA203" s="74"/>
      <c r="UVB203" s="74"/>
      <c r="UVC203" s="74"/>
      <c r="UVD203" s="74"/>
      <c r="UVE203" s="74"/>
      <c r="UVF203" s="74"/>
      <c r="UVG203" s="74"/>
      <c r="UVH203" s="74"/>
      <c r="UVI203" s="74"/>
      <c r="UVJ203" s="74"/>
      <c r="UVK203" s="74"/>
      <c r="UVL203" s="74"/>
      <c r="UVM203" s="74"/>
      <c r="UVN203" s="74"/>
      <c r="UVO203" s="74"/>
      <c r="UVP203" s="74"/>
      <c r="UVQ203" s="74"/>
      <c r="UVR203" s="74"/>
      <c r="UVS203" s="74"/>
      <c r="UVT203" s="74"/>
      <c r="UVU203" s="74"/>
      <c r="UVV203" s="74"/>
      <c r="UVW203" s="74"/>
      <c r="UVX203" s="74"/>
      <c r="UVY203" s="74"/>
      <c r="UVZ203" s="74"/>
      <c r="UWA203" s="74"/>
      <c r="UWB203" s="74"/>
      <c r="UWC203" s="74"/>
      <c r="UWD203" s="74"/>
      <c r="UWE203" s="74"/>
      <c r="UWF203" s="74"/>
      <c r="UWG203" s="74"/>
      <c r="UWH203" s="74"/>
      <c r="UWI203" s="74"/>
      <c r="UWJ203" s="74"/>
      <c r="UWK203" s="74"/>
      <c r="UWL203" s="74"/>
      <c r="UWM203" s="74"/>
      <c r="UWN203" s="74"/>
      <c r="UWO203" s="74"/>
      <c r="UWP203" s="74"/>
      <c r="UWQ203" s="74"/>
      <c r="UWR203" s="74"/>
      <c r="UWS203" s="74"/>
      <c r="UWT203" s="74"/>
      <c r="UWU203" s="74"/>
      <c r="UWV203" s="74"/>
      <c r="UWW203" s="74"/>
      <c r="UWX203" s="74"/>
      <c r="UWY203" s="74"/>
      <c r="UWZ203" s="74"/>
      <c r="UXA203" s="74"/>
      <c r="UXB203" s="74"/>
      <c r="UXC203" s="74"/>
      <c r="UXD203" s="74"/>
      <c r="UXE203" s="74"/>
      <c r="UXF203" s="74"/>
      <c r="UXG203" s="74"/>
      <c r="UXH203" s="74"/>
      <c r="UXI203" s="74"/>
      <c r="UXJ203" s="74"/>
      <c r="UXK203" s="74"/>
      <c r="UXL203" s="74"/>
      <c r="UXM203" s="74"/>
      <c r="UXN203" s="74"/>
      <c r="UXO203" s="74"/>
      <c r="UXP203" s="74"/>
      <c r="UXQ203" s="74"/>
      <c r="UXR203" s="74"/>
      <c r="UXS203" s="74"/>
      <c r="UXT203" s="74"/>
      <c r="UXU203" s="74"/>
      <c r="UXV203" s="74"/>
      <c r="UXW203" s="74"/>
      <c r="UXX203" s="74"/>
      <c r="UXY203" s="74"/>
      <c r="UXZ203" s="74"/>
      <c r="UYA203" s="74"/>
      <c r="UYB203" s="74"/>
      <c r="UYC203" s="74"/>
      <c r="UYD203" s="74"/>
      <c r="UYE203" s="74"/>
      <c r="UYF203" s="74"/>
      <c r="UYG203" s="74"/>
      <c r="UYH203" s="74"/>
      <c r="UYI203" s="74"/>
      <c r="UYJ203" s="74"/>
      <c r="UYK203" s="74"/>
      <c r="UYL203" s="74"/>
      <c r="UYM203" s="74"/>
      <c r="UYN203" s="74"/>
      <c r="UYO203" s="74"/>
      <c r="UYP203" s="74"/>
      <c r="UYQ203" s="74"/>
      <c r="UYR203" s="74"/>
      <c r="UYS203" s="74"/>
      <c r="UYT203" s="74"/>
      <c r="UYU203" s="74"/>
      <c r="UYV203" s="74"/>
      <c r="UYW203" s="74"/>
      <c r="UYX203" s="74"/>
      <c r="UYY203" s="74"/>
      <c r="UYZ203" s="74"/>
      <c r="UZA203" s="74"/>
      <c r="UZB203" s="74"/>
      <c r="UZC203" s="74"/>
      <c r="UZD203" s="74"/>
      <c r="UZE203" s="74"/>
      <c r="UZF203" s="74"/>
      <c r="UZG203" s="74"/>
      <c r="UZH203" s="74"/>
      <c r="UZI203" s="74"/>
      <c r="UZJ203" s="74"/>
      <c r="UZK203" s="74"/>
      <c r="UZL203" s="74"/>
      <c r="UZM203" s="74"/>
      <c r="UZN203" s="74"/>
      <c r="UZO203" s="74"/>
      <c r="UZP203" s="74"/>
      <c r="UZQ203" s="74"/>
      <c r="UZR203" s="74"/>
      <c r="UZS203" s="74"/>
      <c r="UZT203" s="74"/>
      <c r="UZU203" s="74"/>
      <c r="UZV203" s="74"/>
      <c r="UZW203" s="74"/>
      <c r="UZX203" s="74"/>
      <c r="UZY203" s="74"/>
      <c r="UZZ203" s="74"/>
      <c r="VAA203" s="74"/>
      <c r="VAB203" s="74"/>
      <c r="VAC203" s="74"/>
      <c r="VAD203" s="74"/>
      <c r="VAE203" s="74"/>
      <c r="VAF203" s="74"/>
      <c r="VAG203" s="74"/>
      <c r="VAH203" s="74"/>
      <c r="VAI203" s="74"/>
      <c r="VAJ203" s="74"/>
      <c r="VAK203" s="74"/>
      <c r="VAL203" s="74"/>
      <c r="VAM203" s="74"/>
      <c r="VAN203" s="74"/>
      <c r="VAO203" s="74"/>
      <c r="VAP203" s="74"/>
      <c r="VAQ203" s="74"/>
      <c r="VAR203" s="74"/>
      <c r="VAS203" s="74"/>
      <c r="VAT203" s="74"/>
      <c r="VAU203" s="74"/>
      <c r="VAV203" s="74"/>
      <c r="VAW203" s="74"/>
      <c r="VAX203" s="74"/>
      <c r="VAY203" s="74"/>
      <c r="VAZ203" s="74"/>
      <c r="VBA203" s="74"/>
      <c r="VBB203" s="74"/>
      <c r="VBC203" s="74"/>
      <c r="VBD203" s="74"/>
      <c r="VBE203" s="74"/>
      <c r="VBF203" s="74"/>
      <c r="VBG203" s="74"/>
      <c r="VBH203" s="74"/>
      <c r="VBI203" s="74"/>
      <c r="VBJ203" s="74"/>
      <c r="VBK203" s="74"/>
      <c r="VBL203" s="74"/>
      <c r="VBM203" s="74"/>
      <c r="VBN203" s="74"/>
      <c r="VBO203" s="74"/>
      <c r="VBP203" s="74"/>
      <c r="VBQ203" s="74"/>
      <c r="VBR203" s="74"/>
      <c r="VBS203" s="74"/>
      <c r="VBT203" s="74"/>
      <c r="VBU203" s="74"/>
      <c r="VBV203" s="74"/>
      <c r="VBW203" s="74"/>
      <c r="VBX203" s="74"/>
      <c r="VBY203" s="74"/>
      <c r="VBZ203" s="74"/>
      <c r="VCA203" s="74"/>
      <c r="VCB203" s="74"/>
      <c r="VCC203" s="74"/>
      <c r="VCD203" s="74"/>
      <c r="VCE203" s="74"/>
      <c r="VCF203" s="74"/>
      <c r="VCG203" s="74"/>
      <c r="VCH203" s="74"/>
      <c r="VCI203" s="74"/>
      <c r="VCJ203" s="74"/>
      <c r="VCK203" s="74"/>
      <c r="VCL203" s="74"/>
      <c r="VCM203" s="74"/>
      <c r="VCN203" s="74"/>
      <c r="VCO203" s="74"/>
      <c r="VCP203" s="74"/>
      <c r="VCQ203" s="74"/>
      <c r="VCR203" s="74"/>
      <c r="VCS203" s="74"/>
      <c r="VCT203" s="74"/>
      <c r="VCU203" s="74"/>
      <c r="VCV203" s="74"/>
      <c r="VCW203" s="74"/>
      <c r="VCX203" s="74"/>
      <c r="VCY203" s="74"/>
      <c r="VCZ203" s="74"/>
      <c r="VDA203" s="74"/>
      <c r="VDB203" s="74"/>
      <c r="VDC203" s="74"/>
      <c r="VDD203" s="74"/>
      <c r="VDE203" s="74"/>
      <c r="VDF203" s="74"/>
      <c r="VDG203" s="74"/>
      <c r="VDH203" s="74"/>
      <c r="VDI203" s="74"/>
      <c r="VDJ203" s="74"/>
      <c r="VDK203" s="74"/>
      <c r="VDL203" s="74"/>
      <c r="VDM203" s="74"/>
      <c r="VDN203" s="74"/>
      <c r="VDO203" s="74"/>
      <c r="VDP203" s="74"/>
      <c r="VDQ203" s="74"/>
      <c r="VDR203" s="74"/>
      <c r="VDS203" s="74"/>
      <c r="VDT203" s="74"/>
      <c r="VDU203" s="74"/>
      <c r="VDV203" s="74"/>
      <c r="VDW203" s="74"/>
      <c r="VDX203" s="74"/>
      <c r="VDY203" s="74"/>
      <c r="VDZ203" s="74"/>
      <c r="VEA203" s="74"/>
      <c r="VEB203" s="74"/>
      <c r="VEC203" s="74"/>
      <c r="VED203" s="74"/>
      <c r="VEE203" s="74"/>
      <c r="VEF203" s="74"/>
      <c r="VEG203" s="74"/>
      <c r="VEH203" s="74"/>
      <c r="VEI203" s="74"/>
      <c r="VEJ203" s="74"/>
      <c r="VEK203" s="74"/>
      <c r="VEL203" s="74"/>
      <c r="VEM203" s="74"/>
      <c r="VEN203" s="74"/>
      <c r="VEO203" s="74"/>
      <c r="VEP203" s="74"/>
      <c r="VEQ203" s="74"/>
      <c r="VER203" s="74"/>
      <c r="VES203" s="74"/>
      <c r="VET203" s="74"/>
      <c r="VEU203" s="74"/>
      <c r="VEV203" s="74"/>
      <c r="VEW203" s="74"/>
      <c r="VEX203" s="74"/>
      <c r="VEY203" s="74"/>
      <c r="VEZ203" s="74"/>
      <c r="VFA203" s="74"/>
      <c r="VFB203" s="74"/>
      <c r="VFC203" s="74"/>
      <c r="VFD203" s="74"/>
      <c r="VFE203" s="74"/>
      <c r="VFF203" s="74"/>
      <c r="VFG203" s="74"/>
      <c r="VFH203" s="74"/>
      <c r="VFI203" s="74"/>
      <c r="VFJ203" s="74"/>
      <c r="VFK203" s="74"/>
      <c r="VFL203" s="74"/>
      <c r="VFM203" s="74"/>
      <c r="VFN203" s="74"/>
      <c r="VFO203" s="74"/>
      <c r="VFP203" s="74"/>
      <c r="VFQ203" s="74"/>
      <c r="VFR203" s="74"/>
      <c r="VFS203" s="74"/>
      <c r="VFT203" s="74"/>
      <c r="VFU203" s="74"/>
      <c r="VFV203" s="74"/>
      <c r="VFW203" s="74"/>
      <c r="VFX203" s="74"/>
      <c r="VFY203" s="74"/>
      <c r="VFZ203" s="74"/>
      <c r="VGA203" s="74"/>
      <c r="VGB203" s="74"/>
      <c r="VGC203" s="74"/>
      <c r="VGD203" s="74"/>
      <c r="VGE203" s="74"/>
      <c r="VGF203" s="74"/>
      <c r="VGG203" s="74"/>
      <c r="VGH203" s="74"/>
      <c r="VGI203" s="74"/>
      <c r="VGJ203" s="74"/>
      <c r="VGK203" s="74"/>
      <c r="VGL203" s="74"/>
      <c r="VGM203" s="74"/>
      <c r="VGN203" s="74"/>
      <c r="VGO203" s="74"/>
      <c r="VGP203" s="74"/>
      <c r="VGQ203" s="74"/>
      <c r="VGR203" s="74"/>
      <c r="VGS203" s="74"/>
      <c r="VGT203" s="74"/>
      <c r="VGU203" s="74"/>
      <c r="VGV203" s="74"/>
      <c r="VGW203" s="74"/>
      <c r="VGX203" s="74"/>
      <c r="VGY203" s="74"/>
      <c r="VGZ203" s="74"/>
      <c r="VHA203" s="74"/>
      <c r="VHB203" s="74"/>
      <c r="VHC203" s="74"/>
      <c r="VHD203" s="74"/>
      <c r="VHE203" s="74"/>
      <c r="VHF203" s="74"/>
      <c r="VHG203" s="74"/>
      <c r="VHH203" s="74"/>
      <c r="VHI203" s="74"/>
      <c r="VHJ203" s="74"/>
      <c r="VHK203" s="74"/>
      <c r="VHL203" s="74"/>
      <c r="VHM203" s="74"/>
      <c r="VHN203" s="74"/>
      <c r="VHO203" s="74"/>
      <c r="VHP203" s="74"/>
      <c r="VHQ203" s="74"/>
      <c r="VHR203" s="74"/>
      <c r="VHS203" s="74"/>
      <c r="VHT203" s="74"/>
      <c r="VHU203" s="74"/>
      <c r="VHV203" s="74"/>
      <c r="VHW203" s="74"/>
      <c r="VHX203" s="74"/>
      <c r="VHY203" s="74"/>
      <c r="VHZ203" s="74"/>
      <c r="VIA203" s="74"/>
      <c r="VIB203" s="74"/>
      <c r="VIC203" s="74"/>
      <c r="VID203" s="74"/>
      <c r="VIE203" s="74"/>
      <c r="VIF203" s="74"/>
      <c r="VIG203" s="74"/>
      <c r="VIH203" s="74"/>
      <c r="VII203" s="74"/>
      <c r="VIJ203" s="74"/>
      <c r="VIK203" s="74"/>
      <c r="VIL203" s="74"/>
      <c r="VIM203" s="74"/>
      <c r="VIN203" s="74"/>
      <c r="VIO203" s="74"/>
      <c r="VIP203" s="74"/>
      <c r="VIQ203" s="74"/>
      <c r="VIR203" s="74"/>
      <c r="VIS203" s="74"/>
      <c r="VIT203" s="74"/>
      <c r="VIU203" s="74"/>
      <c r="VIV203" s="74"/>
      <c r="VIW203" s="74"/>
      <c r="VIX203" s="74"/>
      <c r="VIY203" s="74"/>
      <c r="VIZ203" s="74"/>
      <c r="VJA203" s="74"/>
      <c r="VJB203" s="74"/>
      <c r="VJC203" s="74"/>
      <c r="VJD203" s="74"/>
      <c r="VJE203" s="74"/>
      <c r="VJF203" s="74"/>
      <c r="VJG203" s="74"/>
      <c r="VJH203" s="74"/>
      <c r="VJI203" s="74"/>
      <c r="VJJ203" s="74"/>
      <c r="VJK203" s="74"/>
      <c r="VJL203" s="74"/>
      <c r="VJM203" s="74"/>
      <c r="VJN203" s="74"/>
      <c r="VJO203" s="74"/>
      <c r="VJP203" s="74"/>
      <c r="VJQ203" s="74"/>
      <c r="VJR203" s="74"/>
      <c r="VJS203" s="74"/>
      <c r="VJT203" s="74"/>
      <c r="VJU203" s="74"/>
      <c r="VJV203" s="74"/>
      <c r="VJW203" s="74"/>
      <c r="VJX203" s="74"/>
      <c r="VJY203" s="74"/>
      <c r="VJZ203" s="74"/>
      <c r="VKA203" s="74"/>
      <c r="VKB203" s="74"/>
      <c r="VKC203" s="74"/>
      <c r="VKD203" s="74"/>
      <c r="VKE203" s="74"/>
      <c r="VKF203" s="74"/>
      <c r="VKG203" s="74"/>
      <c r="VKH203" s="74"/>
      <c r="VKI203" s="74"/>
      <c r="VKJ203" s="74"/>
      <c r="VKK203" s="74"/>
      <c r="VKL203" s="74"/>
      <c r="VKM203" s="74"/>
      <c r="VKN203" s="74"/>
      <c r="VKO203" s="74"/>
      <c r="VKP203" s="74"/>
      <c r="VKQ203" s="74"/>
      <c r="VKR203" s="74"/>
      <c r="VKS203" s="74"/>
      <c r="VKT203" s="74"/>
      <c r="VKU203" s="74"/>
      <c r="VKV203" s="74"/>
      <c r="VKW203" s="74"/>
      <c r="VKX203" s="74"/>
      <c r="VKY203" s="74"/>
      <c r="VKZ203" s="74"/>
      <c r="VLA203" s="74"/>
      <c r="VLB203" s="74"/>
      <c r="VLC203" s="74"/>
      <c r="VLD203" s="74"/>
      <c r="VLE203" s="74"/>
      <c r="VLF203" s="74"/>
      <c r="VLG203" s="74"/>
      <c r="VLH203" s="74"/>
      <c r="VLI203" s="74"/>
      <c r="VLJ203" s="74"/>
      <c r="VLK203" s="74"/>
      <c r="VLL203" s="74"/>
      <c r="VLM203" s="74"/>
      <c r="VLN203" s="74"/>
      <c r="VLO203" s="74"/>
      <c r="VLP203" s="74"/>
      <c r="VLQ203" s="74"/>
      <c r="VLR203" s="74"/>
      <c r="VLS203" s="74"/>
      <c r="VLT203" s="74"/>
      <c r="VLU203" s="74"/>
      <c r="VLV203" s="74"/>
      <c r="VLW203" s="74"/>
      <c r="VLX203" s="74"/>
      <c r="VLY203" s="74"/>
      <c r="VLZ203" s="74"/>
      <c r="VMA203" s="74"/>
      <c r="VMB203" s="74"/>
      <c r="VMC203" s="74"/>
      <c r="VMD203" s="74"/>
      <c r="VME203" s="74"/>
      <c r="VMF203" s="74"/>
      <c r="VMG203" s="74"/>
      <c r="VMH203" s="74"/>
      <c r="VMI203" s="74"/>
      <c r="VMJ203" s="74"/>
      <c r="VMK203" s="74"/>
      <c r="VML203" s="74"/>
      <c r="VMM203" s="74"/>
      <c r="VMN203" s="74"/>
      <c r="VMO203" s="74"/>
      <c r="VMP203" s="74"/>
      <c r="VMQ203" s="74"/>
      <c r="VMR203" s="74"/>
      <c r="VMS203" s="74"/>
      <c r="VMT203" s="74"/>
      <c r="VMU203" s="74"/>
      <c r="VMV203" s="74"/>
      <c r="VMW203" s="74"/>
      <c r="VMX203" s="74"/>
      <c r="VMY203" s="74"/>
      <c r="VMZ203" s="74"/>
      <c r="VNA203" s="74"/>
      <c r="VNB203" s="74"/>
      <c r="VNC203" s="74"/>
      <c r="VND203" s="74"/>
      <c r="VNE203" s="74"/>
      <c r="VNF203" s="74"/>
      <c r="VNG203" s="74"/>
      <c r="VNH203" s="74"/>
      <c r="VNI203" s="74"/>
      <c r="VNJ203" s="74"/>
      <c r="VNK203" s="74"/>
      <c r="VNL203" s="74"/>
      <c r="VNM203" s="74"/>
      <c r="VNN203" s="74"/>
      <c r="VNO203" s="74"/>
      <c r="VNP203" s="74"/>
      <c r="VNQ203" s="74"/>
      <c r="VNR203" s="74"/>
      <c r="VNS203" s="74"/>
      <c r="VNT203" s="74"/>
      <c r="VNU203" s="74"/>
      <c r="VNV203" s="74"/>
      <c r="VNW203" s="74"/>
      <c r="VNX203" s="74"/>
      <c r="VNY203" s="74"/>
      <c r="VNZ203" s="74"/>
      <c r="VOA203" s="74"/>
      <c r="VOB203" s="74"/>
      <c r="VOC203" s="74"/>
      <c r="VOD203" s="74"/>
      <c r="VOE203" s="74"/>
      <c r="VOF203" s="74"/>
      <c r="VOG203" s="74"/>
      <c r="VOH203" s="74"/>
      <c r="VOI203" s="74"/>
      <c r="VOJ203" s="74"/>
      <c r="VOK203" s="74"/>
      <c r="VOL203" s="74"/>
      <c r="VOM203" s="74"/>
      <c r="VON203" s="74"/>
      <c r="VOO203" s="74"/>
      <c r="VOP203" s="74"/>
      <c r="VOQ203" s="74"/>
      <c r="VOR203" s="74"/>
      <c r="VOS203" s="74"/>
      <c r="VOT203" s="74"/>
      <c r="VOU203" s="74"/>
      <c r="VOV203" s="74"/>
      <c r="VOW203" s="74"/>
      <c r="VOX203" s="74"/>
      <c r="VOY203" s="74"/>
      <c r="VOZ203" s="74"/>
      <c r="VPA203" s="74"/>
      <c r="VPB203" s="74"/>
      <c r="VPC203" s="74"/>
      <c r="VPD203" s="74"/>
      <c r="VPE203" s="74"/>
      <c r="VPF203" s="74"/>
      <c r="VPG203" s="74"/>
      <c r="VPH203" s="74"/>
      <c r="VPI203" s="74"/>
      <c r="VPJ203" s="74"/>
      <c r="VPK203" s="74"/>
      <c r="VPL203" s="74"/>
      <c r="VPM203" s="74"/>
      <c r="VPN203" s="74"/>
      <c r="VPO203" s="74"/>
      <c r="VPP203" s="74"/>
      <c r="VPQ203" s="74"/>
      <c r="VPR203" s="74"/>
      <c r="VPS203" s="74"/>
      <c r="VPT203" s="74"/>
      <c r="VPU203" s="74"/>
      <c r="VPV203" s="74"/>
      <c r="VPW203" s="74"/>
      <c r="VPX203" s="74"/>
      <c r="VPY203" s="74"/>
      <c r="VPZ203" s="74"/>
      <c r="VQA203" s="74"/>
      <c r="VQB203" s="74"/>
      <c r="VQC203" s="74"/>
      <c r="VQD203" s="74"/>
      <c r="VQE203" s="74"/>
      <c r="VQF203" s="74"/>
      <c r="VQG203" s="74"/>
      <c r="VQH203" s="74"/>
      <c r="VQI203" s="74"/>
      <c r="VQJ203" s="74"/>
      <c r="VQK203" s="74"/>
      <c r="VQL203" s="74"/>
      <c r="VQM203" s="74"/>
      <c r="VQN203" s="74"/>
      <c r="VQO203" s="74"/>
      <c r="VQP203" s="74"/>
      <c r="VQQ203" s="74"/>
      <c r="VQR203" s="74"/>
      <c r="VQS203" s="74"/>
      <c r="VQT203" s="74"/>
      <c r="VQU203" s="74"/>
      <c r="VQV203" s="74"/>
      <c r="VQW203" s="74"/>
      <c r="VQX203" s="74"/>
      <c r="VQY203" s="74"/>
      <c r="VQZ203" s="74"/>
      <c r="VRA203" s="74"/>
      <c r="VRB203" s="74"/>
      <c r="VRC203" s="74"/>
      <c r="VRD203" s="74"/>
      <c r="VRE203" s="74"/>
      <c r="VRF203" s="74"/>
      <c r="VRG203" s="74"/>
      <c r="VRH203" s="74"/>
      <c r="VRI203" s="74"/>
      <c r="VRJ203" s="74"/>
      <c r="VRK203" s="74"/>
      <c r="VRL203" s="74"/>
      <c r="VRM203" s="74"/>
      <c r="VRN203" s="74"/>
      <c r="VRO203" s="74"/>
      <c r="VRP203" s="74"/>
      <c r="VRQ203" s="74"/>
      <c r="VRR203" s="74"/>
      <c r="VRS203" s="74"/>
      <c r="VRT203" s="74"/>
      <c r="VRU203" s="74"/>
      <c r="VRV203" s="74"/>
      <c r="VRW203" s="74"/>
      <c r="VRX203" s="74"/>
      <c r="VRY203" s="74"/>
      <c r="VRZ203" s="74"/>
      <c r="VSA203" s="74"/>
      <c r="VSB203" s="74"/>
      <c r="VSC203" s="74"/>
      <c r="VSD203" s="74"/>
      <c r="VSE203" s="74"/>
      <c r="VSF203" s="74"/>
      <c r="VSG203" s="74"/>
      <c r="VSH203" s="74"/>
      <c r="VSI203" s="74"/>
      <c r="VSJ203" s="74"/>
      <c r="VSK203" s="74"/>
      <c r="VSL203" s="74"/>
      <c r="VSM203" s="74"/>
      <c r="VSN203" s="74"/>
      <c r="VSO203" s="74"/>
      <c r="VSP203" s="74"/>
      <c r="VSQ203" s="74"/>
      <c r="VSR203" s="74"/>
      <c r="VSS203" s="74"/>
      <c r="VST203" s="74"/>
      <c r="VSU203" s="74"/>
      <c r="VSV203" s="74"/>
      <c r="VSW203" s="74"/>
      <c r="VSX203" s="74"/>
      <c r="VSY203" s="74"/>
      <c r="VSZ203" s="74"/>
      <c r="VTA203" s="74"/>
      <c r="VTB203" s="74"/>
      <c r="VTC203" s="74"/>
      <c r="VTD203" s="74"/>
      <c r="VTE203" s="74"/>
      <c r="VTF203" s="74"/>
      <c r="VTG203" s="74"/>
      <c r="VTH203" s="74"/>
      <c r="VTI203" s="74"/>
      <c r="VTJ203" s="74"/>
      <c r="VTK203" s="74"/>
      <c r="VTL203" s="74"/>
      <c r="VTM203" s="74"/>
      <c r="VTN203" s="74"/>
      <c r="VTO203" s="74"/>
      <c r="VTP203" s="74"/>
      <c r="VTQ203" s="74"/>
      <c r="VTR203" s="74"/>
      <c r="VTS203" s="74"/>
      <c r="VTT203" s="74"/>
      <c r="VTU203" s="74"/>
      <c r="VTV203" s="74"/>
      <c r="VTW203" s="74"/>
      <c r="VTX203" s="74"/>
      <c r="VTY203" s="74"/>
      <c r="VTZ203" s="74"/>
      <c r="VUA203" s="74"/>
      <c r="VUB203" s="74"/>
      <c r="VUC203" s="74"/>
      <c r="VUD203" s="74"/>
      <c r="VUE203" s="74"/>
      <c r="VUF203" s="74"/>
      <c r="VUG203" s="74"/>
      <c r="VUH203" s="74"/>
      <c r="VUI203" s="74"/>
      <c r="VUJ203" s="74"/>
      <c r="VUK203" s="74"/>
      <c r="VUL203" s="74"/>
      <c r="VUM203" s="74"/>
      <c r="VUN203" s="74"/>
      <c r="VUO203" s="74"/>
      <c r="VUP203" s="74"/>
      <c r="VUQ203" s="74"/>
      <c r="VUR203" s="74"/>
      <c r="VUS203" s="74"/>
      <c r="VUT203" s="74"/>
      <c r="VUU203" s="74"/>
      <c r="VUV203" s="74"/>
      <c r="VUW203" s="74"/>
      <c r="VUX203" s="74"/>
      <c r="VUY203" s="74"/>
      <c r="VUZ203" s="74"/>
      <c r="VVA203" s="74"/>
      <c r="VVB203" s="74"/>
      <c r="VVC203" s="74"/>
      <c r="VVD203" s="74"/>
      <c r="VVE203" s="74"/>
      <c r="VVF203" s="74"/>
      <c r="VVG203" s="74"/>
      <c r="VVH203" s="74"/>
      <c r="VVI203" s="74"/>
      <c r="VVJ203" s="74"/>
      <c r="VVK203" s="74"/>
      <c r="VVL203" s="74"/>
      <c r="VVM203" s="74"/>
      <c r="VVN203" s="74"/>
      <c r="VVO203" s="74"/>
      <c r="VVP203" s="74"/>
      <c r="VVQ203" s="74"/>
      <c r="VVR203" s="74"/>
      <c r="VVS203" s="74"/>
      <c r="VVT203" s="74"/>
      <c r="VVU203" s="74"/>
      <c r="VVV203" s="74"/>
      <c r="VVW203" s="74"/>
      <c r="VVX203" s="74"/>
      <c r="VVY203" s="74"/>
      <c r="VVZ203" s="74"/>
      <c r="VWA203" s="74"/>
      <c r="VWB203" s="74"/>
      <c r="VWC203" s="74"/>
      <c r="VWD203" s="74"/>
      <c r="VWE203" s="74"/>
      <c r="VWF203" s="74"/>
      <c r="VWG203" s="74"/>
      <c r="VWH203" s="74"/>
      <c r="VWI203" s="74"/>
      <c r="VWJ203" s="74"/>
      <c r="VWK203" s="74"/>
      <c r="VWL203" s="74"/>
      <c r="VWM203" s="74"/>
      <c r="VWN203" s="74"/>
      <c r="VWO203" s="74"/>
      <c r="VWP203" s="74"/>
      <c r="VWQ203" s="74"/>
      <c r="VWR203" s="74"/>
      <c r="VWS203" s="74"/>
      <c r="VWT203" s="74"/>
      <c r="VWU203" s="74"/>
      <c r="VWV203" s="74"/>
      <c r="VWW203" s="74"/>
      <c r="VWX203" s="74"/>
      <c r="VWY203" s="74"/>
      <c r="VWZ203" s="74"/>
      <c r="VXA203" s="74"/>
      <c r="VXB203" s="74"/>
      <c r="VXC203" s="74"/>
      <c r="VXD203" s="74"/>
      <c r="VXE203" s="74"/>
      <c r="VXF203" s="74"/>
      <c r="VXG203" s="74"/>
      <c r="VXH203" s="74"/>
      <c r="VXI203" s="74"/>
      <c r="VXJ203" s="74"/>
      <c r="VXK203" s="74"/>
      <c r="VXL203" s="74"/>
      <c r="VXM203" s="74"/>
      <c r="VXN203" s="74"/>
      <c r="VXO203" s="74"/>
      <c r="VXP203" s="74"/>
      <c r="VXQ203" s="74"/>
      <c r="VXR203" s="74"/>
      <c r="VXS203" s="74"/>
      <c r="VXT203" s="74"/>
      <c r="VXU203" s="74"/>
      <c r="VXV203" s="74"/>
      <c r="VXW203" s="74"/>
      <c r="VXX203" s="74"/>
      <c r="VXY203" s="74"/>
      <c r="VXZ203" s="74"/>
      <c r="VYA203" s="74"/>
      <c r="VYB203" s="74"/>
      <c r="VYC203" s="74"/>
      <c r="VYD203" s="74"/>
      <c r="VYE203" s="74"/>
      <c r="VYF203" s="74"/>
      <c r="VYG203" s="74"/>
      <c r="VYH203" s="74"/>
      <c r="VYI203" s="74"/>
      <c r="VYJ203" s="74"/>
      <c r="VYK203" s="74"/>
      <c r="VYL203" s="74"/>
      <c r="VYM203" s="74"/>
      <c r="VYN203" s="74"/>
      <c r="VYO203" s="74"/>
      <c r="VYP203" s="74"/>
      <c r="VYQ203" s="74"/>
      <c r="VYR203" s="74"/>
      <c r="VYS203" s="74"/>
      <c r="VYT203" s="74"/>
      <c r="VYU203" s="74"/>
      <c r="VYV203" s="74"/>
      <c r="VYW203" s="74"/>
      <c r="VYX203" s="74"/>
      <c r="VYY203" s="74"/>
      <c r="VYZ203" s="74"/>
      <c r="VZA203" s="74"/>
      <c r="VZB203" s="74"/>
      <c r="VZC203" s="74"/>
      <c r="VZD203" s="74"/>
      <c r="VZE203" s="74"/>
      <c r="VZF203" s="74"/>
      <c r="VZG203" s="74"/>
      <c r="VZH203" s="74"/>
      <c r="VZI203" s="74"/>
      <c r="VZJ203" s="74"/>
      <c r="VZK203" s="74"/>
      <c r="VZL203" s="74"/>
      <c r="VZM203" s="74"/>
      <c r="VZN203" s="74"/>
      <c r="VZO203" s="74"/>
      <c r="VZP203" s="74"/>
      <c r="VZQ203" s="74"/>
      <c r="VZR203" s="74"/>
      <c r="VZS203" s="74"/>
      <c r="VZT203" s="74"/>
      <c r="VZU203" s="74"/>
      <c r="VZV203" s="74"/>
      <c r="VZW203" s="74"/>
      <c r="VZX203" s="74"/>
      <c r="VZY203" s="74"/>
      <c r="VZZ203" s="74"/>
      <c r="WAA203" s="74"/>
      <c r="WAB203" s="74"/>
      <c r="WAC203" s="74"/>
      <c r="WAD203" s="74"/>
      <c r="WAE203" s="74"/>
      <c r="WAF203" s="74"/>
      <c r="WAG203" s="74"/>
      <c r="WAH203" s="74"/>
      <c r="WAI203" s="74"/>
      <c r="WAJ203" s="74"/>
      <c r="WAK203" s="74"/>
      <c r="WAL203" s="74"/>
      <c r="WAM203" s="74"/>
      <c r="WAN203" s="74"/>
      <c r="WAO203" s="74"/>
      <c r="WAP203" s="74"/>
      <c r="WAQ203" s="74"/>
      <c r="WAR203" s="74"/>
      <c r="WAS203" s="74"/>
      <c r="WAT203" s="74"/>
      <c r="WAU203" s="74"/>
      <c r="WAV203" s="74"/>
      <c r="WAW203" s="74"/>
      <c r="WAX203" s="74"/>
      <c r="WAY203" s="74"/>
      <c r="WAZ203" s="74"/>
      <c r="WBA203" s="74"/>
      <c r="WBB203" s="74"/>
      <c r="WBC203" s="74"/>
      <c r="WBD203" s="74"/>
      <c r="WBE203" s="74"/>
      <c r="WBF203" s="74"/>
      <c r="WBG203" s="74"/>
      <c r="WBH203" s="74"/>
      <c r="WBI203" s="74"/>
      <c r="WBJ203" s="74"/>
      <c r="WBK203" s="74"/>
      <c r="WBL203" s="74"/>
      <c r="WBM203" s="74"/>
      <c r="WBN203" s="74"/>
      <c r="WBO203" s="74"/>
      <c r="WBP203" s="74"/>
      <c r="WBQ203" s="74"/>
      <c r="WBR203" s="74"/>
      <c r="WBS203" s="74"/>
      <c r="WBT203" s="74"/>
      <c r="WBU203" s="74"/>
      <c r="WBV203" s="74"/>
      <c r="WBW203" s="74"/>
      <c r="WBX203" s="74"/>
      <c r="WBY203" s="74"/>
      <c r="WBZ203" s="74"/>
      <c r="WCA203" s="74"/>
      <c r="WCB203" s="74"/>
      <c r="WCC203" s="74"/>
      <c r="WCD203" s="74"/>
      <c r="WCE203" s="74"/>
      <c r="WCF203" s="74"/>
      <c r="WCG203" s="74"/>
      <c r="WCH203" s="74"/>
      <c r="WCI203" s="74"/>
      <c r="WCJ203" s="74"/>
      <c r="WCK203" s="74"/>
      <c r="WCL203" s="74"/>
      <c r="WCM203" s="74"/>
      <c r="WCN203" s="74"/>
      <c r="WCO203" s="74"/>
      <c r="WCP203" s="74"/>
      <c r="WCQ203" s="74"/>
      <c r="WCR203" s="74"/>
      <c r="WCS203" s="74"/>
      <c r="WCT203" s="74"/>
      <c r="WCU203" s="74"/>
      <c r="WCV203" s="74"/>
      <c r="WCW203" s="74"/>
      <c r="WCX203" s="74"/>
      <c r="WCY203" s="74"/>
      <c r="WCZ203" s="74"/>
      <c r="WDA203" s="74"/>
      <c r="WDB203" s="74"/>
      <c r="WDC203" s="74"/>
      <c r="WDD203" s="74"/>
      <c r="WDE203" s="74"/>
      <c r="WDF203" s="74"/>
      <c r="WDG203" s="74"/>
      <c r="WDH203" s="74"/>
      <c r="WDI203" s="74"/>
      <c r="WDJ203" s="74"/>
      <c r="WDK203" s="74"/>
      <c r="WDL203" s="74"/>
      <c r="WDM203" s="74"/>
      <c r="WDN203" s="74"/>
      <c r="WDO203" s="74"/>
      <c r="WDP203" s="74"/>
      <c r="WDQ203" s="74"/>
      <c r="WDR203" s="74"/>
      <c r="WDS203" s="74"/>
      <c r="WDT203" s="74"/>
      <c r="WDU203" s="74"/>
      <c r="WDV203" s="74"/>
      <c r="WDW203" s="74"/>
      <c r="WDX203" s="74"/>
      <c r="WDY203" s="74"/>
      <c r="WDZ203" s="74"/>
      <c r="WEA203" s="74"/>
      <c r="WEB203" s="74"/>
      <c r="WEC203" s="74"/>
      <c r="WED203" s="74"/>
      <c r="WEE203" s="74"/>
      <c r="WEF203" s="74"/>
      <c r="WEG203" s="74"/>
      <c r="WEH203" s="74"/>
      <c r="WEI203" s="74"/>
      <c r="WEJ203" s="74"/>
      <c r="WEK203" s="74"/>
      <c r="WEL203" s="74"/>
      <c r="WEM203" s="74"/>
      <c r="WEN203" s="74"/>
      <c r="WEO203" s="74"/>
      <c r="WEP203" s="74"/>
      <c r="WEQ203" s="74"/>
      <c r="WER203" s="74"/>
      <c r="WES203" s="74"/>
      <c r="WET203" s="74"/>
      <c r="WEU203" s="74"/>
      <c r="WEV203" s="74"/>
      <c r="WEW203" s="74"/>
      <c r="WEX203" s="74"/>
      <c r="WEY203" s="74"/>
      <c r="WEZ203" s="74"/>
      <c r="WFA203" s="74"/>
      <c r="WFB203" s="74"/>
      <c r="WFC203" s="74"/>
      <c r="WFD203" s="74"/>
      <c r="WFE203" s="74"/>
      <c r="WFF203" s="74"/>
      <c r="WFG203" s="74"/>
      <c r="WFH203" s="74"/>
      <c r="WFI203" s="74"/>
      <c r="WFJ203" s="74"/>
      <c r="WFK203" s="74"/>
      <c r="WFL203" s="74"/>
      <c r="WFM203" s="74"/>
      <c r="WFN203" s="74"/>
      <c r="WFO203" s="74"/>
      <c r="WFP203" s="74"/>
      <c r="WFQ203" s="74"/>
      <c r="WFR203" s="74"/>
      <c r="WFS203" s="74"/>
      <c r="WFT203" s="74"/>
      <c r="WFU203" s="74"/>
      <c r="WFV203" s="74"/>
      <c r="WFW203" s="74"/>
      <c r="WFX203" s="74"/>
      <c r="WFY203" s="74"/>
      <c r="WFZ203" s="74"/>
      <c r="WGA203" s="74"/>
      <c r="WGB203" s="74"/>
      <c r="WGC203" s="74"/>
      <c r="WGD203" s="74"/>
      <c r="WGE203" s="74"/>
      <c r="WGF203" s="74"/>
      <c r="WGG203" s="74"/>
      <c r="WGH203" s="74"/>
      <c r="WGI203" s="74"/>
      <c r="WGJ203" s="74"/>
      <c r="WGK203" s="74"/>
      <c r="WGL203" s="74"/>
      <c r="WGM203" s="74"/>
      <c r="WGN203" s="74"/>
      <c r="WGO203" s="74"/>
      <c r="WGP203" s="74"/>
      <c r="WGQ203" s="74"/>
      <c r="WGR203" s="74"/>
      <c r="WGS203" s="74"/>
      <c r="WGT203" s="74"/>
      <c r="WGU203" s="74"/>
      <c r="WGV203" s="74"/>
      <c r="WGW203" s="74"/>
      <c r="WGX203" s="74"/>
      <c r="WGY203" s="74"/>
      <c r="WGZ203" s="74"/>
      <c r="WHA203" s="74"/>
      <c r="WHB203" s="74"/>
      <c r="WHC203" s="74"/>
      <c r="WHD203" s="74"/>
      <c r="WHE203" s="74"/>
      <c r="WHF203" s="74"/>
      <c r="WHG203" s="74"/>
      <c r="WHH203" s="74"/>
      <c r="WHI203" s="74"/>
      <c r="WHJ203" s="74"/>
      <c r="WHK203" s="74"/>
      <c r="WHL203" s="74"/>
      <c r="WHM203" s="74"/>
      <c r="WHN203" s="74"/>
      <c r="WHO203" s="74"/>
      <c r="WHP203" s="74"/>
      <c r="WHQ203" s="74"/>
      <c r="WHR203" s="74"/>
      <c r="WHS203" s="74"/>
      <c r="WHT203" s="74"/>
      <c r="WHU203" s="74"/>
      <c r="WHV203" s="74"/>
      <c r="WHW203" s="74"/>
      <c r="WHX203" s="74"/>
      <c r="WHY203" s="74"/>
      <c r="WHZ203" s="74"/>
      <c r="WIA203" s="74"/>
      <c r="WIB203" s="74"/>
      <c r="WIC203" s="74"/>
      <c r="WID203" s="74"/>
      <c r="WIE203" s="74"/>
      <c r="WIF203" s="74"/>
      <c r="WIG203" s="74"/>
      <c r="WIH203" s="74"/>
      <c r="WII203" s="74"/>
      <c r="WIJ203" s="74"/>
      <c r="WIK203" s="74"/>
      <c r="WIL203" s="74"/>
      <c r="WIM203" s="74"/>
      <c r="WIN203" s="74"/>
      <c r="WIO203" s="74"/>
      <c r="WIP203" s="74"/>
      <c r="WIQ203" s="74"/>
      <c r="WIR203" s="74"/>
      <c r="WIS203" s="74"/>
      <c r="WIT203" s="74"/>
      <c r="WIU203" s="74"/>
      <c r="WIV203" s="74"/>
      <c r="WIW203" s="74"/>
      <c r="WIX203" s="74"/>
      <c r="WIY203" s="74"/>
      <c r="WIZ203" s="74"/>
      <c r="WJA203" s="74"/>
      <c r="WJB203" s="74"/>
      <c r="WJC203" s="74"/>
      <c r="WJD203" s="74"/>
      <c r="WJE203" s="74"/>
      <c r="WJF203" s="74"/>
      <c r="WJG203" s="74"/>
      <c r="WJH203" s="74"/>
      <c r="WJI203" s="74"/>
      <c r="WJJ203" s="74"/>
      <c r="WJK203" s="74"/>
      <c r="WJL203" s="74"/>
      <c r="WJM203" s="74"/>
      <c r="WJN203" s="74"/>
      <c r="WJO203" s="74"/>
      <c r="WJP203" s="74"/>
      <c r="WJQ203" s="74"/>
      <c r="WJR203" s="74"/>
      <c r="WJS203" s="74"/>
      <c r="WJT203" s="74"/>
      <c r="WJU203" s="74"/>
      <c r="WJV203" s="74"/>
      <c r="WJW203" s="74"/>
      <c r="WJX203" s="74"/>
      <c r="WJY203" s="74"/>
      <c r="WJZ203" s="74"/>
      <c r="WKA203" s="74"/>
      <c r="WKB203" s="74"/>
      <c r="WKC203" s="74"/>
      <c r="WKD203" s="74"/>
      <c r="WKE203" s="74"/>
      <c r="WKF203" s="74"/>
      <c r="WKG203" s="74"/>
      <c r="WKH203" s="74"/>
      <c r="WKI203" s="74"/>
      <c r="WKJ203" s="74"/>
      <c r="WKK203" s="74"/>
      <c r="WKL203" s="74"/>
      <c r="WKM203" s="74"/>
      <c r="WKN203" s="74"/>
      <c r="WKO203" s="74"/>
      <c r="WKP203" s="74"/>
      <c r="WKQ203" s="74"/>
      <c r="WKR203" s="74"/>
      <c r="WKS203" s="74"/>
      <c r="WKT203" s="74"/>
      <c r="WKU203" s="74"/>
      <c r="WKV203" s="74"/>
      <c r="WKW203" s="74"/>
      <c r="WKX203" s="74"/>
      <c r="WKY203" s="74"/>
      <c r="WKZ203" s="74"/>
      <c r="WLA203" s="74"/>
      <c r="WLB203" s="74"/>
      <c r="WLC203" s="74"/>
      <c r="WLD203" s="74"/>
      <c r="WLE203" s="74"/>
      <c r="WLF203" s="74"/>
      <c r="WLG203" s="74"/>
      <c r="WLH203" s="74"/>
      <c r="WLI203" s="74"/>
      <c r="WLJ203" s="74"/>
      <c r="WLK203" s="74"/>
      <c r="WLL203" s="74"/>
      <c r="WLM203" s="74"/>
      <c r="WLN203" s="74"/>
      <c r="WLO203" s="74"/>
      <c r="WLP203" s="74"/>
      <c r="WLQ203" s="74"/>
      <c r="WLR203" s="74"/>
      <c r="WLS203" s="74"/>
      <c r="WLT203" s="74"/>
      <c r="WLU203" s="74"/>
      <c r="WLV203" s="74"/>
      <c r="WLW203" s="74"/>
      <c r="WLX203" s="74"/>
      <c r="WLY203" s="74"/>
      <c r="WLZ203" s="74"/>
      <c r="WMA203" s="74"/>
      <c r="WMB203" s="74"/>
      <c r="WMC203" s="74"/>
      <c r="WMD203" s="74"/>
      <c r="WME203" s="74"/>
      <c r="WMF203" s="74"/>
      <c r="WMG203" s="74"/>
      <c r="WMH203" s="74"/>
      <c r="WMI203" s="74"/>
      <c r="WMJ203" s="74"/>
      <c r="WMK203" s="74"/>
      <c r="WML203" s="74"/>
      <c r="WMM203" s="74"/>
      <c r="WMN203" s="74"/>
      <c r="WMO203" s="74"/>
      <c r="WMP203" s="74"/>
      <c r="WMQ203" s="74"/>
      <c r="WMR203" s="74"/>
      <c r="WMS203" s="74"/>
      <c r="WMT203" s="74"/>
      <c r="WMU203" s="74"/>
      <c r="WMV203" s="74"/>
      <c r="WMW203" s="74"/>
      <c r="WMX203" s="74"/>
      <c r="WMY203" s="74"/>
      <c r="WMZ203" s="74"/>
      <c r="WNA203" s="74"/>
      <c r="WNB203" s="74"/>
      <c r="WNC203" s="74"/>
      <c r="WND203" s="74"/>
      <c r="WNE203" s="74"/>
      <c r="WNF203" s="74"/>
      <c r="WNG203" s="74"/>
      <c r="WNH203" s="74"/>
      <c r="WNI203" s="74"/>
      <c r="WNJ203" s="74"/>
      <c r="WNK203" s="74"/>
      <c r="WNL203" s="74"/>
      <c r="WNM203" s="74"/>
      <c r="WNN203" s="74"/>
      <c r="WNO203" s="74"/>
      <c r="WNP203" s="74"/>
      <c r="WNQ203" s="74"/>
      <c r="WNR203" s="74"/>
      <c r="WNS203" s="74"/>
      <c r="WNT203" s="74"/>
      <c r="WNU203" s="74"/>
      <c r="WNV203" s="74"/>
      <c r="WNW203" s="74"/>
      <c r="WNX203" s="74"/>
      <c r="WNY203" s="74"/>
      <c r="WNZ203" s="74"/>
      <c r="WOA203" s="74"/>
      <c r="WOB203" s="74"/>
      <c r="WOC203" s="74"/>
      <c r="WOD203" s="74"/>
      <c r="WOE203" s="74"/>
      <c r="WOF203" s="74"/>
      <c r="WOG203" s="74"/>
      <c r="WOH203" s="74"/>
      <c r="WOI203" s="74"/>
      <c r="WOJ203" s="74"/>
      <c r="WOK203" s="74"/>
      <c r="WOL203" s="74"/>
      <c r="WOM203" s="74"/>
      <c r="WON203" s="74"/>
      <c r="WOO203" s="74"/>
      <c r="WOP203" s="74"/>
      <c r="WOQ203" s="74"/>
      <c r="WOR203" s="74"/>
      <c r="WOS203" s="74"/>
      <c r="WOT203" s="74"/>
      <c r="WOU203" s="74"/>
      <c r="WOV203" s="74"/>
      <c r="WOW203" s="74"/>
      <c r="WOX203" s="74"/>
      <c r="WOY203" s="74"/>
      <c r="WOZ203" s="74"/>
      <c r="WPA203" s="74"/>
      <c r="WPB203" s="74"/>
      <c r="WPC203" s="74"/>
      <c r="WPD203" s="74"/>
      <c r="WPE203" s="74"/>
      <c r="WPF203" s="74"/>
      <c r="WPG203" s="74"/>
      <c r="WPH203" s="74"/>
      <c r="WPI203" s="74"/>
      <c r="WPJ203" s="74"/>
      <c r="WPK203" s="74"/>
      <c r="WPL203" s="74"/>
      <c r="WPM203" s="74"/>
      <c r="WPN203" s="74"/>
      <c r="WPO203" s="74"/>
      <c r="WPP203" s="74"/>
      <c r="WPQ203" s="74"/>
      <c r="WPR203" s="74"/>
      <c r="WPS203" s="74"/>
      <c r="WPT203" s="74"/>
      <c r="WPU203" s="74"/>
      <c r="WPV203" s="74"/>
      <c r="WPW203" s="74"/>
      <c r="WPX203" s="74"/>
      <c r="WPY203" s="74"/>
      <c r="WPZ203" s="74"/>
      <c r="WQA203" s="74"/>
      <c r="WQB203" s="74"/>
      <c r="WQC203" s="74"/>
      <c r="WQD203" s="74"/>
      <c r="WQE203" s="74"/>
      <c r="WQF203" s="74"/>
      <c r="WQG203" s="74"/>
      <c r="WQH203" s="74"/>
      <c r="WQI203" s="74"/>
      <c r="WQJ203" s="74"/>
      <c r="WQK203" s="74"/>
      <c r="WQL203" s="74"/>
      <c r="WQM203" s="74"/>
      <c r="WQN203" s="74"/>
      <c r="WQO203" s="74"/>
      <c r="WQP203" s="74"/>
      <c r="WQQ203" s="74"/>
      <c r="WQR203" s="74"/>
      <c r="WQS203" s="74"/>
      <c r="WQT203" s="74"/>
      <c r="WQU203" s="74"/>
      <c r="WQV203" s="74"/>
      <c r="WQW203" s="74"/>
      <c r="WQX203" s="74"/>
      <c r="WQY203" s="74"/>
      <c r="WQZ203" s="74"/>
      <c r="WRA203" s="74"/>
      <c r="WRB203" s="74"/>
      <c r="WRC203" s="74"/>
      <c r="WRD203" s="74"/>
      <c r="WRE203" s="74"/>
      <c r="WRF203" s="74"/>
      <c r="WRG203" s="74"/>
      <c r="WRH203" s="74"/>
      <c r="WRI203" s="74"/>
      <c r="WRJ203" s="74"/>
      <c r="WRK203" s="74"/>
      <c r="WRL203" s="74"/>
      <c r="WRM203" s="74"/>
      <c r="WRN203" s="74"/>
      <c r="WRO203" s="74"/>
      <c r="WRP203" s="74"/>
      <c r="WRQ203" s="74"/>
      <c r="WRR203" s="74"/>
      <c r="WRS203" s="74"/>
      <c r="WRT203" s="74"/>
      <c r="WRU203" s="74"/>
      <c r="WRV203" s="74"/>
      <c r="WRW203" s="74"/>
      <c r="WRX203" s="74"/>
      <c r="WRY203" s="74"/>
      <c r="WRZ203" s="74"/>
      <c r="WSA203" s="74"/>
      <c r="WSB203" s="74"/>
      <c r="WSC203" s="74"/>
      <c r="WSD203" s="74"/>
      <c r="WSE203" s="74"/>
      <c r="WSF203" s="74"/>
      <c r="WSG203" s="74"/>
      <c r="WSH203" s="74"/>
      <c r="WSI203" s="74"/>
      <c r="WSJ203" s="74"/>
      <c r="WSK203" s="74"/>
      <c r="WSL203" s="74"/>
      <c r="WSM203" s="74"/>
      <c r="WSN203" s="74"/>
      <c r="WSO203" s="74"/>
      <c r="WSP203" s="74"/>
      <c r="WSQ203" s="74"/>
      <c r="WSR203" s="74"/>
      <c r="WSS203" s="74"/>
      <c r="WST203" s="74"/>
      <c r="WSU203" s="74"/>
      <c r="WSV203" s="74"/>
      <c r="WSW203" s="74"/>
      <c r="WSX203" s="74"/>
      <c r="WSY203" s="74"/>
      <c r="WSZ203" s="74"/>
      <c r="WTA203" s="74"/>
      <c r="WTB203" s="74"/>
      <c r="WTC203" s="74"/>
      <c r="WTD203" s="74"/>
      <c r="WTE203" s="74"/>
      <c r="WTF203" s="74"/>
      <c r="WTG203" s="74"/>
      <c r="WTH203" s="74"/>
      <c r="WTI203" s="74"/>
      <c r="WTJ203" s="74"/>
      <c r="WTK203" s="74"/>
      <c r="WTL203" s="74"/>
      <c r="WTM203" s="74"/>
      <c r="WTN203" s="74"/>
      <c r="WTO203" s="74"/>
      <c r="WTP203" s="74"/>
      <c r="WTQ203" s="74"/>
      <c r="WTR203" s="74"/>
      <c r="WTS203" s="74"/>
      <c r="WTT203" s="74"/>
      <c r="WTU203" s="74"/>
      <c r="WTV203" s="74"/>
      <c r="WTW203" s="74"/>
      <c r="WTX203" s="74"/>
      <c r="WTY203" s="74"/>
      <c r="WTZ203" s="74"/>
      <c r="WUA203" s="74"/>
      <c r="WUB203" s="74"/>
      <c r="WUC203" s="74"/>
      <c r="WUD203" s="74"/>
      <c r="WUE203" s="74"/>
      <c r="WUF203" s="74"/>
      <c r="WUG203" s="74"/>
      <c r="WUH203" s="74"/>
      <c r="WUI203" s="74"/>
      <c r="WUJ203" s="74"/>
      <c r="WUK203" s="74"/>
      <c r="WUL203" s="74"/>
      <c r="WUM203" s="74"/>
      <c r="WUN203" s="74"/>
      <c r="WUO203" s="74"/>
      <c r="WUP203" s="74"/>
      <c r="WUQ203" s="74"/>
      <c r="WUR203" s="74"/>
      <c r="WUS203" s="74"/>
      <c r="WUT203" s="74"/>
      <c r="WUU203" s="74"/>
      <c r="WUV203" s="74"/>
      <c r="WUW203" s="74"/>
      <c r="WUX203" s="74"/>
      <c r="WUY203" s="74"/>
      <c r="WUZ203" s="74"/>
      <c r="WVA203" s="74"/>
      <c r="WVB203" s="74"/>
      <c r="WVC203" s="74"/>
      <c r="WVD203" s="74"/>
      <c r="WVE203" s="74"/>
      <c r="WVF203" s="74"/>
      <c r="WVG203" s="74"/>
      <c r="WVH203" s="74"/>
      <c r="WVI203" s="74"/>
      <c r="WVJ203" s="74"/>
      <c r="WVK203" s="74"/>
      <c r="WVL203" s="74"/>
      <c r="WVM203" s="74"/>
      <c r="WVN203" s="74"/>
      <c r="WVO203" s="74"/>
      <c r="WVP203" s="74"/>
      <c r="WVQ203" s="74"/>
      <c r="WVR203" s="74"/>
      <c r="WVS203" s="74"/>
      <c r="WVT203" s="74"/>
      <c r="WVU203" s="74"/>
      <c r="WVV203" s="74"/>
      <c r="WVW203" s="74"/>
      <c r="WVX203" s="74"/>
      <c r="WVY203" s="74"/>
      <c r="WVZ203" s="74"/>
      <c r="WWA203" s="74"/>
      <c r="WWB203" s="74"/>
      <c r="WWC203" s="74"/>
      <c r="WWD203" s="74"/>
      <c r="WWE203" s="74"/>
      <c r="WWF203" s="74"/>
      <c r="WWG203" s="74"/>
      <c r="WWH203" s="74"/>
      <c r="WWI203" s="74"/>
      <c r="WWJ203" s="74"/>
      <c r="WWK203" s="74"/>
      <c r="WWL203" s="74"/>
      <c r="WWM203" s="74"/>
      <c r="WWN203" s="74"/>
      <c r="WWO203" s="74"/>
      <c r="WWP203" s="74"/>
      <c r="WWQ203" s="74"/>
      <c r="WWR203" s="74"/>
      <c r="WWS203" s="74"/>
      <c r="WWT203" s="74"/>
      <c r="WWU203" s="74"/>
      <c r="WWV203" s="74"/>
      <c r="WWW203" s="74"/>
      <c r="WWX203" s="74"/>
      <c r="WWY203" s="74"/>
      <c r="WWZ203" s="74"/>
      <c r="WXA203" s="74"/>
      <c r="WXB203" s="74"/>
      <c r="WXC203" s="74"/>
      <c r="WXD203" s="74"/>
      <c r="WXE203" s="74"/>
      <c r="WXF203" s="74"/>
      <c r="WXG203" s="74"/>
      <c r="WXH203" s="74"/>
      <c r="WXI203" s="74"/>
      <c r="WXJ203" s="74"/>
      <c r="WXK203" s="74"/>
      <c r="WXL203" s="74"/>
      <c r="WXM203" s="74"/>
      <c r="WXN203" s="74"/>
      <c r="WXO203" s="74"/>
      <c r="WXP203" s="74"/>
      <c r="WXQ203" s="74"/>
      <c r="WXR203" s="74"/>
      <c r="WXS203" s="74"/>
      <c r="WXT203" s="74"/>
      <c r="WXU203" s="74"/>
      <c r="WXV203" s="74"/>
      <c r="WXW203" s="74"/>
      <c r="WXX203" s="74"/>
      <c r="WXY203" s="74"/>
      <c r="WXZ203" s="74"/>
      <c r="WYA203" s="74"/>
      <c r="WYB203" s="74"/>
      <c r="WYC203" s="74"/>
      <c r="WYD203" s="74"/>
      <c r="WYE203" s="74"/>
      <c r="WYF203" s="74"/>
      <c r="WYG203" s="74"/>
      <c r="WYH203" s="74"/>
      <c r="WYI203" s="74"/>
      <c r="WYJ203" s="74"/>
      <c r="WYK203" s="74"/>
      <c r="WYL203" s="74"/>
      <c r="WYM203" s="74"/>
      <c r="WYN203" s="74"/>
      <c r="WYO203" s="74"/>
      <c r="WYP203" s="74"/>
      <c r="WYQ203" s="74"/>
      <c r="WYR203" s="74"/>
      <c r="WYS203" s="74"/>
      <c r="WYT203" s="74"/>
      <c r="WYU203" s="74"/>
      <c r="WYV203" s="74"/>
      <c r="WYW203" s="74"/>
      <c r="WYX203" s="74"/>
      <c r="WYY203" s="74"/>
      <c r="WYZ203" s="74"/>
      <c r="WZA203" s="74"/>
      <c r="WZB203" s="74"/>
      <c r="WZC203" s="74"/>
      <c r="WZD203" s="74"/>
      <c r="WZE203" s="74"/>
      <c r="WZF203" s="74"/>
      <c r="WZG203" s="74"/>
      <c r="WZH203" s="74"/>
      <c r="WZI203" s="74"/>
      <c r="WZJ203" s="74"/>
      <c r="WZK203" s="74"/>
      <c r="WZL203" s="74"/>
      <c r="WZM203" s="74"/>
      <c r="WZN203" s="74"/>
      <c r="WZO203" s="74"/>
      <c r="WZP203" s="74"/>
      <c r="WZQ203" s="74"/>
      <c r="WZR203" s="74"/>
      <c r="WZS203" s="74"/>
      <c r="WZT203" s="74"/>
      <c r="WZU203" s="74"/>
      <c r="WZV203" s="74"/>
      <c r="WZW203" s="74"/>
      <c r="WZX203" s="74"/>
      <c r="WZY203" s="74"/>
      <c r="WZZ203" s="74"/>
      <c r="XAA203" s="74"/>
      <c r="XAB203" s="74"/>
      <c r="XAC203" s="74"/>
      <c r="XAD203" s="74"/>
      <c r="XAE203" s="74"/>
      <c r="XAF203" s="74"/>
      <c r="XAG203" s="74"/>
      <c r="XAH203" s="74"/>
      <c r="XAI203" s="74"/>
      <c r="XAJ203" s="74"/>
      <c r="XAK203" s="74"/>
      <c r="XAL203" s="74"/>
      <c r="XAM203" s="74"/>
      <c r="XAN203" s="74"/>
      <c r="XAO203" s="74"/>
      <c r="XAP203" s="74"/>
      <c r="XAQ203" s="74"/>
      <c r="XAR203" s="74"/>
      <c r="XAS203" s="74"/>
      <c r="XAT203" s="74"/>
      <c r="XAU203" s="74"/>
      <c r="XAV203" s="74"/>
      <c r="XAW203" s="74"/>
      <c r="XAX203" s="74"/>
      <c r="XAY203" s="74"/>
      <c r="XAZ203" s="74"/>
      <c r="XBA203" s="74"/>
      <c r="XBB203" s="74"/>
      <c r="XBC203" s="74"/>
      <c r="XBD203" s="74"/>
      <c r="XBE203" s="74"/>
      <c r="XBF203" s="74"/>
      <c r="XBG203" s="74"/>
      <c r="XBH203" s="74"/>
      <c r="XBI203" s="74"/>
      <c r="XBJ203" s="74"/>
      <c r="XBK203" s="74"/>
      <c r="XBL203" s="74"/>
      <c r="XBM203" s="74"/>
      <c r="XBN203" s="74"/>
      <c r="XBO203" s="74"/>
      <c r="XBP203" s="74"/>
      <c r="XBQ203" s="74"/>
      <c r="XBR203" s="74"/>
      <c r="XBS203" s="74"/>
      <c r="XBT203" s="74"/>
      <c r="XBU203" s="74"/>
      <c r="XBV203" s="74"/>
      <c r="XBW203" s="74"/>
      <c r="XBX203" s="74"/>
      <c r="XBY203" s="74"/>
      <c r="XBZ203" s="74"/>
      <c r="XCA203" s="74"/>
      <c r="XCB203" s="74"/>
      <c r="XCC203" s="74"/>
      <c r="XCD203" s="74"/>
      <c r="XCE203" s="74"/>
      <c r="XCF203" s="74"/>
      <c r="XCG203" s="74"/>
      <c r="XCH203" s="74"/>
      <c r="XCI203" s="74"/>
      <c r="XCJ203" s="74"/>
      <c r="XCK203" s="74"/>
      <c r="XCL203" s="74"/>
      <c r="XCM203" s="74"/>
      <c r="XCN203" s="74"/>
      <c r="XCO203" s="74"/>
      <c r="XCP203" s="74"/>
      <c r="XCQ203" s="74"/>
      <c r="XCR203" s="74"/>
      <c r="XCS203" s="74"/>
      <c r="XCT203" s="74"/>
      <c r="XCU203" s="74"/>
      <c r="XCV203" s="74"/>
      <c r="XCW203" s="74"/>
      <c r="XCX203" s="74"/>
      <c r="XCY203" s="74"/>
      <c r="XCZ203" s="74"/>
      <c r="XDA203" s="74"/>
      <c r="XDB203" s="74"/>
      <c r="XDC203" s="74"/>
      <c r="XDD203" s="74"/>
      <c r="XDE203" s="74"/>
      <c r="XDF203" s="74"/>
      <c r="XDG203" s="74"/>
      <c r="XDH203" s="74"/>
      <c r="XDI203" s="74"/>
      <c r="XDJ203" s="74"/>
      <c r="XDK203" s="74"/>
      <c r="XDL203" s="74"/>
      <c r="XDM203" s="74"/>
      <c r="XDN203" s="74"/>
      <c r="XDO203" s="74"/>
      <c r="XDP203" s="74"/>
      <c r="XDQ203" s="74"/>
      <c r="XDR203" s="74"/>
    </row>
  </sheetData>
  <phoneticPr fontId="5" type="noConversion"/>
  <conditionalFormatting sqref="D69">
    <cfRule type="duplicateValues" dxfId="13" priority="30"/>
  </conditionalFormatting>
  <conditionalFormatting sqref="D55:D56">
    <cfRule type="duplicateValues" dxfId="12" priority="31"/>
  </conditionalFormatting>
  <conditionalFormatting sqref="D105">
    <cfRule type="duplicateValues" dxfId="11" priority="32"/>
  </conditionalFormatting>
  <conditionalFormatting sqref="D66">
    <cfRule type="duplicateValues" dxfId="10" priority="33"/>
  </conditionalFormatting>
  <conditionalFormatting sqref="D56">
    <cfRule type="duplicateValues" dxfId="9" priority="34"/>
  </conditionalFormatting>
  <conditionalFormatting sqref="D101">
    <cfRule type="duplicateValues" dxfId="8" priority="35"/>
  </conditionalFormatting>
  <conditionalFormatting sqref="D64">
    <cfRule type="duplicateValues" dxfId="7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opLeftCell="A2" workbookViewId="0">
      <selection activeCell="A2" sqref="A2:M215"/>
    </sheetView>
  </sheetViews>
  <sheetFormatPr defaultRowHeight="16.5" customHeight="1"/>
  <cols>
    <col min="1" max="2" width="9" style="24"/>
    <col min="3" max="3" width="12" style="24" customWidth="1"/>
    <col min="4" max="4" width="12.375" style="24" customWidth="1"/>
    <col min="5" max="5" width="55" style="24" customWidth="1"/>
    <col min="6" max="6" width="9" style="32"/>
    <col min="7" max="8" width="10.125" style="27" customWidth="1"/>
    <col min="9" max="9" width="11" style="27" customWidth="1"/>
    <col min="10" max="10" width="9" style="27"/>
    <col min="11" max="11" width="10" style="27" customWidth="1"/>
    <col min="12" max="12" width="10.625" style="27" customWidth="1"/>
    <col min="13" max="13" width="12.25" style="27" customWidth="1"/>
    <col min="14" max="16384" width="9" style="24"/>
  </cols>
  <sheetData>
    <row r="1" spans="1:13" ht="16.5" customHeight="1">
      <c r="A1" s="33"/>
      <c r="B1" s="33"/>
      <c r="C1" s="34"/>
      <c r="D1" s="34"/>
      <c r="E1" s="34"/>
      <c r="F1" s="55"/>
      <c r="G1" s="55" t="s">
        <v>511</v>
      </c>
      <c r="H1" s="55" t="s">
        <v>512</v>
      </c>
      <c r="I1" s="55" t="s">
        <v>513</v>
      </c>
      <c r="J1" s="55" t="s">
        <v>515</v>
      </c>
      <c r="K1" s="55" t="s">
        <v>516</v>
      </c>
      <c r="L1" s="55" t="s">
        <v>517</v>
      </c>
      <c r="M1" s="55" t="s">
        <v>518</v>
      </c>
    </row>
    <row r="2" spans="1:13" ht="16.5" customHeight="1">
      <c r="A2" s="33" t="s">
        <v>25</v>
      </c>
      <c r="B2" s="33" t="s">
        <v>23</v>
      </c>
      <c r="C2" s="34" t="s">
        <v>22</v>
      </c>
      <c r="D2" s="34" t="s">
        <v>21</v>
      </c>
      <c r="E2" s="34" t="s">
        <v>1</v>
      </c>
      <c r="F2" s="56" t="s">
        <v>526</v>
      </c>
      <c r="G2" s="55" t="s">
        <v>521</v>
      </c>
      <c r="H2" s="55" t="s">
        <v>519</v>
      </c>
      <c r="I2" s="55" t="s">
        <v>520</v>
      </c>
      <c r="J2" s="55" t="s">
        <v>522</v>
      </c>
      <c r="K2" s="55" t="s">
        <v>523</v>
      </c>
      <c r="L2" s="55" t="s">
        <v>524</v>
      </c>
      <c r="M2" s="55" t="s">
        <v>525</v>
      </c>
    </row>
    <row r="3" spans="1:13" ht="16.5" customHeight="1">
      <c r="A3" s="35" t="s">
        <v>183</v>
      </c>
      <c r="B3" s="36" t="s">
        <v>185</v>
      </c>
      <c r="C3" s="36" t="s">
        <v>236</v>
      </c>
      <c r="D3" s="37" t="s">
        <v>178</v>
      </c>
      <c r="E3" s="38" t="s">
        <v>186</v>
      </c>
      <c r="F3" s="57"/>
      <c r="G3" s="57">
        <f>源表!AZ3/40</f>
        <v>0</v>
      </c>
      <c r="H3" s="57">
        <f>源表!BA3/40</f>
        <v>0</v>
      </c>
      <c r="I3" s="57">
        <f>源表!BB3/40</f>
        <v>0</v>
      </c>
      <c r="J3" s="57">
        <f>源表!BC3/40</f>
        <v>0</v>
      </c>
      <c r="K3" s="57">
        <f>源表!BD3/40</f>
        <v>0</v>
      </c>
      <c r="L3" s="57">
        <f>源表!BE3/40</f>
        <v>0</v>
      </c>
      <c r="M3" s="57">
        <f>源表!BF3/40</f>
        <v>0</v>
      </c>
    </row>
    <row r="4" spans="1:13" ht="16.5" customHeight="1">
      <c r="A4" s="35" t="s">
        <v>183</v>
      </c>
      <c r="B4" s="36" t="s">
        <v>185</v>
      </c>
      <c r="C4" s="36" t="s">
        <v>236</v>
      </c>
      <c r="D4" s="37" t="s">
        <v>82</v>
      </c>
      <c r="E4" s="38" t="s">
        <v>187</v>
      </c>
      <c r="F4" s="57"/>
      <c r="G4" s="57">
        <f>源表!AZ4/40</f>
        <v>0</v>
      </c>
      <c r="H4" s="57">
        <f>源表!BA4/40</f>
        <v>1</v>
      </c>
      <c r="I4" s="57">
        <f>源表!BB4/40</f>
        <v>0</v>
      </c>
      <c r="J4" s="57">
        <f>源表!BC4/40</f>
        <v>0</v>
      </c>
      <c r="K4" s="57">
        <f>源表!BD4/40</f>
        <v>0</v>
      </c>
      <c r="L4" s="57">
        <f>源表!BE4/40</f>
        <v>0</v>
      </c>
      <c r="M4" s="57">
        <f>源表!BF4/40</f>
        <v>0</v>
      </c>
    </row>
    <row r="5" spans="1:13" ht="16.5" customHeight="1">
      <c r="A5" s="35" t="s">
        <v>461</v>
      </c>
      <c r="B5" s="36" t="s">
        <v>462</v>
      </c>
      <c r="C5" s="36" t="s">
        <v>349</v>
      </c>
      <c r="D5" s="36" t="s">
        <v>381</v>
      </c>
      <c r="E5" s="40" t="s">
        <v>465</v>
      </c>
      <c r="F5" s="57"/>
      <c r="G5" s="57">
        <f>源表!AZ5/40</f>
        <v>0</v>
      </c>
      <c r="H5" s="57">
        <f>源表!BA5/40</f>
        <v>0</v>
      </c>
      <c r="I5" s="57">
        <f>源表!BB5/40</f>
        <v>0</v>
      </c>
      <c r="J5" s="57">
        <f>源表!BC5/40</f>
        <v>0</v>
      </c>
      <c r="K5" s="57">
        <f>源表!BD5/40</f>
        <v>0</v>
      </c>
      <c r="L5" s="57">
        <f>源表!BE5/40</f>
        <v>0</v>
      </c>
      <c r="M5" s="57">
        <f>源表!BF5/40</f>
        <v>0</v>
      </c>
    </row>
    <row r="6" spans="1:13" ht="16.5" customHeight="1">
      <c r="A6" s="35" t="s">
        <v>183</v>
      </c>
      <c r="B6" s="36" t="s">
        <v>188</v>
      </c>
      <c r="C6" s="36" t="s">
        <v>236</v>
      </c>
      <c r="D6" s="37" t="s">
        <v>59</v>
      </c>
      <c r="E6" s="38" t="s">
        <v>209</v>
      </c>
      <c r="F6" s="57"/>
      <c r="G6" s="57">
        <f>源表!AZ6/40</f>
        <v>1</v>
      </c>
      <c r="H6" s="57">
        <f>源表!BA6/40</f>
        <v>1</v>
      </c>
      <c r="I6" s="57">
        <f>源表!BB6/40</f>
        <v>1</v>
      </c>
      <c r="J6" s="57">
        <f>源表!BC6/40</f>
        <v>1</v>
      </c>
      <c r="K6" s="57">
        <f>源表!BD6/40</f>
        <v>1</v>
      </c>
      <c r="L6" s="57">
        <f>源表!BE6/40</f>
        <v>1</v>
      </c>
      <c r="M6" s="57">
        <f>源表!BF6/40</f>
        <v>1</v>
      </c>
    </row>
    <row r="7" spans="1:13" ht="16.5" customHeight="1">
      <c r="A7" s="35" t="s">
        <v>183</v>
      </c>
      <c r="B7" s="36" t="s">
        <v>189</v>
      </c>
      <c r="C7" s="36" t="s">
        <v>236</v>
      </c>
      <c r="D7" s="37" t="s">
        <v>59</v>
      </c>
      <c r="E7" s="38" t="s">
        <v>209</v>
      </c>
      <c r="F7" s="57"/>
      <c r="G7" s="57">
        <f>源表!AZ7/40</f>
        <v>1</v>
      </c>
      <c r="H7" s="57">
        <f>源表!BA7/40</f>
        <v>1</v>
      </c>
      <c r="I7" s="57">
        <f>源表!BB7/40</f>
        <v>1</v>
      </c>
      <c r="J7" s="57">
        <f>源表!BC7/40</f>
        <v>1</v>
      </c>
      <c r="K7" s="57">
        <f>源表!BD7/40</f>
        <v>1</v>
      </c>
      <c r="L7" s="57">
        <f>源表!BE7/40</f>
        <v>1</v>
      </c>
      <c r="M7" s="57">
        <f>源表!BF7/40</f>
        <v>1</v>
      </c>
    </row>
    <row r="8" spans="1:13" ht="16.5" customHeight="1">
      <c r="A8" s="35" t="s">
        <v>183</v>
      </c>
      <c r="B8" s="36" t="s">
        <v>190</v>
      </c>
      <c r="C8" s="36" t="s">
        <v>236</v>
      </c>
      <c r="D8" s="37" t="s">
        <v>51</v>
      </c>
      <c r="E8" s="38" t="s">
        <v>308</v>
      </c>
      <c r="F8" s="57"/>
      <c r="G8" s="57">
        <f>源表!AZ8/40</f>
        <v>0</v>
      </c>
      <c r="H8" s="57">
        <f>源表!BA8/40</f>
        <v>0</v>
      </c>
      <c r="I8" s="57">
        <f>源表!BB8/40</f>
        <v>0</v>
      </c>
      <c r="J8" s="57">
        <f>源表!BC8/40</f>
        <v>0</v>
      </c>
      <c r="K8" s="57">
        <f>源表!BD8/40</f>
        <v>0</v>
      </c>
      <c r="L8" s="57">
        <f>源表!BE8/40</f>
        <v>0</v>
      </c>
      <c r="M8" s="57">
        <f>源表!BF8/40</f>
        <v>0</v>
      </c>
    </row>
    <row r="9" spans="1:13" ht="16.5" customHeight="1">
      <c r="A9" s="35" t="s">
        <v>183</v>
      </c>
      <c r="B9" s="36" t="s">
        <v>190</v>
      </c>
      <c r="C9" s="36" t="s">
        <v>236</v>
      </c>
      <c r="D9" s="37" t="s">
        <v>181</v>
      </c>
      <c r="E9" s="38" t="s">
        <v>191</v>
      </c>
      <c r="F9" s="57"/>
      <c r="G9" s="57">
        <f>源表!AZ9/40</f>
        <v>0.5</v>
      </c>
      <c r="H9" s="57">
        <f>源表!BA9/40</f>
        <v>0.5</v>
      </c>
      <c r="I9" s="57">
        <f>源表!BB9/40</f>
        <v>0</v>
      </c>
      <c r="J9" s="57">
        <f>源表!BC9/40</f>
        <v>0</v>
      </c>
      <c r="K9" s="57">
        <f>源表!BD9/40</f>
        <v>0</v>
      </c>
      <c r="L9" s="57">
        <f>源表!BE9/40</f>
        <v>0</v>
      </c>
      <c r="M9" s="57">
        <f>源表!BF9/40</f>
        <v>0</v>
      </c>
    </row>
    <row r="10" spans="1:13" ht="16.5" customHeight="1">
      <c r="A10" s="35" t="s">
        <v>182</v>
      </c>
      <c r="B10" s="36" t="s">
        <v>190</v>
      </c>
      <c r="C10" s="36" t="s">
        <v>236</v>
      </c>
      <c r="D10" s="36" t="s">
        <v>337</v>
      </c>
      <c r="E10" s="38" t="s">
        <v>263</v>
      </c>
      <c r="F10" s="57"/>
      <c r="G10" s="57">
        <f>源表!AZ10/40</f>
        <v>0.5</v>
      </c>
      <c r="H10" s="57">
        <f>源表!BA10/40</f>
        <v>0.5</v>
      </c>
      <c r="I10" s="57">
        <f>源表!BB10/40</f>
        <v>0</v>
      </c>
      <c r="J10" s="57">
        <f>源表!BC10/40</f>
        <v>0</v>
      </c>
      <c r="K10" s="57">
        <f>源表!BD10/40</f>
        <v>0</v>
      </c>
      <c r="L10" s="57">
        <f>源表!BE10/40</f>
        <v>0</v>
      </c>
      <c r="M10" s="57">
        <f>源表!BF10/40</f>
        <v>0</v>
      </c>
    </row>
    <row r="11" spans="1:13" ht="16.5" customHeight="1">
      <c r="A11" s="35" t="s">
        <v>183</v>
      </c>
      <c r="B11" s="36" t="s">
        <v>305</v>
      </c>
      <c r="C11" s="36" t="s">
        <v>236</v>
      </c>
      <c r="D11" s="37" t="s">
        <v>181</v>
      </c>
      <c r="E11" s="38" t="s">
        <v>191</v>
      </c>
      <c r="F11" s="57"/>
      <c r="G11" s="57">
        <f>源表!AZ11/40</f>
        <v>0</v>
      </c>
      <c r="H11" s="57">
        <f>源表!BA11/40</f>
        <v>0</v>
      </c>
      <c r="I11" s="57">
        <f>源表!BB11/40</f>
        <v>0</v>
      </c>
      <c r="J11" s="57">
        <f>源表!BC11/40</f>
        <v>0</v>
      </c>
      <c r="K11" s="57">
        <f>源表!BD11/40</f>
        <v>0</v>
      </c>
      <c r="L11" s="57">
        <f>源表!BE11/40</f>
        <v>0</v>
      </c>
      <c r="M11" s="57">
        <f>源表!BF11/40</f>
        <v>0</v>
      </c>
    </row>
    <row r="12" spans="1:13" ht="16.5" customHeight="1">
      <c r="A12" s="35" t="s">
        <v>182</v>
      </c>
      <c r="B12" s="36" t="s">
        <v>305</v>
      </c>
      <c r="C12" s="36" t="s">
        <v>236</v>
      </c>
      <c r="D12" s="37" t="s">
        <v>181</v>
      </c>
      <c r="E12" s="38" t="s">
        <v>310</v>
      </c>
      <c r="F12" s="57"/>
      <c r="G12" s="57">
        <f>源表!AZ12/40</f>
        <v>0</v>
      </c>
      <c r="H12" s="57">
        <f>源表!BA12/40</f>
        <v>0</v>
      </c>
      <c r="I12" s="57">
        <f>源表!BB12/40</f>
        <v>0</v>
      </c>
      <c r="J12" s="57">
        <f>源表!BC12/40</f>
        <v>0</v>
      </c>
      <c r="K12" s="57">
        <f>源表!BD12/40</f>
        <v>0</v>
      </c>
      <c r="L12" s="57">
        <f>源表!BE12/40</f>
        <v>0</v>
      </c>
      <c r="M12" s="57">
        <f>源表!BF12/40</f>
        <v>0</v>
      </c>
    </row>
    <row r="13" spans="1:13" ht="16.5" customHeight="1">
      <c r="A13" s="35" t="s">
        <v>183</v>
      </c>
      <c r="B13" s="36" t="s">
        <v>192</v>
      </c>
      <c r="C13" s="36" t="s">
        <v>236</v>
      </c>
      <c r="D13" s="36" t="s">
        <v>194</v>
      </c>
      <c r="E13" s="38" t="s">
        <v>231</v>
      </c>
      <c r="F13" s="57"/>
      <c r="G13" s="57">
        <f>源表!AZ13/40</f>
        <v>0.5</v>
      </c>
      <c r="H13" s="57">
        <f>源表!BA13/40</f>
        <v>0.75</v>
      </c>
      <c r="I13" s="57">
        <f>源表!BB13/40</f>
        <v>0</v>
      </c>
      <c r="J13" s="57">
        <f>源表!BC13/40</f>
        <v>0</v>
      </c>
      <c r="K13" s="57">
        <f>源表!BD13/40</f>
        <v>0</v>
      </c>
      <c r="L13" s="57">
        <f>源表!BE13/40</f>
        <v>0</v>
      </c>
      <c r="M13" s="57">
        <f>源表!BF13/40</f>
        <v>0</v>
      </c>
    </row>
    <row r="14" spans="1:13" ht="16.5" customHeight="1">
      <c r="A14" s="35" t="s">
        <v>182</v>
      </c>
      <c r="B14" s="36" t="s">
        <v>192</v>
      </c>
      <c r="C14" s="36" t="s">
        <v>236</v>
      </c>
      <c r="D14" s="36" t="s">
        <v>242</v>
      </c>
      <c r="E14" s="40" t="s">
        <v>243</v>
      </c>
      <c r="F14" s="57"/>
      <c r="G14" s="57">
        <f>源表!AZ14/40</f>
        <v>0</v>
      </c>
      <c r="H14" s="57">
        <f>源表!BA14/40</f>
        <v>0</v>
      </c>
      <c r="I14" s="57">
        <f>源表!BB14/40</f>
        <v>0</v>
      </c>
      <c r="J14" s="57">
        <f>源表!BC14/40</f>
        <v>0</v>
      </c>
      <c r="K14" s="57">
        <f>源表!BD14/40</f>
        <v>0</v>
      </c>
      <c r="L14" s="57">
        <f>源表!BE14/40</f>
        <v>0</v>
      </c>
      <c r="M14" s="57">
        <f>源表!BF14/40</f>
        <v>0</v>
      </c>
    </row>
    <row r="15" spans="1:13" ht="16.5" customHeight="1">
      <c r="A15" s="35" t="s">
        <v>183</v>
      </c>
      <c r="B15" s="36" t="s">
        <v>192</v>
      </c>
      <c r="C15" s="36" t="s">
        <v>236</v>
      </c>
      <c r="D15" s="41" t="s">
        <v>83</v>
      </c>
      <c r="E15" s="38" t="s">
        <v>304</v>
      </c>
      <c r="F15" s="57"/>
      <c r="G15" s="57">
        <f>源表!AZ15/40</f>
        <v>0</v>
      </c>
      <c r="H15" s="57">
        <f>源表!BA15/40</f>
        <v>0</v>
      </c>
      <c r="I15" s="57">
        <f>源表!BB15/40</f>
        <v>0</v>
      </c>
      <c r="J15" s="57">
        <f>源表!BC15/40</f>
        <v>0</v>
      </c>
      <c r="K15" s="57">
        <f>源表!BD15/40</f>
        <v>0</v>
      </c>
      <c r="L15" s="57">
        <f>源表!BE15/40</f>
        <v>0</v>
      </c>
      <c r="M15" s="57">
        <f>源表!BF15/40</f>
        <v>0</v>
      </c>
    </row>
    <row r="16" spans="1:13" ht="16.5" customHeight="1">
      <c r="A16" s="35" t="s">
        <v>183</v>
      </c>
      <c r="B16" s="36" t="s">
        <v>192</v>
      </c>
      <c r="C16" s="36" t="s">
        <v>236</v>
      </c>
      <c r="D16" s="42" t="s">
        <v>217</v>
      </c>
      <c r="E16" s="38" t="s">
        <v>193</v>
      </c>
      <c r="F16" s="57"/>
      <c r="G16" s="57">
        <f>源表!AZ16/40</f>
        <v>0</v>
      </c>
      <c r="H16" s="57">
        <f>源表!BA16/40</f>
        <v>0</v>
      </c>
      <c r="I16" s="57">
        <f>源表!BB16/40</f>
        <v>0</v>
      </c>
      <c r="J16" s="57">
        <f>源表!BC16/40</f>
        <v>0</v>
      </c>
      <c r="K16" s="57">
        <f>源表!BD16/40</f>
        <v>0</v>
      </c>
      <c r="L16" s="57">
        <f>源表!BE16/40</f>
        <v>0</v>
      </c>
      <c r="M16" s="57">
        <f>源表!BF16/40</f>
        <v>0</v>
      </c>
    </row>
    <row r="17" spans="1:13" ht="16.5" customHeight="1">
      <c r="A17" s="43" t="s">
        <v>183</v>
      </c>
      <c r="B17" s="36" t="s">
        <v>235</v>
      </c>
      <c r="C17" s="36" t="s">
        <v>236</v>
      </c>
      <c r="D17" s="36" t="s">
        <v>334</v>
      </c>
      <c r="E17" s="40" t="s">
        <v>182</v>
      </c>
      <c r="F17" s="57"/>
      <c r="G17" s="57" t="e">
        <f>源表!#REF!/40</f>
        <v>#REF!</v>
      </c>
      <c r="H17" s="57" t="e">
        <f>源表!#REF!/40</f>
        <v>#REF!</v>
      </c>
      <c r="I17" s="57" t="e">
        <f>源表!#REF!/40</f>
        <v>#REF!</v>
      </c>
      <c r="J17" s="57" t="e">
        <f>源表!#REF!/40</f>
        <v>#REF!</v>
      </c>
      <c r="K17" s="57" t="e">
        <f>源表!#REF!/40</f>
        <v>#REF!</v>
      </c>
      <c r="L17" s="57" t="e">
        <f>源表!#REF!/40</f>
        <v>#REF!</v>
      </c>
      <c r="M17" s="57" t="e">
        <f>源表!#REF!/40</f>
        <v>#REF!</v>
      </c>
    </row>
    <row r="18" spans="1:13" ht="16.5" customHeight="1">
      <c r="A18" s="44" t="s">
        <v>182</v>
      </c>
      <c r="B18" s="36" t="s">
        <v>235</v>
      </c>
      <c r="C18" s="36" t="s">
        <v>236</v>
      </c>
      <c r="D18" s="36" t="s">
        <v>238</v>
      </c>
      <c r="E18" s="40" t="s">
        <v>212</v>
      </c>
      <c r="F18" s="57"/>
      <c r="G18" s="57" t="e">
        <f>源表!#REF!/40</f>
        <v>#REF!</v>
      </c>
      <c r="H18" s="57" t="e">
        <f>源表!#REF!/40</f>
        <v>#REF!</v>
      </c>
      <c r="I18" s="57" t="e">
        <f>源表!#REF!/40</f>
        <v>#REF!</v>
      </c>
      <c r="J18" s="57" t="e">
        <f>源表!#REF!/40</f>
        <v>#REF!</v>
      </c>
      <c r="K18" s="57" t="e">
        <f>源表!#REF!/40</f>
        <v>#REF!</v>
      </c>
      <c r="L18" s="57" t="e">
        <f>源表!#REF!/40</f>
        <v>#REF!</v>
      </c>
      <c r="M18" s="57" t="e">
        <f>源表!#REF!/40</f>
        <v>#REF!</v>
      </c>
    </row>
    <row r="19" spans="1:13" ht="16.5" customHeight="1">
      <c r="A19" s="44" t="s">
        <v>182</v>
      </c>
      <c r="B19" s="36" t="s">
        <v>235</v>
      </c>
      <c r="C19" s="36" t="s">
        <v>236</v>
      </c>
      <c r="D19" s="36" t="s">
        <v>239</v>
      </c>
      <c r="E19" s="40" t="s">
        <v>240</v>
      </c>
      <c r="F19" s="57"/>
      <c r="G19" s="57" t="e">
        <f>源表!#REF!/40</f>
        <v>#REF!</v>
      </c>
      <c r="H19" s="57" t="e">
        <f>源表!#REF!/40</f>
        <v>#REF!</v>
      </c>
      <c r="I19" s="57" t="e">
        <f>源表!#REF!/40</f>
        <v>#REF!</v>
      </c>
      <c r="J19" s="57" t="e">
        <f>源表!#REF!/40</f>
        <v>#REF!</v>
      </c>
      <c r="K19" s="57" t="e">
        <f>源表!#REF!/40</f>
        <v>#REF!</v>
      </c>
      <c r="L19" s="57" t="e">
        <f>源表!#REF!/40</f>
        <v>#REF!</v>
      </c>
      <c r="M19" s="57" t="e">
        <f>源表!#REF!/40</f>
        <v>#REF!</v>
      </c>
    </row>
    <row r="20" spans="1:13" ht="16.5" customHeight="1">
      <c r="A20" s="44" t="s">
        <v>182</v>
      </c>
      <c r="B20" s="36" t="s">
        <v>241</v>
      </c>
      <c r="C20" s="36" t="s">
        <v>236</v>
      </c>
      <c r="D20" s="36" t="s">
        <v>242</v>
      </c>
      <c r="E20" s="40" t="s">
        <v>243</v>
      </c>
      <c r="F20" s="57" t="s">
        <v>306</v>
      </c>
      <c r="G20" s="57">
        <f>源表!AZ17/40</f>
        <v>0</v>
      </c>
      <c r="H20" s="57">
        <f>源表!BA17/40</f>
        <v>0</v>
      </c>
      <c r="I20" s="57">
        <f>源表!BB17/40</f>
        <v>0</v>
      </c>
      <c r="J20" s="57">
        <f>源表!BC17/40</f>
        <v>0</v>
      </c>
      <c r="K20" s="57">
        <f>源表!BD17/40</f>
        <v>0</v>
      </c>
      <c r="L20" s="57">
        <f>源表!BE17/40</f>
        <v>0</v>
      </c>
      <c r="M20" s="57">
        <f>源表!BF17/40</f>
        <v>0</v>
      </c>
    </row>
    <row r="21" spans="1:13" ht="16.5" customHeight="1">
      <c r="A21" s="44" t="s">
        <v>182</v>
      </c>
      <c r="B21" s="36" t="s">
        <v>241</v>
      </c>
      <c r="C21" s="36" t="s">
        <v>236</v>
      </c>
      <c r="D21" s="36" t="s">
        <v>210</v>
      </c>
      <c r="E21" s="40" t="s">
        <v>211</v>
      </c>
      <c r="F21" s="57" t="s">
        <v>306</v>
      </c>
      <c r="G21" s="57">
        <f>源表!AZ18/40</f>
        <v>0</v>
      </c>
      <c r="H21" s="57">
        <f>源表!BA18/40</f>
        <v>0</v>
      </c>
      <c r="I21" s="57">
        <f>源表!BB18/40</f>
        <v>0</v>
      </c>
      <c r="J21" s="57">
        <f>源表!BC18/40</f>
        <v>0</v>
      </c>
      <c r="K21" s="57">
        <f>源表!BD18/40</f>
        <v>0</v>
      </c>
      <c r="L21" s="57">
        <f>源表!BE18/40</f>
        <v>0</v>
      </c>
      <c r="M21" s="57">
        <f>源表!BF18/40</f>
        <v>0</v>
      </c>
    </row>
    <row r="22" spans="1:13" ht="16.5" customHeight="1">
      <c r="A22" s="44" t="s">
        <v>182</v>
      </c>
      <c r="B22" s="36" t="s">
        <v>241</v>
      </c>
      <c r="C22" s="36" t="s">
        <v>236</v>
      </c>
      <c r="D22" s="36" t="s">
        <v>474</v>
      </c>
      <c r="E22" s="40" t="s">
        <v>245</v>
      </c>
      <c r="F22" s="57" t="s">
        <v>306</v>
      </c>
      <c r="G22" s="57">
        <f>源表!AZ19/40</f>
        <v>0</v>
      </c>
      <c r="H22" s="57">
        <f>源表!BA19/40</f>
        <v>0</v>
      </c>
      <c r="I22" s="57">
        <f>源表!BB19/40</f>
        <v>0</v>
      </c>
      <c r="J22" s="57">
        <f>源表!BC19/40</f>
        <v>0</v>
      </c>
      <c r="K22" s="57">
        <f>源表!BD19/40</f>
        <v>0</v>
      </c>
      <c r="L22" s="57">
        <f>源表!BE19/40</f>
        <v>0</v>
      </c>
      <c r="M22" s="57">
        <f>源表!BF19/40</f>
        <v>0</v>
      </c>
    </row>
    <row r="23" spans="1:13" ht="16.5" customHeight="1">
      <c r="A23" s="44" t="s">
        <v>182</v>
      </c>
      <c r="B23" s="36" t="s">
        <v>241</v>
      </c>
      <c r="C23" s="36" t="s">
        <v>236</v>
      </c>
      <c r="D23" s="36" t="s">
        <v>237</v>
      </c>
      <c r="E23" s="40" t="s">
        <v>182</v>
      </c>
      <c r="F23" s="57" t="s">
        <v>306</v>
      </c>
      <c r="G23" s="57">
        <f>源表!AZ20/40</f>
        <v>0</v>
      </c>
      <c r="H23" s="57">
        <f>源表!BA20/40</f>
        <v>0</v>
      </c>
      <c r="I23" s="57">
        <f>源表!BB20/40</f>
        <v>0</v>
      </c>
      <c r="J23" s="57">
        <f>源表!BC20/40</f>
        <v>0</v>
      </c>
      <c r="K23" s="57">
        <f>源表!BD20/40</f>
        <v>0</v>
      </c>
      <c r="L23" s="57">
        <f>源表!BE20/40</f>
        <v>0</v>
      </c>
      <c r="M23" s="57">
        <f>源表!BF20/40</f>
        <v>0</v>
      </c>
    </row>
    <row r="24" spans="1:13" ht="16.5" customHeight="1">
      <c r="A24" s="44" t="s">
        <v>182</v>
      </c>
      <c r="B24" s="36" t="s">
        <v>246</v>
      </c>
      <c r="C24" s="36" t="s">
        <v>236</v>
      </c>
      <c r="D24" s="36" t="s">
        <v>339</v>
      </c>
      <c r="E24" s="40" t="s">
        <v>248</v>
      </c>
      <c r="F24" s="57" t="s">
        <v>199</v>
      </c>
      <c r="G24" s="57">
        <f>源表!AZ21/40</f>
        <v>0</v>
      </c>
      <c r="H24" s="57">
        <f>源表!BA21/40</f>
        <v>0</v>
      </c>
      <c r="I24" s="57">
        <f>源表!BB21/40</f>
        <v>0</v>
      </c>
      <c r="J24" s="57">
        <f>源表!BC21/40</f>
        <v>0</v>
      </c>
      <c r="K24" s="57">
        <f>源表!BD21/40</f>
        <v>0</v>
      </c>
      <c r="L24" s="57">
        <f>源表!BE21/40</f>
        <v>0</v>
      </c>
      <c r="M24" s="57">
        <f>源表!BF21/40</f>
        <v>0</v>
      </c>
    </row>
    <row r="25" spans="1:13" ht="16.5" customHeight="1">
      <c r="A25" s="44" t="s">
        <v>182</v>
      </c>
      <c r="B25" s="36" t="s">
        <v>246</v>
      </c>
      <c r="C25" s="36" t="s">
        <v>236</v>
      </c>
      <c r="D25" s="36" t="s">
        <v>237</v>
      </c>
      <c r="E25" s="40" t="s">
        <v>182</v>
      </c>
      <c r="F25" s="57" t="s">
        <v>199</v>
      </c>
      <c r="G25" s="57">
        <f>源表!AZ22/40</f>
        <v>0</v>
      </c>
      <c r="H25" s="57">
        <f>源表!BA22/40</f>
        <v>0</v>
      </c>
      <c r="I25" s="57">
        <f>源表!BB22/40</f>
        <v>0</v>
      </c>
      <c r="J25" s="57">
        <f>源表!BC22/40</f>
        <v>0</v>
      </c>
      <c r="K25" s="57">
        <f>源表!BD22/40</f>
        <v>0</v>
      </c>
      <c r="L25" s="57">
        <f>源表!BE22/40</f>
        <v>0</v>
      </c>
      <c r="M25" s="57">
        <f>源表!BF22/40</f>
        <v>0</v>
      </c>
    </row>
    <row r="26" spans="1:13" ht="16.5" customHeight="1">
      <c r="A26" s="44" t="s">
        <v>182</v>
      </c>
      <c r="B26" s="36" t="s">
        <v>246</v>
      </c>
      <c r="C26" s="36" t="s">
        <v>236</v>
      </c>
      <c r="D26" s="36" t="s">
        <v>210</v>
      </c>
      <c r="E26" s="40" t="s">
        <v>211</v>
      </c>
      <c r="F26" s="57" t="s">
        <v>199</v>
      </c>
      <c r="G26" s="57">
        <f>源表!AZ23/40</f>
        <v>1</v>
      </c>
      <c r="H26" s="57">
        <f>源表!BA23/40</f>
        <v>0</v>
      </c>
      <c r="I26" s="57">
        <f>源表!BB23/40</f>
        <v>0</v>
      </c>
      <c r="J26" s="57">
        <f>源表!BC23/40</f>
        <v>0</v>
      </c>
      <c r="K26" s="57">
        <f>源表!BD23/40</f>
        <v>0</v>
      </c>
      <c r="L26" s="57">
        <f>源表!BE23/40</f>
        <v>0</v>
      </c>
      <c r="M26" s="57">
        <f>源表!BF23/40</f>
        <v>0</v>
      </c>
    </row>
    <row r="27" spans="1:13" ht="16.5" customHeight="1">
      <c r="A27" s="44" t="s">
        <v>182</v>
      </c>
      <c r="B27" s="36" t="s">
        <v>246</v>
      </c>
      <c r="C27" s="36" t="s">
        <v>236</v>
      </c>
      <c r="D27" s="36" t="s">
        <v>249</v>
      </c>
      <c r="E27" s="40" t="s">
        <v>233</v>
      </c>
      <c r="F27" s="57" t="s">
        <v>199</v>
      </c>
      <c r="G27" s="57">
        <f>源表!AZ24/40</f>
        <v>0</v>
      </c>
      <c r="H27" s="57">
        <f>源表!BA24/40</f>
        <v>0</v>
      </c>
      <c r="I27" s="57">
        <f>源表!BB24/40</f>
        <v>0</v>
      </c>
      <c r="J27" s="57">
        <f>源表!BC24/40</f>
        <v>0</v>
      </c>
      <c r="K27" s="57">
        <f>源表!BD24/40</f>
        <v>0</v>
      </c>
      <c r="L27" s="57">
        <f>源表!BE24/40</f>
        <v>0</v>
      </c>
      <c r="M27" s="57">
        <f>源表!BF24/40</f>
        <v>0</v>
      </c>
    </row>
    <row r="28" spans="1:13" ht="16.5" customHeight="1">
      <c r="A28" s="44" t="s">
        <v>182</v>
      </c>
      <c r="B28" s="36" t="s">
        <v>246</v>
      </c>
      <c r="C28" s="36" t="s">
        <v>236</v>
      </c>
      <c r="D28" s="36" t="s">
        <v>250</v>
      </c>
      <c r="E28" s="40" t="s">
        <v>251</v>
      </c>
      <c r="F28" s="57" t="s">
        <v>199</v>
      </c>
      <c r="G28" s="57">
        <f>源表!AZ25/40</f>
        <v>0</v>
      </c>
      <c r="H28" s="57">
        <f>源表!BA25/40</f>
        <v>0</v>
      </c>
      <c r="I28" s="57">
        <f>源表!BB25/40</f>
        <v>0</v>
      </c>
      <c r="J28" s="57">
        <f>源表!BC25/40</f>
        <v>0</v>
      </c>
      <c r="K28" s="57">
        <f>源表!BD25/40</f>
        <v>0</v>
      </c>
      <c r="L28" s="57">
        <f>源表!BE25/40</f>
        <v>0</v>
      </c>
      <c r="M28" s="57">
        <f>源表!BF25/40</f>
        <v>0</v>
      </c>
    </row>
    <row r="29" spans="1:13" ht="16.5" customHeight="1">
      <c r="A29" s="44" t="s">
        <v>183</v>
      </c>
      <c r="B29" s="36" t="s">
        <v>351</v>
      </c>
      <c r="C29" s="36" t="s">
        <v>349</v>
      </c>
      <c r="D29" s="36" t="s">
        <v>353</v>
      </c>
      <c r="E29" s="40" t="s">
        <v>285</v>
      </c>
      <c r="F29" s="57" t="s">
        <v>199</v>
      </c>
      <c r="G29" s="57">
        <f>源表!AZ26/40</f>
        <v>0</v>
      </c>
      <c r="H29" s="57">
        <f>源表!BA26/40</f>
        <v>0</v>
      </c>
      <c r="I29" s="57">
        <f>源表!BB26/40</f>
        <v>0</v>
      </c>
      <c r="J29" s="57">
        <f>源表!BC26/40</f>
        <v>0</v>
      </c>
      <c r="K29" s="57">
        <f>源表!BD26/40</f>
        <v>0</v>
      </c>
      <c r="L29" s="57">
        <f>源表!BE26/40</f>
        <v>0</v>
      </c>
      <c r="M29" s="57">
        <f>源表!BF26/40</f>
        <v>0</v>
      </c>
    </row>
    <row r="30" spans="1:13" ht="16.5" customHeight="1">
      <c r="A30" s="44" t="s">
        <v>182</v>
      </c>
      <c r="B30" s="36" t="s">
        <v>252</v>
      </c>
      <c r="C30" s="36" t="s">
        <v>236</v>
      </c>
      <c r="D30" s="36" t="s">
        <v>253</v>
      </c>
      <c r="E30" s="40" t="s">
        <v>254</v>
      </c>
      <c r="F30" s="57" t="s">
        <v>306</v>
      </c>
      <c r="G30" s="57">
        <f>源表!AZ27/40</f>
        <v>1</v>
      </c>
      <c r="H30" s="57">
        <f>源表!BA27/40</f>
        <v>0</v>
      </c>
      <c r="I30" s="57">
        <f>源表!BB27/40</f>
        <v>0</v>
      </c>
      <c r="J30" s="57">
        <f>源表!BC27/40</f>
        <v>0</v>
      </c>
      <c r="K30" s="57">
        <f>源表!BD27/40</f>
        <v>0</v>
      </c>
      <c r="L30" s="57">
        <f>源表!BE27/40</f>
        <v>0</v>
      </c>
      <c r="M30" s="57">
        <f>源表!BF27/40</f>
        <v>0</v>
      </c>
    </row>
    <row r="31" spans="1:13" ht="16.5" customHeight="1">
      <c r="A31" s="44" t="s">
        <v>182</v>
      </c>
      <c r="B31" s="36" t="s">
        <v>252</v>
      </c>
      <c r="C31" s="36" t="s">
        <v>236</v>
      </c>
      <c r="D31" s="36" t="s">
        <v>249</v>
      </c>
      <c r="E31" s="40" t="s">
        <v>233</v>
      </c>
      <c r="F31" s="57" t="s">
        <v>306</v>
      </c>
      <c r="G31" s="57">
        <f>源表!AZ28/40</f>
        <v>0</v>
      </c>
      <c r="H31" s="57">
        <f>源表!BA28/40</f>
        <v>0</v>
      </c>
      <c r="I31" s="57">
        <f>源表!BB28/40</f>
        <v>0</v>
      </c>
      <c r="J31" s="57">
        <f>源表!BC28/40</f>
        <v>0</v>
      </c>
      <c r="K31" s="57">
        <f>源表!BD28/40</f>
        <v>0</v>
      </c>
      <c r="L31" s="57">
        <f>源表!BE28/40</f>
        <v>0</v>
      </c>
      <c r="M31" s="57">
        <f>源表!BF28/40</f>
        <v>0</v>
      </c>
    </row>
    <row r="32" spans="1:13" ht="16.5" customHeight="1">
      <c r="A32" s="44" t="s">
        <v>182</v>
      </c>
      <c r="B32" s="36" t="s">
        <v>255</v>
      </c>
      <c r="C32" s="36" t="s">
        <v>236</v>
      </c>
      <c r="D32" s="36" t="s">
        <v>250</v>
      </c>
      <c r="E32" s="40" t="s">
        <v>251</v>
      </c>
      <c r="F32" s="57" t="s">
        <v>199</v>
      </c>
      <c r="G32" s="57">
        <f>源表!AZ29/40</f>
        <v>0.5</v>
      </c>
      <c r="H32" s="57">
        <f>源表!BA29/40</f>
        <v>0</v>
      </c>
      <c r="I32" s="57">
        <f>源表!BB29/40</f>
        <v>0</v>
      </c>
      <c r="J32" s="57">
        <f>源表!BC29/40</f>
        <v>0</v>
      </c>
      <c r="K32" s="57">
        <f>源表!BD29/40</f>
        <v>0</v>
      </c>
      <c r="L32" s="57">
        <f>源表!BE29/40</f>
        <v>0</v>
      </c>
      <c r="M32" s="57">
        <f>源表!BF29/40</f>
        <v>0</v>
      </c>
    </row>
    <row r="33" spans="1:13" ht="16.5" customHeight="1">
      <c r="A33" s="19" t="s">
        <v>576</v>
      </c>
      <c r="B33" s="11" t="s">
        <v>577</v>
      </c>
      <c r="C33" s="11" t="s">
        <v>349</v>
      </c>
      <c r="D33" s="11" t="s">
        <v>353</v>
      </c>
      <c r="E33" s="8" t="s">
        <v>578</v>
      </c>
      <c r="F33" s="58" t="s">
        <v>199</v>
      </c>
      <c r="G33" s="57">
        <f>源表!AZ30/40</f>
        <v>0.5</v>
      </c>
      <c r="H33" s="57">
        <f>源表!BA30/40</f>
        <v>1</v>
      </c>
      <c r="I33" s="57">
        <f>源表!BB30/40</f>
        <v>0</v>
      </c>
      <c r="J33" s="57">
        <f>源表!BC30/40</f>
        <v>0</v>
      </c>
      <c r="K33" s="57">
        <f>源表!BD30/40</f>
        <v>0</v>
      </c>
      <c r="L33" s="57">
        <f>源表!BE30/40</f>
        <v>0</v>
      </c>
      <c r="M33" s="57">
        <f>源表!BF30/40</f>
        <v>0</v>
      </c>
    </row>
    <row r="34" spans="1:13" ht="16.5" customHeight="1">
      <c r="A34" s="44" t="s">
        <v>182</v>
      </c>
      <c r="B34" s="36" t="s">
        <v>255</v>
      </c>
      <c r="C34" s="36" t="s">
        <v>236</v>
      </c>
      <c r="D34" s="36" t="s">
        <v>249</v>
      </c>
      <c r="E34" s="40" t="s">
        <v>233</v>
      </c>
      <c r="F34" s="57" t="s">
        <v>199</v>
      </c>
      <c r="G34" s="57">
        <f>源表!AZ31/40</f>
        <v>0</v>
      </c>
      <c r="H34" s="57">
        <f>源表!BA31/40</f>
        <v>0</v>
      </c>
      <c r="I34" s="57">
        <f>源表!BB31/40</f>
        <v>0</v>
      </c>
      <c r="J34" s="57">
        <f>源表!BC31/40</f>
        <v>0</v>
      </c>
      <c r="K34" s="57">
        <f>源表!BD31/40</f>
        <v>0</v>
      </c>
      <c r="L34" s="57">
        <f>源表!BE31/40</f>
        <v>0</v>
      </c>
      <c r="M34" s="57">
        <f>源表!BF31/40</f>
        <v>0</v>
      </c>
    </row>
    <row r="35" spans="1:13" ht="16.5" customHeight="1">
      <c r="A35" s="44" t="s">
        <v>182</v>
      </c>
      <c r="B35" s="36" t="s">
        <v>256</v>
      </c>
      <c r="C35" s="36" t="s">
        <v>236</v>
      </c>
      <c r="D35" s="36" t="s">
        <v>257</v>
      </c>
      <c r="E35" s="40" t="s">
        <v>501</v>
      </c>
      <c r="F35" s="57" t="s">
        <v>199</v>
      </c>
      <c r="G35" s="57">
        <f>源表!AZ32/40</f>
        <v>0</v>
      </c>
      <c r="H35" s="57">
        <f>源表!BA32/40</f>
        <v>0</v>
      </c>
      <c r="I35" s="57">
        <f>源表!BB32/40</f>
        <v>0</v>
      </c>
      <c r="J35" s="57">
        <f>源表!BC32/40</f>
        <v>0</v>
      </c>
      <c r="K35" s="57">
        <f>源表!BD32/40</f>
        <v>0</v>
      </c>
      <c r="L35" s="57">
        <f>源表!BE32/40</f>
        <v>0</v>
      </c>
      <c r="M35" s="57">
        <f>源表!BF32/40</f>
        <v>0</v>
      </c>
    </row>
    <row r="36" spans="1:13" ht="16.5" customHeight="1">
      <c r="A36" s="44" t="s">
        <v>182</v>
      </c>
      <c r="B36" s="36" t="s">
        <v>256</v>
      </c>
      <c r="C36" s="36" t="s">
        <v>236</v>
      </c>
      <c r="D36" s="36" t="s">
        <v>247</v>
      </c>
      <c r="E36" s="40" t="s">
        <v>248</v>
      </c>
      <c r="F36" s="57" t="s">
        <v>199</v>
      </c>
      <c r="G36" s="57">
        <f>源表!AZ33/40</f>
        <v>0</v>
      </c>
      <c r="H36" s="57">
        <f>源表!BA33/40</f>
        <v>0</v>
      </c>
      <c r="I36" s="57">
        <f>源表!BB33/40</f>
        <v>0</v>
      </c>
      <c r="J36" s="57">
        <f>源表!BC33/40</f>
        <v>0</v>
      </c>
      <c r="K36" s="57">
        <f>源表!BD33/40</f>
        <v>0</v>
      </c>
      <c r="L36" s="57">
        <f>源表!BE33/40</f>
        <v>0</v>
      </c>
      <c r="M36" s="57">
        <f>源表!BF33/40</f>
        <v>0</v>
      </c>
    </row>
    <row r="37" spans="1:13" ht="16.5" customHeight="1">
      <c r="A37" s="44" t="s">
        <v>182</v>
      </c>
      <c r="B37" s="36" t="s">
        <v>256</v>
      </c>
      <c r="C37" s="36" t="s">
        <v>236</v>
      </c>
      <c r="D37" s="36" t="s">
        <v>242</v>
      </c>
      <c r="E37" s="40" t="s">
        <v>243</v>
      </c>
      <c r="F37" s="57" t="s">
        <v>199</v>
      </c>
      <c r="G37" s="57">
        <f>源表!AZ34/40</f>
        <v>0</v>
      </c>
      <c r="H37" s="57">
        <f>源表!BA34/40</f>
        <v>0</v>
      </c>
      <c r="I37" s="57">
        <f>源表!BB34/40</f>
        <v>0</v>
      </c>
      <c r="J37" s="57">
        <f>源表!BC34/40</f>
        <v>0</v>
      </c>
      <c r="K37" s="57">
        <f>源表!BD34/40</f>
        <v>0</v>
      </c>
      <c r="L37" s="57">
        <f>源表!BE34/40</f>
        <v>0</v>
      </c>
      <c r="M37" s="57">
        <f>源表!BF34/40</f>
        <v>0</v>
      </c>
    </row>
    <row r="38" spans="1:13" ht="16.5" customHeight="1">
      <c r="A38" s="44" t="s">
        <v>182</v>
      </c>
      <c r="B38" s="36" t="s">
        <v>256</v>
      </c>
      <c r="C38" s="36" t="s">
        <v>236</v>
      </c>
      <c r="D38" s="36" t="s">
        <v>258</v>
      </c>
      <c r="E38" s="40" t="s">
        <v>259</v>
      </c>
      <c r="F38" s="57" t="s">
        <v>199</v>
      </c>
      <c r="G38" s="57">
        <f>源表!AZ35/40</f>
        <v>0</v>
      </c>
      <c r="H38" s="57">
        <f>源表!BA35/40</f>
        <v>0</v>
      </c>
      <c r="I38" s="57">
        <f>源表!BB35/40</f>
        <v>0</v>
      </c>
      <c r="J38" s="57">
        <f>源表!BC35/40</f>
        <v>0</v>
      </c>
      <c r="K38" s="57">
        <f>源表!BD35/40</f>
        <v>0</v>
      </c>
      <c r="L38" s="57">
        <f>源表!BE35/40</f>
        <v>0</v>
      </c>
      <c r="M38" s="57">
        <f>源表!BF35/40</f>
        <v>0</v>
      </c>
    </row>
    <row r="39" spans="1:13" ht="16.5" customHeight="1">
      <c r="A39" s="44" t="s">
        <v>182</v>
      </c>
      <c r="B39" s="36" t="s">
        <v>256</v>
      </c>
      <c r="C39" s="36" t="s">
        <v>236</v>
      </c>
      <c r="D39" s="36" t="s">
        <v>237</v>
      </c>
      <c r="E39" s="40" t="s">
        <v>182</v>
      </c>
      <c r="F39" s="57" t="s">
        <v>199</v>
      </c>
      <c r="G39" s="57">
        <f>源表!AZ36/40</f>
        <v>0</v>
      </c>
      <c r="H39" s="57">
        <f>源表!BA36/40</f>
        <v>0</v>
      </c>
      <c r="I39" s="57">
        <f>源表!BB36/40</f>
        <v>0</v>
      </c>
      <c r="J39" s="57">
        <f>源表!BC36/40</f>
        <v>0</v>
      </c>
      <c r="K39" s="57">
        <f>源表!BD36/40</f>
        <v>0</v>
      </c>
      <c r="L39" s="57">
        <f>源表!BE36/40</f>
        <v>0</v>
      </c>
      <c r="M39" s="57">
        <f>源表!BF36/40</f>
        <v>0</v>
      </c>
    </row>
    <row r="40" spans="1:13" ht="16.5" customHeight="1">
      <c r="A40" s="44" t="s">
        <v>182</v>
      </c>
      <c r="B40" s="36" t="s">
        <v>256</v>
      </c>
      <c r="C40" s="36" t="s">
        <v>236</v>
      </c>
      <c r="D40" s="36" t="s">
        <v>260</v>
      </c>
      <c r="E40" s="40" t="s">
        <v>261</v>
      </c>
      <c r="F40" s="57" t="s">
        <v>199</v>
      </c>
      <c r="G40" s="57">
        <f>源表!AZ37/40</f>
        <v>0</v>
      </c>
      <c r="H40" s="57">
        <f>源表!BA37/40</f>
        <v>0</v>
      </c>
      <c r="I40" s="57">
        <f>源表!BB37/40</f>
        <v>0</v>
      </c>
      <c r="J40" s="57">
        <f>源表!BC37/40</f>
        <v>0</v>
      </c>
      <c r="K40" s="57">
        <f>源表!BD37/40</f>
        <v>0</v>
      </c>
      <c r="L40" s="57">
        <f>源表!BE37/40</f>
        <v>0</v>
      </c>
      <c r="M40" s="57">
        <f>源表!BF37/40</f>
        <v>0</v>
      </c>
    </row>
    <row r="41" spans="1:13" ht="16.5" customHeight="1">
      <c r="A41" s="44" t="s">
        <v>182</v>
      </c>
      <c r="B41" s="36" t="s">
        <v>256</v>
      </c>
      <c r="C41" s="36" t="s">
        <v>236</v>
      </c>
      <c r="D41" s="36" t="s">
        <v>238</v>
      </c>
      <c r="E41" s="40" t="s">
        <v>212</v>
      </c>
      <c r="F41" s="57" t="s">
        <v>199</v>
      </c>
      <c r="G41" s="57">
        <f>源表!AZ38/40</f>
        <v>0</v>
      </c>
      <c r="H41" s="57">
        <f>源表!BA38/40</f>
        <v>0</v>
      </c>
      <c r="I41" s="57">
        <f>源表!BB38/40</f>
        <v>0</v>
      </c>
      <c r="J41" s="57">
        <f>源表!BC38/40</f>
        <v>0</v>
      </c>
      <c r="K41" s="57">
        <f>源表!BD38/40</f>
        <v>0</v>
      </c>
      <c r="L41" s="57">
        <f>源表!BE38/40</f>
        <v>0</v>
      </c>
      <c r="M41" s="57">
        <f>源表!BF38/40</f>
        <v>0</v>
      </c>
    </row>
    <row r="42" spans="1:13" ht="16.5" customHeight="1">
      <c r="A42" s="19" t="s">
        <v>579</v>
      </c>
      <c r="B42" s="11" t="s">
        <v>580</v>
      </c>
      <c r="C42" s="11" t="s">
        <v>349</v>
      </c>
      <c r="D42" s="11" t="s">
        <v>353</v>
      </c>
      <c r="E42" s="8" t="s">
        <v>583</v>
      </c>
      <c r="F42" s="58" t="s">
        <v>199</v>
      </c>
      <c r="G42" s="57">
        <f>源表!AZ39/40</f>
        <v>1</v>
      </c>
      <c r="H42" s="57">
        <f>源表!BA39/40</f>
        <v>1</v>
      </c>
      <c r="I42" s="57">
        <f>源表!BB39/40</f>
        <v>0</v>
      </c>
      <c r="J42" s="57">
        <f>源表!BC39/40</f>
        <v>0</v>
      </c>
      <c r="K42" s="57">
        <f>源表!BD39/40</f>
        <v>0</v>
      </c>
      <c r="L42" s="57">
        <f>源表!BE39/40</f>
        <v>0</v>
      </c>
      <c r="M42" s="57">
        <f>源表!BF39/40</f>
        <v>0</v>
      </c>
    </row>
    <row r="43" spans="1:13" ht="16.5" customHeight="1">
      <c r="A43" s="44" t="s">
        <v>182</v>
      </c>
      <c r="B43" s="36" t="s">
        <v>256</v>
      </c>
      <c r="C43" s="36" t="s">
        <v>236</v>
      </c>
      <c r="D43" s="36" t="s">
        <v>249</v>
      </c>
      <c r="E43" s="40" t="s">
        <v>233</v>
      </c>
      <c r="F43" s="57" t="s">
        <v>199</v>
      </c>
      <c r="G43" s="57">
        <f>源表!AZ40/40</f>
        <v>0</v>
      </c>
      <c r="H43" s="57">
        <f>源表!BA40/40</f>
        <v>0</v>
      </c>
      <c r="I43" s="57">
        <f>源表!BB40/40</f>
        <v>0</v>
      </c>
      <c r="J43" s="57">
        <f>源表!BC40/40</f>
        <v>0</v>
      </c>
      <c r="K43" s="57">
        <f>源表!BD40/40</f>
        <v>0</v>
      </c>
      <c r="L43" s="57">
        <f>源表!BE40/40</f>
        <v>0</v>
      </c>
      <c r="M43" s="57">
        <f>源表!BF40/40</f>
        <v>0</v>
      </c>
    </row>
    <row r="44" spans="1:13" ht="16.5" customHeight="1">
      <c r="A44" s="44" t="s">
        <v>182</v>
      </c>
      <c r="B44" s="36" t="s">
        <v>256</v>
      </c>
      <c r="C44" s="36" t="s">
        <v>236</v>
      </c>
      <c r="D44" s="36" t="s">
        <v>239</v>
      </c>
      <c r="E44" s="40" t="s">
        <v>240</v>
      </c>
      <c r="F44" s="57" t="s">
        <v>199</v>
      </c>
      <c r="G44" s="57">
        <f>源表!AZ41/40</f>
        <v>0</v>
      </c>
      <c r="H44" s="57">
        <f>源表!BA41/40</f>
        <v>0</v>
      </c>
      <c r="I44" s="57">
        <f>源表!BB41/40</f>
        <v>0</v>
      </c>
      <c r="J44" s="57">
        <f>源表!BC41/40</f>
        <v>0</v>
      </c>
      <c r="K44" s="57">
        <f>源表!BD41/40</f>
        <v>0</v>
      </c>
      <c r="L44" s="57">
        <f>源表!BE41/40</f>
        <v>0</v>
      </c>
      <c r="M44" s="57">
        <f>源表!BF41/40</f>
        <v>0</v>
      </c>
    </row>
    <row r="45" spans="1:13" ht="16.5" customHeight="1">
      <c r="A45" s="44" t="s">
        <v>182</v>
      </c>
      <c r="B45" s="36" t="s">
        <v>262</v>
      </c>
      <c r="C45" s="36" t="s">
        <v>236</v>
      </c>
      <c r="D45" s="36" t="s">
        <v>237</v>
      </c>
      <c r="E45" s="40" t="s">
        <v>182</v>
      </c>
      <c r="F45" s="57" t="s">
        <v>527</v>
      </c>
      <c r="G45" s="57">
        <f>源表!AZ42/40</f>
        <v>0</v>
      </c>
      <c r="H45" s="57">
        <f>源表!BA42/40</f>
        <v>0</v>
      </c>
      <c r="I45" s="57">
        <f>源表!BB42/40</f>
        <v>0</v>
      </c>
      <c r="J45" s="57">
        <f>源表!BC42/40</f>
        <v>0</v>
      </c>
      <c r="K45" s="57">
        <f>源表!BD42/40</f>
        <v>0</v>
      </c>
      <c r="L45" s="57">
        <f>源表!BE42/40</f>
        <v>0</v>
      </c>
      <c r="M45" s="57">
        <f>源表!BF42/40</f>
        <v>0</v>
      </c>
    </row>
    <row r="46" spans="1:13" ht="16.5" customHeight="1">
      <c r="A46" s="44" t="s">
        <v>182</v>
      </c>
      <c r="B46" s="36" t="s">
        <v>262</v>
      </c>
      <c r="C46" s="36" t="s">
        <v>236</v>
      </c>
      <c r="D46" s="36" t="s">
        <v>249</v>
      </c>
      <c r="E46" s="40" t="s">
        <v>233</v>
      </c>
      <c r="F46" s="57" t="s">
        <v>527</v>
      </c>
      <c r="G46" s="57">
        <f>源表!AZ43/40</f>
        <v>0.25</v>
      </c>
      <c r="H46" s="57">
        <f>源表!BA43/40</f>
        <v>0</v>
      </c>
      <c r="I46" s="57">
        <f>源表!BB43/40</f>
        <v>0</v>
      </c>
      <c r="J46" s="57">
        <f>源表!BC43/40</f>
        <v>0</v>
      </c>
      <c r="K46" s="57">
        <f>源表!BD43/40</f>
        <v>0</v>
      </c>
      <c r="L46" s="57">
        <f>源表!BE43/40</f>
        <v>0</v>
      </c>
      <c r="M46" s="57">
        <f>源表!BF43/40</f>
        <v>0</v>
      </c>
    </row>
    <row r="47" spans="1:13" ht="16.5" customHeight="1">
      <c r="A47" s="44" t="s">
        <v>182</v>
      </c>
      <c r="B47" s="36" t="s">
        <v>262</v>
      </c>
      <c r="C47" s="36" t="s">
        <v>236</v>
      </c>
      <c r="D47" s="36" t="s">
        <v>194</v>
      </c>
      <c r="E47" s="40" t="s">
        <v>445</v>
      </c>
      <c r="F47" s="57" t="s">
        <v>527</v>
      </c>
      <c r="G47" s="57">
        <f>源表!AZ44/40</f>
        <v>0.75</v>
      </c>
      <c r="H47" s="57">
        <f>源表!BA44/40</f>
        <v>1</v>
      </c>
      <c r="I47" s="57">
        <f>源表!BB44/40</f>
        <v>1</v>
      </c>
      <c r="J47" s="57">
        <f>源表!BC44/40</f>
        <v>0</v>
      </c>
      <c r="K47" s="57">
        <f>源表!BD44/40</f>
        <v>0</v>
      </c>
      <c r="L47" s="57">
        <f>源表!BE44/40</f>
        <v>0</v>
      </c>
      <c r="M47" s="57">
        <f>源表!BF44/40</f>
        <v>0</v>
      </c>
    </row>
    <row r="48" spans="1:13" ht="16.5" customHeight="1">
      <c r="A48" s="44" t="s">
        <v>468</v>
      </c>
      <c r="B48" s="36" t="s">
        <v>469</v>
      </c>
      <c r="C48" s="36" t="s">
        <v>470</v>
      </c>
      <c r="D48" s="36" t="s">
        <v>471</v>
      </c>
      <c r="E48" s="40" t="s">
        <v>472</v>
      </c>
      <c r="F48" s="57" t="s">
        <v>527</v>
      </c>
      <c r="G48" s="57">
        <f>源表!AZ45/40</f>
        <v>0</v>
      </c>
      <c r="H48" s="57">
        <f>源表!BA45/40</f>
        <v>0</v>
      </c>
      <c r="I48" s="57">
        <f>源表!BB45/40</f>
        <v>0</v>
      </c>
      <c r="J48" s="57">
        <f>源表!BC45/40</f>
        <v>0</v>
      </c>
      <c r="K48" s="57">
        <f>源表!BD45/40</f>
        <v>0</v>
      </c>
      <c r="L48" s="57">
        <f>源表!BE45/40</f>
        <v>0</v>
      </c>
      <c r="M48" s="57">
        <f>源表!BF45/40</f>
        <v>0</v>
      </c>
    </row>
    <row r="49" spans="1:13" ht="16.5" customHeight="1">
      <c r="A49" s="44" t="s">
        <v>182</v>
      </c>
      <c r="B49" s="36" t="s">
        <v>264</v>
      </c>
      <c r="C49" s="36" t="s">
        <v>236</v>
      </c>
      <c r="D49" s="36" t="s">
        <v>449</v>
      </c>
      <c r="E49" s="40" t="s">
        <v>265</v>
      </c>
      <c r="F49" s="57" t="s">
        <v>306</v>
      </c>
      <c r="G49" s="57">
        <f>源表!AZ46/40</f>
        <v>0</v>
      </c>
      <c r="H49" s="57">
        <f>源表!BA46/40</f>
        <v>0</v>
      </c>
      <c r="I49" s="57">
        <f>源表!BB46/40</f>
        <v>0</v>
      </c>
      <c r="J49" s="57">
        <f>源表!BC46/40</f>
        <v>0</v>
      </c>
      <c r="K49" s="57">
        <f>源表!BD46/40</f>
        <v>0</v>
      </c>
      <c r="L49" s="57">
        <f>源表!BE46/40</f>
        <v>0</v>
      </c>
      <c r="M49" s="57">
        <f>源表!BF46/40</f>
        <v>0</v>
      </c>
    </row>
    <row r="50" spans="1:13" ht="16.5" customHeight="1">
      <c r="A50" s="44" t="s">
        <v>182</v>
      </c>
      <c r="B50" s="36" t="s">
        <v>264</v>
      </c>
      <c r="C50" s="36" t="s">
        <v>236</v>
      </c>
      <c r="D50" s="36" t="s">
        <v>237</v>
      </c>
      <c r="E50" s="40" t="s">
        <v>182</v>
      </c>
      <c r="F50" s="57" t="s">
        <v>306</v>
      </c>
      <c r="G50" s="57">
        <f>源表!AZ47/40</f>
        <v>0</v>
      </c>
      <c r="H50" s="57">
        <f>源表!BA47/40</f>
        <v>0</v>
      </c>
      <c r="I50" s="57">
        <f>源表!BB47/40</f>
        <v>0</v>
      </c>
      <c r="J50" s="57">
        <f>源表!BC47/40</f>
        <v>0</v>
      </c>
      <c r="K50" s="57">
        <f>源表!BD47/40</f>
        <v>0</v>
      </c>
      <c r="L50" s="57">
        <f>源表!BE47/40</f>
        <v>0</v>
      </c>
      <c r="M50" s="57">
        <f>源表!BF47/40</f>
        <v>0</v>
      </c>
    </row>
    <row r="51" spans="1:13" ht="16.5" customHeight="1">
      <c r="A51" s="44" t="s">
        <v>182</v>
      </c>
      <c r="B51" s="36" t="s">
        <v>264</v>
      </c>
      <c r="C51" s="36" t="s">
        <v>236</v>
      </c>
      <c r="D51" s="36" t="s">
        <v>266</v>
      </c>
      <c r="E51" s="40" t="s">
        <v>267</v>
      </c>
      <c r="F51" s="57" t="s">
        <v>306</v>
      </c>
      <c r="G51" s="57">
        <f>源表!AZ48/40</f>
        <v>0</v>
      </c>
      <c r="H51" s="57">
        <f>源表!BA48/40</f>
        <v>0</v>
      </c>
      <c r="I51" s="57">
        <f>源表!BB48/40</f>
        <v>0</v>
      </c>
      <c r="J51" s="57">
        <f>源表!BC48/40</f>
        <v>0</v>
      </c>
      <c r="K51" s="57">
        <f>源表!BD48/40</f>
        <v>0</v>
      </c>
      <c r="L51" s="57">
        <f>源表!BE48/40</f>
        <v>0</v>
      </c>
      <c r="M51" s="57">
        <f>源表!BF48/40</f>
        <v>0</v>
      </c>
    </row>
    <row r="52" spans="1:13" ht="16.5" customHeight="1">
      <c r="A52" s="44" t="s">
        <v>182</v>
      </c>
      <c r="B52" s="36" t="s">
        <v>264</v>
      </c>
      <c r="C52" s="36" t="s">
        <v>236</v>
      </c>
      <c r="D52" s="36" t="s">
        <v>253</v>
      </c>
      <c r="E52" s="40" t="s">
        <v>254</v>
      </c>
      <c r="F52" s="57" t="s">
        <v>306</v>
      </c>
      <c r="G52" s="57">
        <f>源表!AZ49/40</f>
        <v>1</v>
      </c>
      <c r="H52" s="57">
        <f>源表!BA49/40</f>
        <v>0</v>
      </c>
      <c r="I52" s="57">
        <f>源表!BB49/40</f>
        <v>0</v>
      </c>
      <c r="J52" s="57">
        <f>源表!BC49/40</f>
        <v>0</v>
      </c>
      <c r="K52" s="57">
        <f>源表!BD49/40</f>
        <v>0</v>
      </c>
      <c r="L52" s="57">
        <f>源表!BE49/40</f>
        <v>0</v>
      </c>
      <c r="M52" s="57">
        <f>源表!BF49/40</f>
        <v>0</v>
      </c>
    </row>
    <row r="53" spans="1:13" ht="16.5" customHeight="1">
      <c r="A53" s="44" t="s">
        <v>182</v>
      </c>
      <c r="B53" s="36" t="s">
        <v>264</v>
      </c>
      <c r="C53" s="36" t="s">
        <v>236</v>
      </c>
      <c r="D53" s="36" t="s">
        <v>244</v>
      </c>
      <c r="E53" s="40" t="s">
        <v>245</v>
      </c>
      <c r="F53" s="57" t="s">
        <v>306</v>
      </c>
      <c r="G53" s="57">
        <f>源表!AZ50/40</f>
        <v>0</v>
      </c>
      <c r="H53" s="57">
        <f>源表!BA50/40</f>
        <v>0</v>
      </c>
      <c r="I53" s="57">
        <f>源表!BB50/40</f>
        <v>0</v>
      </c>
      <c r="J53" s="57">
        <f>源表!BC50/40</f>
        <v>0</v>
      </c>
      <c r="K53" s="57">
        <f>源表!BD50/40</f>
        <v>0</v>
      </c>
      <c r="L53" s="57">
        <f>源表!BE50/40</f>
        <v>0</v>
      </c>
      <c r="M53" s="57">
        <f>源表!BF50/40</f>
        <v>0</v>
      </c>
    </row>
    <row r="54" spans="1:13" ht="16.5" customHeight="1">
      <c r="A54" s="44" t="s">
        <v>182</v>
      </c>
      <c r="B54" s="36" t="s">
        <v>268</v>
      </c>
      <c r="C54" s="36" t="s">
        <v>236</v>
      </c>
      <c r="D54" s="36" t="s">
        <v>266</v>
      </c>
      <c r="E54" s="40" t="s">
        <v>267</v>
      </c>
      <c r="F54" s="57" t="s">
        <v>199</v>
      </c>
      <c r="G54" s="57">
        <f>源表!AZ51/40</f>
        <v>0</v>
      </c>
      <c r="H54" s="57">
        <f>源表!BA51/40</f>
        <v>0</v>
      </c>
      <c r="I54" s="57">
        <f>源表!BB51/40</f>
        <v>0</v>
      </c>
      <c r="J54" s="57">
        <f>源表!BC51/40</f>
        <v>0</v>
      </c>
      <c r="K54" s="57">
        <f>源表!BD51/40</f>
        <v>0</v>
      </c>
      <c r="L54" s="57">
        <f>源表!BE51/40</f>
        <v>0</v>
      </c>
      <c r="M54" s="57">
        <f>源表!BF51/40</f>
        <v>0</v>
      </c>
    </row>
    <row r="55" spans="1:13" ht="16.5" customHeight="1">
      <c r="A55" s="44" t="s">
        <v>354</v>
      </c>
      <c r="B55" s="36" t="s">
        <v>355</v>
      </c>
      <c r="C55" s="36" t="s">
        <v>349</v>
      </c>
      <c r="D55" s="36" t="s">
        <v>357</v>
      </c>
      <c r="E55" s="40" t="s">
        <v>293</v>
      </c>
      <c r="F55" s="57" t="s">
        <v>199</v>
      </c>
      <c r="G55" s="57">
        <f>源表!AZ52/40</f>
        <v>0</v>
      </c>
      <c r="H55" s="57">
        <f>源表!BA52/40</f>
        <v>0</v>
      </c>
      <c r="I55" s="57">
        <f>源表!BB52/40</f>
        <v>0</v>
      </c>
      <c r="J55" s="57">
        <f>源表!BC52/40</f>
        <v>0</v>
      </c>
      <c r="K55" s="57">
        <f>源表!BD52/40</f>
        <v>0</v>
      </c>
      <c r="L55" s="57">
        <f>源表!BE52/40</f>
        <v>0</v>
      </c>
      <c r="M55" s="57">
        <f>源表!BF52/40</f>
        <v>0</v>
      </c>
    </row>
    <row r="56" spans="1:13" ht="16.5" customHeight="1">
      <c r="A56" s="44" t="s">
        <v>182</v>
      </c>
      <c r="B56" s="36" t="s">
        <v>268</v>
      </c>
      <c r="C56" s="36" t="s">
        <v>236</v>
      </c>
      <c r="D56" s="36" t="s">
        <v>266</v>
      </c>
      <c r="E56" s="40" t="s">
        <v>285</v>
      </c>
      <c r="F56" s="57" t="s">
        <v>199</v>
      </c>
      <c r="G56" s="57">
        <f>源表!AZ53/40</f>
        <v>1</v>
      </c>
      <c r="H56" s="57">
        <f>源表!BA53/40</f>
        <v>1</v>
      </c>
      <c r="I56" s="57">
        <f>源表!BB53/40</f>
        <v>0</v>
      </c>
      <c r="J56" s="57">
        <f>源表!BC53/40</f>
        <v>0</v>
      </c>
      <c r="K56" s="57">
        <f>源表!BD53/40</f>
        <v>0</v>
      </c>
      <c r="L56" s="57">
        <f>源表!BE53/40</f>
        <v>0</v>
      </c>
      <c r="M56" s="57">
        <f>源表!BF53/40</f>
        <v>0</v>
      </c>
    </row>
    <row r="57" spans="1:13" ht="16.5" customHeight="1">
      <c r="A57" s="44" t="s">
        <v>182</v>
      </c>
      <c r="B57" s="36" t="s">
        <v>269</v>
      </c>
      <c r="C57" s="36" t="s">
        <v>236</v>
      </c>
      <c r="D57" s="36" t="s">
        <v>266</v>
      </c>
      <c r="E57" s="40" t="s">
        <v>267</v>
      </c>
      <c r="F57" s="57" t="s">
        <v>203</v>
      </c>
      <c r="G57" s="57">
        <f>源表!AZ54/40</f>
        <v>1</v>
      </c>
      <c r="H57" s="57">
        <f>源表!BA54/40</f>
        <v>1</v>
      </c>
      <c r="I57" s="57">
        <f>源表!BB54/40</f>
        <v>1</v>
      </c>
      <c r="J57" s="57">
        <f>源表!BC54/40</f>
        <v>1</v>
      </c>
      <c r="K57" s="57">
        <f>源表!BD54/40</f>
        <v>1</v>
      </c>
      <c r="L57" s="57">
        <f>源表!BE54/40</f>
        <v>1</v>
      </c>
      <c r="M57" s="57">
        <f>源表!BF54/40</f>
        <v>1</v>
      </c>
    </row>
    <row r="58" spans="1:13" ht="16.5" customHeight="1">
      <c r="A58" s="44" t="s">
        <v>182</v>
      </c>
      <c r="B58" s="36" t="s">
        <v>270</v>
      </c>
      <c r="C58" s="36" t="s">
        <v>236</v>
      </c>
      <c r="D58" s="45" t="s">
        <v>271</v>
      </c>
      <c r="E58" s="46" t="s">
        <v>272</v>
      </c>
      <c r="F58" s="57" t="s">
        <v>527</v>
      </c>
      <c r="G58" s="57">
        <f>源表!AZ55/40</f>
        <v>0</v>
      </c>
      <c r="H58" s="57">
        <f>源表!BA55/40</f>
        <v>0</v>
      </c>
      <c r="I58" s="57">
        <f>源表!BB55/40</f>
        <v>0</v>
      </c>
      <c r="J58" s="57">
        <f>源表!BC55/40</f>
        <v>0</v>
      </c>
      <c r="K58" s="57">
        <f>源表!BD55/40</f>
        <v>0</v>
      </c>
      <c r="L58" s="57">
        <f>源表!BE55/40</f>
        <v>0</v>
      </c>
      <c r="M58" s="57">
        <f>源表!BF55/40</f>
        <v>0</v>
      </c>
    </row>
    <row r="59" spans="1:13" ht="16.5" customHeight="1">
      <c r="A59" s="44" t="s">
        <v>182</v>
      </c>
      <c r="B59" s="36" t="s">
        <v>270</v>
      </c>
      <c r="C59" s="36" t="s">
        <v>236</v>
      </c>
      <c r="D59" s="45" t="s">
        <v>338</v>
      </c>
      <c r="E59" s="47" t="s">
        <v>499</v>
      </c>
      <c r="F59" s="57" t="s">
        <v>527</v>
      </c>
      <c r="G59" s="57">
        <f>源表!AZ56/40</f>
        <v>0</v>
      </c>
      <c r="H59" s="57">
        <f>源表!BA56/40</f>
        <v>0</v>
      </c>
      <c r="I59" s="57">
        <f>源表!BB56/40</f>
        <v>0</v>
      </c>
      <c r="J59" s="57">
        <f>源表!BC56/40</f>
        <v>0</v>
      </c>
      <c r="K59" s="57">
        <f>源表!BD56/40</f>
        <v>0</v>
      </c>
      <c r="L59" s="57">
        <f>源表!BE56/40</f>
        <v>0</v>
      </c>
      <c r="M59" s="57">
        <f>源表!BF56/40</f>
        <v>0</v>
      </c>
    </row>
    <row r="60" spans="1:13" ht="16.5" customHeight="1">
      <c r="A60" s="44" t="s">
        <v>182</v>
      </c>
      <c r="B60" s="36" t="s">
        <v>270</v>
      </c>
      <c r="C60" s="36" t="s">
        <v>236</v>
      </c>
      <c r="D60" s="36" t="s">
        <v>238</v>
      </c>
      <c r="E60" s="40" t="s">
        <v>212</v>
      </c>
      <c r="F60" s="57" t="s">
        <v>527</v>
      </c>
      <c r="G60" s="57">
        <f>源表!AZ57/40</f>
        <v>1</v>
      </c>
      <c r="H60" s="57">
        <f>源表!BA57/40</f>
        <v>1</v>
      </c>
      <c r="I60" s="57">
        <f>源表!BB57/40</f>
        <v>1</v>
      </c>
      <c r="J60" s="57">
        <f>源表!BC57/40</f>
        <v>0</v>
      </c>
      <c r="K60" s="57">
        <f>源表!BD57/40</f>
        <v>0</v>
      </c>
      <c r="L60" s="57">
        <f>源表!BE57/40</f>
        <v>0</v>
      </c>
      <c r="M60" s="57">
        <f>源表!BF57/40</f>
        <v>0</v>
      </c>
    </row>
    <row r="61" spans="1:13" ht="16.5" customHeight="1">
      <c r="A61" s="44" t="s">
        <v>182</v>
      </c>
      <c r="B61" s="36" t="s">
        <v>273</v>
      </c>
      <c r="C61" s="36" t="s">
        <v>236</v>
      </c>
      <c r="D61" s="36" t="s">
        <v>244</v>
      </c>
      <c r="E61" s="40" t="s">
        <v>245</v>
      </c>
      <c r="F61" s="57" t="s">
        <v>527</v>
      </c>
      <c r="G61" s="57">
        <f>源表!AZ58/40</f>
        <v>1</v>
      </c>
      <c r="H61" s="57">
        <f>源表!BA58/40</f>
        <v>0.25</v>
      </c>
      <c r="I61" s="57">
        <f>源表!BB58/40</f>
        <v>0</v>
      </c>
      <c r="J61" s="57">
        <f>源表!BC58/40</f>
        <v>0</v>
      </c>
      <c r="K61" s="57">
        <f>源表!BD58/40</f>
        <v>0</v>
      </c>
      <c r="L61" s="57">
        <f>源表!BE58/40</f>
        <v>0</v>
      </c>
      <c r="M61" s="57">
        <f>源表!BF58/40</f>
        <v>0</v>
      </c>
    </row>
    <row r="62" spans="1:13" ht="16.5" customHeight="1">
      <c r="A62" s="44" t="s">
        <v>182</v>
      </c>
      <c r="B62" s="44" t="s">
        <v>273</v>
      </c>
      <c r="C62" s="44" t="s">
        <v>236</v>
      </c>
      <c r="D62" s="44"/>
      <c r="E62" s="44" t="s">
        <v>451</v>
      </c>
      <c r="F62" s="57" t="s">
        <v>527</v>
      </c>
      <c r="G62" s="57">
        <f>源表!AZ59/40</f>
        <v>0</v>
      </c>
      <c r="H62" s="57">
        <f>源表!BA59/40</f>
        <v>0</v>
      </c>
      <c r="I62" s="57">
        <f>源表!BB59/40</f>
        <v>0</v>
      </c>
      <c r="J62" s="57">
        <f>源表!BC59/40</f>
        <v>0</v>
      </c>
      <c r="K62" s="57">
        <f>源表!BD59/40</f>
        <v>0</v>
      </c>
      <c r="L62" s="57">
        <f>源表!BE59/40</f>
        <v>0</v>
      </c>
      <c r="M62" s="57">
        <f>源表!BF59/40</f>
        <v>0</v>
      </c>
    </row>
    <row r="63" spans="1:13" ht="16.5" customHeight="1">
      <c r="A63" s="44" t="s">
        <v>182</v>
      </c>
      <c r="B63" s="36" t="s">
        <v>273</v>
      </c>
      <c r="C63" s="36" t="s">
        <v>236</v>
      </c>
      <c r="D63" s="36" t="s">
        <v>238</v>
      </c>
      <c r="E63" s="40" t="s">
        <v>212</v>
      </c>
      <c r="F63" s="57" t="s">
        <v>527</v>
      </c>
      <c r="G63" s="57">
        <f>源表!AZ60/40</f>
        <v>0</v>
      </c>
      <c r="H63" s="57">
        <f>源表!BA60/40</f>
        <v>0</v>
      </c>
      <c r="I63" s="57">
        <f>源表!BB60/40</f>
        <v>0</v>
      </c>
      <c r="J63" s="57">
        <f>源表!BC60/40</f>
        <v>0</v>
      </c>
      <c r="K63" s="57">
        <f>源表!BD60/40</f>
        <v>0</v>
      </c>
      <c r="L63" s="57">
        <f>源表!BE60/40</f>
        <v>0</v>
      </c>
      <c r="M63" s="57">
        <f>源表!BF60/40</f>
        <v>0</v>
      </c>
    </row>
    <row r="64" spans="1:13" ht="16.5" customHeight="1">
      <c r="A64" s="44" t="s">
        <v>477</v>
      </c>
      <c r="B64" s="44" t="s">
        <v>478</v>
      </c>
      <c r="C64" s="44" t="s">
        <v>349</v>
      </c>
      <c r="D64" s="44"/>
      <c r="E64" s="44" t="s">
        <v>503</v>
      </c>
      <c r="F64" s="57" t="s">
        <v>527</v>
      </c>
      <c r="G64" s="57">
        <f>源表!AZ61/40</f>
        <v>0</v>
      </c>
      <c r="H64" s="57">
        <f>源表!BA61/40</f>
        <v>0.75</v>
      </c>
      <c r="I64" s="57">
        <f>源表!BB61/40</f>
        <v>0</v>
      </c>
      <c r="J64" s="57">
        <f>源表!BC61/40</f>
        <v>0</v>
      </c>
      <c r="K64" s="57">
        <f>源表!BD61/40</f>
        <v>0</v>
      </c>
      <c r="L64" s="57">
        <f>源表!BE61/40</f>
        <v>0</v>
      </c>
      <c r="M64" s="57">
        <f>源表!BF61/40</f>
        <v>0</v>
      </c>
    </row>
    <row r="65" spans="1:13" ht="16.5" customHeight="1">
      <c r="A65" s="44" t="s">
        <v>182</v>
      </c>
      <c r="B65" s="36" t="s">
        <v>336</v>
      </c>
      <c r="C65" s="36" t="s">
        <v>236</v>
      </c>
      <c r="D65" s="36" t="s">
        <v>244</v>
      </c>
      <c r="E65" s="40" t="s">
        <v>245</v>
      </c>
      <c r="F65" s="57" t="s">
        <v>306</v>
      </c>
      <c r="G65" s="57">
        <f>源表!AZ62/40</f>
        <v>0</v>
      </c>
      <c r="H65" s="57">
        <f>源表!BA62/40</f>
        <v>0</v>
      </c>
      <c r="I65" s="57">
        <f>源表!BB62/40</f>
        <v>0</v>
      </c>
      <c r="J65" s="57">
        <f>源表!BC62/40</f>
        <v>0</v>
      </c>
      <c r="K65" s="57">
        <f>源表!BD62/40</f>
        <v>0</v>
      </c>
      <c r="L65" s="57">
        <f>源表!BE62/40</f>
        <v>0</v>
      </c>
      <c r="M65" s="57">
        <f>源表!BF62/40</f>
        <v>0</v>
      </c>
    </row>
    <row r="66" spans="1:13" ht="16.5" customHeight="1">
      <c r="A66" s="44" t="s">
        <v>182</v>
      </c>
      <c r="B66" s="44" t="s">
        <v>336</v>
      </c>
      <c r="C66" s="44" t="s">
        <v>236</v>
      </c>
      <c r="D66" s="44"/>
      <c r="E66" s="44" t="s">
        <v>508</v>
      </c>
      <c r="F66" s="57" t="s">
        <v>306</v>
      </c>
      <c r="G66" s="57">
        <f>源表!AZ63/40</f>
        <v>0</v>
      </c>
      <c r="H66" s="57">
        <f>源表!BA63/40</f>
        <v>0</v>
      </c>
      <c r="I66" s="57">
        <f>源表!BB63/40</f>
        <v>0</v>
      </c>
      <c r="J66" s="57">
        <f>源表!BC63/40</f>
        <v>0</v>
      </c>
      <c r="K66" s="57">
        <f>源表!BD63/40</f>
        <v>0</v>
      </c>
      <c r="L66" s="57">
        <f>源表!BE63/40</f>
        <v>0</v>
      </c>
      <c r="M66" s="57">
        <f>源表!BF63/40</f>
        <v>0</v>
      </c>
    </row>
    <row r="67" spans="1:13" ht="16.5" customHeight="1">
      <c r="A67" s="44" t="s">
        <v>486</v>
      </c>
      <c r="B67" s="44" t="s">
        <v>487</v>
      </c>
      <c r="C67" s="36" t="s">
        <v>488</v>
      </c>
      <c r="D67" s="45" t="s">
        <v>489</v>
      </c>
      <c r="E67" s="46" t="s">
        <v>490</v>
      </c>
      <c r="F67" s="57" t="s">
        <v>306</v>
      </c>
      <c r="G67" s="57">
        <f>源表!AZ64/40</f>
        <v>0.2</v>
      </c>
      <c r="H67" s="57">
        <f>源表!BA64/40</f>
        <v>0</v>
      </c>
      <c r="I67" s="57">
        <f>源表!BB64/40</f>
        <v>0</v>
      </c>
      <c r="J67" s="57">
        <f>源表!BC64/40</f>
        <v>0</v>
      </c>
      <c r="K67" s="57">
        <f>源表!BD64/40</f>
        <v>0</v>
      </c>
      <c r="L67" s="57">
        <f>源表!BE64/40</f>
        <v>0</v>
      </c>
      <c r="M67" s="57">
        <f>源表!BF64/40</f>
        <v>0</v>
      </c>
    </row>
    <row r="68" spans="1:13" ht="16.5" customHeight="1">
      <c r="A68" s="44" t="s">
        <v>491</v>
      </c>
      <c r="B68" s="44" t="s">
        <v>487</v>
      </c>
      <c r="C68" s="36" t="s">
        <v>349</v>
      </c>
      <c r="D68" s="48"/>
      <c r="E68" s="48" t="s">
        <v>480</v>
      </c>
      <c r="F68" s="57" t="s">
        <v>306</v>
      </c>
      <c r="G68" s="57">
        <f>源表!AZ65/40</f>
        <v>0.8</v>
      </c>
      <c r="H68" s="57">
        <f>源表!BA65/40</f>
        <v>0</v>
      </c>
      <c r="I68" s="57">
        <f>源表!BB65/40</f>
        <v>0</v>
      </c>
      <c r="J68" s="57">
        <f>源表!BC65/40</f>
        <v>0</v>
      </c>
      <c r="K68" s="57">
        <f>源表!BD65/40</f>
        <v>0</v>
      </c>
      <c r="L68" s="57">
        <f>源表!BE65/40</f>
        <v>0</v>
      </c>
      <c r="M68" s="57">
        <f>源表!BF65/40</f>
        <v>0</v>
      </c>
    </row>
    <row r="69" spans="1:13" ht="16.5" customHeight="1">
      <c r="A69" s="44" t="s">
        <v>182</v>
      </c>
      <c r="B69" s="36" t="s">
        <v>274</v>
      </c>
      <c r="C69" s="36" t="s">
        <v>236</v>
      </c>
      <c r="D69" s="45" t="s">
        <v>222</v>
      </c>
      <c r="E69" s="47" t="s">
        <v>500</v>
      </c>
      <c r="F69" s="57" t="s">
        <v>306</v>
      </c>
      <c r="G69" s="57">
        <f>源表!AZ66/40</f>
        <v>0</v>
      </c>
      <c r="H69" s="57">
        <f>源表!BA66/40</f>
        <v>0</v>
      </c>
      <c r="I69" s="57">
        <f>源表!BB66/40</f>
        <v>0</v>
      </c>
      <c r="J69" s="57">
        <f>源表!BC66/40</f>
        <v>0</v>
      </c>
      <c r="K69" s="57">
        <f>源表!BD66/40</f>
        <v>0</v>
      </c>
      <c r="L69" s="57">
        <f>源表!BE66/40</f>
        <v>0</v>
      </c>
      <c r="M69" s="57">
        <f>源表!BF66/40</f>
        <v>0</v>
      </c>
    </row>
    <row r="70" spans="1:13" ht="16.5" customHeight="1">
      <c r="A70" s="44" t="s">
        <v>182</v>
      </c>
      <c r="B70" s="36" t="s">
        <v>274</v>
      </c>
      <c r="C70" s="36" t="s">
        <v>236</v>
      </c>
      <c r="D70" s="36" t="s">
        <v>244</v>
      </c>
      <c r="E70" s="40" t="s">
        <v>245</v>
      </c>
      <c r="F70" s="57" t="s">
        <v>306</v>
      </c>
      <c r="G70" s="57">
        <f>源表!AZ67/40</f>
        <v>0</v>
      </c>
      <c r="H70" s="57">
        <f>源表!BA67/40</f>
        <v>0</v>
      </c>
      <c r="I70" s="57">
        <f>源表!BB67/40</f>
        <v>0</v>
      </c>
      <c r="J70" s="57">
        <f>源表!BC67/40</f>
        <v>0</v>
      </c>
      <c r="K70" s="57">
        <f>源表!BD67/40</f>
        <v>0</v>
      </c>
      <c r="L70" s="57">
        <f>源表!BE67/40</f>
        <v>0</v>
      </c>
      <c r="M70" s="57">
        <f>源表!BF67/40</f>
        <v>0</v>
      </c>
    </row>
    <row r="71" spans="1:13" ht="16.5" customHeight="1">
      <c r="A71" s="44" t="s">
        <v>183</v>
      </c>
      <c r="B71" s="44" t="s">
        <v>348</v>
      </c>
      <c r="C71" s="44" t="s">
        <v>349</v>
      </c>
      <c r="D71" s="44"/>
      <c r="E71" s="44" t="s">
        <v>272</v>
      </c>
      <c r="F71" s="57" t="s">
        <v>306</v>
      </c>
      <c r="G71" s="57">
        <f>源表!AZ68/40</f>
        <v>0</v>
      </c>
      <c r="H71" s="57">
        <f>源表!BA68/40</f>
        <v>0</v>
      </c>
      <c r="I71" s="57">
        <f>源表!BB68/40</f>
        <v>0</v>
      </c>
      <c r="J71" s="57">
        <f>源表!BC68/40</f>
        <v>0</v>
      </c>
      <c r="K71" s="57">
        <f>源表!BD68/40</f>
        <v>0</v>
      </c>
      <c r="L71" s="57">
        <f>源表!BE68/40</f>
        <v>0</v>
      </c>
      <c r="M71" s="57">
        <f>源表!BF68/40</f>
        <v>0</v>
      </c>
    </row>
    <row r="72" spans="1:13" ht="16.5" customHeight="1">
      <c r="A72" s="44" t="s">
        <v>182</v>
      </c>
      <c r="B72" s="36" t="s">
        <v>274</v>
      </c>
      <c r="C72" s="36" t="s">
        <v>236</v>
      </c>
      <c r="D72" s="45" t="s">
        <v>271</v>
      </c>
      <c r="E72" s="46" t="s">
        <v>272</v>
      </c>
      <c r="F72" s="57" t="s">
        <v>306</v>
      </c>
      <c r="G72" s="57">
        <f>源表!AZ69/40</f>
        <v>0</v>
      </c>
      <c r="H72" s="57">
        <f>源表!BA69/40</f>
        <v>0</v>
      </c>
      <c r="I72" s="57">
        <f>源表!BB69/40</f>
        <v>0</v>
      </c>
      <c r="J72" s="57">
        <f>源表!BC69/40</f>
        <v>0</v>
      </c>
      <c r="K72" s="57">
        <f>源表!BD69/40</f>
        <v>0</v>
      </c>
      <c r="L72" s="57">
        <f>源表!BE69/40</f>
        <v>0</v>
      </c>
      <c r="M72" s="57">
        <f>源表!BF69/40</f>
        <v>0</v>
      </c>
    </row>
    <row r="73" spans="1:13" ht="16.5" customHeight="1">
      <c r="A73" s="44" t="s">
        <v>182</v>
      </c>
      <c r="B73" s="36" t="s">
        <v>274</v>
      </c>
      <c r="C73" s="36" t="s">
        <v>236</v>
      </c>
      <c r="D73" s="36" t="s">
        <v>238</v>
      </c>
      <c r="E73" s="40" t="s">
        <v>212</v>
      </c>
      <c r="F73" s="57" t="s">
        <v>306</v>
      </c>
      <c r="G73" s="57">
        <f>源表!AZ70/40</f>
        <v>0</v>
      </c>
      <c r="H73" s="57">
        <f>源表!BA70/40</f>
        <v>0</v>
      </c>
      <c r="I73" s="57">
        <f>源表!BB70/40</f>
        <v>0</v>
      </c>
      <c r="J73" s="57">
        <f>源表!BC70/40</f>
        <v>0</v>
      </c>
      <c r="K73" s="57">
        <f>源表!BD70/40</f>
        <v>0</v>
      </c>
      <c r="L73" s="57">
        <f>源表!BE70/40</f>
        <v>0</v>
      </c>
      <c r="M73" s="57">
        <f>源表!BF70/40</f>
        <v>0</v>
      </c>
    </row>
    <row r="74" spans="1:13" ht="16.5" customHeight="1">
      <c r="A74" s="44" t="s">
        <v>182</v>
      </c>
      <c r="B74" s="36" t="s">
        <v>274</v>
      </c>
      <c r="C74" s="36" t="s">
        <v>236</v>
      </c>
      <c r="D74" s="36"/>
      <c r="E74" s="40" t="s">
        <v>504</v>
      </c>
      <c r="F74" s="57" t="s">
        <v>306</v>
      </c>
      <c r="G74" s="57">
        <f>源表!AZ71/40</f>
        <v>1</v>
      </c>
      <c r="H74" s="57">
        <f>源表!BA71/40</f>
        <v>0</v>
      </c>
      <c r="I74" s="57">
        <f>源表!BB71/40</f>
        <v>0</v>
      </c>
      <c r="J74" s="57">
        <f>源表!BC71/40</f>
        <v>0</v>
      </c>
      <c r="K74" s="57">
        <f>源表!BD71/40</f>
        <v>0</v>
      </c>
      <c r="L74" s="57">
        <f>源表!BE71/40</f>
        <v>0</v>
      </c>
      <c r="M74" s="57">
        <f>源表!BF71/40</f>
        <v>0</v>
      </c>
    </row>
    <row r="75" spans="1:13" ht="16.5" customHeight="1">
      <c r="A75" s="44" t="s">
        <v>182</v>
      </c>
      <c r="B75" s="36" t="s">
        <v>275</v>
      </c>
      <c r="C75" s="36" t="s">
        <v>236</v>
      </c>
      <c r="D75" s="36" t="s">
        <v>266</v>
      </c>
      <c r="E75" s="40" t="s">
        <v>267</v>
      </c>
      <c r="F75" s="57"/>
      <c r="G75" s="57">
        <f>源表!AZ72/40</f>
        <v>0</v>
      </c>
      <c r="H75" s="57">
        <f>源表!BA72/40</f>
        <v>0</v>
      </c>
      <c r="I75" s="57">
        <f>源表!BB72/40</f>
        <v>0</v>
      </c>
      <c r="J75" s="57">
        <f>源表!BC72/40</f>
        <v>0</v>
      </c>
      <c r="K75" s="57">
        <f>源表!BD72/40</f>
        <v>0</v>
      </c>
      <c r="L75" s="57">
        <f>源表!BE72/40</f>
        <v>0</v>
      </c>
      <c r="M75" s="57">
        <f>源表!BF72/40</f>
        <v>0</v>
      </c>
    </row>
    <row r="76" spans="1:13" ht="16.5" customHeight="1">
      <c r="A76" s="44" t="s">
        <v>182</v>
      </c>
      <c r="B76" s="36" t="s">
        <v>275</v>
      </c>
      <c r="C76" s="36" t="s">
        <v>236</v>
      </c>
      <c r="D76" s="36" t="s">
        <v>339</v>
      </c>
      <c r="E76" s="40" t="s">
        <v>248</v>
      </c>
      <c r="F76" s="57"/>
      <c r="G76" s="57">
        <f>源表!AZ73/40</f>
        <v>0</v>
      </c>
      <c r="H76" s="57">
        <f>源表!BA73/40</f>
        <v>0</v>
      </c>
      <c r="I76" s="57">
        <f>源表!BB73/40</f>
        <v>0</v>
      </c>
      <c r="J76" s="57">
        <f>源表!BC73/40</f>
        <v>0</v>
      </c>
      <c r="K76" s="57">
        <f>源表!BD73/40</f>
        <v>0</v>
      </c>
      <c r="L76" s="57">
        <f>源表!BE73/40</f>
        <v>0</v>
      </c>
      <c r="M76" s="57">
        <f>源表!BF73/40</f>
        <v>0</v>
      </c>
    </row>
    <row r="77" spans="1:13" ht="16.5" customHeight="1">
      <c r="A77" s="44" t="s">
        <v>182</v>
      </c>
      <c r="B77" s="36" t="s">
        <v>275</v>
      </c>
      <c r="C77" s="36" t="s">
        <v>236</v>
      </c>
      <c r="D77" s="36" t="s">
        <v>276</v>
      </c>
      <c r="E77" s="40" t="s">
        <v>277</v>
      </c>
      <c r="F77" s="57"/>
      <c r="G77" s="57">
        <f>源表!AZ74/40</f>
        <v>0</v>
      </c>
      <c r="H77" s="57">
        <f>源表!BA74/40</f>
        <v>0</v>
      </c>
      <c r="I77" s="57">
        <f>源表!BB74/40</f>
        <v>0</v>
      </c>
      <c r="J77" s="57">
        <f>源表!BC74/40</f>
        <v>0</v>
      </c>
      <c r="K77" s="57">
        <f>源表!BD74/40</f>
        <v>0</v>
      </c>
      <c r="L77" s="57">
        <f>源表!BE74/40</f>
        <v>0</v>
      </c>
      <c r="M77" s="57">
        <f>源表!BF74/40</f>
        <v>0</v>
      </c>
    </row>
    <row r="78" spans="1:13" ht="16.5" customHeight="1">
      <c r="A78" s="44" t="s">
        <v>182</v>
      </c>
      <c r="B78" s="36" t="s">
        <v>275</v>
      </c>
      <c r="C78" s="36" t="s">
        <v>236</v>
      </c>
      <c r="D78" s="36" t="s">
        <v>244</v>
      </c>
      <c r="E78" s="40" t="s">
        <v>245</v>
      </c>
      <c r="F78" s="57"/>
      <c r="G78" s="57">
        <f>源表!AZ75/40</f>
        <v>0</v>
      </c>
      <c r="H78" s="57">
        <f>源表!BA75/40</f>
        <v>0</v>
      </c>
      <c r="I78" s="57">
        <f>源表!BB75/40</f>
        <v>0</v>
      </c>
      <c r="J78" s="57">
        <f>源表!BC75/40</f>
        <v>0</v>
      </c>
      <c r="K78" s="57">
        <f>源表!BD75/40</f>
        <v>0</v>
      </c>
      <c r="L78" s="57">
        <f>源表!BE75/40</f>
        <v>0</v>
      </c>
      <c r="M78" s="57">
        <f>源表!BF75/40</f>
        <v>0</v>
      </c>
    </row>
    <row r="79" spans="1:13" ht="16.5" customHeight="1">
      <c r="A79" s="44" t="s">
        <v>182</v>
      </c>
      <c r="B79" s="36" t="s">
        <v>275</v>
      </c>
      <c r="C79" s="36" t="s">
        <v>236</v>
      </c>
      <c r="D79" s="36" t="s">
        <v>237</v>
      </c>
      <c r="E79" s="40" t="s">
        <v>182</v>
      </c>
      <c r="F79" s="57"/>
      <c r="G79" s="57">
        <f>源表!AZ76/40</f>
        <v>0</v>
      </c>
      <c r="H79" s="57">
        <f>源表!BA76/40</f>
        <v>0</v>
      </c>
      <c r="I79" s="57">
        <f>源表!BB76/40</f>
        <v>0</v>
      </c>
      <c r="J79" s="57">
        <f>源表!BC76/40</f>
        <v>0</v>
      </c>
      <c r="K79" s="57">
        <f>源表!BD76/40</f>
        <v>0</v>
      </c>
      <c r="L79" s="57">
        <f>源表!BE76/40</f>
        <v>0</v>
      </c>
      <c r="M79" s="57">
        <f>源表!BF76/40</f>
        <v>0</v>
      </c>
    </row>
    <row r="80" spans="1:13" ht="16.5" customHeight="1">
      <c r="A80" s="44" t="s">
        <v>182</v>
      </c>
      <c r="B80" s="36" t="s">
        <v>275</v>
      </c>
      <c r="C80" s="36" t="s">
        <v>236</v>
      </c>
      <c r="D80" s="36" t="s">
        <v>505</v>
      </c>
      <c r="E80" s="40" t="s">
        <v>507</v>
      </c>
      <c r="F80" s="57"/>
      <c r="G80" s="57">
        <f>源表!AZ77/40</f>
        <v>0</v>
      </c>
      <c r="H80" s="57">
        <f>源表!BA77/40</f>
        <v>0</v>
      </c>
      <c r="I80" s="57">
        <f>源表!BB77/40</f>
        <v>0</v>
      </c>
      <c r="J80" s="57">
        <f>源表!BC77/40</f>
        <v>0</v>
      </c>
      <c r="K80" s="57">
        <f>源表!BD77/40</f>
        <v>0</v>
      </c>
      <c r="L80" s="57">
        <f>源表!BE77/40</f>
        <v>0</v>
      </c>
      <c r="M80" s="57">
        <f>源表!BF77/40</f>
        <v>0</v>
      </c>
    </row>
    <row r="81" spans="1:13" ht="16.5" customHeight="1">
      <c r="A81" s="44" t="s">
        <v>182</v>
      </c>
      <c r="B81" s="36" t="s">
        <v>275</v>
      </c>
      <c r="C81" s="36" t="s">
        <v>236</v>
      </c>
      <c r="D81" s="36" t="s">
        <v>278</v>
      </c>
      <c r="E81" s="40" t="s">
        <v>279</v>
      </c>
      <c r="F81" s="57"/>
      <c r="G81" s="57">
        <f>源表!AZ78/40</f>
        <v>0</v>
      </c>
      <c r="H81" s="57">
        <f>源表!BA78/40</f>
        <v>0</v>
      </c>
      <c r="I81" s="57">
        <f>源表!BB78/40</f>
        <v>0</v>
      </c>
      <c r="J81" s="57">
        <f>源表!BC78/40</f>
        <v>0</v>
      </c>
      <c r="K81" s="57">
        <f>源表!BD78/40</f>
        <v>0</v>
      </c>
      <c r="L81" s="57">
        <f>源表!BE78/40</f>
        <v>0</v>
      </c>
      <c r="M81" s="57">
        <f>源表!BF78/40</f>
        <v>0</v>
      </c>
    </row>
    <row r="82" spans="1:13" ht="16.5" customHeight="1">
      <c r="A82" s="44" t="s">
        <v>182</v>
      </c>
      <c r="B82" s="36" t="s">
        <v>275</v>
      </c>
      <c r="C82" s="36" t="s">
        <v>236</v>
      </c>
      <c r="D82" s="36" t="s">
        <v>280</v>
      </c>
      <c r="E82" s="40" t="s">
        <v>281</v>
      </c>
      <c r="F82" s="57"/>
      <c r="G82" s="57">
        <f>源表!AZ79/40</f>
        <v>0</v>
      </c>
      <c r="H82" s="57">
        <f>源表!BA79/40</f>
        <v>0</v>
      </c>
      <c r="I82" s="57">
        <f>源表!BB79/40</f>
        <v>0</v>
      </c>
      <c r="J82" s="57">
        <f>源表!BC79/40</f>
        <v>0</v>
      </c>
      <c r="K82" s="57">
        <f>源表!BD79/40</f>
        <v>0</v>
      </c>
      <c r="L82" s="57">
        <f>源表!BE79/40</f>
        <v>0</v>
      </c>
      <c r="M82" s="57">
        <f>源表!BF79/40</f>
        <v>0</v>
      </c>
    </row>
    <row r="83" spans="1:13" ht="16.5" customHeight="1">
      <c r="A83" s="44" t="s">
        <v>182</v>
      </c>
      <c r="B83" s="36" t="s">
        <v>275</v>
      </c>
      <c r="C83" s="36" t="s">
        <v>236</v>
      </c>
      <c r="D83" s="36" t="s">
        <v>238</v>
      </c>
      <c r="E83" s="40" t="s">
        <v>212</v>
      </c>
      <c r="F83" s="57"/>
      <c r="G83" s="57">
        <f>源表!AZ80/40</f>
        <v>0</v>
      </c>
      <c r="H83" s="57">
        <f>源表!BA80/40</f>
        <v>0</v>
      </c>
      <c r="I83" s="57">
        <f>源表!BB80/40</f>
        <v>0</v>
      </c>
      <c r="J83" s="57">
        <f>源表!BC80/40</f>
        <v>0</v>
      </c>
      <c r="K83" s="57">
        <f>源表!BD80/40</f>
        <v>0</v>
      </c>
      <c r="L83" s="57">
        <f>源表!BE80/40</f>
        <v>0</v>
      </c>
      <c r="M83" s="57">
        <f>源表!BF80/40</f>
        <v>0</v>
      </c>
    </row>
    <row r="84" spans="1:13" ht="16.5" customHeight="1">
      <c r="A84" s="44" t="s">
        <v>182</v>
      </c>
      <c r="B84" s="36" t="s">
        <v>282</v>
      </c>
      <c r="C84" s="36" t="s">
        <v>236</v>
      </c>
      <c r="D84" s="36" t="s">
        <v>244</v>
      </c>
      <c r="E84" s="40" t="s">
        <v>245</v>
      </c>
      <c r="F84" s="57" t="s">
        <v>199</v>
      </c>
      <c r="G84" s="57">
        <f>源表!AZ81/40</f>
        <v>0</v>
      </c>
      <c r="H84" s="57">
        <f>源表!BA81/40</f>
        <v>0</v>
      </c>
      <c r="I84" s="57">
        <f>源表!BB81/40</f>
        <v>0</v>
      </c>
      <c r="J84" s="57">
        <f>源表!BC81/40</f>
        <v>0</v>
      </c>
      <c r="K84" s="57">
        <f>源表!BD81/40</f>
        <v>0</v>
      </c>
      <c r="L84" s="57">
        <f>源表!BE81/40</f>
        <v>0</v>
      </c>
      <c r="M84" s="57">
        <f>源表!BF81/40</f>
        <v>0</v>
      </c>
    </row>
    <row r="85" spans="1:13" ht="16.5" customHeight="1">
      <c r="A85" s="19" t="s">
        <v>183</v>
      </c>
      <c r="B85" s="11" t="s">
        <v>585</v>
      </c>
      <c r="C85" s="11" t="s">
        <v>586</v>
      </c>
      <c r="D85" s="11" t="s">
        <v>587</v>
      </c>
      <c r="E85" s="8" t="s">
        <v>588</v>
      </c>
      <c r="F85" s="57" t="s">
        <v>199</v>
      </c>
      <c r="G85" s="57">
        <f>源表!AZ82/40</f>
        <v>1</v>
      </c>
      <c r="H85" s="57">
        <f>源表!BA82/40</f>
        <v>1</v>
      </c>
      <c r="I85" s="57">
        <f>源表!BB82/40</f>
        <v>0</v>
      </c>
      <c r="J85" s="57">
        <f>源表!BC82/40</f>
        <v>0</v>
      </c>
      <c r="K85" s="57">
        <f>源表!BD82/40</f>
        <v>0</v>
      </c>
      <c r="L85" s="57">
        <f>源表!BE82/40</f>
        <v>0</v>
      </c>
      <c r="M85" s="57">
        <f>源表!BF82/40</f>
        <v>0</v>
      </c>
    </row>
    <row r="86" spans="1:13" ht="16.5" customHeight="1">
      <c r="A86" s="44" t="s">
        <v>183</v>
      </c>
      <c r="B86" s="36" t="s">
        <v>457</v>
      </c>
      <c r="C86" s="36" t="s">
        <v>458</v>
      </c>
      <c r="D86" s="36" t="s">
        <v>459</v>
      </c>
      <c r="E86" s="40" t="s">
        <v>460</v>
      </c>
      <c r="F86" s="57" t="s">
        <v>199</v>
      </c>
      <c r="G86" s="57">
        <f>源表!AZ83/40</f>
        <v>0</v>
      </c>
      <c r="H86" s="57">
        <f>源表!BA83/40</f>
        <v>0</v>
      </c>
      <c r="I86" s="57">
        <f>源表!BB83/40</f>
        <v>0</v>
      </c>
      <c r="J86" s="57">
        <f>源表!BC83/40</f>
        <v>0</v>
      </c>
      <c r="K86" s="57">
        <f>源表!BD83/40</f>
        <v>0</v>
      </c>
      <c r="L86" s="57">
        <f>源表!BE83/40</f>
        <v>0</v>
      </c>
      <c r="M86" s="57">
        <f>源表!BF83/40</f>
        <v>0</v>
      </c>
    </row>
    <row r="87" spans="1:13" ht="16.5" customHeight="1">
      <c r="A87" s="44" t="s">
        <v>182</v>
      </c>
      <c r="B87" s="36" t="s">
        <v>529</v>
      </c>
      <c r="C87" s="36" t="s">
        <v>236</v>
      </c>
      <c r="D87" s="36" t="s">
        <v>238</v>
      </c>
      <c r="E87" s="40" t="s">
        <v>212</v>
      </c>
      <c r="F87" s="57" t="s">
        <v>199</v>
      </c>
      <c r="G87" s="57">
        <f>源表!AZ84/40</f>
        <v>0</v>
      </c>
      <c r="H87" s="57">
        <f>源表!BA84/40</f>
        <v>0</v>
      </c>
      <c r="I87" s="57">
        <f>源表!BB84/40</f>
        <v>0</v>
      </c>
      <c r="J87" s="57">
        <f>源表!BC84/40</f>
        <v>0</v>
      </c>
      <c r="K87" s="57">
        <f>源表!BD84/40</f>
        <v>0</v>
      </c>
      <c r="L87" s="57">
        <f>源表!BE84/40</f>
        <v>0</v>
      </c>
      <c r="M87" s="57">
        <f>源表!BF84/40</f>
        <v>0</v>
      </c>
    </row>
    <row r="88" spans="1:13" ht="16.5" customHeight="1">
      <c r="A88" s="44" t="s">
        <v>182</v>
      </c>
      <c r="B88" s="36" t="s">
        <v>283</v>
      </c>
      <c r="C88" s="36" t="s">
        <v>236</v>
      </c>
      <c r="D88" s="36" t="s">
        <v>250</v>
      </c>
      <c r="E88" s="40" t="s">
        <v>251</v>
      </c>
      <c r="F88" s="57" t="s">
        <v>199</v>
      </c>
      <c r="G88" s="57">
        <f>源表!AZ85/40</f>
        <v>0</v>
      </c>
      <c r="H88" s="57">
        <f>源表!BA85/40</f>
        <v>0</v>
      </c>
      <c r="I88" s="57">
        <f>源表!BB85/40</f>
        <v>0</v>
      </c>
      <c r="J88" s="57">
        <f>源表!BC85/40</f>
        <v>0</v>
      </c>
      <c r="K88" s="57">
        <f>源表!BD85/40</f>
        <v>0</v>
      </c>
      <c r="L88" s="57">
        <f>源表!BE85/40</f>
        <v>0</v>
      </c>
      <c r="M88" s="57">
        <f>源表!BF85/40</f>
        <v>0</v>
      </c>
    </row>
    <row r="89" spans="1:13" ht="16.5" customHeight="1">
      <c r="A89" s="44" t="s">
        <v>358</v>
      </c>
      <c r="B89" s="36" t="s">
        <v>359</v>
      </c>
      <c r="C89" s="36" t="s">
        <v>349</v>
      </c>
      <c r="D89" s="36" t="s">
        <v>353</v>
      </c>
      <c r="E89" s="40" t="s">
        <v>285</v>
      </c>
      <c r="F89" s="57" t="s">
        <v>199</v>
      </c>
      <c r="G89" s="57">
        <f>源表!AZ86/40</f>
        <v>1</v>
      </c>
      <c r="H89" s="57">
        <f>源表!BA86/40</f>
        <v>1</v>
      </c>
      <c r="I89" s="57">
        <f>源表!BB86/40</f>
        <v>0</v>
      </c>
      <c r="J89" s="57">
        <f>源表!BC86/40</f>
        <v>0</v>
      </c>
      <c r="K89" s="57">
        <f>源表!BD86/40</f>
        <v>0</v>
      </c>
      <c r="L89" s="57">
        <f>源表!BE86/40</f>
        <v>0</v>
      </c>
      <c r="M89" s="57">
        <f>源表!BF86/40</f>
        <v>0</v>
      </c>
    </row>
    <row r="90" spans="1:13" ht="16.5" customHeight="1">
      <c r="A90" s="44" t="s">
        <v>182</v>
      </c>
      <c r="B90" s="36" t="s">
        <v>283</v>
      </c>
      <c r="C90" s="36" t="s">
        <v>236</v>
      </c>
      <c r="D90" s="36" t="s">
        <v>237</v>
      </c>
      <c r="E90" s="40" t="s">
        <v>182</v>
      </c>
      <c r="F90" s="57" t="s">
        <v>199</v>
      </c>
      <c r="G90" s="57">
        <f>源表!AZ87/40</f>
        <v>0</v>
      </c>
      <c r="H90" s="57">
        <f>源表!BA87/40</f>
        <v>0</v>
      </c>
      <c r="I90" s="57">
        <f>源表!BB87/40</f>
        <v>0</v>
      </c>
      <c r="J90" s="57">
        <f>源表!BC87/40</f>
        <v>0</v>
      </c>
      <c r="K90" s="57">
        <f>源表!BD87/40</f>
        <v>0</v>
      </c>
      <c r="L90" s="57">
        <f>源表!BE87/40</f>
        <v>0</v>
      </c>
      <c r="M90" s="57">
        <f>源表!BF87/40</f>
        <v>0</v>
      </c>
    </row>
    <row r="91" spans="1:13" ht="16.5" customHeight="1">
      <c r="A91" s="44" t="s">
        <v>182</v>
      </c>
      <c r="B91" s="36" t="s">
        <v>283</v>
      </c>
      <c r="C91" s="36" t="s">
        <v>236</v>
      </c>
      <c r="D91" s="36" t="s">
        <v>284</v>
      </c>
      <c r="E91" s="40" t="s">
        <v>285</v>
      </c>
      <c r="F91" s="57" t="s">
        <v>199</v>
      </c>
      <c r="G91" s="57">
        <f>源表!AZ88/40</f>
        <v>0</v>
      </c>
      <c r="H91" s="57">
        <f>源表!BA88/40</f>
        <v>0</v>
      </c>
      <c r="I91" s="57">
        <f>源表!BB88/40</f>
        <v>0</v>
      </c>
      <c r="J91" s="57">
        <f>源表!BC88/40</f>
        <v>0</v>
      </c>
      <c r="K91" s="57">
        <f>源表!BD88/40</f>
        <v>0</v>
      </c>
      <c r="L91" s="57">
        <f>源表!BE88/40</f>
        <v>0</v>
      </c>
      <c r="M91" s="57">
        <f>源表!BF88/40</f>
        <v>0</v>
      </c>
    </row>
    <row r="92" spans="1:13" ht="16.5" customHeight="1">
      <c r="A92" s="44" t="s">
        <v>182</v>
      </c>
      <c r="B92" s="36" t="s">
        <v>283</v>
      </c>
      <c r="C92" s="36" t="s">
        <v>236</v>
      </c>
      <c r="D92" s="36" t="s">
        <v>280</v>
      </c>
      <c r="E92" s="40" t="s">
        <v>281</v>
      </c>
      <c r="F92" s="57" t="s">
        <v>199</v>
      </c>
      <c r="G92" s="57">
        <f>源表!AZ89/40</f>
        <v>0</v>
      </c>
      <c r="H92" s="57">
        <f>源表!BA89/40</f>
        <v>0</v>
      </c>
      <c r="I92" s="57">
        <f>源表!BB89/40</f>
        <v>0</v>
      </c>
      <c r="J92" s="57">
        <f>源表!BC89/40</f>
        <v>0</v>
      </c>
      <c r="K92" s="57">
        <f>源表!BD89/40</f>
        <v>0</v>
      </c>
      <c r="L92" s="57">
        <f>源表!BE89/40</f>
        <v>0</v>
      </c>
      <c r="M92" s="57">
        <f>源表!BF89/40</f>
        <v>0</v>
      </c>
    </row>
    <row r="93" spans="1:13" ht="16.5" customHeight="1">
      <c r="A93" s="44" t="s">
        <v>182</v>
      </c>
      <c r="B93" s="36" t="s">
        <v>286</v>
      </c>
      <c r="C93" s="36" t="s">
        <v>236</v>
      </c>
      <c r="D93" s="36" t="s">
        <v>253</v>
      </c>
      <c r="E93" s="40" t="s">
        <v>254</v>
      </c>
      <c r="F93" s="57"/>
      <c r="G93" s="57">
        <f>源表!AZ90/40</f>
        <v>0</v>
      </c>
      <c r="H93" s="57">
        <f>源表!BA90/40</f>
        <v>0</v>
      </c>
      <c r="I93" s="57">
        <f>源表!BB90/40</f>
        <v>0</v>
      </c>
      <c r="J93" s="57">
        <f>源表!BC90/40</f>
        <v>0</v>
      </c>
      <c r="K93" s="57">
        <f>源表!BD90/40</f>
        <v>0</v>
      </c>
      <c r="L93" s="57">
        <f>源表!BE90/40</f>
        <v>0</v>
      </c>
      <c r="M93" s="57">
        <f>源表!BF90/40</f>
        <v>0</v>
      </c>
    </row>
    <row r="94" spans="1:13" ht="16.5" customHeight="1">
      <c r="A94" s="44" t="s">
        <v>182</v>
      </c>
      <c r="B94" s="36" t="s">
        <v>286</v>
      </c>
      <c r="C94" s="36" t="s">
        <v>236</v>
      </c>
      <c r="D94" s="36" t="s">
        <v>250</v>
      </c>
      <c r="E94" s="40" t="s">
        <v>251</v>
      </c>
      <c r="F94" s="57"/>
      <c r="G94" s="57">
        <f>源表!AZ91/40</f>
        <v>0</v>
      </c>
      <c r="H94" s="57">
        <f>源表!BA91/40</f>
        <v>0</v>
      </c>
      <c r="I94" s="57">
        <f>源表!BB91/40</f>
        <v>0</v>
      </c>
      <c r="J94" s="57">
        <f>源表!BC91/40</f>
        <v>0</v>
      </c>
      <c r="K94" s="57">
        <f>源表!BD91/40</f>
        <v>0</v>
      </c>
      <c r="L94" s="57">
        <f>源表!BE91/40</f>
        <v>0</v>
      </c>
      <c r="M94" s="57">
        <f>源表!BF91/40</f>
        <v>0</v>
      </c>
    </row>
    <row r="95" spans="1:13" ht="16.5" customHeight="1">
      <c r="A95" s="44" t="s">
        <v>182</v>
      </c>
      <c r="B95" s="36" t="s">
        <v>287</v>
      </c>
      <c r="C95" s="36" t="s">
        <v>236</v>
      </c>
      <c r="D95" s="36" t="s">
        <v>266</v>
      </c>
      <c r="E95" s="40" t="s">
        <v>267</v>
      </c>
      <c r="F95" s="57"/>
      <c r="G95" s="57">
        <f>源表!AZ92/40</f>
        <v>0</v>
      </c>
      <c r="H95" s="57">
        <f>源表!BA92/40</f>
        <v>0</v>
      </c>
      <c r="I95" s="57">
        <f>源表!BB92/40</f>
        <v>0</v>
      </c>
      <c r="J95" s="57">
        <f>源表!BC92/40</f>
        <v>0</v>
      </c>
      <c r="K95" s="57">
        <f>源表!BD92/40</f>
        <v>0</v>
      </c>
      <c r="L95" s="57">
        <f>源表!BE92/40</f>
        <v>0</v>
      </c>
      <c r="M95" s="57">
        <f>源表!BF92/40</f>
        <v>0</v>
      </c>
    </row>
    <row r="96" spans="1:13" ht="16.5" customHeight="1">
      <c r="A96" s="44" t="s">
        <v>182</v>
      </c>
      <c r="B96" s="36" t="s">
        <v>287</v>
      </c>
      <c r="C96" s="36" t="s">
        <v>236</v>
      </c>
      <c r="D96" s="36" t="s">
        <v>194</v>
      </c>
      <c r="E96" s="40" t="s">
        <v>263</v>
      </c>
      <c r="F96" s="57"/>
      <c r="G96" s="57">
        <f>源表!AZ93/40</f>
        <v>0</v>
      </c>
      <c r="H96" s="57">
        <f>源表!BA93/40</f>
        <v>0</v>
      </c>
      <c r="I96" s="57">
        <f>源表!BB93/40</f>
        <v>0</v>
      </c>
      <c r="J96" s="57">
        <f>源表!BC93/40</f>
        <v>0</v>
      </c>
      <c r="K96" s="57">
        <f>源表!BD93/40</f>
        <v>0</v>
      </c>
      <c r="L96" s="57">
        <f>源表!BE93/40</f>
        <v>0</v>
      </c>
      <c r="M96" s="57">
        <f>源表!BF93/40</f>
        <v>0</v>
      </c>
    </row>
    <row r="97" spans="1:13" ht="16.5" customHeight="1">
      <c r="A97" s="44" t="s">
        <v>182</v>
      </c>
      <c r="B97" s="36" t="s">
        <v>287</v>
      </c>
      <c r="C97" s="36" t="s">
        <v>236</v>
      </c>
      <c r="D97" s="36" t="s">
        <v>249</v>
      </c>
      <c r="E97" s="40" t="s">
        <v>233</v>
      </c>
      <c r="F97" s="57"/>
      <c r="G97" s="57">
        <f>源表!AZ94/40</f>
        <v>0</v>
      </c>
      <c r="H97" s="57">
        <f>源表!BA94/40</f>
        <v>0</v>
      </c>
      <c r="I97" s="57">
        <f>源表!BB94/40</f>
        <v>0</v>
      </c>
      <c r="J97" s="57">
        <f>源表!BC94/40</f>
        <v>0</v>
      </c>
      <c r="K97" s="57">
        <f>源表!BD94/40</f>
        <v>0</v>
      </c>
      <c r="L97" s="57">
        <f>源表!BE94/40</f>
        <v>0</v>
      </c>
      <c r="M97" s="57">
        <f>源表!BF94/40</f>
        <v>0</v>
      </c>
    </row>
    <row r="98" spans="1:13" ht="16.5" customHeight="1">
      <c r="A98" s="44" t="s">
        <v>182</v>
      </c>
      <c r="B98" s="36" t="s">
        <v>287</v>
      </c>
      <c r="C98" s="36" t="s">
        <v>236</v>
      </c>
      <c r="D98" s="36" t="s">
        <v>238</v>
      </c>
      <c r="E98" s="40" t="s">
        <v>212</v>
      </c>
      <c r="F98" s="57"/>
      <c r="G98" s="57">
        <f>源表!AZ95/40</f>
        <v>0</v>
      </c>
      <c r="H98" s="57">
        <f>源表!BA95/40</f>
        <v>0</v>
      </c>
      <c r="I98" s="57">
        <f>源表!BB95/40</f>
        <v>0</v>
      </c>
      <c r="J98" s="57">
        <f>源表!BC95/40</f>
        <v>0</v>
      </c>
      <c r="K98" s="57">
        <f>源表!BD95/40</f>
        <v>0</v>
      </c>
      <c r="L98" s="57">
        <f>源表!BE95/40</f>
        <v>0</v>
      </c>
      <c r="M98" s="57">
        <f>源表!BF95/40</f>
        <v>0</v>
      </c>
    </row>
    <row r="99" spans="1:13" ht="16.5" customHeight="1">
      <c r="A99" s="44" t="s">
        <v>182</v>
      </c>
      <c r="B99" s="36" t="s">
        <v>287</v>
      </c>
      <c r="C99" s="36" t="s">
        <v>236</v>
      </c>
      <c r="D99" s="36" t="s">
        <v>247</v>
      </c>
      <c r="E99" s="40" t="s">
        <v>248</v>
      </c>
      <c r="F99" s="57"/>
      <c r="G99" s="57">
        <f>源表!AZ96/40</f>
        <v>0</v>
      </c>
      <c r="H99" s="57">
        <f>源表!BA96/40</f>
        <v>0</v>
      </c>
      <c r="I99" s="57">
        <f>源表!BB96/40</f>
        <v>0</v>
      </c>
      <c r="J99" s="57">
        <f>源表!BC96/40</f>
        <v>0</v>
      </c>
      <c r="K99" s="57">
        <f>源表!BD96/40</f>
        <v>0</v>
      </c>
      <c r="L99" s="57">
        <f>源表!BE96/40</f>
        <v>0</v>
      </c>
      <c r="M99" s="57">
        <f>源表!BF96/40</f>
        <v>0</v>
      </c>
    </row>
    <row r="100" spans="1:13" ht="16.5" customHeight="1">
      <c r="A100" s="44" t="s">
        <v>182</v>
      </c>
      <c r="B100" s="36" t="s">
        <v>287</v>
      </c>
      <c r="C100" s="36" t="s">
        <v>236</v>
      </c>
      <c r="D100" s="36" t="s">
        <v>253</v>
      </c>
      <c r="E100" s="40" t="s">
        <v>254</v>
      </c>
      <c r="F100" s="57"/>
      <c r="G100" s="57">
        <f>源表!AZ97/40</f>
        <v>0</v>
      </c>
      <c r="H100" s="57">
        <f>源表!BA97/40</f>
        <v>0</v>
      </c>
      <c r="I100" s="57">
        <f>源表!BB97/40</f>
        <v>0</v>
      </c>
      <c r="J100" s="57">
        <f>源表!BC97/40</f>
        <v>0</v>
      </c>
      <c r="K100" s="57">
        <f>源表!BD97/40</f>
        <v>0</v>
      </c>
      <c r="L100" s="57">
        <f>源表!BE97/40</f>
        <v>0</v>
      </c>
      <c r="M100" s="57">
        <f>源表!BF97/40</f>
        <v>0</v>
      </c>
    </row>
    <row r="101" spans="1:13" ht="16.5" customHeight="1">
      <c r="A101" s="44" t="s">
        <v>182</v>
      </c>
      <c r="B101" s="36" t="s">
        <v>287</v>
      </c>
      <c r="C101" s="36" t="s">
        <v>236</v>
      </c>
      <c r="D101" s="36" t="s">
        <v>496</v>
      </c>
      <c r="E101" s="47" t="s">
        <v>498</v>
      </c>
      <c r="F101" s="57"/>
      <c r="G101" s="57">
        <f>源表!AZ98/40</f>
        <v>0</v>
      </c>
      <c r="H101" s="57">
        <f>源表!BA98/40</f>
        <v>0</v>
      </c>
      <c r="I101" s="57">
        <f>源表!BB98/40</f>
        <v>0</v>
      </c>
      <c r="J101" s="57">
        <f>源表!BC98/40</f>
        <v>0</v>
      </c>
      <c r="K101" s="57">
        <f>源表!BD98/40</f>
        <v>0</v>
      </c>
      <c r="L101" s="57">
        <f>源表!BE98/40</f>
        <v>0</v>
      </c>
      <c r="M101" s="57">
        <f>源表!BF98/40</f>
        <v>0</v>
      </c>
    </row>
    <row r="102" spans="1:13" ht="16.5" customHeight="1">
      <c r="A102" s="44" t="s">
        <v>182</v>
      </c>
      <c r="B102" s="36" t="s">
        <v>287</v>
      </c>
      <c r="C102" s="36" t="s">
        <v>236</v>
      </c>
      <c r="D102" s="36" t="s">
        <v>250</v>
      </c>
      <c r="E102" s="40" t="s">
        <v>251</v>
      </c>
      <c r="F102" s="57"/>
      <c r="G102" s="57">
        <f>源表!AZ99/40</f>
        <v>0</v>
      </c>
      <c r="H102" s="57">
        <f>源表!BA99/40</f>
        <v>0</v>
      </c>
      <c r="I102" s="57">
        <f>源表!BB99/40</f>
        <v>0</v>
      </c>
      <c r="J102" s="57">
        <f>源表!BC99/40</f>
        <v>0</v>
      </c>
      <c r="K102" s="57">
        <f>源表!BD99/40</f>
        <v>0</v>
      </c>
      <c r="L102" s="57">
        <f>源表!BE99/40</f>
        <v>0</v>
      </c>
      <c r="M102" s="57">
        <f>源表!BF99/40</f>
        <v>0</v>
      </c>
    </row>
    <row r="103" spans="1:13" ht="16.5" customHeight="1">
      <c r="A103" s="44" t="s">
        <v>182</v>
      </c>
      <c r="B103" s="36" t="s">
        <v>287</v>
      </c>
      <c r="C103" s="36" t="s">
        <v>236</v>
      </c>
      <c r="D103" s="36" t="s">
        <v>244</v>
      </c>
      <c r="E103" s="40" t="s">
        <v>245</v>
      </c>
      <c r="F103" s="57"/>
      <c r="G103" s="57">
        <f>源表!AZ100/40</f>
        <v>0</v>
      </c>
      <c r="H103" s="57">
        <f>源表!BA100/40</f>
        <v>0</v>
      </c>
      <c r="I103" s="57">
        <f>源表!BB100/40</f>
        <v>0</v>
      </c>
      <c r="J103" s="57">
        <f>源表!BC100/40</f>
        <v>0</v>
      </c>
      <c r="K103" s="57">
        <f>源表!BD100/40</f>
        <v>0</v>
      </c>
      <c r="L103" s="57">
        <f>源表!BE100/40</f>
        <v>0</v>
      </c>
      <c r="M103" s="57">
        <f>源表!BF100/40</f>
        <v>0</v>
      </c>
    </row>
    <row r="104" spans="1:13" ht="16.5" customHeight="1">
      <c r="A104" s="44" t="s">
        <v>182</v>
      </c>
      <c r="B104" s="36" t="s">
        <v>287</v>
      </c>
      <c r="C104" s="36" t="s">
        <v>236</v>
      </c>
      <c r="D104" s="45" t="s">
        <v>271</v>
      </c>
      <c r="E104" s="46" t="s">
        <v>272</v>
      </c>
      <c r="F104" s="57"/>
      <c r="G104" s="57">
        <f>源表!AZ101/40</f>
        <v>0</v>
      </c>
      <c r="H104" s="57">
        <f>源表!BA101/40</f>
        <v>0</v>
      </c>
      <c r="I104" s="57">
        <f>源表!BB101/40</f>
        <v>0</v>
      </c>
      <c r="J104" s="57">
        <f>源表!BC101/40</f>
        <v>0</v>
      </c>
      <c r="K104" s="57">
        <f>源表!BD101/40</f>
        <v>0</v>
      </c>
      <c r="L104" s="57">
        <f>源表!BE101/40</f>
        <v>0</v>
      </c>
      <c r="M104" s="57">
        <f>源表!BF101/40</f>
        <v>0</v>
      </c>
    </row>
    <row r="105" spans="1:13" ht="16.5" customHeight="1">
      <c r="A105" s="44" t="s">
        <v>182</v>
      </c>
      <c r="B105" s="36" t="s">
        <v>287</v>
      </c>
      <c r="C105" s="36" t="s">
        <v>236</v>
      </c>
      <c r="D105" s="36" t="s">
        <v>289</v>
      </c>
      <c r="E105" s="40" t="s">
        <v>290</v>
      </c>
      <c r="F105" s="57"/>
      <c r="G105" s="57">
        <f>源表!AZ102/40</f>
        <v>0</v>
      </c>
      <c r="H105" s="57">
        <f>源表!BA102/40</f>
        <v>0</v>
      </c>
      <c r="I105" s="57">
        <f>源表!BB102/40</f>
        <v>0</v>
      </c>
      <c r="J105" s="57">
        <f>源表!BC102/40</f>
        <v>0</v>
      </c>
      <c r="K105" s="57">
        <f>源表!BD102/40</f>
        <v>0</v>
      </c>
      <c r="L105" s="57">
        <f>源表!BE102/40</f>
        <v>0</v>
      </c>
      <c r="M105" s="57">
        <f>源表!BF102/40</f>
        <v>0</v>
      </c>
    </row>
    <row r="106" spans="1:13" ht="16.5" customHeight="1">
      <c r="A106" s="44" t="s">
        <v>182</v>
      </c>
      <c r="B106" s="36" t="s">
        <v>291</v>
      </c>
      <c r="C106" s="36" t="s">
        <v>236</v>
      </c>
      <c r="D106" s="36" t="s">
        <v>289</v>
      </c>
      <c r="E106" s="40" t="s">
        <v>290</v>
      </c>
      <c r="F106" s="57" t="s">
        <v>199</v>
      </c>
      <c r="G106" s="57">
        <f>源表!AZ103/40</f>
        <v>0</v>
      </c>
      <c r="H106" s="57">
        <f>源表!BA103/40</f>
        <v>0</v>
      </c>
      <c r="I106" s="57">
        <f>源表!BB103/40</f>
        <v>0</v>
      </c>
      <c r="J106" s="57">
        <f>源表!BC103/40</f>
        <v>0</v>
      </c>
      <c r="K106" s="57">
        <f>源表!BD103/40</f>
        <v>0</v>
      </c>
      <c r="L106" s="57">
        <f>源表!BE103/40</f>
        <v>0</v>
      </c>
      <c r="M106" s="57">
        <f>源表!BF103/40</f>
        <v>0</v>
      </c>
    </row>
    <row r="107" spans="1:13" ht="16.5" customHeight="1">
      <c r="A107" s="44" t="s">
        <v>182</v>
      </c>
      <c r="B107" s="36" t="s">
        <v>291</v>
      </c>
      <c r="C107" s="36" t="s">
        <v>236</v>
      </c>
      <c r="D107" s="36" t="s">
        <v>292</v>
      </c>
      <c r="E107" s="40" t="s">
        <v>293</v>
      </c>
      <c r="F107" s="57" t="s">
        <v>199</v>
      </c>
      <c r="G107" s="57">
        <f>源表!AZ104/40</f>
        <v>0.5</v>
      </c>
      <c r="H107" s="57">
        <f>源表!BA104/40</f>
        <v>0.5</v>
      </c>
      <c r="I107" s="57">
        <f>源表!BB104/40</f>
        <v>0</v>
      </c>
      <c r="J107" s="57">
        <f>源表!BC104/40</f>
        <v>0</v>
      </c>
      <c r="K107" s="57">
        <f>源表!BD104/40</f>
        <v>0</v>
      </c>
      <c r="L107" s="57">
        <f>源表!BE104/40</f>
        <v>0</v>
      </c>
      <c r="M107" s="57">
        <f>源表!BF104/40</f>
        <v>0</v>
      </c>
    </row>
    <row r="108" spans="1:13" ht="16.5" customHeight="1">
      <c r="A108" s="44" t="s">
        <v>182</v>
      </c>
      <c r="B108" s="36" t="s">
        <v>291</v>
      </c>
      <c r="C108" s="36" t="s">
        <v>236</v>
      </c>
      <c r="D108" s="37" t="s">
        <v>294</v>
      </c>
      <c r="E108" s="49" t="s">
        <v>295</v>
      </c>
      <c r="F108" s="57" t="s">
        <v>199</v>
      </c>
      <c r="G108" s="57">
        <f>源表!AZ105/40</f>
        <v>0.5</v>
      </c>
      <c r="H108" s="57">
        <f>源表!BA105/40</f>
        <v>0.5</v>
      </c>
      <c r="I108" s="57">
        <f>源表!BB105/40</f>
        <v>0</v>
      </c>
      <c r="J108" s="57">
        <f>源表!BC105/40</f>
        <v>0</v>
      </c>
      <c r="K108" s="57">
        <f>源表!BD105/40</f>
        <v>0</v>
      </c>
      <c r="L108" s="57">
        <f>源表!BE105/40</f>
        <v>0</v>
      </c>
      <c r="M108" s="57">
        <f>源表!BF105/40</f>
        <v>0</v>
      </c>
    </row>
    <row r="109" spans="1:13" ht="16.5" customHeight="1">
      <c r="A109" s="44" t="s">
        <v>182</v>
      </c>
      <c r="B109" s="36" t="s">
        <v>291</v>
      </c>
      <c r="C109" s="36" t="s">
        <v>236</v>
      </c>
      <c r="D109" s="36" t="s">
        <v>237</v>
      </c>
      <c r="E109" s="40" t="s">
        <v>182</v>
      </c>
      <c r="F109" s="57" t="s">
        <v>199</v>
      </c>
      <c r="G109" s="57">
        <f>源表!AZ106/40</f>
        <v>0</v>
      </c>
      <c r="H109" s="57">
        <f>源表!BA106/40</f>
        <v>0</v>
      </c>
      <c r="I109" s="57">
        <f>源表!BB106/40</f>
        <v>0</v>
      </c>
      <c r="J109" s="57">
        <f>源表!BC106/40</f>
        <v>0</v>
      </c>
      <c r="K109" s="57">
        <f>源表!BD106/40</f>
        <v>0</v>
      </c>
      <c r="L109" s="57">
        <f>源表!BE106/40</f>
        <v>0</v>
      </c>
      <c r="M109" s="57">
        <f>源表!BF106/40</f>
        <v>0</v>
      </c>
    </row>
    <row r="110" spans="1:13" ht="16.5" customHeight="1">
      <c r="A110" s="44" t="s">
        <v>182</v>
      </c>
      <c r="B110" s="36" t="s">
        <v>291</v>
      </c>
      <c r="C110" s="36" t="s">
        <v>236</v>
      </c>
      <c r="D110" s="36" t="s">
        <v>239</v>
      </c>
      <c r="E110" s="40" t="s">
        <v>240</v>
      </c>
      <c r="F110" s="57" t="s">
        <v>199</v>
      </c>
      <c r="G110" s="57">
        <f>源表!AZ107/40</f>
        <v>0</v>
      </c>
      <c r="H110" s="57">
        <f>源表!BA107/40</f>
        <v>0</v>
      </c>
      <c r="I110" s="57">
        <f>源表!BB107/40</f>
        <v>0</v>
      </c>
      <c r="J110" s="57">
        <f>源表!BC107/40</f>
        <v>0</v>
      </c>
      <c r="K110" s="57">
        <f>源表!BD107/40</f>
        <v>0</v>
      </c>
      <c r="L110" s="57">
        <f>源表!BE107/40</f>
        <v>0</v>
      </c>
      <c r="M110" s="57">
        <f>源表!BF107/40</f>
        <v>0</v>
      </c>
    </row>
    <row r="111" spans="1:13" ht="16.5" customHeight="1">
      <c r="A111" s="44" t="s">
        <v>182</v>
      </c>
      <c r="B111" s="36" t="s">
        <v>291</v>
      </c>
      <c r="C111" s="36" t="s">
        <v>236</v>
      </c>
      <c r="D111" s="36" t="s">
        <v>260</v>
      </c>
      <c r="E111" s="40" t="s">
        <v>261</v>
      </c>
      <c r="F111" s="57" t="s">
        <v>199</v>
      </c>
      <c r="G111" s="57">
        <f>源表!AZ108/40</f>
        <v>0</v>
      </c>
      <c r="H111" s="57">
        <f>源表!BA108/40</f>
        <v>0</v>
      </c>
      <c r="I111" s="57">
        <f>源表!BB108/40</f>
        <v>0</v>
      </c>
      <c r="J111" s="57">
        <f>源表!BC108/40</f>
        <v>0</v>
      </c>
      <c r="K111" s="57">
        <f>源表!BD108/40</f>
        <v>0</v>
      </c>
      <c r="L111" s="57">
        <f>源表!BE108/40</f>
        <v>0</v>
      </c>
      <c r="M111" s="57">
        <f>源表!BF108/40</f>
        <v>0</v>
      </c>
    </row>
    <row r="112" spans="1:13" ht="16.5" customHeight="1">
      <c r="A112" s="44" t="s">
        <v>182</v>
      </c>
      <c r="B112" s="36" t="s">
        <v>296</v>
      </c>
      <c r="C112" s="36" t="s">
        <v>236</v>
      </c>
      <c r="D112" s="36" t="s">
        <v>266</v>
      </c>
      <c r="E112" s="40" t="s">
        <v>267</v>
      </c>
      <c r="F112" s="57" t="s">
        <v>203</v>
      </c>
      <c r="G112" s="57">
        <f>源表!AZ109/40</f>
        <v>1</v>
      </c>
      <c r="H112" s="57">
        <f>源表!BA109/40</f>
        <v>1</v>
      </c>
      <c r="I112" s="57">
        <f>源表!BB109/40</f>
        <v>1</v>
      </c>
      <c r="J112" s="57">
        <f>源表!BC109/40</f>
        <v>1</v>
      </c>
      <c r="K112" s="57">
        <f>源表!BD109/40</f>
        <v>1</v>
      </c>
      <c r="L112" s="57">
        <f>源表!BE109/40</f>
        <v>1</v>
      </c>
      <c r="M112" s="57">
        <f>源表!BF109/40</f>
        <v>1</v>
      </c>
    </row>
    <row r="113" spans="1:13" ht="16.5" customHeight="1">
      <c r="A113" s="44" t="s">
        <v>182</v>
      </c>
      <c r="B113" s="36" t="s">
        <v>296</v>
      </c>
      <c r="C113" s="36" t="s">
        <v>236</v>
      </c>
      <c r="D113" s="36" t="s">
        <v>210</v>
      </c>
      <c r="E113" s="40" t="s">
        <v>211</v>
      </c>
      <c r="F113" s="57" t="s">
        <v>203</v>
      </c>
      <c r="G113" s="57">
        <f>源表!AZ110/40</f>
        <v>0</v>
      </c>
      <c r="H113" s="57">
        <f>源表!BA110/40</f>
        <v>0</v>
      </c>
      <c r="I113" s="57">
        <f>源表!BB110/40</f>
        <v>0</v>
      </c>
      <c r="J113" s="57">
        <f>源表!BC110/40</f>
        <v>0</v>
      </c>
      <c r="K113" s="57">
        <f>源表!BD110/40</f>
        <v>0</v>
      </c>
      <c r="L113" s="57">
        <f>源表!BE110/40</f>
        <v>0</v>
      </c>
      <c r="M113" s="57">
        <f>源表!BF110/40</f>
        <v>0</v>
      </c>
    </row>
    <row r="114" spans="1:13" ht="16.5" customHeight="1">
      <c r="A114" s="44" t="s">
        <v>182</v>
      </c>
      <c r="B114" s="36" t="s">
        <v>296</v>
      </c>
      <c r="C114" s="36" t="s">
        <v>236</v>
      </c>
      <c r="D114" s="36" t="s">
        <v>343</v>
      </c>
      <c r="E114" s="40" t="s">
        <v>297</v>
      </c>
      <c r="F114" s="57" t="s">
        <v>203</v>
      </c>
      <c r="G114" s="57">
        <f>源表!AZ111/40</f>
        <v>0</v>
      </c>
      <c r="H114" s="57">
        <f>源表!BA111/40</f>
        <v>0</v>
      </c>
      <c r="I114" s="57">
        <f>源表!BB111/40</f>
        <v>0</v>
      </c>
      <c r="J114" s="57">
        <f>源表!BC111/40</f>
        <v>0</v>
      </c>
      <c r="K114" s="57">
        <f>源表!BD111/40</f>
        <v>0</v>
      </c>
      <c r="L114" s="57">
        <f>源表!BE111/40</f>
        <v>0</v>
      </c>
      <c r="M114" s="57">
        <f>源表!BF111/40</f>
        <v>0</v>
      </c>
    </row>
    <row r="115" spans="1:13" ht="16.5" customHeight="1">
      <c r="A115" s="44" t="s">
        <v>182</v>
      </c>
      <c r="B115" s="36" t="s">
        <v>296</v>
      </c>
      <c r="C115" s="36" t="s">
        <v>236</v>
      </c>
      <c r="D115" s="36" t="s">
        <v>342</v>
      </c>
      <c r="E115" s="40" t="s">
        <v>298</v>
      </c>
      <c r="F115" s="57" t="s">
        <v>203</v>
      </c>
      <c r="G115" s="57">
        <f>源表!AZ112/40</f>
        <v>0</v>
      </c>
      <c r="H115" s="57">
        <f>源表!BA112/40</f>
        <v>0</v>
      </c>
      <c r="I115" s="57">
        <f>源表!BB112/40</f>
        <v>0</v>
      </c>
      <c r="J115" s="57">
        <f>源表!BC112/40</f>
        <v>0</v>
      </c>
      <c r="K115" s="57">
        <f>源表!BD112/40</f>
        <v>0</v>
      </c>
      <c r="L115" s="57">
        <f>源表!BE112/40</f>
        <v>0</v>
      </c>
      <c r="M115" s="57">
        <f>源表!BF112/40</f>
        <v>0</v>
      </c>
    </row>
    <row r="116" spans="1:13" ht="16.5" customHeight="1">
      <c r="A116" s="44" t="s">
        <v>182</v>
      </c>
      <c r="B116" s="36" t="s">
        <v>299</v>
      </c>
      <c r="C116" s="36" t="s">
        <v>236</v>
      </c>
      <c r="D116" s="36" t="s">
        <v>210</v>
      </c>
      <c r="E116" s="40" t="s">
        <v>211</v>
      </c>
      <c r="F116" s="57" t="s">
        <v>527</v>
      </c>
      <c r="G116" s="57">
        <f>源表!AZ113/40</f>
        <v>0</v>
      </c>
      <c r="H116" s="57">
        <f>源表!BA113/40</f>
        <v>0</v>
      </c>
      <c r="I116" s="57">
        <f>源表!BB113/40</f>
        <v>0</v>
      </c>
      <c r="J116" s="57">
        <f>源表!BC113/40</f>
        <v>0</v>
      </c>
      <c r="K116" s="57">
        <f>源表!BD113/40</f>
        <v>0</v>
      </c>
      <c r="L116" s="57">
        <f>源表!BE113/40</f>
        <v>0</v>
      </c>
      <c r="M116" s="57">
        <f>源表!BF113/40</f>
        <v>0</v>
      </c>
    </row>
    <row r="117" spans="1:13" ht="16.5" customHeight="1">
      <c r="A117" s="44" t="s">
        <v>182</v>
      </c>
      <c r="B117" s="36" t="s">
        <v>299</v>
      </c>
      <c r="C117" s="36" t="s">
        <v>236</v>
      </c>
      <c r="D117" s="36" t="s">
        <v>249</v>
      </c>
      <c r="E117" s="40" t="s">
        <v>233</v>
      </c>
      <c r="F117" s="57" t="s">
        <v>527</v>
      </c>
      <c r="G117" s="57">
        <f>源表!AZ114/40</f>
        <v>0</v>
      </c>
      <c r="H117" s="57">
        <f>源表!BA114/40</f>
        <v>0.5</v>
      </c>
      <c r="I117" s="57">
        <f>源表!BB114/40</f>
        <v>0.5</v>
      </c>
      <c r="J117" s="57">
        <f>源表!BC114/40</f>
        <v>0</v>
      </c>
      <c r="K117" s="57">
        <f>源表!BD114/40</f>
        <v>0</v>
      </c>
      <c r="L117" s="57">
        <f>源表!BE114/40</f>
        <v>0</v>
      </c>
      <c r="M117" s="57">
        <f>源表!BF114/40</f>
        <v>0</v>
      </c>
    </row>
    <row r="118" spans="1:13" ht="16.5" customHeight="1">
      <c r="A118" s="44" t="s">
        <v>183</v>
      </c>
      <c r="B118" s="36" t="s">
        <v>531</v>
      </c>
      <c r="C118" s="36" t="s">
        <v>532</v>
      </c>
      <c r="D118" s="36" t="s">
        <v>533</v>
      </c>
      <c r="E118" s="40" t="s">
        <v>534</v>
      </c>
      <c r="F118" s="57" t="s">
        <v>527</v>
      </c>
      <c r="G118" s="57">
        <f>源表!AZ115/40</f>
        <v>0.5</v>
      </c>
      <c r="H118" s="57">
        <f>源表!BA115/40</f>
        <v>0.5</v>
      </c>
      <c r="I118" s="57">
        <f>源表!BB115/40</f>
        <v>0</v>
      </c>
      <c r="J118" s="57">
        <f>源表!BC115/40</f>
        <v>0</v>
      </c>
      <c r="K118" s="57">
        <f>源表!BD115/40</f>
        <v>0</v>
      </c>
      <c r="L118" s="57">
        <f>源表!BE115/40</f>
        <v>0</v>
      </c>
      <c r="M118" s="57">
        <f>源表!BF115/40</f>
        <v>0</v>
      </c>
    </row>
    <row r="119" spans="1:13" ht="16.5" customHeight="1">
      <c r="A119" s="19" t="s">
        <v>183</v>
      </c>
      <c r="B119" s="11" t="s">
        <v>482</v>
      </c>
      <c r="C119" s="11" t="s">
        <v>349</v>
      </c>
      <c r="D119" s="11" t="s">
        <v>242</v>
      </c>
      <c r="E119" s="8" t="s">
        <v>472</v>
      </c>
      <c r="F119" s="57" t="s">
        <v>527</v>
      </c>
      <c r="G119" s="57">
        <f>源表!AZ116/40</f>
        <v>0.25</v>
      </c>
      <c r="H119" s="57">
        <f>源表!BA116/40</f>
        <v>0.5</v>
      </c>
      <c r="I119" s="57">
        <f>源表!BB116/40</f>
        <v>0.5</v>
      </c>
      <c r="J119" s="57">
        <f>源表!BC116/40</f>
        <v>0</v>
      </c>
      <c r="K119" s="57">
        <f>源表!BD116/40</f>
        <v>0</v>
      </c>
      <c r="L119" s="57">
        <f>源表!BE116/40</f>
        <v>0</v>
      </c>
      <c r="M119" s="57">
        <f>源表!BF116/40</f>
        <v>0</v>
      </c>
    </row>
    <row r="120" spans="1:13" ht="16.5" customHeight="1">
      <c r="A120" s="44" t="s">
        <v>481</v>
      </c>
      <c r="B120" s="36" t="s">
        <v>482</v>
      </c>
      <c r="C120" s="36" t="s">
        <v>349</v>
      </c>
      <c r="D120" s="36"/>
      <c r="E120" s="40" t="s">
        <v>483</v>
      </c>
      <c r="F120" s="57" t="s">
        <v>527</v>
      </c>
      <c r="G120" s="57">
        <f>源表!AZ117/40</f>
        <v>0.35</v>
      </c>
      <c r="H120" s="57">
        <f>源表!BA117/40</f>
        <v>0</v>
      </c>
      <c r="I120" s="57">
        <f>源表!BB117/40</f>
        <v>0</v>
      </c>
      <c r="J120" s="57">
        <f>源表!BC117/40</f>
        <v>0</v>
      </c>
      <c r="K120" s="57">
        <f>源表!BD117/40</f>
        <v>0</v>
      </c>
      <c r="L120" s="57">
        <f>源表!BE117/40</f>
        <v>0</v>
      </c>
      <c r="M120" s="57">
        <f>源表!BF117/40</f>
        <v>0</v>
      </c>
    </row>
    <row r="121" spans="1:13" ht="16.5" customHeight="1">
      <c r="A121" s="44" t="s">
        <v>182</v>
      </c>
      <c r="B121" s="36" t="s">
        <v>300</v>
      </c>
      <c r="C121" s="36" t="s">
        <v>236</v>
      </c>
      <c r="D121" s="36" t="s">
        <v>266</v>
      </c>
      <c r="E121" s="40" t="s">
        <v>267</v>
      </c>
      <c r="F121" s="57" t="s">
        <v>528</v>
      </c>
      <c r="G121" s="57">
        <f>源表!AZ118/40</f>
        <v>0</v>
      </c>
      <c r="H121" s="57">
        <f>源表!BA118/40</f>
        <v>0</v>
      </c>
      <c r="I121" s="57">
        <f>源表!BB118/40</f>
        <v>0</v>
      </c>
      <c r="J121" s="57">
        <f>源表!BC118/40</f>
        <v>0</v>
      </c>
      <c r="K121" s="57">
        <f>源表!BD118/40</f>
        <v>0</v>
      </c>
      <c r="L121" s="57">
        <f>源表!BE118/40</f>
        <v>0</v>
      </c>
      <c r="M121" s="57">
        <f>源表!BF118/40</f>
        <v>0</v>
      </c>
    </row>
    <row r="122" spans="1:13" ht="16.5" customHeight="1">
      <c r="A122" s="44" t="s">
        <v>182</v>
      </c>
      <c r="B122" s="36" t="s">
        <v>300</v>
      </c>
      <c r="C122" s="36" t="s">
        <v>236</v>
      </c>
      <c r="D122" s="36" t="s">
        <v>238</v>
      </c>
      <c r="E122" s="40" t="s">
        <v>212</v>
      </c>
      <c r="F122" s="57" t="s">
        <v>528</v>
      </c>
      <c r="G122" s="57">
        <f>源表!AZ119/40</f>
        <v>0</v>
      </c>
      <c r="H122" s="57">
        <f>源表!BA119/40</f>
        <v>0</v>
      </c>
      <c r="I122" s="57">
        <f>源表!BB119/40</f>
        <v>0</v>
      </c>
      <c r="J122" s="57">
        <f>源表!BC119/40</f>
        <v>0</v>
      </c>
      <c r="K122" s="57">
        <f>源表!BD119/40</f>
        <v>0</v>
      </c>
      <c r="L122" s="57">
        <f>源表!BE119/40</f>
        <v>0</v>
      </c>
      <c r="M122" s="57">
        <f>源表!BF119/40</f>
        <v>0</v>
      </c>
    </row>
    <row r="123" spans="1:13" ht="16.5" customHeight="1">
      <c r="A123" s="44" t="s">
        <v>182</v>
      </c>
      <c r="B123" s="36" t="s">
        <v>300</v>
      </c>
      <c r="C123" s="36" t="s">
        <v>236</v>
      </c>
      <c r="D123" s="36" t="s">
        <v>288</v>
      </c>
      <c r="E123" s="47" t="s">
        <v>499</v>
      </c>
      <c r="F123" s="57" t="s">
        <v>528</v>
      </c>
      <c r="G123" s="57">
        <f>源表!AZ120/40</f>
        <v>0</v>
      </c>
      <c r="H123" s="57">
        <f>源表!BA120/40</f>
        <v>0</v>
      </c>
      <c r="I123" s="57">
        <f>源表!BB120/40</f>
        <v>0</v>
      </c>
      <c r="J123" s="57">
        <f>源表!BC120/40</f>
        <v>0</v>
      </c>
      <c r="K123" s="57">
        <f>源表!BD120/40</f>
        <v>0</v>
      </c>
      <c r="L123" s="57">
        <f>源表!BE120/40</f>
        <v>0</v>
      </c>
      <c r="M123" s="57">
        <f>源表!BF120/40</f>
        <v>0</v>
      </c>
    </row>
    <row r="124" spans="1:13" ht="16.5" customHeight="1">
      <c r="A124" s="44" t="s">
        <v>182</v>
      </c>
      <c r="B124" s="36" t="s">
        <v>301</v>
      </c>
      <c r="C124" s="36" t="s">
        <v>236</v>
      </c>
      <c r="D124" s="36" t="s">
        <v>266</v>
      </c>
      <c r="E124" s="40" t="s">
        <v>267</v>
      </c>
      <c r="F124" s="57" t="s">
        <v>527</v>
      </c>
      <c r="G124" s="57">
        <f>源表!AZ121/40</f>
        <v>0</v>
      </c>
      <c r="H124" s="57">
        <f>源表!BA121/40</f>
        <v>0</v>
      </c>
      <c r="I124" s="57">
        <f>源表!BB121/40</f>
        <v>0</v>
      </c>
      <c r="J124" s="57">
        <f>源表!BC121/40</f>
        <v>0</v>
      </c>
      <c r="K124" s="57">
        <f>源表!BD121/40</f>
        <v>0</v>
      </c>
      <c r="L124" s="57">
        <f>源表!BE121/40</f>
        <v>0</v>
      </c>
      <c r="M124" s="57">
        <f>源表!BF121/40</f>
        <v>0</v>
      </c>
    </row>
    <row r="125" spans="1:13" ht="16.5" customHeight="1">
      <c r="A125" s="44" t="s">
        <v>182</v>
      </c>
      <c r="B125" s="36" t="s">
        <v>301</v>
      </c>
      <c r="C125" s="36" t="s">
        <v>236</v>
      </c>
      <c r="D125" s="36" t="s">
        <v>289</v>
      </c>
      <c r="E125" s="40" t="s">
        <v>290</v>
      </c>
      <c r="F125" s="57" t="s">
        <v>527</v>
      </c>
      <c r="G125" s="57">
        <f>源表!AZ122/40</f>
        <v>0</v>
      </c>
      <c r="H125" s="57">
        <f>源表!BA122/40</f>
        <v>0</v>
      </c>
      <c r="I125" s="57">
        <f>源表!BB122/40</f>
        <v>0</v>
      </c>
      <c r="J125" s="57">
        <f>源表!BC122/40</f>
        <v>0</v>
      </c>
      <c r="K125" s="57">
        <f>源表!BD122/40</f>
        <v>0</v>
      </c>
      <c r="L125" s="57">
        <f>源表!BE122/40</f>
        <v>0</v>
      </c>
      <c r="M125" s="57">
        <f>源表!BF122/40</f>
        <v>0</v>
      </c>
    </row>
    <row r="126" spans="1:13" ht="16.5" customHeight="1">
      <c r="A126" s="44" t="s">
        <v>182</v>
      </c>
      <c r="B126" s="36" t="s">
        <v>301</v>
      </c>
      <c r="C126" s="36" t="s">
        <v>236</v>
      </c>
      <c r="D126" s="36" t="s">
        <v>292</v>
      </c>
      <c r="E126" s="40" t="s">
        <v>293</v>
      </c>
      <c r="F126" s="57" t="s">
        <v>527</v>
      </c>
      <c r="G126" s="57">
        <f>源表!AZ123/40</f>
        <v>0.5</v>
      </c>
      <c r="H126" s="57">
        <f>源表!BA123/40</f>
        <v>0.5</v>
      </c>
      <c r="I126" s="57">
        <f>源表!BB123/40</f>
        <v>0.5</v>
      </c>
      <c r="J126" s="57">
        <f>源表!BC123/40</f>
        <v>0</v>
      </c>
      <c r="K126" s="57">
        <f>源表!BD123/40</f>
        <v>0</v>
      </c>
      <c r="L126" s="57">
        <f>源表!BE123/40</f>
        <v>0</v>
      </c>
      <c r="M126" s="57">
        <f>源表!BF123/40</f>
        <v>0</v>
      </c>
    </row>
    <row r="127" spans="1:13" ht="16.5" customHeight="1">
      <c r="A127" s="44" t="s">
        <v>182</v>
      </c>
      <c r="B127" s="36" t="s">
        <v>301</v>
      </c>
      <c r="C127" s="36" t="s">
        <v>236</v>
      </c>
      <c r="D127" s="36" t="s">
        <v>253</v>
      </c>
      <c r="E127" s="40" t="s">
        <v>254</v>
      </c>
      <c r="F127" s="57" t="s">
        <v>527</v>
      </c>
      <c r="G127" s="57">
        <f>源表!AZ124/40</f>
        <v>0.5</v>
      </c>
      <c r="H127" s="57">
        <f>源表!BA124/40</f>
        <v>0.5</v>
      </c>
      <c r="I127" s="57">
        <f>源表!BB124/40</f>
        <v>0.5</v>
      </c>
      <c r="J127" s="57">
        <f>源表!BC124/40</f>
        <v>0</v>
      </c>
      <c r="K127" s="57">
        <f>源表!BD124/40</f>
        <v>0</v>
      </c>
      <c r="L127" s="57">
        <f>源表!BE124/40</f>
        <v>0</v>
      </c>
      <c r="M127" s="57">
        <f>源表!BF124/40</f>
        <v>0</v>
      </c>
    </row>
    <row r="128" spans="1:13" ht="16.5" customHeight="1">
      <c r="A128" s="44" t="s">
        <v>182</v>
      </c>
      <c r="B128" s="36" t="s">
        <v>301</v>
      </c>
      <c r="C128" s="36" t="s">
        <v>236</v>
      </c>
      <c r="D128" s="36" t="s">
        <v>237</v>
      </c>
      <c r="E128" s="40" t="s">
        <v>182</v>
      </c>
      <c r="F128" s="57" t="s">
        <v>527</v>
      </c>
      <c r="G128" s="57">
        <f>源表!AZ125/40</f>
        <v>0</v>
      </c>
      <c r="H128" s="57">
        <f>源表!BA125/40</f>
        <v>0</v>
      </c>
      <c r="I128" s="57">
        <f>源表!BB125/40</f>
        <v>0</v>
      </c>
      <c r="J128" s="57">
        <f>源表!BC125/40</f>
        <v>0</v>
      </c>
      <c r="K128" s="57">
        <f>源表!BD125/40</f>
        <v>0</v>
      </c>
      <c r="L128" s="57">
        <f>源表!BE125/40</f>
        <v>0</v>
      </c>
      <c r="M128" s="57">
        <f>源表!BF125/40</f>
        <v>0</v>
      </c>
    </row>
    <row r="129" spans="1:13" ht="16.5" customHeight="1">
      <c r="A129" s="44" t="s">
        <v>314</v>
      </c>
      <c r="B129" s="36" t="s">
        <v>485</v>
      </c>
      <c r="C129" s="36" t="s">
        <v>349</v>
      </c>
      <c r="D129" s="36"/>
      <c r="E129" s="40" t="s">
        <v>483</v>
      </c>
      <c r="F129" s="57" t="s">
        <v>527</v>
      </c>
      <c r="G129" s="57">
        <f>源表!AZ126/40</f>
        <v>0</v>
      </c>
      <c r="H129" s="57">
        <f>源表!BA126/40</f>
        <v>0</v>
      </c>
      <c r="I129" s="57">
        <f>源表!BB126/40</f>
        <v>0</v>
      </c>
      <c r="J129" s="57">
        <f>源表!BC126/40</f>
        <v>0</v>
      </c>
      <c r="K129" s="57">
        <f>源表!BD126/40</f>
        <v>0</v>
      </c>
      <c r="L129" s="57">
        <f>源表!BE126/40</f>
        <v>0</v>
      </c>
      <c r="M129" s="57">
        <f>源表!BF126/40</f>
        <v>0</v>
      </c>
    </row>
    <row r="130" spans="1:13" ht="16.5" customHeight="1">
      <c r="A130" s="44" t="s">
        <v>182</v>
      </c>
      <c r="B130" s="36" t="s">
        <v>302</v>
      </c>
      <c r="C130" s="36" t="s">
        <v>236</v>
      </c>
      <c r="D130" s="36" t="s">
        <v>253</v>
      </c>
      <c r="E130" s="40" t="s">
        <v>254</v>
      </c>
      <c r="F130" s="57" t="s">
        <v>306</v>
      </c>
      <c r="G130" s="57">
        <f>源表!AZ127/40</f>
        <v>0.4</v>
      </c>
      <c r="H130" s="57">
        <f>源表!BA127/40</f>
        <v>0</v>
      </c>
      <c r="I130" s="57">
        <f>源表!BB127/40</f>
        <v>0</v>
      </c>
      <c r="J130" s="57">
        <f>源表!BC127/40</f>
        <v>0</v>
      </c>
      <c r="K130" s="57">
        <f>源表!BD127/40</f>
        <v>0</v>
      </c>
      <c r="L130" s="57">
        <f>源表!BE127/40</f>
        <v>0</v>
      </c>
      <c r="M130" s="57">
        <f>源表!BF127/40</f>
        <v>0</v>
      </c>
    </row>
    <row r="131" spans="1:13" ht="16.5" customHeight="1">
      <c r="A131" s="44" t="s">
        <v>182</v>
      </c>
      <c r="B131" s="36" t="s">
        <v>302</v>
      </c>
      <c r="C131" s="36" t="s">
        <v>236</v>
      </c>
      <c r="D131" s="36" t="s">
        <v>244</v>
      </c>
      <c r="E131" s="40" t="s">
        <v>245</v>
      </c>
      <c r="F131" s="57" t="s">
        <v>306</v>
      </c>
      <c r="G131" s="57">
        <f>源表!AZ128/40</f>
        <v>0</v>
      </c>
      <c r="H131" s="57">
        <f>源表!BA128/40</f>
        <v>0</v>
      </c>
      <c r="I131" s="57">
        <f>源表!BB128/40</f>
        <v>0</v>
      </c>
      <c r="J131" s="57">
        <f>源表!BC128/40</f>
        <v>0</v>
      </c>
      <c r="K131" s="57">
        <f>源表!BD128/40</f>
        <v>0</v>
      </c>
      <c r="L131" s="57">
        <f>源表!BE128/40</f>
        <v>0</v>
      </c>
      <c r="M131" s="57">
        <f>源表!BF128/40</f>
        <v>0</v>
      </c>
    </row>
    <row r="132" spans="1:13" ht="16.5" customHeight="1">
      <c r="A132" s="44" t="s">
        <v>182</v>
      </c>
      <c r="B132" s="44" t="s">
        <v>302</v>
      </c>
      <c r="C132" s="44" t="s">
        <v>236</v>
      </c>
      <c r="D132" s="44" t="s">
        <v>210</v>
      </c>
      <c r="E132" s="44" t="s">
        <v>211</v>
      </c>
      <c r="F132" s="57" t="s">
        <v>306</v>
      </c>
      <c r="G132" s="57">
        <f>源表!AZ129/40</f>
        <v>0</v>
      </c>
      <c r="H132" s="57">
        <f>源表!BA129/40</f>
        <v>0</v>
      </c>
      <c r="I132" s="57">
        <f>源表!BB129/40</f>
        <v>0</v>
      </c>
      <c r="J132" s="57">
        <f>源表!BC129/40</f>
        <v>0</v>
      </c>
      <c r="K132" s="57">
        <f>源表!BD129/40</f>
        <v>0</v>
      </c>
      <c r="L132" s="57">
        <f>源表!BE129/40</f>
        <v>0</v>
      </c>
      <c r="M132" s="57">
        <f>源表!BF129/40</f>
        <v>0</v>
      </c>
    </row>
    <row r="133" spans="1:13" ht="16.5" customHeight="1">
      <c r="A133" s="44" t="s">
        <v>39</v>
      </c>
      <c r="B133" s="44" t="s">
        <v>170</v>
      </c>
      <c r="C133" s="44" t="s">
        <v>122</v>
      </c>
      <c r="D133" s="44" t="s">
        <v>535</v>
      </c>
      <c r="E133" s="44" t="s">
        <v>216</v>
      </c>
      <c r="F133" s="57" t="s">
        <v>306</v>
      </c>
      <c r="G133" s="57">
        <f>源表!AZ130/40</f>
        <v>0.6</v>
      </c>
      <c r="H133" s="57">
        <f>源表!BA130/40</f>
        <v>0</v>
      </c>
      <c r="I133" s="57">
        <f>源表!BB130/40</f>
        <v>0</v>
      </c>
      <c r="J133" s="57">
        <f>源表!BC130/40</f>
        <v>0</v>
      </c>
      <c r="K133" s="57">
        <f>源表!BD130/40</f>
        <v>0</v>
      </c>
      <c r="L133" s="57">
        <f>源表!BE130/40</f>
        <v>0</v>
      </c>
      <c r="M133" s="57">
        <f>源表!BF130/40</f>
        <v>0</v>
      </c>
    </row>
    <row r="134" spans="1:13" ht="16.5" customHeight="1">
      <c r="A134" s="44" t="s">
        <v>182</v>
      </c>
      <c r="B134" s="36" t="s">
        <v>230</v>
      </c>
      <c r="C134" s="36" t="s">
        <v>0</v>
      </c>
      <c r="D134" s="50" t="s">
        <v>184</v>
      </c>
      <c r="E134" s="36" t="s">
        <v>45</v>
      </c>
      <c r="F134" s="57"/>
      <c r="G134" s="57" t="e">
        <f>源表!#REF!/40</f>
        <v>#REF!</v>
      </c>
      <c r="H134" s="57" t="e">
        <f>源表!#REF!/40</f>
        <v>#REF!</v>
      </c>
      <c r="I134" s="57" t="e">
        <f>源表!#REF!/40</f>
        <v>#REF!</v>
      </c>
      <c r="J134" s="57" t="e">
        <f>源表!#REF!/40</f>
        <v>#REF!</v>
      </c>
      <c r="K134" s="57" t="e">
        <f>源表!#REF!/40</f>
        <v>#REF!</v>
      </c>
      <c r="L134" s="57" t="e">
        <f>源表!#REF!/40</f>
        <v>#REF!</v>
      </c>
      <c r="M134" s="57" t="e">
        <f>源表!#REF!/40</f>
        <v>#REF!</v>
      </c>
    </row>
    <row r="135" spans="1:13" ht="16.5" customHeight="1">
      <c r="A135" s="44" t="s">
        <v>183</v>
      </c>
      <c r="B135" s="36" t="s">
        <v>230</v>
      </c>
      <c r="C135" s="36" t="s">
        <v>361</v>
      </c>
      <c r="D135" s="50" t="s">
        <v>362</v>
      </c>
      <c r="E135" s="36" t="s">
        <v>209</v>
      </c>
      <c r="F135" s="57"/>
      <c r="G135" s="57" t="e">
        <f>源表!#REF!/40</f>
        <v>#REF!</v>
      </c>
      <c r="H135" s="57" t="e">
        <f>源表!#REF!/40</f>
        <v>#REF!</v>
      </c>
      <c r="I135" s="57" t="e">
        <f>源表!#REF!/40</f>
        <v>#REF!</v>
      </c>
      <c r="J135" s="57" t="e">
        <f>源表!#REF!/40</f>
        <v>#REF!</v>
      </c>
      <c r="K135" s="57" t="e">
        <f>源表!#REF!/40</f>
        <v>#REF!</v>
      </c>
      <c r="L135" s="57" t="e">
        <f>源表!#REF!/40</f>
        <v>#REF!</v>
      </c>
      <c r="M135" s="57" t="e">
        <f>源表!#REF!/40</f>
        <v>#REF!</v>
      </c>
    </row>
    <row r="136" spans="1:13" ht="16.5" customHeight="1">
      <c r="A136" s="44" t="s">
        <v>183</v>
      </c>
      <c r="B136" s="36" t="s">
        <v>230</v>
      </c>
      <c r="C136" s="36" t="s">
        <v>361</v>
      </c>
      <c r="D136" s="51" t="s">
        <v>363</v>
      </c>
      <c r="E136" s="52" t="s">
        <v>473</v>
      </c>
      <c r="F136" s="57"/>
      <c r="G136" s="57" t="e">
        <f>源表!#REF!/40</f>
        <v>#REF!</v>
      </c>
      <c r="H136" s="57" t="e">
        <f>源表!#REF!/40</f>
        <v>#REF!</v>
      </c>
      <c r="I136" s="57" t="e">
        <f>源表!#REF!/40</f>
        <v>#REF!</v>
      </c>
      <c r="J136" s="57" t="e">
        <f>源表!#REF!/40</f>
        <v>#REF!</v>
      </c>
      <c r="K136" s="57" t="e">
        <f>源表!#REF!/40</f>
        <v>#REF!</v>
      </c>
      <c r="L136" s="57" t="e">
        <f>源表!#REF!/40</f>
        <v>#REF!</v>
      </c>
      <c r="M136" s="57" t="e">
        <f>源表!#REF!/40</f>
        <v>#REF!</v>
      </c>
    </row>
    <row r="137" spans="1:13" ht="16.5" customHeight="1">
      <c r="A137" s="44" t="s">
        <v>183</v>
      </c>
      <c r="B137" s="36" t="s">
        <v>230</v>
      </c>
      <c r="C137" s="36" t="s">
        <v>361</v>
      </c>
      <c r="D137" s="36" t="s">
        <v>364</v>
      </c>
      <c r="E137" s="36" t="s">
        <v>39</v>
      </c>
      <c r="F137" s="57"/>
      <c r="G137" s="57" t="e">
        <f>源表!#REF!/40</f>
        <v>#REF!</v>
      </c>
      <c r="H137" s="57" t="e">
        <f>源表!#REF!/40</f>
        <v>#REF!</v>
      </c>
      <c r="I137" s="57" t="e">
        <f>源表!#REF!/40</f>
        <v>#REF!</v>
      </c>
      <c r="J137" s="57" t="e">
        <f>源表!#REF!/40</f>
        <v>#REF!</v>
      </c>
      <c r="K137" s="57" t="e">
        <f>源表!#REF!/40</f>
        <v>#REF!</v>
      </c>
      <c r="L137" s="57" t="e">
        <f>源表!#REF!/40</f>
        <v>#REF!</v>
      </c>
      <c r="M137" s="57" t="e">
        <f>源表!#REF!/40</f>
        <v>#REF!</v>
      </c>
    </row>
    <row r="138" spans="1:13" ht="16.5" customHeight="1">
      <c r="A138" s="44" t="s">
        <v>183</v>
      </c>
      <c r="B138" s="36" t="s">
        <v>230</v>
      </c>
      <c r="C138" s="36" t="s">
        <v>361</v>
      </c>
      <c r="D138" s="36" t="s">
        <v>56</v>
      </c>
      <c r="E138" s="53" t="s">
        <v>212</v>
      </c>
      <c r="F138" s="57"/>
      <c r="G138" s="57" t="e">
        <f>源表!#REF!/40</f>
        <v>#REF!</v>
      </c>
      <c r="H138" s="57" t="e">
        <f>源表!#REF!/40</f>
        <v>#REF!</v>
      </c>
      <c r="I138" s="57" t="e">
        <f>源表!#REF!/40</f>
        <v>#REF!</v>
      </c>
      <c r="J138" s="57" t="e">
        <f>源表!#REF!/40</f>
        <v>#REF!</v>
      </c>
      <c r="K138" s="57" t="e">
        <f>源表!#REF!/40</f>
        <v>#REF!</v>
      </c>
      <c r="L138" s="57" t="e">
        <f>源表!#REF!/40</f>
        <v>#REF!</v>
      </c>
      <c r="M138" s="57" t="e">
        <f>源表!#REF!/40</f>
        <v>#REF!</v>
      </c>
    </row>
    <row r="139" spans="1:13" ht="16.5" customHeight="1">
      <c r="A139" s="44" t="s">
        <v>183</v>
      </c>
      <c r="B139" s="51" t="s">
        <v>365</v>
      </c>
      <c r="C139" s="51" t="s">
        <v>366</v>
      </c>
      <c r="D139" s="37" t="s">
        <v>367</v>
      </c>
      <c r="E139" s="38" t="s">
        <v>232</v>
      </c>
      <c r="F139" s="57"/>
      <c r="G139" s="57" t="e">
        <f>源表!#REF!/40</f>
        <v>#REF!</v>
      </c>
      <c r="H139" s="57" t="e">
        <f>源表!#REF!/40</f>
        <v>#REF!</v>
      </c>
      <c r="I139" s="57" t="e">
        <f>源表!#REF!/40</f>
        <v>#REF!</v>
      </c>
      <c r="J139" s="57" t="e">
        <f>源表!#REF!/40</f>
        <v>#REF!</v>
      </c>
      <c r="K139" s="57" t="e">
        <f>源表!#REF!/40</f>
        <v>#REF!</v>
      </c>
      <c r="L139" s="57" t="e">
        <f>源表!#REF!/40</f>
        <v>#REF!</v>
      </c>
      <c r="M139" s="57" t="e">
        <f>源表!#REF!/40</f>
        <v>#REF!</v>
      </c>
    </row>
    <row r="140" spans="1:13" ht="16.5" customHeight="1">
      <c r="A140" s="44" t="s">
        <v>183</v>
      </c>
      <c r="B140" s="36" t="s">
        <v>368</v>
      </c>
      <c r="C140" s="36" t="s">
        <v>0</v>
      </c>
      <c r="D140" s="36" t="s">
        <v>369</v>
      </c>
      <c r="E140" s="53" t="s">
        <v>211</v>
      </c>
      <c r="F140" s="57"/>
      <c r="G140" s="57" t="e">
        <f>源表!#REF!/40</f>
        <v>#REF!</v>
      </c>
      <c r="H140" s="57" t="e">
        <f>源表!#REF!/40</f>
        <v>#REF!</v>
      </c>
      <c r="I140" s="57" t="e">
        <f>源表!#REF!/40</f>
        <v>#REF!</v>
      </c>
      <c r="J140" s="57" t="e">
        <f>源表!#REF!/40</f>
        <v>#REF!</v>
      </c>
      <c r="K140" s="57" t="e">
        <f>源表!#REF!/40</f>
        <v>#REF!</v>
      </c>
      <c r="L140" s="57" t="e">
        <f>源表!#REF!/40</f>
        <v>#REF!</v>
      </c>
      <c r="M140" s="57" t="e">
        <f>源表!#REF!/40</f>
        <v>#REF!</v>
      </c>
    </row>
    <row r="141" spans="1:13" ht="16.5" customHeight="1">
      <c r="A141" s="44" t="s">
        <v>183</v>
      </c>
      <c r="B141" s="36" t="s">
        <v>368</v>
      </c>
      <c r="C141" s="36" t="s">
        <v>0</v>
      </c>
      <c r="D141" s="36" t="s">
        <v>370</v>
      </c>
      <c r="E141" s="36" t="s">
        <v>448</v>
      </c>
      <c r="F141" s="57"/>
      <c r="G141" s="57" t="e">
        <f>源表!#REF!/40</f>
        <v>#REF!</v>
      </c>
      <c r="H141" s="57" t="e">
        <f>源表!#REF!/40</f>
        <v>#REF!</v>
      </c>
      <c r="I141" s="57" t="e">
        <f>源表!#REF!/40</f>
        <v>#REF!</v>
      </c>
      <c r="J141" s="57" t="e">
        <f>源表!#REF!/40</f>
        <v>#REF!</v>
      </c>
      <c r="K141" s="57" t="e">
        <f>源表!#REF!/40</f>
        <v>#REF!</v>
      </c>
      <c r="L141" s="57" t="e">
        <f>源表!#REF!/40</f>
        <v>#REF!</v>
      </c>
      <c r="M141" s="57" t="e">
        <f>源表!#REF!/40</f>
        <v>#REF!</v>
      </c>
    </row>
    <row r="142" spans="1:13" ht="16.5" customHeight="1">
      <c r="A142" s="44" t="s">
        <v>183</v>
      </c>
      <c r="B142" s="36" t="s">
        <v>368</v>
      </c>
      <c r="C142" s="36" t="s">
        <v>0</v>
      </c>
      <c r="D142" s="36" t="s">
        <v>371</v>
      </c>
      <c r="E142" s="36" t="s">
        <v>344</v>
      </c>
      <c r="F142" s="57"/>
      <c r="G142" s="57" t="e">
        <f>源表!#REF!/40</f>
        <v>#REF!</v>
      </c>
      <c r="H142" s="57" t="e">
        <f>源表!#REF!/40</f>
        <v>#REF!</v>
      </c>
      <c r="I142" s="57" t="e">
        <f>源表!#REF!/40</f>
        <v>#REF!</v>
      </c>
      <c r="J142" s="57" t="e">
        <f>源表!#REF!/40</f>
        <v>#REF!</v>
      </c>
      <c r="K142" s="57" t="e">
        <f>源表!#REF!/40</f>
        <v>#REF!</v>
      </c>
      <c r="L142" s="57" t="e">
        <f>源表!#REF!/40</f>
        <v>#REF!</v>
      </c>
      <c r="M142" s="57" t="e">
        <f>源表!#REF!/40</f>
        <v>#REF!</v>
      </c>
    </row>
    <row r="143" spans="1:13" ht="16.5" customHeight="1">
      <c r="A143" s="44" t="s">
        <v>372</v>
      </c>
      <c r="B143" s="36" t="s">
        <v>373</v>
      </c>
      <c r="C143" s="36" t="s">
        <v>0</v>
      </c>
      <c r="D143" s="37" t="s">
        <v>375</v>
      </c>
      <c r="E143" s="38" t="s">
        <v>233</v>
      </c>
      <c r="F143" s="57"/>
      <c r="G143" s="57" t="e">
        <f>源表!#REF!/40</f>
        <v>#REF!</v>
      </c>
      <c r="H143" s="57" t="e">
        <f>源表!#REF!/40</f>
        <v>#REF!</v>
      </c>
      <c r="I143" s="57" t="e">
        <f>源表!#REF!/40</f>
        <v>#REF!</v>
      </c>
      <c r="J143" s="57" t="e">
        <f>源表!#REF!/40</f>
        <v>#REF!</v>
      </c>
      <c r="K143" s="57" t="e">
        <f>源表!#REF!/40</f>
        <v>#REF!</v>
      </c>
      <c r="L143" s="57" t="e">
        <f>源表!#REF!/40</f>
        <v>#REF!</v>
      </c>
      <c r="M143" s="57" t="e">
        <f>源表!#REF!/40</f>
        <v>#REF!</v>
      </c>
    </row>
    <row r="144" spans="1:13" ht="16.5" customHeight="1">
      <c r="A144" s="44" t="s">
        <v>372</v>
      </c>
      <c r="B144" s="36" t="s">
        <v>376</v>
      </c>
      <c r="C144" s="36" t="s">
        <v>0</v>
      </c>
      <c r="D144" s="36" t="s">
        <v>58</v>
      </c>
      <c r="E144" s="36" t="s">
        <v>46</v>
      </c>
      <c r="F144" s="57"/>
      <c r="G144" s="57">
        <f>源表!AZ131/40</f>
        <v>0</v>
      </c>
      <c r="H144" s="57">
        <f>源表!BA131/40</f>
        <v>0</v>
      </c>
      <c r="I144" s="57">
        <f>源表!BB131/40</f>
        <v>0</v>
      </c>
      <c r="J144" s="57">
        <f>源表!BC131/40</f>
        <v>0</v>
      </c>
      <c r="K144" s="57">
        <f>源表!BD131/40</f>
        <v>0</v>
      </c>
      <c r="L144" s="57">
        <f>源表!BE131/40</f>
        <v>0</v>
      </c>
      <c r="M144" s="57">
        <f>源表!BF131/40</f>
        <v>0</v>
      </c>
    </row>
    <row r="145" spans="1:13" ht="16.5" customHeight="1">
      <c r="A145" s="44" t="s">
        <v>372</v>
      </c>
      <c r="B145" s="36" t="s">
        <v>376</v>
      </c>
      <c r="C145" s="36" t="s">
        <v>0</v>
      </c>
      <c r="D145" s="50" t="s">
        <v>377</v>
      </c>
      <c r="E145" s="36" t="s">
        <v>209</v>
      </c>
      <c r="F145" s="57"/>
      <c r="G145" s="57">
        <f>源表!AZ132/40</f>
        <v>0</v>
      </c>
      <c r="H145" s="57">
        <f>源表!BA132/40</f>
        <v>0</v>
      </c>
      <c r="I145" s="57">
        <f>源表!BB132/40</f>
        <v>0</v>
      </c>
      <c r="J145" s="57">
        <f>源表!BC132/40</f>
        <v>0</v>
      </c>
      <c r="K145" s="57">
        <f>源表!BD132/40</f>
        <v>0</v>
      </c>
      <c r="L145" s="57">
        <f>源表!BE132/40</f>
        <v>0</v>
      </c>
      <c r="M145" s="57">
        <f>源表!BF132/40</f>
        <v>0</v>
      </c>
    </row>
    <row r="146" spans="1:13" ht="16.5" customHeight="1">
      <c r="A146" s="44" t="s">
        <v>372</v>
      </c>
      <c r="B146" s="36" t="s">
        <v>376</v>
      </c>
      <c r="C146" s="36" t="s">
        <v>0</v>
      </c>
      <c r="D146" s="36" t="s">
        <v>44</v>
      </c>
      <c r="E146" s="36" t="s">
        <v>43</v>
      </c>
      <c r="F146" s="57"/>
      <c r="G146" s="57">
        <f>源表!AZ133/40</f>
        <v>0</v>
      </c>
      <c r="H146" s="57">
        <f>源表!BA133/40</f>
        <v>0</v>
      </c>
      <c r="I146" s="57">
        <f>源表!BB133/40</f>
        <v>0</v>
      </c>
      <c r="J146" s="57">
        <f>源表!BC133/40</f>
        <v>0</v>
      </c>
      <c r="K146" s="57">
        <f>源表!BD133/40</f>
        <v>0</v>
      </c>
      <c r="L146" s="57">
        <f>源表!BE133/40</f>
        <v>0</v>
      </c>
      <c r="M146" s="57">
        <f>源表!BF133/40</f>
        <v>0</v>
      </c>
    </row>
    <row r="147" spans="1:13" ht="16.5" customHeight="1">
      <c r="A147" s="44" t="s">
        <v>372</v>
      </c>
      <c r="B147" s="36" t="s">
        <v>376</v>
      </c>
      <c r="C147" s="36" t="s">
        <v>0</v>
      </c>
      <c r="D147" s="50" t="s">
        <v>378</v>
      </c>
      <c r="E147" s="36" t="s">
        <v>45</v>
      </c>
      <c r="F147" s="57"/>
      <c r="G147" s="57">
        <f>源表!AZ134/40</f>
        <v>0</v>
      </c>
      <c r="H147" s="57">
        <f>源表!BA134/40</f>
        <v>0</v>
      </c>
      <c r="I147" s="57">
        <f>源表!BB134/40</f>
        <v>0</v>
      </c>
      <c r="J147" s="57">
        <f>源表!BC134/40</f>
        <v>0</v>
      </c>
      <c r="K147" s="57">
        <f>源表!BD134/40</f>
        <v>0</v>
      </c>
      <c r="L147" s="57">
        <f>源表!BE134/40</f>
        <v>0</v>
      </c>
      <c r="M147" s="57">
        <f>源表!BF134/40</f>
        <v>0</v>
      </c>
    </row>
    <row r="148" spans="1:13" ht="16.5" customHeight="1">
      <c r="A148" s="44" t="s">
        <v>372</v>
      </c>
      <c r="B148" s="36" t="s">
        <v>376</v>
      </c>
      <c r="C148" s="36" t="s">
        <v>0</v>
      </c>
      <c r="D148" s="51" t="s">
        <v>379</v>
      </c>
      <c r="E148" s="51" t="s">
        <v>57</v>
      </c>
      <c r="F148" s="57"/>
      <c r="G148" s="57">
        <f>源表!AZ135/40</f>
        <v>1</v>
      </c>
      <c r="H148" s="57">
        <f>源表!BA135/40</f>
        <v>1</v>
      </c>
      <c r="I148" s="57">
        <f>源表!BB135/40</f>
        <v>1</v>
      </c>
      <c r="J148" s="57">
        <f>源表!BC135/40</f>
        <v>1</v>
      </c>
      <c r="K148" s="57">
        <f>源表!BD135/40</f>
        <v>1</v>
      </c>
      <c r="L148" s="57">
        <f>源表!BE135/40</f>
        <v>1</v>
      </c>
      <c r="M148" s="57">
        <f>源表!BF135/40</f>
        <v>1</v>
      </c>
    </row>
    <row r="149" spans="1:13" ht="16.5" customHeight="1">
      <c r="A149" s="44" t="s">
        <v>372</v>
      </c>
      <c r="B149" s="36" t="s">
        <v>376</v>
      </c>
      <c r="C149" s="36" t="s">
        <v>0</v>
      </c>
      <c r="D149" s="51" t="s">
        <v>380</v>
      </c>
      <c r="E149" s="51" t="s">
        <v>209</v>
      </c>
      <c r="F149" s="57"/>
      <c r="G149" s="57">
        <f>源表!AZ136/40</f>
        <v>0</v>
      </c>
      <c r="H149" s="57">
        <f>源表!BA136/40</f>
        <v>0</v>
      </c>
      <c r="I149" s="57">
        <f>源表!BB136/40</f>
        <v>0</v>
      </c>
      <c r="J149" s="57">
        <f>源表!BC136/40</f>
        <v>0</v>
      </c>
      <c r="K149" s="57">
        <f>源表!BD136/40</f>
        <v>0</v>
      </c>
      <c r="L149" s="57">
        <f>源表!BE136/40</f>
        <v>0</v>
      </c>
      <c r="M149" s="57">
        <f>源表!BF136/40</f>
        <v>0</v>
      </c>
    </row>
    <row r="150" spans="1:13" ht="16.5" customHeight="1">
      <c r="A150" s="44" t="s">
        <v>372</v>
      </c>
      <c r="B150" s="36" t="s">
        <v>376</v>
      </c>
      <c r="C150" s="36" t="s">
        <v>0</v>
      </c>
      <c r="D150" s="51" t="s">
        <v>180</v>
      </c>
      <c r="E150" s="51" t="s">
        <v>234</v>
      </c>
      <c r="F150" s="57"/>
      <c r="G150" s="57">
        <f>源表!AZ137/40</f>
        <v>0</v>
      </c>
      <c r="H150" s="57">
        <f>源表!BA137/40</f>
        <v>0</v>
      </c>
      <c r="I150" s="57">
        <f>源表!BB137/40</f>
        <v>0</v>
      </c>
      <c r="J150" s="57">
        <f>源表!BC137/40</f>
        <v>0</v>
      </c>
      <c r="K150" s="57">
        <f>源表!BD137/40</f>
        <v>0</v>
      </c>
      <c r="L150" s="57">
        <f>源表!BE137/40</f>
        <v>0</v>
      </c>
      <c r="M150" s="57">
        <f>源表!BF137/40</f>
        <v>0</v>
      </c>
    </row>
    <row r="151" spans="1:13" ht="16.5" customHeight="1">
      <c r="A151" s="44" t="s">
        <v>372</v>
      </c>
      <c r="B151" s="36" t="s">
        <v>376</v>
      </c>
      <c r="C151" s="36" t="s">
        <v>0</v>
      </c>
      <c r="D151" s="36" t="s">
        <v>381</v>
      </c>
      <c r="E151" s="51" t="s">
        <v>211</v>
      </c>
      <c r="F151" s="57"/>
      <c r="G151" s="57">
        <f>源表!AZ138/40</f>
        <v>0</v>
      </c>
      <c r="H151" s="57">
        <f>源表!BA138/40</f>
        <v>0</v>
      </c>
      <c r="I151" s="57">
        <f>源表!BB138/40</f>
        <v>0</v>
      </c>
      <c r="J151" s="57">
        <f>源表!BC138/40</f>
        <v>0</v>
      </c>
      <c r="K151" s="57">
        <f>源表!BD138/40</f>
        <v>0</v>
      </c>
      <c r="L151" s="57">
        <f>源表!BE138/40</f>
        <v>0</v>
      </c>
      <c r="M151" s="57">
        <f>源表!BF138/40</f>
        <v>0</v>
      </c>
    </row>
    <row r="152" spans="1:13" ht="16.5" customHeight="1">
      <c r="A152" s="44" t="s">
        <v>372</v>
      </c>
      <c r="B152" s="36" t="s">
        <v>376</v>
      </c>
      <c r="C152" s="36" t="s">
        <v>0</v>
      </c>
      <c r="D152" s="36" t="s">
        <v>382</v>
      </c>
      <c r="E152" s="51" t="s">
        <v>213</v>
      </c>
      <c r="F152" s="57"/>
      <c r="G152" s="57">
        <f>源表!AZ139/40</f>
        <v>0</v>
      </c>
      <c r="H152" s="57">
        <f>源表!BA139/40</f>
        <v>0</v>
      </c>
      <c r="I152" s="57">
        <f>源表!BB139/40</f>
        <v>0</v>
      </c>
      <c r="J152" s="57">
        <f>源表!BC139/40</f>
        <v>0</v>
      </c>
      <c r="K152" s="57">
        <f>源表!BD139/40</f>
        <v>0</v>
      </c>
      <c r="L152" s="57">
        <f>源表!BE139/40</f>
        <v>0</v>
      </c>
      <c r="M152" s="57">
        <f>源表!BF139/40</f>
        <v>0</v>
      </c>
    </row>
    <row r="153" spans="1:13" ht="16.5" customHeight="1">
      <c r="A153" s="44" t="s">
        <v>372</v>
      </c>
      <c r="B153" s="36" t="s">
        <v>376</v>
      </c>
      <c r="C153" s="36" t="s">
        <v>0</v>
      </c>
      <c r="D153" s="36" t="s">
        <v>56</v>
      </c>
      <c r="E153" s="53" t="s">
        <v>212</v>
      </c>
      <c r="F153" s="57"/>
      <c r="G153" s="57">
        <f>源表!AZ140/40</f>
        <v>0</v>
      </c>
      <c r="H153" s="57">
        <f>源表!BA140/40</f>
        <v>0</v>
      </c>
      <c r="I153" s="57">
        <f>源表!BB140/40</f>
        <v>0</v>
      </c>
      <c r="J153" s="57">
        <f>源表!BC140/40</f>
        <v>0</v>
      </c>
      <c r="K153" s="57">
        <f>源表!BD140/40</f>
        <v>0</v>
      </c>
      <c r="L153" s="57">
        <f>源表!BE140/40</f>
        <v>0</v>
      </c>
      <c r="M153" s="57">
        <f>源表!BF140/40</f>
        <v>0</v>
      </c>
    </row>
    <row r="154" spans="1:13" ht="16.5" customHeight="1">
      <c r="A154" s="44" t="s">
        <v>372</v>
      </c>
      <c r="B154" s="36" t="s">
        <v>384</v>
      </c>
      <c r="C154" s="36" t="s">
        <v>0</v>
      </c>
      <c r="D154" s="36" t="s">
        <v>385</v>
      </c>
      <c r="E154" s="36" t="s">
        <v>495</v>
      </c>
      <c r="F154" s="57"/>
      <c r="G154" s="57">
        <f>源表!AZ141/40</f>
        <v>0</v>
      </c>
      <c r="H154" s="57">
        <f>源表!BA141/40</f>
        <v>0</v>
      </c>
      <c r="I154" s="57">
        <f>源表!BB141/40</f>
        <v>0</v>
      </c>
      <c r="J154" s="57">
        <f>源表!BC141/40</f>
        <v>0</v>
      </c>
      <c r="K154" s="57">
        <f>源表!BD141/40</f>
        <v>0</v>
      </c>
      <c r="L154" s="57">
        <f>源表!BE141/40</f>
        <v>0</v>
      </c>
      <c r="M154" s="57">
        <f>源表!BF141/40</f>
        <v>0</v>
      </c>
    </row>
    <row r="155" spans="1:13" ht="16.5" customHeight="1">
      <c r="A155" s="44" t="s">
        <v>372</v>
      </c>
      <c r="B155" s="36" t="s">
        <v>384</v>
      </c>
      <c r="C155" s="36" t="s">
        <v>0</v>
      </c>
      <c r="D155" s="51" t="s">
        <v>379</v>
      </c>
      <c r="E155" s="51" t="s">
        <v>231</v>
      </c>
      <c r="F155" s="57"/>
      <c r="G155" s="57">
        <f>源表!AZ142/40</f>
        <v>1</v>
      </c>
      <c r="H155" s="57">
        <f>源表!BA142/40</f>
        <v>1</v>
      </c>
      <c r="I155" s="57">
        <f>源表!BB142/40</f>
        <v>1</v>
      </c>
      <c r="J155" s="57">
        <f>源表!BC142/40</f>
        <v>1</v>
      </c>
      <c r="K155" s="57">
        <f>源表!BD142/40</f>
        <v>1</v>
      </c>
      <c r="L155" s="57">
        <f>源表!BE142/40</f>
        <v>1</v>
      </c>
      <c r="M155" s="57">
        <f>源表!BF142/40</f>
        <v>1</v>
      </c>
    </row>
    <row r="156" spans="1:13" ht="16.5" customHeight="1">
      <c r="A156" s="44" t="s">
        <v>372</v>
      </c>
      <c r="B156" s="36" t="s">
        <v>384</v>
      </c>
      <c r="C156" s="36" t="s">
        <v>0</v>
      </c>
      <c r="D156" s="50" t="s">
        <v>377</v>
      </c>
      <c r="E156" s="36" t="s">
        <v>209</v>
      </c>
      <c r="F156" s="57"/>
      <c r="G156" s="57">
        <f>源表!AZ143/40</f>
        <v>0</v>
      </c>
      <c r="H156" s="57">
        <f>源表!BA143/40</f>
        <v>0</v>
      </c>
      <c r="I156" s="57">
        <f>源表!BB143/40</f>
        <v>0</v>
      </c>
      <c r="J156" s="57">
        <f>源表!BC143/40</f>
        <v>0</v>
      </c>
      <c r="K156" s="57">
        <f>源表!BD143/40</f>
        <v>0</v>
      </c>
      <c r="L156" s="57">
        <f>源表!BE143/40</f>
        <v>0</v>
      </c>
      <c r="M156" s="57">
        <f>源表!BF143/40</f>
        <v>0</v>
      </c>
    </row>
    <row r="157" spans="1:13" ht="16.5" customHeight="1">
      <c r="A157" s="44" t="s">
        <v>372</v>
      </c>
      <c r="B157" s="36" t="s">
        <v>384</v>
      </c>
      <c r="C157" s="36" t="s">
        <v>0</v>
      </c>
      <c r="D157" s="50" t="s">
        <v>130</v>
      </c>
      <c r="E157" s="36" t="s">
        <v>213</v>
      </c>
      <c r="F157" s="57"/>
      <c r="G157" s="57">
        <f>源表!AZ144/40</f>
        <v>0</v>
      </c>
      <c r="H157" s="57">
        <f>源表!BA144/40</f>
        <v>0</v>
      </c>
      <c r="I157" s="57">
        <f>源表!BB144/40</f>
        <v>0</v>
      </c>
      <c r="J157" s="57">
        <f>源表!BC144/40</f>
        <v>0</v>
      </c>
      <c r="K157" s="57">
        <f>源表!BD144/40</f>
        <v>0</v>
      </c>
      <c r="L157" s="57">
        <f>源表!BE144/40</f>
        <v>0</v>
      </c>
      <c r="M157" s="57">
        <f>源表!BF144/40</f>
        <v>0</v>
      </c>
    </row>
    <row r="158" spans="1:13" ht="16.5" customHeight="1">
      <c r="A158" s="44" t="s">
        <v>372</v>
      </c>
      <c r="B158" s="36" t="s">
        <v>384</v>
      </c>
      <c r="C158" s="36" t="s">
        <v>0</v>
      </c>
      <c r="D158" s="37" t="s">
        <v>381</v>
      </c>
      <c r="E158" s="38" t="s">
        <v>211</v>
      </c>
      <c r="F158" s="57"/>
      <c r="G158" s="57">
        <f>源表!AZ145/40</f>
        <v>0</v>
      </c>
      <c r="H158" s="57">
        <f>源表!BA145/40</f>
        <v>0</v>
      </c>
      <c r="I158" s="57">
        <f>源表!BB145/40</f>
        <v>0</v>
      </c>
      <c r="J158" s="57">
        <f>源表!BC145/40</f>
        <v>0</v>
      </c>
      <c r="K158" s="57">
        <f>源表!BD145/40</f>
        <v>0</v>
      </c>
      <c r="L158" s="57">
        <f>源表!BE145/40</f>
        <v>0</v>
      </c>
      <c r="M158" s="57">
        <f>源表!BF145/40</f>
        <v>0</v>
      </c>
    </row>
    <row r="159" spans="1:13" ht="16.5" customHeight="1">
      <c r="A159" s="44" t="s">
        <v>477</v>
      </c>
      <c r="B159" s="36" t="s">
        <v>537</v>
      </c>
      <c r="C159" s="36" t="s">
        <v>538</v>
      </c>
      <c r="D159" s="51" t="s">
        <v>180</v>
      </c>
      <c r="E159" s="51" t="s">
        <v>539</v>
      </c>
      <c r="F159" s="57"/>
      <c r="G159" s="57">
        <f>源表!AZ146/40</f>
        <v>0</v>
      </c>
      <c r="H159" s="57">
        <f>源表!BA146/40</f>
        <v>0</v>
      </c>
      <c r="I159" s="57">
        <f>源表!BB146/40</f>
        <v>0</v>
      </c>
      <c r="J159" s="57">
        <f>源表!BC146/40</f>
        <v>0</v>
      </c>
      <c r="K159" s="57">
        <f>源表!BD146/40</f>
        <v>0</v>
      </c>
      <c r="L159" s="57">
        <f>源表!BE146/40</f>
        <v>0</v>
      </c>
      <c r="M159" s="57">
        <f>源表!BF146/40</f>
        <v>0</v>
      </c>
    </row>
    <row r="160" spans="1:13" ht="16.5" customHeight="1">
      <c r="A160" s="44" t="s">
        <v>372</v>
      </c>
      <c r="B160" s="36" t="s">
        <v>386</v>
      </c>
      <c r="C160" s="36" t="s">
        <v>0</v>
      </c>
      <c r="D160" s="37" t="s">
        <v>55</v>
      </c>
      <c r="E160" s="38" t="s">
        <v>231</v>
      </c>
      <c r="F160" s="57"/>
      <c r="G160" s="57">
        <f>源表!AZ147/40</f>
        <v>1</v>
      </c>
      <c r="H160" s="57">
        <f>源表!BA147/40</f>
        <v>1</v>
      </c>
      <c r="I160" s="57">
        <f>源表!BB147/40</f>
        <v>1</v>
      </c>
      <c r="J160" s="57">
        <f>源表!BC147/40</f>
        <v>1</v>
      </c>
      <c r="K160" s="57">
        <f>源表!BD147/40</f>
        <v>1</v>
      </c>
      <c r="L160" s="57">
        <f>源表!BE147/40</f>
        <v>1</v>
      </c>
      <c r="M160" s="57">
        <f>源表!BF147/40</f>
        <v>1</v>
      </c>
    </row>
    <row r="161" spans="1:13" ht="16.5" customHeight="1">
      <c r="A161" s="44" t="s">
        <v>183</v>
      </c>
      <c r="B161" s="36" t="s">
        <v>388</v>
      </c>
      <c r="C161" s="36" t="s">
        <v>0</v>
      </c>
      <c r="D161" s="36" t="s">
        <v>56</v>
      </c>
      <c r="E161" s="53" t="s">
        <v>212</v>
      </c>
      <c r="F161" s="57"/>
      <c r="G161" s="57">
        <f>源表!AZ148/40</f>
        <v>0</v>
      </c>
      <c r="H161" s="57">
        <f>源表!BA148/40</f>
        <v>0</v>
      </c>
      <c r="I161" s="57">
        <f>源表!BB148/40</f>
        <v>0</v>
      </c>
      <c r="J161" s="57">
        <f>源表!BC148/40</f>
        <v>0</v>
      </c>
      <c r="K161" s="57">
        <f>源表!BD148/40</f>
        <v>0</v>
      </c>
      <c r="L161" s="57">
        <f>源表!BE148/40</f>
        <v>0</v>
      </c>
      <c r="M161" s="57">
        <f>源表!BF148/40</f>
        <v>0</v>
      </c>
    </row>
    <row r="162" spans="1:13" ht="16.5" customHeight="1">
      <c r="A162" s="44" t="s">
        <v>183</v>
      </c>
      <c r="B162" s="36" t="s">
        <v>388</v>
      </c>
      <c r="C162" s="36" t="s">
        <v>0</v>
      </c>
      <c r="D162" s="36" t="s">
        <v>390</v>
      </c>
      <c r="E162" s="53" t="s">
        <v>193</v>
      </c>
      <c r="F162" s="57"/>
      <c r="G162" s="57">
        <f>源表!AZ149/40</f>
        <v>0</v>
      </c>
      <c r="H162" s="57">
        <f>源表!BA149/40</f>
        <v>0</v>
      </c>
      <c r="I162" s="57">
        <f>源表!BB149/40</f>
        <v>0</v>
      </c>
      <c r="J162" s="57">
        <f>源表!BC149/40</f>
        <v>0</v>
      </c>
      <c r="K162" s="57">
        <f>源表!BD149/40</f>
        <v>0</v>
      </c>
      <c r="L162" s="57">
        <f>源表!BE149/40</f>
        <v>0</v>
      </c>
      <c r="M162" s="57">
        <f>源表!BF149/40</f>
        <v>0</v>
      </c>
    </row>
    <row r="163" spans="1:13" ht="16.5" customHeight="1">
      <c r="A163" s="44" t="s">
        <v>183</v>
      </c>
      <c r="B163" s="36" t="s">
        <v>388</v>
      </c>
      <c r="C163" s="36" t="s">
        <v>0</v>
      </c>
      <c r="D163" s="50" t="s">
        <v>392</v>
      </c>
      <c r="E163" s="36" t="s">
        <v>209</v>
      </c>
      <c r="F163" s="57"/>
      <c r="G163" s="57">
        <f>源表!AZ150/40</f>
        <v>0</v>
      </c>
      <c r="H163" s="57">
        <f>源表!BA150/40</f>
        <v>0</v>
      </c>
      <c r="I163" s="57">
        <f>源表!BB150/40</f>
        <v>0</v>
      </c>
      <c r="J163" s="57">
        <f>源表!BC150/40</f>
        <v>0</v>
      </c>
      <c r="K163" s="57">
        <f>源表!BD150/40</f>
        <v>0</v>
      </c>
      <c r="L163" s="57">
        <f>源表!BE150/40</f>
        <v>0</v>
      </c>
      <c r="M163" s="57">
        <f>源表!BF150/40</f>
        <v>0</v>
      </c>
    </row>
    <row r="164" spans="1:13" ht="16.5" customHeight="1">
      <c r="A164" s="44" t="s">
        <v>183</v>
      </c>
      <c r="B164" s="36" t="s">
        <v>393</v>
      </c>
      <c r="C164" s="36" t="s">
        <v>394</v>
      </c>
      <c r="D164" s="37" t="s">
        <v>82</v>
      </c>
      <c r="E164" s="38" t="s">
        <v>187</v>
      </c>
      <c r="F164" s="57"/>
      <c r="G164" s="57">
        <f>源表!AZ151/40</f>
        <v>0</v>
      </c>
      <c r="H164" s="57">
        <f>源表!BA151/40</f>
        <v>0</v>
      </c>
      <c r="I164" s="57">
        <f>源表!BB151/40</f>
        <v>0</v>
      </c>
      <c r="J164" s="57">
        <f>源表!BC151/40</f>
        <v>0</v>
      </c>
      <c r="K164" s="57">
        <f>源表!BD151/40</f>
        <v>0</v>
      </c>
      <c r="L164" s="57">
        <f>源表!BE151/40</f>
        <v>0</v>
      </c>
      <c r="M164" s="57">
        <f>源表!BF151/40</f>
        <v>0</v>
      </c>
    </row>
    <row r="165" spans="1:13" ht="16.5" customHeight="1">
      <c r="A165" s="44" t="s">
        <v>372</v>
      </c>
      <c r="B165" s="36" t="s">
        <v>393</v>
      </c>
      <c r="C165" s="36" t="s">
        <v>394</v>
      </c>
      <c r="D165" s="37" t="s">
        <v>56</v>
      </c>
      <c r="E165" s="37" t="s">
        <v>212</v>
      </c>
      <c r="F165" s="57"/>
      <c r="G165" s="57">
        <f>源表!AZ152/40</f>
        <v>0</v>
      </c>
      <c r="H165" s="57">
        <f>源表!BA152/40</f>
        <v>0</v>
      </c>
      <c r="I165" s="57">
        <f>源表!BB152/40</f>
        <v>0</v>
      </c>
      <c r="J165" s="57">
        <f>源表!BC152/40</f>
        <v>0</v>
      </c>
      <c r="K165" s="57">
        <f>源表!BD152/40</f>
        <v>0</v>
      </c>
      <c r="L165" s="57">
        <f>源表!BE152/40</f>
        <v>0</v>
      </c>
      <c r="M165" s="57">
        <f>源表!BF152/40</f>
        <v>0</v>
      </c>
    </row>
    <row r="166" spans="1:13" ht="16.5" customHeight="1">
      <c r="A166" s="44" t="s">
        <v>372</v>
      </c>
      <c r="B166" s="36" t="s">
        <v>393</v>
      </c>
      <c r="C166" s="36" t="s">
        <v>0</v>
      </c>
      <c r="D166" s="50" t="s">
        <v>130</v>
      </c>
      <c r="E166" s="36" t="s">
        <v>213</v>
      </c>
      <c r="F166" s="57"/>
      <c r="G166" s="57">
        <f>源表!AZ153/40</f>
        <v>0</v>
      </c>
      <c r="H166" s="57">
        <f>源表!BA153/40</f>
        <v>0</v>
      </c>
      <c r="I166" s="57">
        <f>源表!BB153/40</f>
        <v>0</v>
      </c>
      <c r="J166" s="57">
        <f>源表!BC153/40</f>
        <v>0</v>
      </c>
      <c r="K166" s="57">
        <f>源表!BD153/40</f>
        <v>0</v>
      </c>
      <c r="L166" s="57">
        <f>源表!BE153/40</f>
        <v>0</v>
      </c>
      <c r="M166" s="57">
        <f>源表!BF153/40</f>
        <v>0</v>
      </c>
    </row>
    <row r="167" spans="1:13" ht="16.5" customHeight="1">
      <c r="A167" s="44" t="s">
        <v>372</v>
      </c>
      <c r="B167" s="36" t="s">
        <v>393</v>
      </c>
      <c r="C167" s="36" t="s">
        <v>394</v>
      </c>
      <c r="D167" s="37" t="s">
        <v>375</v>
      </c>
      <c r="E167" s="38" t="s">
        <v>193</v>
      </c>
      <c r="F167" s="57"/>
      <c r="G167" s="57">
        <f>源表!AZ154/40</f>
        <v>0</v>
      </c>
      <c r="H167" s="57">
        <f>源表!BA154/40</f>
        <v>0</v>
      </c>
      <c r="I167" s="57">
        <f>源表!BB154/40</f>
        <v>0</v>
      </c>
      <c r="J167" s="57">
        <f>源表!BC154/40</f>
        <v>0</v>
      </c>
      <c r="K167" s="57">
        <f>源表!BD154/40</f>
        <v>0</v>
      </c>
      <c r="L167" s="57">
        <f>源表!BE154/40</f>
        <v>0</v>
      </c>
      <c r="M167" s="57">
        <f>源表!BF154/40</f>
        <v>0</v>
      </c>
    </row>
    <row r="168" spans="1:13" ht="16.5" customHeight="1">
      <c r="A168" s="44" t="s">
        <v>372</v>
      </c>
      <c r="B168" s="36" t="s">
        <v>393</v>
      </c>
      <c r="C168" s="36" t="s">
        <v>394</v>
      </c>
      <c r="D168" s="37" t="s">
        <v>379</v>
      </c>
      <c r="E168" s="38" t="s">
        <v>231</v>
      </c>
      <c r="F168" s="57"/>
      <c r="G168" s="57">
        <f>源表!AZ155/40</f>
        <v>1</v>
      </c>
      <c r="H168" s="57">
        <f>源表!BA155/40</f>
        <v>1</v>
      </c>
      <c r="I168" s="57">
        <f>源表!BB155/40</f>
        <v>1</v>
      </c>
      <c r="J168" s="57">
        <f>源表!BC155/40</f>
        <v>1</v>
      </c>
      <c r="K168" s="57">
        <f>源表!BD155/40</f>
        <v>1</v>
      </c>
      <c r="L168" s="57">
        <f>源表!BE155/40</f>
        <v>1</v>
      </c>
      <c r="M168" s="57">
        <f>源表!BF155/40</f>
        <v>1</v>
      </c>
    </row>
    <row r="169" spans="1:13" ht="16.5" customHeight="1">
      <c r="A169" s="44" t="s">
        <v>372</v>
      </c>
      <c r="B169" s="36" t="s">
        <v>396</v>
      </c>
      <c r="C169" s="36" t="s">
        <v>394</v>
      </c>
      <c r="D169" s="37" t="s">
        <v>55</v>
      </c>
      <c r="E169" s="38" t="s">
        <v>231</v>
      </c>
      <c r="F169" s="57"/>
      <c r="G169" s="57">
        <f>源表!AZ156/40</f>
        <v>1</v>
      </c>
      <c r="H169" s="57">
        <f>源表!BA156/40</f>
        <v>0.75</v>
      </c>
      <c r="I169" s="57">
        <f>源表!BB156/40</f>
        <v>1</v>
      </c>
      <c r="J169" s="57">
        <f>源表!BC156/40</f>
        <v>1</v>
      </c>
      <c r="K169" s="57">
        <f>源表!BD156/40</f>
        <v>1</v>
      </c>
      <c r="L169" s="57">
        <f>源表!BE156/40</f>
        <v>1</v>
      </c>
      <c r="M169" s="57">
        <f>源表!BF156/40</f>
        <v>1</v>
      </c>
    </row>
    <row r="170" spans="1:13" ht="16.5" customHeight="1">
      <c r="A170" s="44" t="s">
        <v>372</v>
      </c>
      <c r="B170" s="36" t="s">
        <v>396</v>
      </c>
      <c r="C170" s="36" t="s">
        <v>394</v>
      </c>
      <c r="D170" s="37" t="s">
        <v>375</v>
      </c>
      <c r="E170" s="38" t="s">
        <v>193</v>
      </c>
      <c r="F170" s="57"/>
      <c r="G170" s="57">
        <f>源表!AZ157/40</f>
        <v>0</v>
      </c>
      <c r="H170" s="57">
        <f>源表!BA157/40</f>
        <v>0.25</v>
      </c>
      <c r="I170" s="57">
        <f>源表!BB157/40</f>
        <v>0</v>
      </c>
      <c r="J170" s="57">
        <f>源表!BC157/40</f>
        <v>0</v>
      </c>
      <c r="K170" s="57">
        <f>源表!BD157/40</f>
        <v>0</v>
      </c>
      <c r="L170" s="57">
        <f>源表!BE157/40</f>
        <v>0</v>
      </c>
      <c r="M170" s="57">
        <f>源表!BF157/40</f>
        <v>0</v>
      </c>
    </row>
    <row r="171" spans="1:13" ht="16.5" customHeight="1">
      <c r="A171" s="44" t="s">
        <v>372</v>
      </c>
      <c r="B171" s="36" t="s">
        <v>397</v>
      </c>
      <c r="C171" s="36" t="s">
        <v>394</v>
      </c>
      <c r="D171" s="51" t="s">
        <v>379</v>
      </c>
      <c r="E171" s="51" t="s">
        <v>231</v>
      </c>
      <c r="F171" s="57"/>
      <c r="G171" s="57">
        <f>源表!AZ158/40</f>
        <v>1</v>
      </c>
      <c r="H171" s="57">
        <f>源表!BA158/40</f>
        <v>1</v>
      </c>
      <c r="I171" s="57">
        <f>源表!BB158/40</f>
        <v>1</v>
      </c>
      <c r="J171" s="57">
        <f>源表!BC158/40</f>
        <v>1</v>
      </c>
      <c r="K171" s="57">
        <f>源表!BD158/40</f>
        <v>1</v>
      </c>
      <c r="L171" s="57">
        <f>源表!BE158/40</f>
        <v>1</v>
      </c>
      <c r="M171" s="57">
        <f>源表!BF158/40</f>
        <v>1</v>
      </c>
    </row>
    <row r="172" spans="1:13" ht="16.5" customHeight="1">
      <c r="A172" s="35" t="s">
        <v>372</v>
      </c>
      <c r="B172" s="36" t="s">
        <v>398</v>
      </c>
      <c r="C172" s="36" t="s">
        <v>399</v>
      </c>
      <c r="D172" s="36" t="s">
        <v>364</v>
      </c>
      <c r="E172" s="36" t="s">
        <v>39</v>
      </c>
      <c r="F172" s="57"/>
      <c r="G172" s="57">
        <f>源表!AZ159/40</f>
        <v>1</v>
      </c>
      <c r="H172" s="57">
        <f>源表!BA159/40</f>
        <v>1</v>
      </c>
      <c r="I172" s="57">
        <f>源表!BB159/40</f>
        <v>1</v>
      </c>
      <c r="J172" s="57">
        <f>源表!BC159/40</f>
        <v>1</v>
      </c>
      <c r="K172" s="57">
        <f>源表!BD159/40</f>
        <v>1</v>
      </c>
      <c r="L172" s="57">
        <f>源表!BE159/40</f>
        <v>1</v>
      </c>
      <c r="M172" s="57">
        <f>源表!BF159/40</f>
        <v>1</v>
      </c>
    </row>
    <row r="173" spans="1:13" ht="16.5" customHeight="1">
      <c r="A173" s="35" t="s">
        <v>372</v>
      </c>
      <c r="B173" s="36" t="s">
        <v>398</v>
      </c>
      <c r="C173" s="36" t="s">
        <v>399</v>
      </c>
      <c r="D173" s="36" t="s">
        <v>401</v>
      </c>
      <c r="E173" s="51" t="s">
        <v>57</v>
      </c>
      <c r="F173" s="57"/>
      <c r="G173" s="57">
        <f>源表!AZ160/40</f>
        <v>0</v>
      </c>
      <c r="H173" s="57">
        <f>源表!BA160/40</f>
        <v>0</v>
      </c>
      <c r="I173" s="57">
        <f>源表!BB160/40</f>
        <v>0</v>
      </c>
      <c r="J173" s="57">
        <f>源表!BC160/40</f>
        <v>0</v>
      </c>
      <c r="K173" s="57">
        <f>源表!BD160/40</f>
        <v>0</v>
      </c>
      <c r="L173" s="57">
        <f>源表!BE160/40</f>
        <v>0</v>
      </c>
      <c r="M173" s="57">
        <f>源表!BF160/40</f>
        <v>0</v>
      </c>
    </row>
    <row r="174" spans="1:13" ht="16.5" customHeight="1">
      <c r="A174" s="35" t="s">
        <v>372</v>
      </c>
      <c r="B174" s="36" t="s">
        <v>402</v>
      </c>
      <c r="C174" s="36" t="s">
        <v>403</v>
      </c>
      <c r="D174" s="50" t="s">
        <v>364</v>
      </c>
      <c r="E174" s="36" t="s">
        <v>50</v>
      </c>
      <c r="F174" s="57"/>
      <c r="G174" s="57">
        <f>源表!AZ161/40</f>
        <v>0.5</v>
      </c>
      <c r="H174" s="57">
        <f>源表!BA161/40</f>
        <v>0.5</v>
      </c>
      <c r="I174" s="57">
        <f>源表!BB161/40</f>
        <v>0.5</v>
      </c>
      <c r="J174" s="57">
        <f>源表!BC161/40</f>
        <v>0.5</v>
      </c>
      <c r="K174" s="57">
        <f>源表!BD161/40</f>
        <v>0.5</v>
      </c>
      <c r="L174" s="57">
        <f>源表!BE161/40</f>
        <v>0.5</v>
      </c>
      <c r="M174" s="57">
        <f>源表!BF161/40</f>
        <v>0.5</v>
      </c>
    </row>
    <row r="175" spans="1:13" ht="16.5" customHeight="1">
      <c r="A175" s="35" t="s">
        <v>540</v>
      </c>
      <c r="B175" s="36" t="s">
        <v>541</v>
      </c>
      <c r="C175" s="36" t="s">
        <v>542</v>
      </c>
      <c r="D175" s="36" t="s">
        <v>543</v>
      </c>
      <c r="E175" s="51" t="s">
        <v>57</v>
      </c>
      <c r="F175" s="57"/>
      <c r="G175" s="57">
        <f>源表!AZ162/40</f>
        <v>0.5</v>
      </c>
      <c r="H175" s="57">
        <f>源表!BA162/40</f>
        <v>0.5</v>
      </c>
      <c r="I175" s="57">
        <f>源表!BB162/40</f>
        <v>0.5</v>
      </c>
      <c r="J175" s="57">
        <f>源表!BC162/40</f>
        <v>0.5</v>
      </c>
      <c r="K175" s="57">
        <f>源表!BD162/40</f>
        <v>0.5</v>
      </c>
      <c r="L175" s="57">
        <f>源表!BE162/40</f>
        <v>0.5</v>
      </c>
      <c r="M175" s="57">
        <f>源表!BF162/40</f>
        <v>0.5</v>
      </c>
    </row>
    <row r="176" spans="1:13" ht="16.5" customHeight="1">
      <c r="A176" s="35" t="s">
        <v>477</v>
      </c>
      <c r="B176" s="36" t="s">
        <v>544</v>
      </c>
      <c r="C176" s="36" t="s">
        <v>545</v>
      </c>
      <c r="D176" s="50" t="s">
        <v>546</v>
      </c>
      <c r="E176" s="36" t="s">
        <v>547</v>
      </c>
      <c r="F176" s="57"/>
      <c r="G176" s="57">
        <f>源表!AZ163/40</f>
        <v>1</v>
      </c>
      <c r="H176" s="57">
        <f>源表!BA163/40</f>
        <v>0.5</v>
      </c>
      <c r="I176" s="57">
        <f>源表!BB163/40</f>
        <v>0.5</v>
      </c>
      <c r="J176" s="57">
        <f>源表!BC163/40</f>
        <v>0.5</v>
      </c>
      <c r="K176" s="57">
        <f>源表!BD163/40</f>
        <v>0.5</v>
      </c>
      <c r="L176" s="57">
        <f>源表!BE163/40</f>
        <v>0.5</v>
      </c>
      <c r="M176" s="57">
        <f>源表!BF163/40</f>
        <v>0.5</v>
      </c>
    </row>
    <row r="177" spans="1:13" ht="16.5" customHeight="1">
      <c r="A177" s="35" t="s">
        <v>405</v>
      </c>
      <c r="B177" s="36" t="s">
        <v>406</v>
      </c>
      <c r="C177" s="36" t="s">
        <v>407</v>
      </c>
      <c r="D177" s="44" t="s">
        <v>364</v>
      </c>
      <c r="E177" s="36" t="s">
        <v>39</v>
      </c>
      <c r="F177" s="57"/>
      <c r="G177" s="57">
        <f>源表!AZ165/40</f>
        <v>0</v>
      </c>
      <c r="H177" s="57">
        <f>源表!BA165/40</f>
        <v>0</v>
      </c>
      <c r="I177" s="57">
        <f>源表!BB165/40</f>
        <v>0</v>
      </c>
      <c r="J177" s="57">
        <f>源表!BC165/40</f>
        <v>0</v>
      </c>
      <c r="K177" s="57">
        <f>源表!BD165/40</f>
        <v>0</v>
      </c>
      <c r="L177" s="57">
        <f>源表!BE165/40</f>
        <v>0</v>
      </c>
      <c r="M177" s="57">
        <f>源表!BF165/40</f>
        <v>0</v>
      </c>
    </row>
    <row r="178" spans="1:13" ht="16.5" customHeight="1">
      <c r="A178" s="35" t="s">
        <v>405</v>
      </c>
      <c r="B178" s="36" t="s">
        <v>406</v>
      </c>
      <c r="C178" s="36" t="s">
        <v>407</v>
      </c>
      <c r="D178" s="50" t="s">
        <v>362</v>
      </c>
      <c r="E178" s="36" t="s">
        <v>209</v>
      </c>
      <c r="F178" s="57"/>
      <c r="G178" s="57">
        <f>源表!AZ166/40</f>
        <v>0</v>
      </c>
      <c r="H178" s="57">
        <f>源表!BA166/40</f>
        <v>0</v>
      </c>
      <c r="I178" s="57">
        <f>源表!BB166/40</f>
        <v>0</v>
      </c>
      <c r="J178" s="57">
        <f>源表!BC166/40</f>
        <v>0</v>
      </c>
      <c r="K178" s="57">
        <f>源表!BD166/40</f>
        <v>0</v>
      </c>
      <c r="L178" s="57">
        <f>源表!BE166/40</f>
        <v>0</v>
      </c>
      <c r="M178" s="57">
        <f>源表!BF166/40</f>
        <v>0</v>
      </c>
    </row>
    <row r="179" spans="1:13" ht="16.5" customHeight="1">
      <c r="A179" s="35" t="s">
        <v>405</v>
      </c>
      <c r="B179" s="36" t="s">
        <v>406</v>
      </c>
      <c r="C179" s="36" t="s">
        <v>407</v>
      </c>
      <c r="D179" s="51" t="s">
        <v>409</v>
      </c>
      <c r="E179" s="51" t="s">
        <v>309</v>
      </c>
      <c r="F179" s="57"/>
      <c r="G179" s="57">
        <f>源表!AZ167/40</f>
        <v>0</v>
      </c>
      <c r="H179" s="57">
        <f>源表!BA167/40</f>
        <v>0</v>
      </c>
      <c r="I179" s="57">
        <f>源表!BB167/40</f>
        <v>0</v>
      </c>
      <c r="J179" s="57">
        <f>源表!BC167/40</f>
        <v>0</v>
      </c>
      <c r="K179" s="57">
        <f>源表!BD167/40</f>
        <v>0</v>
      </c>
      <c r="L179" s="57">
        <f>源表!BE167/40</f>
        <v>0</v>
      </c>
      <c r="M179" s="57">
        <f>源表!BF167/40</f>
        <v>0</v>
      </c>
    </row>
    <row r="180" spans="1:13" ht="16.5" customHeight="1">
      <c r="A180" s="35" t="s">
        <v>405</v>
      </c>
      <c r="B180" s="36" t="s">
        <v>406</v>
      </c>
      <c r="C180" s="36" t="s">
        <v>407</v>
      </c>
      <c r="D180" s="53" t="s">
        <v>410</v>
      </c>
      <c r="E180" s="36" t="s">
        <v>493</v>
      </c>
      <c r="F180" s="57"/>
      <c r="G180" s="57">
        <f>源表!AZ168/40</f>
        <v>0</v>
      </c>
      <c r="H180" s="57">
        <f>源表!BA168/40</f>
        <v>0</v>
      </c>
      <c r="I180" s="57">
        <f>源表!BB168/40</f>
        <v>0</v>
      </c>
      <c r="J180" s="57">
        <f>源表!BC168/40</f>
        <v>0</v>
      </c>
      <c r="K180" s="57">
        <f>源表!BD168/40</f>
        <v>0</v>
      </c>
      <c r="L180" s="57">
        <f>源表!BE168/40</f>
        <v>0</v>
      </c>
      <c r="M180" s="57">
        <f>源表!BF168/40</f>
        <v>0</v>
      </c>
    </row>
    <row r="181" spans="1:13" ht="16.5" customHeight="1">
      <c r="A181" s="35" t="s">
        <v>372</v>
      </c>
      <c r="B181" s="36" t="s">
        <v>406</v>
      </c>
      <c r="C181" s="36" t="s">
        <v>412</v>
      </c>
      <c r="D181" s="37" t="s">
        <v>381</v>
      </c>
      <c r="E181" s="38" t="s">
        <v>211</v>
      </c>
      <c r="F181" s="57"/>
      <c r="G181" s="57">
        <f>源表!AZ169/40</f>
        <v>0</v>
      </c>
      <c r="H181" s="57">
        <f>源表!BA169/40</f>
        <v>0</v>
      </c>
      <c r="I181" s="57">
        <f>源表!BB169/40</f>
        <v>0</v>
      </c>
      <c r="J181" s="57">
        <f>源表!BC169/40</f>
        <v>0</v>
      </c>
      <c r="K181" s="57">
        <f>源表!BD169/40</f>
        <v>0</v>
      </c>
      <c r="L181" s="57">
        <f>源表!BE169/40</f>
        <v>0</v>
      </c>
      <c r="M181" s="57">
        <f>源表!BF169/40</f>
        <v>0</v>
      </c>
    </row>
    <row r="182" spans="1:13" ht="16.5" customHeight="1">
      <c r="A182" s="35" t="s">
        <v>372</v>
      </c>
      <c r="B182" s="36" t="s">
        <v>406</v>
      </c>
      <c r="C182" s="36" t="s">
        <v>412</v>
      </c>
      <c r="D182" s="36" t="s">
        <v>56</v>
      </c>
      <c r="E182" s="53" t="s">
        <v>212</v>
      </c>
      <c r="F182" s="57"/>
      <c r="G182" s="57">
        <f>源表!AZ170/40</f>
        <v>0</v>
      </c>
      <c r="H182" s="57">
        <f>源表!BA170/40</f>
        <v>0</v>
      </c>
      <c r="I182" s="57">
        <f>源表!BB170/40</f>
        <v>0</v>
      </c>
      <c r="J182" s="57">
        <f>源表!BC170/40</f>
        <v>0</v>
      </c>
      <c r="K182" s="57">
        <f>源表!BD170/40</f>
        <v>0</v>
      </c>
      <c r="L182" s="57">
        <f>源表!BE170/40</f>
        <v>0</v>
      </c>
      <c r="M182" s="57">
        <f>源表!BF170/40</f>
        <v>0</v>
      </c>
    </row>
    <row r="183" spans="1:13" ht="16.5" customHeight="1">
      <c r="A183" s="35" t="s">
        <v>372</v>
      </c>
      <c r="B183" s="36" t="s">
        <v>406</v>
      </c>
      <c r="C183" s="36" t="s">
        <v>412</v>
      </c>
      <c r="D183" s="36" t="s">
        <v>382</v>
      </c>
      <c r="E183" s="53" t="s">
        <v>213</v>
      </c>
      <c r="F183" s="57"/>
      <c r="G183" s="57">
        <f>源表!AZ171/40</f>
        <v>0</v>
      </c>
      <c r="H183" s="57">
        <f>源表!BA171/40</f>
        <v>0</v>
      </c>
      <c r="I183" s="57">
        <f>源表!BB171/40</f>
        <v>0</v>
      </c>
      <c r="J183" s="57">
        <f>源表!BC171/40</f>
        <v>0</v>
      </c>
      <c r="K183" s="57">
        <f>源表!BD171/40</f>
        <v>0</v>
      </c>
      <c r="L183" s="57">
        <f>源表!BE171/40</f>
        <v>0</v>
      </c>
      <c r="M183" s="57">
        <f>源表!BF171/40</f>
        <v>0</v>
      </c>
    </row>
    <row r="184" spans="1:13" ht="16.5" customHeight="1">
      <c r="A184" s="35" t="s">
        <v>372</v>
      </c>
      <c r="B184" s="36" t="s">
        <v>406</v>
      </c>
      <c r="C184" s="36" t="s">
        <v>412</v>
      </c>
      <c r="D184" s="36" t="s">
        <v>375</v>
      </c>
      <c r="E184" s="53" t="s">
        <v>193</v>
      </c>
      <c r="F184" s="57"/>
      <c r="G184" s="57">
        <f>源表!AZ172/40</f>
        <v>0</v>
      </c>
      <c r="H184" s="57">
        <f>源表!BA172/40</f>
        <v>0</v>
      </c>
      <c r="I184" s="57">
        <f>源表!BB172/40</f>
        <v>0</v>
      </c>
      <c r="J184" s="57">
        <f>源表!BC172/40</f>
        <v>0</v>
      </c>
      <c r="K184" s="57">
        <f>源表!BD172/40</f>
        <v>0</v>
      </c>
      <c r="L184" s="57">
        <f>源表!BE172/40</f>
        <v>0</v>
      </c>
      <c r="M184" s="57">
        <f>源表!BF172/40</f>
        <v>0</v>
      </c>
    </row>
    <row r="185" spans="1:13" ht="16.5" customHeight="1">
      <c r="A185" s="35" t="s">
        <v>372</v>
      </c>
      <c r="B185" s="36" t="s">
        <v>406</v>
      </c>
      <c r="C185" s="36" t="s">
        <v>412</v>
      </c>
      <c r="D185" s="50" t="s">
        <v>378</v>
      </c>
      <c r="E185" s="36" t="s">
        <v>45</v>
      </c>
      <c r="F185" s="57"/>
      <c r="G185" s="57">
        <f>源表!AZ173/40</f>
        <v>0</v>
      </c>
      <c r="H185" s="57">
        <f>源表!BA173/40</f>
        <v>0</v>
      </c>
      <c r="I185" s="57">
        <f>源表!BB173/40</f>
        <v>0</v>
      </c>
      <c r="J185" s="57">
        <f>源表!BC173/40</f>
        <v>0</v>
      </c>
      <c r="K185" s="57">
        <f>源表!BD173/40</f>
        <v>0</v>
      </c>
      <c r="L185" s="57">
        <f>源表!BE173/40</f>
        <v>0</v>
      </c>
      <c r="M185" s="57">
        <f>源表!BF173/40</f>
        <v>0</v>
      </c>
    </row>
    <row r="186" spans="1:13" ht="16.5" customHeight="1">
      <c r="A186" s="35" t="s">
        <v>413</v>
      </c>
      <c r="B186" s="36" t="s">
        <v>414</v>
      </c>
      <c r="C186" s="36" t="s">
        <v>323</v>
      </c>
      <c r="D186" s="36" t="s">
        <v>401</v>
      </c>
      <c r="E186" s="40" t="s">
        <v>57</v>
      </c>
      <c r="F186" s="57"/>
      <c r="G186" s="57">
        <f>源表!AZ174/40</f>
        <v>1</v>
      </c>
      <c r="H186" s="57">
        <f>源表!BA174/40</f>
        <v>1</v>
      </c>
      <c r="I186" s="57">
        <f>源表!BB174/40</f>
        <v>1</v>
      </c>
      <c r="J186" s="57">
        <f>源表!BC174/40</f>
        <v>1</v>
      </c>
      <c r="K186" s="57">
        <f>源表!BD174/40</f>
        <v>1</v>
      </c>
      <c r="L186" s="57">
        <f>源表!BE174/40</f>
        <v>0</v>
      </c>
      <c r="M186" s="57">
        <f>源表!BF174/40</f>
        <v>0</v>
      </c>
    </row>
    <row r="187" spans="1:13" ht="16.5" customHeight="1">
      <c r="A187" s="35" t="s">
        <v>183</v>
      </c>
      <c r="B187" s="36" t="s">
        <v>414</v>
      </c>
      <c r="C187" s="36" t="s">
        <v>419</v>
      </c>
      <c r="D187" s="36" t="s">
        <v>420</v>
      </c>
      <c r="E187" s="36" t="s">
        <v>39</v>
      </c>
      <c r="F187" s="57"/>
      <c r="G187" s="57">
        <f>源表!AZ175/40</f>
        <v>0</v>
      </c>
      <c r="H187" s="57">
        <f>源表!BA175/40</f>
        <v>0</v>
      </c>
      <c r="I187" s="57">
        <f>源表!BB175/40</f>
        <v>0</v>
      </c>
      <c r="J187" s="57">
        <f>源表!BC175/40</f>
        <v>0</v>
      </c>
      <c r="K187" s="57">
        <f>源表!BD175/40</f>
        <v>0</v>
      </c>
      <c r="L187" s="57">
        <f>源表!BE175/40</f>
        <v>0</v>
      </c>
      <c r="M187" s="57">
        <f>源表!BF175/40</f>
        <v>0</v>
      </c>
    </row>
    <row r="188" spans="1:13" ht="16.5" customHeight="1">
      <c r="A188" s="35" t="s">
        <v>183</v>
      </c>
      <c r="B188" s="36" t="s">
        <v>421</v>
      </c>
      <c r="C188" s="36" t="s">
        <v>422</v>
      </c>
      <c r="D188" s="36" t="s">
        <v>423</v>
      </c>
      <c r="E188" s="40" t="s">
        <v>57</v>
      </c>
      <c r="F188" s="57"/>
      <c r="G188" s="57">
        <f>源表!AZ176/40</f>
        <v>1</v>
      </c>
      <c r="H188" s="57">
        <f>源表!BA176/40</f>
        <v>1</v>
      </c>
      <c r="I188" s="57">
        <f>源表!BB176/40</f>
        <v>1</v>
      </c>
      <c r="J188" s="57">
        <f>源表!BC176/40</f>
        <v>1</v>
      </c>
      <c r="K188" s="57">
        <f>源表!BD176/40</f>
        <v>1</v>
      </c>
      <c r="L188" s="57">
        <f>源表!BE176/40</f>
        <v>0</v>
      </c>
      <c r="M188" s="57">
        <f>源表!BF176/40</f>
        <v>0</v>
      </c>
    </row>
    <row r="189" spans="1:13" ht="16.5" customHeight="1">
      <c r="A189" s="35" t="s">
        <v>424</v>
      </c>
      <c r="B189" s="36" t="s">
        <v>421</v>
      </c>
      <c r="C189" s="36" t="s">
        <v>422</v>
      </c>
      <c r="D189" s="36" t="s">
        <v>425</v>
      </c>
      <c r="E189" s="40" t="s">
        <v>39</v>
      </c>
      <c r="F189" s="57"/>
      <c r="G189" s="57">
        <f>源表!AZ177/40</f>
        <v>0</v>
      </c>
      <c r="H189" s="57">
        <f>源表!BA177/40</f>
        <v>0</v>
      </c>
      <c r="I189" s="57">
        <f>源表!BB177/40</f>
        <v>0</v>
      </c>
      <c r="J189" s="57">
        <f>源表!BC177/40</f>
        <v>0</v>
      </c>
      <c r="K189" s="57">
        <f>源表!BD177/40</f>
        <v>0</v>
      </c>
      <c r="L189" s="57">
        <f>源表!BE177/40</f>
        <v>0</v>
      </c>
      <c r="M189" s="57">
        <f>源表!BF177/40</f>
        <v>0</v>
      </c>
    </row>
    <row r="190" spans="1:13" ht="16.5" customHeight="1">
      <c r="A190" s="35" t="s">
        <v>424</v>
      </c>
      <c r="B190" s="36" t="s">
        <v>421</v>
      </c>
      <c r="C190" s="36" t="s">
        <v>422</v>
      </c>
      <c r="D190" s="36" t="s">
        <v>426</v>
      </c>
      <c r="E190" s="40" t="s">
        <v>233</v>
      </c>
      <c r="F190" s="57"/>
      <c r="G190" s="57">
        <f>源表!AZ178/40</f>
        <v>0</v>
      </c>
      <c r="H190" s="57">
        <f>源表!BA178/40</f>
        <v>0</v>
      </c>
      <c r="I190" s="57">
        <f>源表!BB178/40</f>
        <v>0</v>
      </c>
      <c r="J190" s="57">
        <f>源表!BC178/40</f>
        <v>0</v>
      </c>
      <c r="K190" s="57">
        <f>源表!BD178/40</f>
        <v>0</v>
      </c>
      <c r="L190" s="57">
        <f>源表!BE178/40</f>
        <v>0</v>
      </c>
      <c r="M190" s="57">
        <f>源表!BF178/40</f>
        <v>0</v>
      </c>
    </row>
    <row r="191" spans="1:13" ht="16.5" customHeight="1">
      <c r="A191" s="35" t="s">
        <v>424</v>
      </c>
      <c r="B191" s="36" t="s">
        <v>421</v>
      </c>
      <c r="C191" s="36" t="s">
        <v>422</v>
      </c>
      <c r="D191" s="36" t="s">
        <v>339</v>
      </c>
      <c r="E191" s="40" t="s">
        <v>248</v>
      </c>
      <c r="F191" s="57"/>
      <c r="G191" s="57">
        <f>源表!AZ179/40</f>
        <v>0</v>
      </c>
      <c r="H191" s="57">
        <f>源表!BA179/40</f>
        <v>0</v>
      </c>
      <c r="I191" s="57">
        <f>源表!BB179/40</f>
        <v>0</v>
      </c>
      <c r="J191" s="57">
        <f>源表!BC179/40</f>
        <v>0</v>
      </c>
      <c r="K191" s="57">
        <f>源表!BD179/40</f>
        <v>0</v>
      </c>
      <c r="L191" s="57">
        <f>源表!BE179/40</f>
        <v>0</v>
      </c>
      <c r="M191" s="57">
        <f>源表!BF179/40</f>
        <v>0</v>
      </c>
    </row>
    <row r="192" spans="1:13" ht="16.5" customHeight="1">
      <c r="A192" s="35" t="s">
        <v>428</v>
      </c>
      <c r="B192" s="36" t="s">
        <v>421</v>
      </c>
      <c r="C192" s="36" t="s">
        <v>323</v>
      </c>
      <c r="D192" s="36" t="s">
        <v>357</v>
      </c>
      <c r="E192" s="40" t="s">
        <v>267</v>
      </c>
      <c r="F192" s="57"/>
      <c r="G192" s="57">
        <f>源表!AZ180/40</f>
        <v>0</v>
      </c>
      <c r="H192" s="57">
        <f>源表!BA180/40</f>
        <v>0</v>
      </c>
      <c r="I192" s="57">
        <f>源表!BB180/40</f>
        <v>0</v>
      </c>
      <c r="J192" s="57">
        <f>源表!BC180/40</f>
        <v>0</v>
      </c>
      <c r="K192" s="57">
        <f>源表!BD180/40</f>
        <v>0</v>
      </c>
      <c r="L192" s="57">
        <f>源表!BE180/40</f>
        <v>0</v>
      </c>
      <c r="M192" s="57">
        <f>源表!BF180/40</f>
        <v>0</v>
      </c>
    </row>
    <row r="193" spans="1:13" ht="16.5" customHeight="1">
      <c r="A193" s="35" t="s">
        <v>428</v>
      </c>
      <c r="B193" s="36" t="s">
        <v>421</v>
      </c>
      <c r="C193" s="36" t="s">
        <v>431</v>
      </c>
      <c r="D193" s="37" t="s">
        <v>181</v>
      </c>
      <c r="E193" s="38" t="s">
        <v>432</v>
      </c>
      <c r="F193" s="57"/>
      <c r="G193" s="57">
        <f>源表!AZ181/40</f>
        <v>0</v>
      </c>
      <c r="H193" s="57">
        <f>源表!BA181/40</f>
        <v>0</v>
      </c>
      <c r="I193" s="57">
        <f>源表!BB181/40</f>
        <v>0</v>
      </c>
      <c r="J193" s="57">
        <f>源表!BC181/40</f>
        <v>0</v>
      </c>
      <c r="K193" s="57">
        <f>源表!BD181/40</f>
        <v>0</v>
      </c>
      <c r="L193" s="57">
        <f>源表!BE181/40</f>
        <v>0</v>
      </c>
      <c r="M193" s="57">
        <f>源表!BF181/40</f>
        <v>0</v>
      </c>
    </row>
    <row r="194" spans="1:13" ht="16.5" customHeight="1">
      <c r="A194" s="35" t="s">
        <v>428</v>
      </c>
      <c r="B194" s="36" t="s">
        <v>433</v>
      </c>
      <c r="C194" s="36" t="s">
        <v>431</v>
      </c>
      <c r="D194" s="44" t="s">
        <v>434</v>
      </c>
      <c r="E194" s="36" t="s">
        <v>435</v>
      </c>
      <c r="F194" s="57"/>
      <c r="G194" s="57">
        <f>源表!AZ182/40</f>
        <v>1</v>
      </c>
      <c r="H194" s="57">
        <f>源表!BA182/40</f>
        <v>1</v>
      </c>
      <c r="I194" s="57">
        <f>源表!BB182/40</f>
        <v>1</v>
      </c>
      <c r="J194" s="57">
        <f>源表!BC182/40</f>
        <v>1</v>
      </c>
      <c r="K194" s="57">
        <f>源表!BD182/40</f>
        <v>1</v>
      </c>
      <c r="L194" s="57">
        <f>源表!BE182/40</f>
        <v>0</v>
      </c>
      <c r="M194" s="57">
        <f>源表!BF182/40</f>
        <v>0</v>
      </c>
    </row>
    <row r="195" spans="1:13" ht="16.5" customHeight="1">
      <c r="A195" s="35" t="s">
        <v>428</v>
      </c>
      <c r="B195" s="36" t="s">
        <v>436</v>
      </c>
      <c r="C195" s="36" t="s">
        <v>323</v>
      </c>
      <c r="D195" s="36" t="s">
        <v>437</v>
      </c>
      <c r="E195" s="40" t="s">
        <v>428</v>
      </c>
      <c r="F195" s="57"/>
      <c r="G195" s="57">
        <f>源表!AZ183/40</f>
        <v>0</v>
      </c>
      <c r="H195" s="57">
        <f>源表!BA183/40</f>
        <v>0</v>
      </c>
      <c r="I195" s="57">
        <f>源表!BB183/40</f>
        <v>0</v>
      </c>
      <c r="J195" s="57">
        <f>源表!BC183/40</f>
        <v>0</v>
      </c>
      <c r="K195" s="57">
        <f>源表!BD183/40</f>
        <v>0</v>
      </c>
      <c r="L195" s="57">
        <f>源表!BE183/40</f>
        <v>0</v>
      </c>
      <c r="M195" s="57">
        <f>源表!BF183/40</f>
        <v>0</v>
      </c>
    </row>
    <row r="196" spans="1:13" ht="16.5" customHeight="1">
      <c r="A196" s="35" t="s">
        <v>428</v>
      </c>
      <c r="B196" s="36" t="s">
        <v>436</v>
      </c>
      <c r="C196" s="36" t="s">
        <v>323</v>
      </c>
      <c r="D196" s="36" t="s">
        <v>438</v>
      </c>
      <c r="E196" s="40" t="s">
        <v>435</v>
      </c>
      <c r="F196" s="57"/>
      <c r="G196" s="57">
        <f>源表!AZ184/40</f>
        <v>1</v>
      </c>
      <c r="H196" s="57">
        <f>源表!BA184/40</f>
        <v>1</v>
      </c>
      <c r="I196" s="57">
        <f>源表!BB184/40</f>
        <v>1</v>
      </c>
      <c r="J196" s="57">
        <f>源表!BC184/40</f>
        <v>1</v>
      </c>
      <c r="K196" s="57">
        <f>源表!BD184/40</f>
        <v>1</v>
      </c>
      <c r="L196" s="57">
        <f>源表!BE184/40</f>
        <v>0</v>
      </c>
      <c r="M196" s="57">
        <f>源表!BF184/40</f>
        <v>0</v>
      </c>
    </row>
    <row r="197" spans="1:13" ht="16.5" customHeight="1">
      <c r="A197" s="35" t="s">
        <v>428</v>
      </c>
      <c r="B197" s="36" t="s">
        <v>436</v>
      </c>
      <c r="C197" s="36" t="s">
        <v>431</v>
      </c>
      <c r="D197" s="37" t="s">
        <v>181</v>
      </c>
      <c r="E197" s="38" t="s">
        <v>432</v>
      </c>
      <c r="F197" s="57"/>
      <c r="G197" s="57">
        <f>源表!AZ185/40</f>
        <v>0</v>
      </c>
      <c r="H197" s="57">
        <f>源表!BA185/40</f>
        <v>0</v>
      </c>
      <c r="I197" s="57">
        <f>源表!BB185/40</f>
        <v>0</v>
      </c>
      <c r="J197" s="57">
        <f>源表!BC185/40</f>
        <v>0</v>
      </c>
      <c r="K197" s="57">
        <f>源表!BD185/40</f>
        <v>0</v>
      </c>
      <c r="L197" s="57">
        <f>源表!BE185/40</f>
        <v>0</v>
      </c>
      <c r="M197" s="57">
        <f>源表!BF185/40</f>
        <v>0</v>
      </c>
    </row>
    <row r="198" spans="1:13" ht="16.5" customHeight="1">
      <c r="A198" s="35" t="s">
        <v>428</v>
      </c>
      <c r="B198" s="36" t="s">
        <v>439</v>
      </c>
      <c r="C198" s="36" t="s">
        <v>431</v>
      </c>
      <c r="D198" s="44" t="s">
        <v>434</v>
      </c>
      <c r="E198" s="36" t="s">
        <v>248</v>
      </c>
      <c r="F198" s="57"/>
      <c r="G198" s="57">
        <f>源表!AZ186/40</f>
        <v>0</v>
      </c>
      <c r="H198" s="57">
        <f>源表!BA186/40</f>
        <v>0</v>
      </c>
      <c r="I198" s="57">
        <f>源表!BB186/40</f>
        <v>0</v>
      </c>
      <c r="J198" s="57">
        <f>源表!BC186/40</f>
        <v>0</v>
      </c>
      <c r="K198" s="57">
        <f>源表!BD186/40</f>
        <v>0</v>
      </c>
      <c r="L198" s="57">
        <f>源表!BE186/40</f>
        <v>0</v>
      </c>
      <c r="M198" s="57">
        <f>源表!BF186/40</f>
        <v>0</v>
      </c>
    </row>
    <row r="199" spans="1:13" ht="16.5" customHeight="1">
      <c r="A199" s="35" t="s">
        <v>428</v>
      </c>
      <c r="B199" s="36" t="s">
        <v>439</v>
      </c>
      <c r="C199" s="36" t="s">
        <v>431</v>
      </c>
      <c r="D199" s="44" t="s">
        <v>434</v>
      </c>
      <c r="E199" s="36" t="s">
        <v>435</v>
      </c>
      <c r="F199" s="57"/>
      <c r="G199" s="57">
        <f>源表!AZ187/40</f>
        <v>1</v>
      </c>
      <c r="H199" s="57">
        <f>源表!BA187/40</f>
        <v>1</v>
      </c>
      <c r="I199" s="57">
        <f>源表!BB187/40</f>
        <v>1</v>
      </c>
      <c r="J199" s="57">
        <f>源表!BC187/40</f>
        <v>1</v>
      </c>
      <c r="K199" s="57">
        <f>源表!BD187/40</f>
        <v>1</v>
      </c>
      <c r="L199" s="57">
        <f>源表!BE187/40</f>
        <v>0</v>
      </c>
      <c r="M199" s="57">
        <f>源表!BF187/40</f>
        <v>0</v>
      </c>
    </row>
    <row r="200" spans="1:13" ht="16.5" customHeight="1">
      <c r="A200" s="35" t="s">
        <v>428</v>
      </c>
      <c r="B200" s="36" t="s">
        <v>441</v>
      </c>
      <c r="C200" s="36" t="s">
        <v>442</v>
      </c>
      <c r="D200" s="37" t="s">
        <v>426</v>
      </c>
      <c r="E200" s="38" t="s">
        <v>233</v>
      </c>
      <c r="F200" s="57"/>
      <c r="G200" s="57">
        <f>源表!AZ188/40</f>
        <v>0</v>
      </c>
      <c r="H200" s="57">
        <f>源表!BA188/40</f>
        <v>0</v>
      </c>
      <c r="I200" s="57">
        <f>源表!BB188/40</f>
        <v>0</v>
      </c>
      <c r="J200" s="57">
        <f>源表!BC188/40</f>
        <v>0</v>
      </c>
      <c r="K200" s="57">
        <f>源表!BD188/40</f>
        <v>0</v>
      </c>
      <c r="L200" s="57">
        <f>源表!BE188/40</f>
        <v>0</v>
      </c>
      <c r="M200" s="57">
        <f>源表!BF188/40</f>
        <v>0</v>
      </c>
    </row>
    <row r="201" spans="1:13" ht="16.5" customHeight="1">
      <c r="A201" s="35" t="s">
        <v>428</v>
      </c>
      <c r="B201" s="36" t="s">
        <v>443</v>
      </c>
      <c r="C201" s="36" t="s">
        <v>323</v>
      </c>
      <c r="D201" s="36" t="s">
        <v>437</v>
      </c>
      <c r="E201" s="40" t="s">
        <v>428</v>
      </c>
      <c r="F201" s="57"/>
      <c r="G201" s="57">
        <f>源表!AZ189/40</f>
        <v>0</v>
      </c>
      <c r="H201" s="57">
        <f>源表!BA189/40</f>
        <v>0</v>
      </c>
      <c r="I201" s="57">
        <f>源表!BB189/40</f>
        <v>0</v>
      </c>
      <c r="J201" s="57">
        <f>源表!BC189/40</f>
        <v>0</v>
      </c>
      <c r="K201" s="57">
        <f>源表!BD189/40</f>
        <v>0</v>
      </c>
      <c r="L201" s="57">
        <f>源表!BE189/40</f>
        <v>0</v>
      </c>
      <c r="M201" s="57">
        <f>源表!BF189/40</f>
        <v>0</v>
      </c>
    </row>
    <row r="202" spans="1:13" ht="16.5" customHeight="1">
      <c r="A202" s="35" t="s">
        <v>428</v>
      </c>
      <c r="B202" s="36" t="s">
        <v>443</v>
      </c>
      <c r="C202" s="36" t="s">
        <v>323</v>
      </c>
      <c r="D202" s="36" t="s">
        <v>438</v>
      </c>
      <c r="E202" s="40" t="s">
        <v>435</v>
      </c>
      <c r="F202" s="57"/>
      <c r="G202" s="57">
        <f>源表!AZ190/40</f>
        <v>1</v>
      </c>
      <c r="H202" s="57">
        <f>源表!BA190/40</f>
        <v>1</v>
      </c>
      <c r="I202" s="57">
        <f>源表!BB190/40</f>
        <v>1</v>
      </c>
      <c r="J202" s="57">
        <f>源表!BC190/40</f>
        <v>1</v>
      </c>
      <c r="K202" s="57">
        <f>源表!BD190/40</f>
        <v>1</v>
      </c>
      <c r="L202" s="57">
        <f>源表!BE190/40</f>
        <v>0</v>
      </c>
      <c r="M202" s="57">
        <f>源表!BF190/40</f>
        <v>0</v>
      </c>
    </row>
    <row r="203" spans="1:13" ht="16.5" customHeight="1">
      <c r="A203" s="35" t="s">
        <v>548</v>
      </c>
      <c r="B203" s="36" t="s">
        <v>549</v>
      </c>
      <c r="C203" s="36" t="s">
        <v>550</v>
      </c>
      <c r="D203" s="36" t="s">
        <v>551</v>
      </c>
      <c r="E203" s="40" t="s">
        <v>552</v>
      </c>
      <c r="F203" s="57"/>
      <c r="G203" s="57">
        <f>源表!AZ191/40</f>
        <v>1</v>
      </c>
      <c r="H203" s="57">
        <f>源表!BA191/40</f>
        <v>1</v>
      </c>
      <c r="I203" s="57">
        <f>源表!BB191/40</f>
        <v>1</v>
      </c>
      <c r="J203" s="57">
        <f>源表!BC191/40</f>
        <v>1</v>
      </c>
      <c r="K203" s="57">
        <f>源表!BD191/40</f>
        <v>1</v>
      </c>
      <c r="L203" s="57">
        <f>源表!BE191/40</f>
        <v>0</v>
      </c>
      <c r="M203" s="57">
        <f>源表!BF191/40</f>
        <v>0</v>
      </c>
    </row>
    <row r="204" spans="1:13" ht="16.5" customHeight="1">
      <c r="A204" s="35" t="s">
        <v>553</v>
      </c>
      <c r="B204" s="36" t="s">
        <v>554</v>
      </c>
      <c r="C204" s="36" t="s">
        <v>323</v>
      </c>
      <c r="D204" s="36" t="s">
        <v>556</v>
      </c>
      <c r="E204" s="40" t="s">
        <v>557</v>
      </c>
      <c r="F204" s="57"/>
      <c r="G204" s="57">
        <f>源表!AZ192/40</f>
        <v>1</v>
      </c>
      <c r="H204" s="57">
        <f>源表!BA192/40</f>
        <v>1</v>
      </c>
      <c r="I204" s="57">
        <f>源表!BB192/40</f>
        <v>1</v>
      </c>
      <c r="J204" s="57">
        <f>源表!BC192/40</f>
        <v>1</v>
      </c>
      <c r="K204" s="57">
        <f>源表!BD192/40</f>
        <v>1</v>
      </c>
      <c r="L204" s="57">
        <f>源表!BE192/40</f>
        <v>0</v>
      </c>
      <c r="M204" s="57">
        <f>源表!BF192/40</f>
        <v>0</v>
      </c>
    </row>
    <row r="205" spans="1:13" ht="16.5" customHeight="1">
      <c r="A205" s="35" t="s">
        <v>183</v>
      </c>
      <c r="B205" s="36" t="s">
        <v>316</v>
      </c>
      <c r="C205" s="36" t="s">
        <v>317</v>
      </c>
      <c r="D205" s="36" t="s">
        <v>318</v>
      </c>
      <c r="E205" s="40" t="s">
        <v>57</v>
      </c>
      <c r="F205" s="57"/>
      <c r="G205" s="57">
        <f>源表!AZ193/40</f>
        <v>1</v>
      </c>
      <c r="H205" s="57">
        <f>源表!BA193/40</f>
        <v>1</v>
      </c>
      <c r="I205" s="57">
        <f>源表!BB193/40</f>
        <v>1</v>
      </c>
      <c r="J205" s="57">
        <f>源表!BC193/40</f>
        <v>1</v>
      </c>
      <c r="K205" s="57">
        <f>源表!BD193/40</f>
        <v>1</v>
      </c>
      <c r="L205" s="57">
        <f>源表!BE193/40</f>
        <v>1</v>
      </c>
      <c r="M205" s="57">
        <f>源表!BF193/40</f>
        <v>1</v>
      </c>
    </row>
    <row r="206" spans="1:13" ht="16.5" customHeight="1">
      <c r="A206" s="35" t="s">
        <v>319</v>
      </c>
      <c r="B206" s="36" t="s">
        <v>320</v>
      </c>
      <c r="C206" s="36" t="s">
        <v>321</v>
      </c>
      <c r="D206" s="44" t="s">
        <v>313</v>
      </c>
      <c r="E206" s="36" t="s">
        <v>57</v>
      </c>
      <c r="F206" s="57"/>
      <c r="G206" s="57">
        <f>源表!AZ194/40</f>
        <v>1</v>
      </c>
      <c r="H206" s="57">
        <f>源表!BA194/40</f>
        <v>1</v>
      </c>
      <c r="I206" s="57">
        <f>源表!BB194/40</f>
        <v>1</v>
      </c>
      <c r="J206" s="57">
        <f>源表!BC194/40</f>
        <v>1</v>
      </c>
      <c r="K206" s="57">
        <f>源表!BD194/40</f>
        <v>1</v>
      </c>
      <c r="L206" s="57">
        <f>源表!BE194/40</f>
        <v>1</v>
      </c>
      <c r="M206" s="57">
        <f>源表!BF194/40</f>
        <v>1</v>
      </c>
    </row>
    <row r="207" spans="1:13" ht="16.5" customHeight="1">
      <c r="A207" s="35" t="s">
        <v>183</v>
      </c>
      <c r="B207" s="36" t="s">
        <v>322</v>
      </c>
      <c r="C207" s="36" t="s">
        <v>323</v>
      </c>
      <c r="D207" s="36" t="s">
        <v>324</v>
      </c>
      <c r="E207" s="40" t="s">
        <v>263</v>
      </c>
      <c r="F207" s="57"/>
      <c r="G207" s="57">
        <f>源表!AZ195/40</f>
        <v>1</v>
      </c>
      <c r="H207" s="57">
        <f>源表!BA195/40</f>
        <v>1</v>
      </c>
      <c r="I207" s="57">
        <f>源表!BB195/40</f>
        <v>1</v>
      </c>
      <c r="J207" s="57">
        <f>源表!BC195/40</f>
        <v>1</v>
      </c>
      <c r="K207" s="57">
        <f>源表!BD195/40</f>
        <v>1</v>
      </c>
      <c r="L207" s="57">
        <f>源表!BE195/40</f>
        <v>1</v>
      </c>
      <c r="M207" s="57">
        <f>源表!BF195/40</f>
        <v>1</v>
      </c>
    </row>
    <row r="208" spans="1:13" ht="16.5" customHeight="1">
      <c r="A208" s="35" t="s">
        <v>314</v>
      </c>
      <c r="B208" s="36" t="s">
        <v>346</v>
      </c>
      <c r="C208" s="36" t="s">
        <v>303</v>
      </c>
      <c r="D208" s="36" t="s">
        <v>324</v>
      </c>
      <c r="E208" s="40" t="s">
        <v>263</v>
      </c>
      <c r="F208" s="57"/>
      <c r="G208" s="57">
        <f>源表!AZ196/40</f>
        <v>1</v>
      </c>
      <c r="H208" s="57">
        <f>源表!BA196/40</f>
        <v>1</v>
      </c>
      <c r="I208" s="57">
        <f>源表!BB196/40</f>
        <v>1</v>
      </c>
      <c r="J208" s="57">
        <f>源表!BC196/40</f>
        <v>1</v>
      </c>
      <c r="K208" s="57">
        <f>源表!BD196/40</f>
        <v>1</v>
      </c>
      <c r="L208" s="57">
        <f>源表!BE196/40</f>
        <v>1</v>
      </c>
      <c r="M208" s="57">
        <f>源表!BF196/40</f>
        <v>1</v>
      </c>
    </row>
    <row r="209" spans="1:13" ht="16.5" customHeight="1">
      <c r="A209" s="35" t="s">
        <v>325</v>
      </c>
      <c r="B209" s="36" t="s">
        <v>346</v>
      </c>
      <c r="C209" s="36" t="s">
        <v>326</v>
      </c>
      <c r="D209" s="36" t="s">
        <v>327</v>
      </c>
      <c r="E209" s="40" t="s">
        <v>186</v>
      </c>
      <c r="F209" s="57"/>
      <c r="G209" s="57">
        <f>源表!AZ197/40</f>
        <v>0</v>
      </c>
      <c r="H209" s="57">
        <f>源表!BA197/40</f>
        <v>0</v>
      </c>
      <c r="I209" s="57">
        <f>源表!BB197/40</f>
        <v>0</v>
      </c>
      <c r="J209" s="57">
        <f>源表!BC197/40</f>
        <v>0</v>
      </c>
      <c r="K209" s="57">
        <f>源表!BD197/40</f>
        <v>0</v>
      </c>
      <c r="L209" s="57">
        <f>源表!BE197/40</f>
        <v>0</v>
      </c>
      <c r="M209" s="57">
        <f>源表!BF197/40</f>
        <v>0</v>
      </c>
    </row>
    <row r="210" spans="1:13" ht="16.5" customHeight="1">
      <c r="A210" s="35" t="s">
        <v>314</v>
      </c>
      <c r="B210" s="36" t="s">
        <v>328</v>
      </c>
      <c r="C210" s="36" t="s">
        <v>323</v>
      </c>
      <c r="D210" s="36" t="s">
        <v>324</v>
      </c>
      <c r="E210" s="40" t="s">
        <v>263</v>
      </c>
      <c r="F210" s="57"/>
      <c r="G210" s="57">
        <f>源表!AZ198/40</f>
        <v>1</v>
      </c>
      <c r="H210" s="57">
        <f>源表!BA198/40</f>
        <v>1</v>
      </c>
      <c r="I210" s="57">
        <f>源表!BB198/40</f>
        <v>1</v>
      </c>
      <c r="J210" s="57">
        <f>源表!BC198/40</f>
        <v>1</v>
      </c>
      <c r="K210" s="57">
        <f>源表!BD198/40</f>
        <v>1</v>
      </c>
      <c r="L210" s="57">
        <f>源表!BE198/40</f>
        <v>1</v>
      </c>
      <c r="M210" s="57">
        <f>源表!BF198/40</f>
        <v>1</v>
      </c>
    </row>
    <row r="211" spans="1:13" ht="16.5" customHeight="1">
      <c r="A211" s="35" t="s">
        <v>325</v>
      </c>
      <c r="B211" s="36" t="s">
        <v>329</v>
      </c>
      <c r="C211" s="36" t="s">
        <v>323</v>
      </c>
      <c r="D211" s="36" t="s">
        <v>324</v>
      </c>
      <c r="E211" s="40" t="s">
        <v>263</v>
      </c>
      <c r="F211" s="57"/>
      <c r="G211" s="57">
        <f>源表!AZ199/40</f>
        <v>1</v>
      </c>
      <c r="H211" s="57">
        <f>源表!BA199/40</f>
        <v>1</v>
      </c>
      <c r="I211" s="57">
        <f>源表!BB199/40</f>
        <v>1</v>
      </c>
      <c r="J211" s="57">
        <f>源表!BC199/40</f>
        <v>1</v>
      </c>
      <c r="K211" s="57">
        <f>源表!BD199/40</f>
        <v>1</v>
      </c>
      <c r="L211" s="57">
        <f>源表!BE199/40</f>
        <v>1</v>
      </c>
      <c r="M211" s="57">
        <f>源表!BF199/40</f>
        <v>1</v>
      </c>
    </row>
    <row r="212" spans="1:13" ht="16.5" customHeight="1">
      <c r="A212" s="39" t="s">
        <v>325</v>
      </c>
      <c r="B212" s="36" t="s">
        <v>330</v>
      </c>
      <c r="C212" s="36" t="s">
        <v>326</v>
      </c>
      <c r="D212" s="36" t="s">
        <v>324</v>
      </c>
      <c r="E212" s="40" t="s">
        <v>263</v>
      </c>
      <c r="F212" s="57"/>
      <c r="G212" s="57">
        <f>源表!AZ200/40</f>
        <v>1</v>
      </c>
      <c r="H212" s="57">
        <f>源表!BA200/40</f>
        <v>1</v>
      </c>
      <c r="I212" s="57">
        <f>源表!BB200/40</f>
        <v>1</v>
      </c>
      <c r="J212" s="57">
        <f>源表!BC200/40</f>
        <v>1</v>
      </c>
      <c r="K212" s="57">
        <f>源表!BD200/40</f>
        <v>1</v>
      </c>
      <c r="L212" s="57">
        <f>源表!BE200/40</f>
        <v>1</v>
      </c>
      <c r="M212" s="57">
        <f>源表!BF200/40</f>
        <v>1</v>
      </c>
    </row>
    <row r="213" spans="1:13" ht="16.5" customHeight="1">
      <c r="A213" s="39" t="s">
        <v>325</v>
      </c>
      <c r="B213" s="36" t="s">
        <v>330</v>
      </c>
      <c r="C213" s="36" t="s">
        <v>326</v>
      </c>
      <c r="D213" s="36" t="s">
        <v>331</v>
      </c>
      <c r="E213" s="53" t="s">
        <v>494</v>
      </c>
      <c r="F213" s="57"/>
      <c r="G213" s="57">
        <f>源表!AZ201/40</f>
        <v>0</v>
      </c>
      <c r="H213" s="57">
        <f>源表!BA201/40</f>
        <v>0</v>
      </c>
      <c r="I213" s="57">
        <f>源表!BB201/40</f>
        <v>0</v>
      </c>
      <c r="J213" s="57">
        <f>源表!BC201/40</f>
        <v>0</v>
      </c>
      <c r="K213" s="57">
        <f>源表!BD201/40</f>
        <v>0</v>
      </c>
      <c r="L213" s="57">
        <f>源表!BE201/40</f>
        <v>0</v>
      </c>
      <c r="M213" s="57">
        <f>源表!BF201/40</f>
        <v>0</v>
      </c>
    </row>
    <row r="214" spans="1:13" ht="16.5" customHeight="1">
      <c r="A214" s="35" t="s">
        <v>325</v>
      </c>
      <c r="B214" s="35" t="s">
        <v>330</v>
      </c>
      <c r="C214" s="36" t="s">
        <v>326</v>
      </c>
      <c r="D214" s="35" t="s">
        <v>229</v>
      </c>
      <c r="E214" s="40" t="s">
        <v>332</v>
      </c>
      <c r="F214" s="57"/>
      <c r="G214" s="57">
        <f>源表!AZ202/40</f>
        <v>0</v>
      </c>
      <c r="H214" s="57">
        <f>源表!BA202/40</f>
        <v>0</v>
      </c>
      <c r="I214" s="57">
        <f>源表!BB202/40</f>
        <v>0</v>
      </c>
      <c r="J214" s="57">
        <f>源表!BC202/40</f>
        <v>0</v>
      </c>
      <c r="K214" s="57">
        <f>源表!BD202/40</f>
        <v>0</v>
      </c>
      <c r="L214" s="57">
        <f>源表!BE202/40</f>
        <v>0</v>
      </c>
      <c r="M214" s="57">
        <f>源表!BF202/40</f>
        <v>0</v>
      </c>
    </row>
    <row r="215" spans="1:13" ht="16.5" customHeight="1">
      <c r="A215" s="35" t="s">
        <v>325</v>
      </c>
      <c r="B215" s="36" t="s">
        <v>333</v>
      </c>
      <c r="C215" s="36" t="s">
        <v>326</v>
      </c>
      <c r="D215" s="36" t="s">
        <v>341</v>
      </c>
      <c r="E215" s="53" t="s">
        <v>340</v>
      </c>
      <c r="F215" s="57"/>
      <c r="G215" s="57">
        <f>源表!AZ203/40</f>
        <v>1</v>
      </c>
      <c r="H215" s="57">
        <f>源表!BA203/40</f>
        <v>1</v>
      </c>
      <c r="I215" s="57">
        <f>源表!BB203/40</f>
        <v>1</v>
      </c>
      <c r="J215" s="57">
        <f>源表!BC203/40</f>
        <v>1</v>
      </c>
      <c r="K215" s="57">
        <f>源表!BD203/40</f>
        <v>1</v>
      </c>
      <c r="L215" s="57">
        <f>源表!BE203/40</f>
        <v>1</v>
      </c>
      <c r="M215" s="57">
        <f>源表!BF203/40</f>
        <v>1</v>
      </c>
    </row>
  </sheetData>
  <phoneticPr fontId="1" type="noConversion"/>
  <conditionalFormatting sqref="D72">
    <cfRule type="duplicateValues" dxfId="6" priority="2"/>
  </conditionalFormatting>
  <conditionalFormatting sqref="D58:D59">
    <cfRule type="duplicateValues" dxfId="5" priority="3"/>
  </conditionalFormatting>
  <conditionalFormatting sqref="D108">
    <cfRule type="duplicateValues" dxfId="4" priority="4"/>
  </conditionalFormatting>
  <conditionalFormatting sqref="D69">
    <cfRule type="duplicateValues" dxfId="3" priority="5"/>
  </conditionalFormatting>
  <conditionalFormatting sqref="D59">
    <cfRule type="duplicateValues" dxfId="2" priority="6"/>
  </conditionalFormatting>
  <conditionalFormatting sqref="D104">
    <cfRule type="duplicateValues" dxfId="1" priority="7"/>
  </conditionalFormatting>
  <conditionalFormatting sqref="D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项目投入人力透视表-</vt:lpstr>
      <vt:lpstr>个人工作量统计透视表。</vt:lpstr>
      <vt:lpstr>部门工作量统计表</vt:lpstr>
      <vt:lpstr>源表</vt:lpstr>
      <vt:lpstr>源表a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2015-01-16T08:37:38Z</dcterms:modified>
</cp:coreProperties>
</file>