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\docsources\_diba-eur\apama\analyticsbuilder\trunk\graphics\"/>
    </mc:Choice>
  </mc:AlternateContent>
  <xr:revisionPtr revIDLastSave="0" documentId="13_ncr:1_{4A38E38E-AC06-45DE-860F-652DE5B9F8BF}" xr6:coauthVersionLast="45" xr6:coauthVersionMax="45" xr10:uidLastSave="{00000000-0000-0000-0000-000000000000}"/>
  <bookViews>
    <workbookView xWindow="-120" yWindow="-120" windowWidth="29040" windowHeight="17640" firstSheet="2" activeTab="5" xr2:uid="{00000000-000D-0000-FFFF-FFFF00000000}"/>
  </bookViews>
  <sheets>
    <sheet name="Raw data" sheetId="1" r:id="rId1"/>
    <sheet name="Measured data" sheetId="2" r:id="rId2"/>
    <sheet name="Interpretation of sampled value" sheetId="3" r:id="rId3"/>
    <sheet name="Data on change only" sheetId="4" r:id="rId4"/>
    <sheet name="Windows" sheetId="5" r:id="rId5"/>
    <sheet name="Bucket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6" l="1"/>
  <c r="E9" i="6"/>
  <c r="E7" i="6"/>
  <c r="E5" i="6"/>
  <c r="E22" i="6"/>
  <c r="H18" i="6"/>
  <c r="H17" i="6"/>
  <c r="C3" i="6"/>
  <c r="C18" i="6"/>
  <c r="C17" i="6"/>
  <c r="C16" i="6"/>
  <c r="C15" i="6"/>
  <c r="C14" i="6"/>
  <c r="B14" i="6" s="1"/>
  <c r="C13" i="6"/>
  <c r="B13" i="6" s="1"/>
  <c r="C12" i="6"/>
  <c r="C10" i="6"/>
  <c r="C8" i="6"/>
  <c r="H12" i="6" s="1"/>
  <c r="H11" i="6" s="1"/>
  <c r="C6" i="6"/>
  <c r="H10" i="6" s="1"/>
  <c r="C4" i="6"/>
  <c r="H8" i="6" s="1"/>
  <c r="H6" i="6"/>
  <c r="G6" i="6" s="1"/>
  <c r="H4" i="6"/>
  <c r="H3" i="6"/>
  <c r="H7" i="6" l="1"/>
  <c r="G8" i="6"/>
  <c r="G7" i="6" s="1"/>
  <c r="H9" i="6"/>
  <c r="G10" i="6"/>
  <c r="G9" i="6" s="1"/>
  <c r="H15" i="6"/>
  <c r="H16" i="6"/>
  <c r="B12" i="6"/>
  <c r="H14" i="6"/>
  <c r="H13" i="6"/>
  <c r="E2" i="1"/>
  <c r="L31" i="5"/>
  <c r="C62" i="5"/>
  <c r="B62" i="5"/>
  <c r="D61" i="5"/>
  <c r="C59" i="5"/>
  <c r="C61" i="5" s="1"/>
  <c r="B59" i="5"/>
  <c r="D58" i="5"/>
  <c r="I57" i="5"/>
  <c r="C56" i="5"/>
  <c r="C58" i="5" s="1"/>
  <c r="D54" i="5"/>
  <c r="C53" i="5"/>
  <c r="C55" i="5" s="1"/>
  <c r="D52" i="5"/>
  <c r="V29" i="5"/>
  <c r="D12" i="5"/>
  <c r="D14" i="5" s="1"/>
  <c r="C11" i="5"/>
  <c r="C12" i="5" s="1"/>
  <c r="D10" i="5"/>
  <c r="B8" i="5"/>
  <c r="C8" i="5" s="1"/>
  <c r="D7" i="5"/>
  <c r="C7" i="5"/>
  <c r="C6" i="5"/>
  <c r="A3" i="5"/>
  <c r="A5" i="5" s="1"/>
  <c r="B2" i="5"/>
  <c r="C2" i="5" s="1"/>
  <c r="G15" i="6" l="1"/>
  <c r="G12" i="6"/>
  <c r="G11" i="6" s="1"/>
  <c r="G13" i="6"/>
  <c r="G14" i="6"/>
  <c r="G18" i="6"/>
  <c r="G17" i="6"/>
  <c r="G16" i="6"/>
  <c r="C10" i="5"/>
  <c r="C9" i="5"/>
  <c r="A6" i="5"/>
  <c r="A8" i="5" s="1"/>
  <c r="A4" i="5"/>
  <c r="C4" i="5"/>
  <c r="C3" i="5"/>
  <c r="C14" i="5"/>
  <c r="D13" i="5"/>
  <c r="D15" i="5"/>
  <c r="D17" i="5" s="1"/>
  <c r="C57" i="5"/>
  <c r="C54" i="5"/>
  <c r="C60" i="5"/>
  <c r="C13" i="5"/>
  <c r="C62" i="4"/>
  <c r="C59" i="4"/>
  <c r="C56" i="4"/>
  <c r="C57" i="4" s="1"/>
  <c r="C53" i="4"/>
  <c r="C54" i="4" s="1"/>
  <c r="C11" i="4"/>
  <c r="B62" i="4"/>
  <c r="D61" i="4"/>
  <c r="B59" i="4"/>
  <c r="D58" i="4"/>
  <c r="I57" i="4"/>
  <c r="D54" i="4"/>
  <c r="D52" i="4"/>
  <c r="V29" i="4"/>
  <c r="D12" i="4"/>
  <c r="D14" i="4" s="1"/>
  <c r="C14" i="4" s="1"/>
  <c r="D10" i="4"/>
  <c r="B8" i="4"/>
  <c r="C8" i="4" s="1"/>
  <c r="D7" i="4"/>
  <c r="A3" i="4"/>
  <c r="A5" i="4" s="1"/>
  <c r="B2" i="4"/>
  <c r="C2" i="4" s="1"/>
  <c r="C53" i="3"/>
  <c r="C55" i="3" s="1"/>
  <c r="C11" i="3"/>
  <c r="C13" i="3" s="1"/>
  <c r="C8" i="3"/>
  <c r="C10" i="3" s="1"/>
  <c r="D61" i="3"/>
  <c r="D58" i="3"/>
  <c r="D54" i="3"/>
  <c r="D52" i="3"/>
  <c r="D10" i="3"/>
  <c r="D7" i="3"/>
  <c r="A3" i="3"/>
  <c r="A5" i="3" s="1"/>
  <c r="A4" i="3" s="1"/>
  <c r="B62" i="3"/>
  <c r="C62" i="3" s="1"/>
  <c r="B59" i="3"/>
  <c r="C59" i="3" s="1"/>
  <c r="C61" i="3" s="1"/>
  <c r="I57" i="3"/>
  <c r="B56" i="3"/>
  <c r="C56" i="3" s="1"/>
  <c r="C58" i="3" s="1"/>
  <c r="B53" i="3"/>
  <c r="V29" i="3"/>
  <c r="D12" i="3"/>
  <c r="D14" i="3" s="1"/>
  <c r="D13" i="3" s="1"/>
  <c r="B11" i="3"/>
  <c r="B8" i="3"/>
  <c r="B5" i="3"/>
  <c r="C5" i="3" s="1"/>
  <c r="B2" i="3"/>
  <c r="C2" i="3" s="1"/>
  <c r="U20" i="2"/>
  <c r="H39" i="2"/>
  <c r="B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B42" i="2"/>
  <c r="B40" i="2"/>
  <c r="B38" i="2"/>
  <c r="B36" i="2"/>
  <c r="B8" i="2"/>
  <c r="B6" i="2"/>
  <c r="B2" i="2"/>
  <c r="C9" i="2"/>
  <c r="C10" i="2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C11" i="2" l="1"/>
  <c r="C12" i="2" s="1"/>
  <c r="B10" i="2"/>
  <c r="A53" i="1"/>
  <c r="A54" i="1" s="1"/>
  <c r="A55" i="1" s="1"/>
  <c r="A56" i="1" s="1"/>
  <c r="A57" i="1" s="1"/>
  <c r="A58" i="1" s="1"/>
  <c r="A59" i="1" s="1"/>
  <c r="A60" i="1" s="1"/>
  <c r="G52" i="1"/>
  <c r="C55" i="4"/>
  <c r="C58" i="4"/>
  <c r="C54" i="3"/>
  <c r="C16" i="5"/>
  <c r="C15" i="5"/>
  <c r="A9" i="5"/>
  <c r="A11" i="5" s="1"/>
  <c r="A7" i="5"/>
  <c r="C17" i="5"/>
  <c r="D16" i="5"/>
  <c r="D18" i="5"/>
  <c r="D20" i="5" s="1"/>
  <c r="C7" i="3"/>
  <c r="C6" i="3"/>
  <c r="C3" i="3"/>
  <c r="C4" i="3"/>
  <c r="C7" i="4"/>
  <c r="C6" i="4"/>
  <c r="C13" i="4"/>
  <c r="C12" i="4"/>
  <c r="A4" i="4"/>
  <c r="A6" i="4"/>
  <c r="A8" i="4" s="1"/>
  <c r="C61" i="4"/>
  <c r="C60" i="4"/>
  <c r="C4" i="4"/>
  <c r="C3" i="4"/>
  <c r="C10" i="4"/>
  <c r="C9" i="4"/>
  <c r="D13" i="4"/>
  <c r="D15" i="4"/>
  <c r="D17" i="4" s="1"/>
  <c r="C17" i="4" s="1"/>
  <c r="C9" i="3"/>
  <c r="C57" i="3"/>
  <c r="C12" i="3"/>
  <c r="C60" i="3"/>
  <c r="A6" i="3"/>
  <c r="A8" i="3" s="1"/>
  <c r="A9" i="3" s="1"/>
  <c r="A11" i="3" s="1"/>
  <c r="A12" i="3" s="1"/>
  <c r="A14" i="3" s="1"/>
  <c r="A15" i="3" s="1"/>
  <c r="A17" i="3" s="1"/>
  <c r="A18" i="3" s="1"/>
  <c r="A20" i="3" s="1"/>
  <c r="D15" i="3"/>
  <c r="D17" i="3" s="1"/>
  <c r="D16" i="3" s="1"/>
  <c r="B14" i="3"/>
  <c r="C14" i="3" s="1"/>
  <c r="C16" i="3" s="1"/>
  <c r="C15" i="3" l="1"/>
  <c r="A16" i="3"/>
  <c r="C13" i="2"/>
  <c r="C14" i="2" s="1"/>
  <c r="B12" i="2"/>
  <c r="C18" i="5"/>
  <c r="C19" i="5"/>
  <c r="C20" i="5"/>
  <c r="D19" i="5"/>
  <c r="D21" i="5"/>
  <c r="D23" i="5" s="1"/>
  <c r="A12" i="5"/>
  <c r="A14" i="5" s="1"/>
  <c r="A10" i="5"/>
  <c r="D16" i="4"/>
  <c r="D18" i="4"/>
  <c r="D20" i="4" s="1"/>
  <c r="C20" i="4" s="1"/>
  <c r="C15" i="4"/>
  <c r="C16" i="4"/>
  <c r="A7" i="4"/>
  <c r="A9" i="4"/>
  <c r="A11" i="4" s="1"/>
  <c r="A21" i="3"/>
  <c r="A23" i="3" s="1"/>
  <c r="A19" i="3"/>
  <c r="A7" i="3"/>
  <c r="D18" i="3"/>
  <c r="D20" i="3" s="1"/>
  <c r="D19" i="3" s="1"/>
  <c r="B17" i="3"/>
  <c r="C17" i="3" s="1"/>
  <c r="C18" i="3" l="1"/>
  <c r="C19" i="3"/>
  <c r="C15" i="2"/>
  <c r="C16" i="2" s="1"/>
  <c r="B14" i="2"/>
  <c r="A13" i="5"/>
  <c r="A15" i="5"/>
  <c r="A17" i="5" s="1"/>
  <c r="D22" i="5"/>
  <c r="C23" i="5"/>
  <c r="D24" i="5"/>
  <c r="D26" i="5" s="1"/>
  <c r="C21" i="5"/>
  <c r="C22" i="5"/>
  <c r="C19" i="4"/>
  <c r="C18" i="4"/>
  <c r="A12" i="4"/>
  <c r="A14" i="4" s="1"/>
  <c r="A10" i="4"/>
  <c r="D21" i="4"/>
  <c r="D23" i="4" s="1"/>
  <c r="C23" i="4" s="1"/>
  <c r="D19" i="4"/>
  <c r="A24" i="3"/>
  <c r="A26" i="3" s="1"/>
  <c r="A22" i="3"/>
  <c r="A10" i="3"/>
  <c r="B20" i="3"/>
  <c r="C20" i="3" s="1"/>
  <c r="D21" i="3"/>
  <c r="D23" i="3" s="1"/>
  <c r="D22" i="3" s="1"/>
  <c r="C17" i="2" l="1"/>
  <c r="C18" i="2" s="1"/>
  <c r="B16" i="2"/>
  <c r="C21" i="3"/>
  <c r="C22" i="3"/>
  <c r="D25" i="5"/>
  <c r="D27" i="5"/>
  <c r="D29" i="5" s="1"/>
  <c r="C26" i="5"/>
  <c r="C25" i="5"/>
  <c r="C24" i="5"/>
  <c r="A18" i="5"/>
  <c r="A20" i="5" s="1"/>
  <c r="A16" i="5"/>
  <c r="D22" i="4"/>
  <c r="D24" i="4"/>
  <c r="D26" i="4" s="1"/>
  <c r="C26" i="4" s="1"/>
  <c r="C22" i="4"/>
  <c r="C21" i="4"/>
  <c r="A13" i="4"/>
  <c r="A15" i="4"/>
  <c r="A17" i="4" s="1"/>
  <c r="A27" i="3"/>
  <c r="A29" i="3" s="1"/>
  <c r="A25" i="3"/>
  <c r="A13" i="3"/>
  <c r="D24" i="3"/>
  <c r="D26" i="3" s="1"/>
  <c r="D25" i="3" s="1"/>
  <c r="B23" i="3"/>
  <c r="C23" i="3" s="1"/>
  <c r="C19" i="2" l="1"/>
  <c r="C20" i="2" s="1"/>
  <c r="B18" i="2"/>
  <c r="C25" i="3"/>
  <c r="C24" i="3"/>
  <c r="A19" i="5"/>
  <c r="A21" i="5"/>
  <c r="A23" i="5" s="1"/>
  <c r="D28" i="5"/>
  <c r="D30" i="5"/>
  <c r="D32" i="5" s="1"/>
  <c r="C29" i="5"/>
  <c r="C28" i="5"/>
  <c r="C27" i="5"/>
  <c r="A18" i="4"/>
  <c r="A20" i="4" s="1"/>
  <c r="A16" i="4"/>
  <c r="D25" i="4"/>
  <c r="D27" i="4"/>
  <c r="D29" i="4" s="1"/>
  <c r="C29" i="4" s="1"/>
  <c r="C24" i="4"/>
  <c r="C25" i="4"/>
  <c r="A28" i="3"/>
  <c r="A30" i="3"/>
  <c r="A32" i="3" s="1"/>
  <c r="D27" i="3"/>
  <c r="D29" i="3" s="1"/>
  <c r="D28" i="3" s="1"/>
  <c r="B26" i="3"/>
  <c r="C26" i="3" s="1"/>
  <c r="C21" i="2" l="1"/>
  <c r="C22" i="2" s="1"/>
  <c r="B20" i="2"/>
  <c r="C28" i="3"/>
  <c r="C27" i="3"/>
  <c r="C31" i="5"/>
  <c r="C30" i="5"/>
  <c r="A22" i="5"/>
  <c r="A24" i="5"/>
  <c r="A26" i="5" s="1"/>
  <c r="D33" i="5"/>
  <c r="D35" i="5" s="1"/>
  <c r="C32" i="5"/>
  <c r="D31" i="5"/>
  <c r="D30" i="4"/>
  <c r="D32" i="4" s="1"/>
  <c r="C32" i="4" s="1"/>
  <c r="D28" i="4"/>
  <c r="C27" i="4"/>
  <c r="C28" i="4"/>
  <c r="A19" i="4"/>
  <c r="A21" i="4"/>
  <c r="A23" i="4" s="1"/>
  <c r="A31" i="3"/>
  <c r="A33" i="3"/>
  <c r="A35" i="3" s="1"/>
  <c r="B29" i="3"/>
  <c r="C29" i="3" s="1"/>
  <c r="D30" i="3"/>
  <c r="D32" i="3" s="1"/>
  <c r="D31" i="3" s="1"/>
  <c r="C23" i="2" l="1"/>
  <c r="C24" i="2" s="1"/>
  <c r="B22" i="2"/>
  <c r="C31" i="3"/>
  <c r="C30" i="3"/>
  <c r="C33" i="5"/>
  <c r="C34" i="5"/>
  <c r="A25" i="5"/>
  <c r="A27" i="5"/>
  <c r="A29" i="5" s="1"/>
  <c r="D36" i="5"/>
  <c r="D38" i="5" s="1"/>
  <c r="C35" i="5"/>
  <c r="D34" i="5"/>
  <c r="A22" i="4"/>
  <c r="A24" i="4"/>
  <c r="A26" i="4" s="1"/>
  <c r="D31" i="4"/>
  <c r="D33" i="4"/>
  <c r="D35" i="4" s="1"/>
  <c r="C35" i="4" s="1"/>
  <c r="C31" i="4"/>
  <c r="C30" i="4"/>
  <c r="A36" i="3"/>
  <c r="A38" i="3" s="1"/>
  <c r="A34" i="3"/>
  <c r="D33" i="3"/>
  <c r="D35" i="3" s="1"/>
  <c r="D34" i="3" s="1"/>
  <c r="B32" i="3"/>
  <c r="C32" i="3" s="1"/>
  <c r="C34" i="3" l="1"/>
  <c r="C33" i="3"/>
  <c r="C25" i="2"/>
  <c r="C26" i="2" s="1"/>
  <c r="B24" i="2"/>
  <c r="C38" i="5"/>
  <c r="D39" i="5"/>
  <c r="D41" i="5" s="1"/>
  <c r="D37" i="5"/>
  <c r="A28" i="5"/>
  <c r="A30" i="5"/>
  <c r="A32" i="5" s="1"/>
  <c r="C37" i="5"/>
  <c r="C36" i="5"/>
  <c r="C34" i="4"/>
  <c r="C33" i="4"/>
  <c r="A25" i="4"/>
  <c r="A27" i="4"/>
  <c r="A29" i="4" s="1"/>
  <c r="D36" i="4"/>
  <c r="D38" i="4" s="1"/>
  <c r="C38" i="4" s="1"/>
  <c r="D34" i="4"/>
  <c r="A37" i="3"/>
  <c r="A39" i="3"/>
  <c r="A41" i="3" s="1"/>
  <c r="D36" i="3"/>
  <c r="D38" i="3" s="1"/>
  <c r="D37" i="3" s="1"/>
  <c r="B35" i="3"/>
  <c r="C35" i="3" s="1"/>
  <c r="C27" i="2" l="1"/>
  <c r="C28" i="2" s="1"/>
  <c r="B26" i="2"/>
  <c r="C37" i="3"/>
  <c r="C36" i="3"/>
  <c r="A33" i="5"/>
  <c r="A35" i="5" s="1"/>
  <c r="A31" i="5"/>
  <c r="C39" i="5"/>
  <c r="C40" i="5"/>
  <c r="C41" i="5"/>
  <c r="D40" i="5"/>
  <c r="D42" i="5"/>
  <c r="D44" i="5" s="1"/>
  <c r="C36" i="4"/>
  <c r="C37" i="4"/>
  <c r="D37" i="4"/>
  <c r="D39" i="4"/>
  <c r="D41" i="4" s="1"/>
  <c r="C41" i="4" s="1"/>
  <c r="A30" i="4"/>
  <c r="A32" i="4" s="1"/>
  <c r="A28" i="4"/>
  <c r="A40" i="3"/>
  <c r="A42" i="3"/>
  <c r="A44" i="3" s="1"/>
  <c r="B38" i="3"/>
  <c r="C38" i="3" s="1"/>
  <c r="D39" i="3"/>
  <c r="D41" i="3" s="1"/>
  <c r="D40" i="3" s="1"/>
  <c r="C40" i="3" l="1"/>
  <c r="C39" i="3"/>
  <c r="C29" i="2"/>
  <c r="C30" i="2" s="1"/>
  <c r="B28" i="2"/>
  <c r="C42" i="5"/>
  <c r="C43" i="5"/>
  <c r="D43" i="5"/>
  <c r="C44" i="5"/>
  <c r="D45" i="5"/>
  <c r="D47" i="5" s="1"/>
  <c r="A36" i="5"/>
  <c r="A38" i="5" s="1"/>
  <c r="A34" i="5"/>
  <c r="D40" i="4"/>
  <c r="D42" i="4"/>
  <c r="D44" i="4" s="1"/>
  <c r="C44" i="4" s="1"/>
  <c r="A31" i="4"/>
  <c r="A33" i="4"/>
  <c r="A35" i="4" s="1"/>
  <c r="C40" i="4"/>
  <c r="C39" i="4"/>
  <c r="A45" i="3"/>
  <c r="A47" i="3" s="1"/>
  <c r="A43" i="3"/>
  <c r="D42" i="3"/>
  <c r="D44" i="3" s="1"/>
  <c r="D43" i="3" s="1"/>
  <c r="B41" i="3"/>
  <c r="C41" i="3" s="1"/>
  <c r="C43" i="3" l="1"/>
  <c r="C42" i="3"/>
  <c r="C31" i="2"/>
  <c r="C32" i="2" s="1"/>
  <c r="B30" i="2"/>
  <c r="D46" i="5"/>
  <c r="D48" i="5"/>
  <c r="D50" i="5" s="1"/>
  <c r="C47" i="5"/>
  <c r="C46" i="5"/>
  <c r="C45" i="5"/>
  <c r="A37" i="5"/>
  <c r="A39" i="5"/>
  <c r="A41" i="5" s="1"/>
  <c r="A34" i="4"/>
  <c r="A36" i="4"/>
  <c r="A38" i="4" s="1"/>
  <c r="D43" i="4"/>
  <c r="D45" i="4"/>
  <c r="D47" i="4" s="1"/>
  <c r="C47" i="4" s="1"/>
  <c r="C43" i="4"/>
  <c r="C42" i="4"/>
  <c r="A46" i="3"/>
  <c r="A48" i="3"/>
  <c r="A50" i="3" s="1"/>
  <c r="B44" i="3"/>
  <c r="C44" i="3" s="1"/>
  <c r="D45" i="3"/>
  <c r="D47" i="3" s="1"/>
  <c r="D46" i="3" s="1"/>
  <c r="C45" i="3" l="1"/>
  <c r="C46" i="3"/>
  <c r="C33" i="2"/>
  <c r="C34" i="2" s="1"/>
  <c r="B34" i="2" s="1"/>
  <c r="B32" i="2"/>
  <c r="A42" i="5"/>
  <c r="A44" i="5" s="1"/>
  <c r="A40" i="5"/>
  <c r="C49" i="5"/>
  <c r="C48" i="5"/>
  <c r="D49" i="5"/>
  <c r="C50" i="5"/>
  <c r="A39" i="4"/>
  <c r="A41" i="4" s="1"/>
  <c r="A37" i="4"/>
  <c r="C46" i="4"/>
  <c r="C45" i="4"/>
  <c r="D48" i="4"/>
  <c r="D50" i="4" s="1"/>
  <c r="C50" i="4" s="1"/>
  <c r="D46" i="4"/>
  <c r="A51" i="3"/>
  <c r="A53" i="3" s="1"/>
  <c r="A49" i="3"/>
  <c r="D48" i="3"/>
  <c r="D50" i="3" s="1"/>
  <c r="B47" i="3"/>
  <c r="C47" i="3" s="1"/>
  <c r="B50" i="3" l="1"/>
  <c r="C50" i="3" s="1"/>
  <c r="D49" i="3"/>
  <c r="C49" i="3"/>
  <c r="C48" i="3"/>
  <c r="C52" i="5"/>
  <c r="C51" i="5"/>
  <c r="A45" i="5"/>
  <c r="A47" i="5" s="1"/>
  <c r="A43" i="5"/>
  <c r="D49" i="4"/>
  <c r="C48" i="4"/>
  <c r="C49" i="4"/>
  <c r="A40" i="4"/>
  <c r="A42" i="4"/>
  <c r="A44" i="4" s="1"/>
  <c r="A52" i="3"/>
  <c r="A54" i="3"/>
  <c r="A56" i="3" s="1"/>
  <c r="C52" i="3" l="1"/>
  <c r="C51" i="3"/>
  <c r="A46" i="5"/>
  <c r="A48" i="5"/>
  <c r="A50" i="5" s="1"/>
  <c r="C52" i="4"/>
  <c r="C51" i="4"/>
  <c r="A43" i="4"/>
  <c r="A45" i="4"/>
  <c r="A47" i="4" s="1"/>
  <c r="A57" i="3"/>
  <c r="A59" i="3" s="1"/>
  <c r="A55" i="3"/>
  <c r="A49" i="5" l="1"/>
  <c r="A51" i="5"/>
  <c r="A53" i="5" s="1"/>
  <c r="A46" i="4"/>
  <c r="A48" i="4"/>
  <c r="A50" i="4" s="1"/>
  <c r="A60" i="3"/>
  <c r="A62" i="3" s="1"/>
  <c r="A61" i="3" s="1"/>
  <c r="A58" i="3"/>
  <c r="A52" i="5" l="1"/>
  <c r="A54" i="5"/>
  <c r="A56" i="5" s="1"/>
  <c r="A51" i="4"/>
  <c r="A53" i="4" s="1"/>
  <c r="A49" i="4"/>
  <c r="A55" i="5" l="1"/>
  <c r="A57" i="5"/>
  <c r="A59" i="5" s="1"/>
  <c r="A54" i="4"/>
  <c r="A56" i="4" s="1"/>
  <c r="A52" i="4"/>
  <c r="A58" i="5" l="1"/>
  <c r="A60" i="5"/>
  <c r="A62" i="5" s="1"/>
  <c r="A61" i="5" s="1"/>
  <c r="A57" i="4"/>
  <c r="A59" i="4" s="1"/>
  <c r="A55" i="4"/>
  <c r="A58" i="4" l="1"/>
  <c r="A60" i="4"/>
  <c r="A62" i="4" s="1"/>
  <c r="A61" i="4" s="1"/>
</calcChain>
</file>

<file path=xl/sharedStrings.xml><?xml version="1.0" encoding="utf-8"?>
<sst xmlns="http://schemas.openxmlformats.org/spreadsheetml/2006/main" count="26" uniqueCount="11">
  <si>
    <t>Time</t>
  </si>
  <si>
    <t>Value</t>
  </si>
  <si>
    <t>Sampled</t>
  </si>
  <si>
    <t>Interpreted</t>
  </si>
  <si>
    <t>Window</t>
  </si>
  <si>
    <t>Average (buckets)</t>
  </si>
  <si>
    <t>Average (exact)</t>
  </si>
  <si>
    <t>Duration</t>
  </si>
  <si>
    <t>Buckets</t>
  </si>
  <si>
    <t>Exact values</t>
  </si>
  <si>
    <t>10-11 bucket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</si>
</sst>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mm:ss.00"/>
    <numFmt numFmtId="165" formatCode="_-* #,##0.0000000_-;\-* #,##0.0000000_-;_-* &quot;-&quot;??_-;_-@_-"/>
    <numFmt numFmtId="166" formatCode="_-* #,##0.0000000000_-;\-* #,##0.0000000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21" fontId="0" fillId="0" borderId="0" xfId="0" applyNumberFormat="1"/>
    <xf numFmtId="47" fontId="0" fillId="0" borderId="0" xfId="0" applyNumberFormat="1"/>
    <xf numFmtId="43" fontId="0" fillId="0" borderId="0" xfId="1" applyFont="1"/>
    <xf numFmtId="164" fontId="0" fillId="0" borderId="0" xfId="0" applyNumberFormat="1"/>
    <xf numFmtId="165" fontId="0" fillId="0" borderId="0" xfId="1" applyNumberFormat="1" applyFont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data'!$B$1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'Raw data'!$A$2:$A$42</c:f>
              <c:numCache>
                <c:formatCode>h:mm:ss</c:formatCode>
                <c:ptCount val="41"/>
                <c:pt idx="0" formatCode="mm:ss.0">
                  <c:v>0.41666666666666669</c:v>
                </c:pt>
                <c:pt idx="1">
                  <c:v>0.4166724537037037</c:v>
                </c:pt>
                <c:pt idx="2">
                  <c:v>0.41667824074074072</c:v>
                </c:pt>
                <c:pt idx="3">
                  <c:v>0.41668402777777774</c:v>
                </c:pt>
                <c:pt idx="4">
                  <c:v>0.41668981481481476</c:v>
                </c:pt>
                <c:pt idx="5">
                  <c:v>0.41669560185185178</c:v>
                </c:pt>
                <c:pt idx="6">
                  <c:v>0.4167013888888888</c:v>
                </c:pt>
                <c:pt idx="7">
                  <c:v>0.41670717592592582</c:v>
                </c:pt>
                <c:pt idx="8">
                  <c:v>0.41671296296296284</c:v>
                </c:pt>
                <c:pt idx="9">
                  <c:v>0.41671874999999986</c:v>
                </c:pt>
                <c:pt idx="10">
                  <c:v>0.41672453703703688</c:v>
                </c:pt>
                <c:pt idx="11">
                  <c:v>0.4167303240740739</c:v>
                </c:pt>
                <c:pt idx="12">
                  <c:v>0.41673611111111092</c:v>
                </c:pt>
                <c:pt idx="13">
                  <c:v>0.41674189814814794</c:v>
                </c:pt>
                <c:pt idx="14">
                  <c:v>0.41674768518518496</c:v>
                </c:pt>
                <c:pt idx="15">
                  <c:v>0.41675347222222198</c:v>
                </c:pt>
                <c:pt idx="16">
                  <c:v>0.416759259259259</c:v>
                </c:pt>
                <c:pt idx="17">
                  <c:v>0.41676504629629602</c:v>
                </c:pt>
                <c:pt idx="18">
                  <c:v>0.41677083333333304</c:v>
                </c:pt>
                <c:pt idx="19">
                  <c:v>0.41677662037037005</c:v>
                </c:pt>
                <c:pt idx="20">
                  <c:v>0.41678240740740707</c:v>
                </c:pt>
                <c:pt idx="21">
                  <c:v>0.41678819444444409</c:v>
                </c:pt>
                <c:pt idx="22">
                  <c:v>0.41679398148148111</c:v>
                </c:pt>
                <c:pt idx="23">
                  <c:v>0.41679976851851813</c:v>
                </c:pt>
                <c:pt idx="24">
                  <c:v>0.41680555555555515</c:v>
                </c:pt>
                <c:pt idx="25">
                  <c:v>0.41681134259259217</c:v>
                </c:pt>
                <c:pt idx="26">
                  <c:v>0.41681712962962919</c:v>
                </c:pt>
                <c:pt idx="27">
                  <c:v>0.41682291666666621</c:v>
                </c:pt>
                <c:pt idx="28">
                  <c:v>0.41682870370370323</c:v>
                </c:pt>
                <c:pt idx="29">
                  <c:v>0.41683449074074025</c:v>
                </c:pt>
                <c:pt idx="30">
                  <c:v>0.41684027777777727</c:v>
                </c:pt>
                <c:pt idx="31">
                  <c:v>0.41684606481481429</c:v>
                </c:pt>
                <c:pt idx="32">
                  <c:v>0.41685185185185131</c:v>
                </c:pt>
                <c:pt idx="33">
                  <c:v>0.41685763888888833</c:v>
                </c:pt>
                <c:pt idx="34">
                  <c:v>0.41686342592592535</c:v>
                </c:pt>
                <c:pt idx="35">
                  <c:v>0.41686921296296237</c:v>
                </c:pt>
                <c:pt idx="36">
                  <c:v>0.41687499999999938</c:v>
                </c:pt>
                <c:pt idx="37">
                  <c:v>0.4168807870370364</c:v>
                </c:pt>
                <c:pt idx="38">
                  <c:v>0.41688657407407342</c:v>
                </c:pt>
                <c:pt idx="39">
                  <c:v>0.41689236111111044</c:v>
                </c:pt>
                <c:pt idx="40">
                  <c:v>0.41689814814814746</c:v>
                </c:pt>
              </c:numCache>
            </c:numRef>
          </c:xVal>
          <c:yVal>
            <c:numRef>
              <c:f>'Raw data'!$B$2:$B$42</c:f>
              <c:numCache>
                <c:formatCode>General</c:formatCode>
                <c:ptCount val="41"/>
                <c:pt idx="0">
                  <c:v>9.9</c:v>
                </c:pt>
                <c:pt idx="1">
                  <c:v>9.9</c:v>
                </c:pt>
                <c:pt idx="2">
                  <c:v>9.9</c:v>
                </c:pt>
                <c:pt idx="3">
                  <c:v>10.7</c:v>
                </c:pt>
                <c:pt idx="4">
                  <c:v>10.5</c:v>
                </c:pt>
                <c:pt idx="5">
                  <c:v>10.6</c:v>
                </c:pt>
                <c:pt idx="6">
                  <c:v>10.6</c:v>
                </c:pt>
                <c:pt idx="7">
                  <c:v>10.6</c:v>
                </c:pt>
                <c:pt idx="8">
                  <c:v>10.6</c:v>
                </c:pt>
                <c:pt idx="9">
                  <c:v>10.6</c:v>
                </c:pt>
                <c:pt idx="10">
                  <c:v>10.6</c:v>
                </c:pt>
                <c:pt idx="11">
                  <c:v>10.6</c:v>
                </c:pt>
                <c:pt idx="12">
                  <c:v>10.6</c:v>
                </c:pt>
                <c:pt idx="13">
                  <c:v>10.6</c:v>
                </c:pt>
                <c:pt idx="14">
                  <c:v>10.6</c:v>
                </c:pt>
                <c:pt idx="15">
                  <c:v>10.6</c:v>
                </c:pt>
                <c:pt idx="16">
                  <c:v>10.6</c:v>
                </c:pt>
                <c:pt idx="17">
                  <c:v>10.6</c:v>
                </c:pt>
                <c:pt idx="18">
                  <c:v>10.6</c:v>
                </c:pt>
                <c:pt idx="19">
                  <c:v>10.6</c:v>
                </c:pt>
                <c:pt idx="20">
                  <c:v>10.6</c:v>
                </c:pt>
                <c:pt idx="21">
                  <c:v>10.6</c:v>
                </c:pt>
                <c:pt idx="22">
                  <c:v>10.6</c:v>
                </c:pt>
                <c:pt idx="23">
                  <c:v>10.6</c:v>
                </c:pt>
                <c:pt idx="24">
                  <c:v>10.6</c:v>
                </c:pt>
                <c:pt idx="25">
                  <c:v>10.6</c:v>
                </c:pt>
                <c:pt idx="26">
                  <c:v>10.6</c:v>
                </c:pt>
                <c:pt idx="27">
                  <c:v>10.6</c:v>
                </c:pt>
                <c:pt idx="28">
                  <c:v>10.6</c:v>
                </c:pt>
                <c:pt idx="29">
                  <c:v>10.6</c:v>
                </c:pt>
                <c:pt idx="30">
                  <c:v>10.6</c:v>
                </c:pt>
                <c:pt idx="31">
                  <c:v>10.6</c:v>
                </c:pt>
                <c:pt idx="32">
                  <c:v>10.6</c:v>
                </c:pt>
                <c:pt idx="33">
                  <c:v>10.53</c:v>
                </c:pt>
                <c:pt idx="34">
                  <c:v>10.52</c:v>
                </c:pt>
                <c:pt idx="35">
                  <c:v>10.51</c:v>
                </c:pt>
                <c:pt idx="36">
                  <c:v>10.5</c:v>
                </c:pt>
                <c:pt idx="37">
                  <c:v>10.1</c:v>
                </c:pt>
                <c:pt idx="38">
                  <c:v>9.1999999999999993</c:v>
                </c:pt>
                <c:pt idx="39">
                  <c:v>7.4</c:v>
                </c:pt>
                <c:pt idx="40">
                  <c:v>8.1999999999999993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5A-465E-9729-C3CA55C4E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956448"/>
        <c:axId val="1419137776"/>
      </c:scatterChart>
      <c:valAx>
        <c:axId val="1488956448"/>
        <c:scaling>
          <c:orientation val="minMax"/>
          <c:min val="0.416666666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19137776"/>
        <c:crosses val="autoZero"/>
        <c:crossBetween val="midCat"/>
        <c:majorUnit val="5.7800000000000029E-5"/>
      </c:valAx>
      <c:valAx>
        <c:axId val="1419137776"/>
        <c:scaling>
          <c:orientation val="minMax"/>
          <c:max val="12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8895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and sampled (freq=1s)</a:t>
            </a:r>
            <a:r>
              <a:rPr lang="en-US" baseline="0"/>
              <a:t> v</a:t>
            </a:r>
            <a:r>
              <a:rPr lang="en-US"/>
              <a:t>alue (resolution</a:t>
            </a:r>
            <a:r>
              <a:rPr lang="en-US" baseline="0"/>
              <a:t>=1)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'Measured data'!$B$1</c:f>
              <c:strCache>
                <c:ptCount val="1"/>
                <c:pt idx="0">
                  <c:v>Sampled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2857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minus"/>
            <c:errValType val="fixedVal"/>
            <c:noEndCap val="0"/>
            <c:val val="1.0416700000000003E-5"/>
            <c:spPr>
              <a:noFill/>
              <a:ln w="12700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1"/>
            <c:val val="0.5"/>
            <c:spPr>
              <a:noFill/>
              <a:ln w="34925" cap="flat" cmpd="sng" algn="ctr">
                <a:gradFill>
                  <a:gsLst>
                    <a:gs pos="63000">
                      <a:srgbClr val="FF0000"/>
                    </a:gs>
                    <a:gs pos="39000">
                      <a:srgbClr val="FF0000"/>
                    </a:gs>
                    <a:gs pos="15000">
                      <a:srgbClr val="FFB3B3"/>
                    </a:gs>
                    <a:gs pos="51000">
                      <a:srgbClr val="C00000"/>
                    </a:gs>
                    <a:gs pos="90000">
                      <a:srgbClr val="FFB3B3"/>
                    </a:gs>
                  </a:gsLst>
                  <a:lin ang="5400000" scaled="1"/>
                </a:gradFill>
                <a:round/>
              </a:ln>
              <a:effectLst/>
            </c:spPr>
          </c:errBars>
          <c:xVal>
            <c:numRef>
              <c:f>'Measured data'!$A$2:$A$42</c:f>
              <c:numCache>
                <c:formatCode>h:mm:ss</c:formatCode>
                <c:ptCount val="41"/>
                <c:pt idx="0" formatCode="mm:ss.0">
                  <c:v>0.41666666666666669</c:v>
                </c:pt>
                <c:pt idx="1">
                  <c:v>0.4166724537037037</c:v>
                </c:pt>
                <c:pt idx="2">
                  <c:v>0.41667824074074072</c:v>
                </c:pt>
                <c:pt idx="3">
                  <c:v>0.41668402777777774</c:v>
                </c:pt>
                <c:pt idx="4">
                  <c:v>0.41668981481481476</c:v>
                </c:pt>
                <c:pt idx="5">
                  <c:v>0.41669560185185178</c:v>
                </c:pt>
                <c:pt idx="6">
                  <c:v>0.4167013888888888</c:v>
                </c:pt>
                <c:pt idx="7">
                  <c:v>0.41670717592592582</c:v>
                </c:pt>
                <c:pt idx="8">
                  <c:v>0.41671296296296284</c:v>
                </c:pt>
                <c:pt idx="9">
                  <c:v>0.41671874999999986</c:v>
                </c:pt>
                <c:pt idx="10">
                  <c:v>0.41672453703703688</c:v>
                </c:pt>
                <c:pt idx="11">
                  <c:v>0.4167303240740739</c:v>
                </c:pt>
                <c:pt idx="12">
                  <c:v>0.41673611111111092</c:v>
                </c:pt>
                <c:pt idx="13">
                  <c:v>0.41674189814814794</c:v>
                </c:pt>
                <c:pt idx="14">
                  <c:v>0.41674768518518496</c:v>
                </c:pt>
                <c:pt idx="15">
                  <c:v>0.41675347222222198</c:v>
                </c:pt>
                <c:pt idx="16">
                  <c:v>0.416759259259259</c:v>
                </c:pt>
                <c:pt idx="17">
                  <c:v>0.41676504629629602</c:v>
                </c:pt>
                <c:pt idx="18">
                  <c:v>0.41677083333333304</c:v>
                </c:pt>
                <c:pt idx="19">
                  <c:v>0.41677662037037005</c:v>
                </c:pt>
                <c:pt idx="20">
                  <c:v>0.41678240740740707</c:v>
                </c:pt>
                <c:pt idx="21">
                  <c:v>0.41678819444444409</c:v>
                </c:pt>
                <c:pt idx="22">
                  <c:v>0.41679398148148111</c:v>
                </c:pt>
                <c:pt idx="23">
                  <c:v>0.41679976851851813</c:v>
                </c:pt>
                <c:pt idx="24">
                  <c:v>0.41680555555555515</c:v>
                </c:pt>
                <c:pt idx="25">
                  <c:v>0.41681134259259217</c:v>
                </c:pt>
                <c:pt idx="26">
                  <c:v>0.41681712962962919</c:v>
                </c:pt>
                <c:pt idx="27">
                  <c:v>0.41682291666666621</c:v>
                </c:pt>
                <c:pt idx="28">
                  <c:v>0.41682870370370323</c:v>
                </c:pt>
                <c:pt idx="29">
                  <c:v>0.41683449074074025</c:v>
                </c:pt>
                <c:pt idx="30">
                  <c:v>0.41684027777777727</c:v>
                </c:pt>
                <c:pt idx="31">
                  <c:v>0.41684606481481429</c:v>
                </c:pt>
                <c:pt idx="32">
                  <c:v>0.41685185185185131</c:v>
                </c:pt>
                <c:pt idx="33">
                  <c:v>0.41685763888888833</c:v>
                </c:pt>
                <c:pt idx="34">
                  <c:v>0.41686342592592535</c:v>
                </c:pt>
                <c:pt idx="35">
                  <c:v>0.41686921296296237</c:v>
                </c:pt>
                <c:pt idx="36">
                  <c:v>0.41687499999999938</c:v>
                </c:pt>
                <c:pt idx="37">
                  <c:v>0.4168807870370364</c:v>
                </c:pt>
                <c:pt idx="38">
                  <c:v>0.41688657407407342</c:v>
                </c:pt>
                <c:pt idx="39">
                  <c:v>0.41689236111111044</c:v>
                </c:pt>
                <c:pt idx="40">
                  <c:v>0.41689814814814746</c:v>
                </c:pt>
              </c:numCache>
            </c:numRef>
          </c:xVal>
          <c:yVal>
            <c:numRef>
              <c:f>'Measured data'!$B$2:$B$42</c:f>
              <c:numCache>
                <c:formatCode>General</c:formatCode>
                <c:ptCount val="41"/>
                <c:pt idx="0">
                  <c:v>10</c:v>
                </c:pt>
                <c:pt idx="2">
                  <c:v>10</c:v>
                </c:pt>
                <c:pt idx="4">
                  <c:v>11</c:v>
                </c:pt>
                <c:pt idx="6">
                  <c:v>11</c:v>
                </c:pt>
                <c:pt idx="8">
                  <c:v>11</c:v>
                </c:pt>
                <c:pt idx="10">
                  <c:v>11</c:v>
                </c:pt>
                <c:pt idx="12">
                  <c:v>11</c:v>
                </c:pt>
                <c:pt idx="14">
                  <c:v>11</c:v>
                </c:pt>
                <c:pt idx="16">
                  <c:v>11</c:v>
                </c:pt>
                <c:pt idx="18">
                  <c:v>11</c:v>
                </c:pt>
                <c:pt idx="20">
                  <c:v>11</c:v>
                </c:pt>
                <c:pt idx="22">
                  <c:v>11</c:v>
                </c:pt>
                <c:pt idx="24">
                  <c:v>11</c:v>
                </c:pt>
                <c:pt idx="26">
                  <c:v>11</c:v>
                </c:pt>
                <c:pt idx="28">
                  <c:v>11</c:v>
                </c:pt>
                <c:pt idx="30">
                  <c:v>11</c:v>
                </c:pt>
                <c:pt idx="32">
                  <c:v>11</c:v>
                </c:pt>
                <c:pt idx="34">
                  <c:v>11</c:v>
                </c:pt>
                <c:pt idx="36">
                  <c:v>11</c:v>
                </c:pt>
                <c:pt idx="38">
                  <c:v>9</c:v>
                </c:pt>
                <c:pt idx="40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2A-4B95-843B-154C36828D68}"/>
            </c:ext>
          </c:extLst>
        </c:ser>
        <c:ser>
          <c:idx val="1"/>
          <c:order val="1"/>
          <c:tx>
            <c:strRef>
              <c:f>'Measured data'!$C$1</c:f>
              <c:strCache>
                <c:ptCount val="1"/>
                <c:pt idx="0">
                  <c:v>Value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'Measured data'!$A$2:$A$42</c:f>
              <c:numCache>
                <c:formatCode>h:mm:ss</c:formatCode>
                <c:ptCount val="41"/>
                <c:pt idx="0" formatCode="mm:ss.0">
                  <c:v>0.41666666666666669</c:v>
                </c:pt>
                <c:pt idx="1">
                  <c:v>0.4166724537037037</c:v>
                </c:pt>
                <c:pt idx="2">
                  <c:v>0.41667824074074072</c:v>
                </c:pt>
                <c:pt idx="3">
                  <c:v>0.41668402777777774</c:v>
                </c:pt>
                <c:pt idx="4">
                  <c:v>0.41668981481481476</c:v>
                </c:pt>
                <c:pt idx="5">
                  <c:v>0.41669560185185178</c:v>
                </c:pt>
                <c:pt idx="6">
                  <c:v>0.4167013888888888</c:v>
                </c:pt>
                <c:pt idx="7">
                  <c:v>0.41670717592592582</c:v>
                </c:pt>
                <c:pt idx="8">
                  <c:v>0.41671296296296284</c:v>
                </c:pt>
                <c:pt idx="9">
                  <c:v>0.41671874999999986</c:v>
                </c:pt>
                <c:pt idx="10">
                  <c:v>0.41672453703703688</c:v>
                </c:pt>
                <c:pt idx="11">
                  <c:v>0.4167303240740739</c:v>
                </c:pt>
                <c:pt idx="12">
                  <c:v>0.41673611111111092</c:v>
                </c:pt>
                <c:pt idx="13">
                  <c:v>0.41674189814814794</c:v>
                </c:pt>
                <c:pt idx="14">
                  <c:v>0.41674768518518496</c:v>
                </c:pt>
                <c:pt idx="15">
                  <c:v>0.41675347222222198</c:v>
                </c:pt>
                <c:pt idx="16">
                  <c:v>0.416759259259259</c:v>
                </c:pt>
                <c:pt idx="17">
                  <c:v>0.41676504629629602</c:v>
                </c:pt>
                <c:pt idx="18">
                  <c:v>0.41677083333333304</c:v>
                </c:pt>
                <c:pt idx="19">
                  <c:v>0.41677662037037005</c:v>
                </c:pt>
                <c:pt idx="20">
                  <c:v>0.41678240740740707</c:v>
                </c:pt>
                <c:pt idx="21">
                  <c:v>0.41678819444444409</c:v>
                </c:pt>
                <c:pt idx="22">
                  <c:v>0.41679398148148111</c:v>
                </c:pt>
                <c:pt idx="23">
                  <c:v>0.41679976851851813</c:v>
                </c:pt>
                <c:pt idx="24">
                  <c:v>0.41680555555555515</c:v>
                </c:pt>
                <c:pt idx="25">
                  <c:v>0.41681134259259217</c:v>
                </c:pt>
                <c:pt idx="26">
                  <c:v>0.41681712962962919</c:v>
                </c:pt>
                <c:pt idx="27">
                  <c:v>0.41682291666666621</c:v>
                </c:pt>
                <c:pt idx="28">
                  <c:v>0.41682870370370323</c:v>
                </c:pt>
                <c:pt idx="29">
                  <c:v>0.41683449074074025</c:v>
                </c:pt>
                <c:pt idx="30">
                  <c:v>0.41684027777777727</c:v>
                </c:pt>
                <c:pt idx="31">
                  <c:v>0.41684606481481429</c:v>
                </c:pt>
                <c:pt idx="32">
                  <c:v>0.41685185185185131</c:v>
                </c:pt>
                <c:pt idx="33">
                  <c:v>0.41685763888888833</c:v>
                </c:pt>
                <c:pt idx="34">
                  <c:v>0.41686342592592535</c:v>
                </c:pt>
                <c:pt idx="35">
                  <c:v>0.41686921296296237</c:v>
                </c:pt>
                <c:pt idx="36">
                  <c:v>0.41687499999999938</c:v>
                </c:pt>
                <c:pt idx="37">
                  <c:v>0.4168807870370364</c:v>
                </c:pt>
                <c:pt idx="38">
                  <c:v>0.41688657407407342</c:v>
                </c:pt>
                <c:pt idx="39">
                  <c:v>0.41689236111111044</c:v>
                </c:pt>
                <c:pt idx="40">
                  <c:v>0.41689814814814746</c:v>
                </c:pt>
              </c:numCache>
            </c:numRef>
          </c:xVal>
          <c:yVal>
            <c:numRef>
              <c:f>'Measured data'!$C$2:$C$42</c:f>
              <c:numCache>
                <c:formatCode>General</c:formatCode>
                <c:ptCount val="41"/>
                <c:pt idx="0">
                  <c:v>9.9</c:v>
                </c:pt>
                <c:pt idx="1">
                  <c:v>9.9</c:v>
                </c:pt>
                <c:pt idx="2">
                  <c:v>9.9</c:v>
                </c:pt>
                <c:pt idx="3">
                  <c:v>10.7</c:v>
                </c:pt>
                <c:pt idx="4">
                  <c:v>10.5</c:v>
                </c:pt>
                <c:pt idx="5">
                  <c:v>10.6</c:v>
                </c:pt>
                <c:pt idx="6">
                  <c:v>10.6</c:v>
                </c:pt>
                <c:pt idx="7">
                  <c:v>10.6</c:v>
                </c:pt>
                <c:pt idx="8">
                  <c:v>10.6</c:v>
                </c:pt>
                <c:pt idx="9">
                  <c:v>10.6</c:v>
                </c:pt>
                <c:pt idx="10">
                  <c:v>10.6</c:v>
                </c:pt>
                <c:pt idx="11">
                  <c:v>10.6</c:v>
                </c:pt>
                <c:pt idx="12">
                  <c:v>10.6</c:v>
                </c:pt>
                <c:pt idx="13">
                  <c:v>10.6</c:v>
                </c:pt>
                <c:pt idx="14">
                  <c:v>10.6</c:v>
                </c:pt>
                <c:pt idx="15">
                  <c:v>10.6</c:v>
                </c:pt>
                <c:pt idx="16">
                  <c:v>10.6</c:v>
                </c:pt>
                <c:pt idx="17">
                  <c:v>10.6</c:v>
                </c:pt>
                <c:pt idx="18">
                  <c:v>10.6</c:v>
                </c:pt>
                <c:pt idx="19">
                  <c:v>10.6</c:v>
                </c:pt>
                <c:pt idx="20">
                  <c:v>10.6</c:v>
                </c:pt>
                <c:pt idx="21">
                  <c:v>10.6</c:v>
                </c:pt>
                <c:pt idx="22">
                  <c:v>10.6</c:v>
                </c:pt>
                <c:pt idx="23">
                  <c:v>10.6</c:v>
                </c:pt>
                <c:pt idx="24">
                  <c:v>10.6</c:v>
                </c:pt>
                <c:pt idx="25">
                  <c:v>10.6</c:v>
                </c:pt>
                <c:pt idx="26">
                  <c:v>10.6</c:v>
                </c:pt>
                <c:pt idx="27">
                  <c:v>10.6</c:v>
                </c:pt>
                <c:pt idx="28">
                  <c:v>10.6</c:v>
                </c:pt>
                <c:pt idx="29">
                  <c:v>10.6</c:v>
                </c:pt>
                <c:pt idx="30">
                  <c:v>10.6</c:v>
                </c:pt>
                <c:pt idx="31">
                  <c:v>10.6</c:v>
                </c:pt>
                <c:pt idx="32">
                  <c:v>10.6</c:v>
                </c:pt>
                <c:pt idx="33">
                  <c:v>10.53</c:v>
                </c:pt>
                <c:pt idx="34">
                  <c:v>10.52</c:v>
                </c:pt>
                <c:pt idx="35">
                  <c:v>10.51</c:v>
                </c:pt>
                <c:pt idx="36">
                  <c:v>10.5</c:v>
                </c:pt>
                <c:pt idx="37">
                  <c:v>10.1</c:v>
                </c:pt>
                <c:pt idx="38">
                  <c:v>9.1999999999999993</c:v>
                </c:pt>
                <c:pt idx="39">
                  <c:v>7.4</c:v>
                </c:pt>
                <c:pt idx="40">
                  <c:v>8.1999999999999993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2A-4B95-843B-154C36828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956448"/>
        <c:axId val="1419137776"/>
      </c:scatterChart>
      <c:valAx>
        <c:axId val="1488956448"/>
        <c:scaling>
          <c:orientation val="minMax"/>
          <c:min val="0.416666666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19137776"/>
        <c:crosses val="autoZero"/>
        <c:crossBetween val="midCat"/>
        <c:majorUnit val="5.7800000000000029E-5"/>
      </c:valAx>
      <c:valAx>
        <c:axId val="141913777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8895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and interpreted data regularly sampled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'Interpretation of sampled value'!$B$1</c:f>
              <c:strCache>
                <c:ptCount val="1"/>
                <c:pt idx="0">
                  <c:v>Sampled</c:v>
                </c:pt>
              </c:strCache>
            </c:strRef>
          </c:tx>
          <c:spPr>
            <a:ln w="12700" cap="rnd" cmpd="dbl">
              <a:solidFill>
                <a:schemeClr val="tx1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minus"/>
            <c:errValType val="fixedVal"/>
            <c:noEndCap val="0"/>
            <c:val val="1.0416700000000003E-5"/>
            <c:spPr>
              <a:noFill/>
              <a:ln w="12700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1"/>
            <c:val val="0.5"/>
            <c:spPr>
              <a:noFill/>
              <a:ln w="34925" cap="flat" cmpd="sng" algn="ctr">
                <a:noFill/>
                <a:round/>
              </a:ln>
              <a:effectLst/>
            </c:spPr>
          </c:errBars>
          <c:xVal>
            <c:numRef>
              <c:f>'Interpretation of sampled value'!$A$2:$A$62</c:f>
              <c:numCache>
                <c:formatCode>mm:ss.0</c:formatCode>
                <c:ptCount val="61"/>
                <c:pt idx="0">
                  <c:v>0.41666666666666669</c:v>
                </c:pt>
                <c:pt idx="1">
                  <c:v>0.4166724537037037</c:v>
                </c:pt>
                <c:pt idx="2">
                  <c:v>0.41667823958333333</c:v>
                </c:pt>
                <c:pt idx="3">
                  <c:v>0.41667824074074072</c:v>
                </c:pt>
                <c:pt idx="4">
                  <c:v>0.41668402777777774</c:v>
                </c:pt>
                <c:pt idx="5">
                  <c:v>0.41668981365740737</c:v>
                </c:pt>
                <c:pt idx="6">
                  <c:v>0.41668981481481476</c:v>
                </c:pt>
                <c:pt idx="7">
                  <c:v>0.41669560185185178</c:v>
                </c:pt>
                <c:pt idx="8">
                  <c:v>0.41670138773148141</c:v>
                </c:pt>
                <c:pt idx="9">
                  <c:v>0.4167013888888888</c:v>
                </c:pt>
                <c:pt idx="10">
                  <c:v>0.41670717592592582</c:v>
                </c:pt>
                <c:pt idx="11">
                  <c:v>0.41671296180555545</c:v>
                </c:pt>
                <c:pt idx="12">
                  <c:v>0.41671296296296284</c:v>
                </c:pt>
                <c:pt idx="13">
                  <c:v>0.41671874999999986</c:v>
                </c:pt>
                <c:pt idx="14">
                  <c:v>0.41672453587962949</c:v>
                </c:pt>
                <c:pt idx="15">
                  <c:v>0.41672453703703688</c:v>
                </c:pt>
                <c:pt idx="16">
                  <c:v>0.4167303240740739</c:v>
                </c:pt>
                <c:pt idx="17">
                  <c:v>0.41673610995370353</c:v>
                </c:pt>
                <c:pt idx="18">
                  <c:v>0.41673611111111092</c:v>
                </c:pt>
                <c:pt idx="19">
                  <c:v>0.41674189814814794</c:v>
                </c:pt>
                <c:pt idx="20">
                  <c:v>0.41674768402777757</c:v>
                </c:pt>
                <c:pt idx="21">
                  <c:v>0.41674768518518496</c:v>
                </c:pt>
                <c:pt idx="22">
                  <c:v>0.41675347222222198</c:v>
                </c:pt>
                <c:pt idx="23">
                  <c:v>0.4167592581018516</c:v>
                </c:pt>
                <c:pt idx="24">
                  <c:v>0.416759259259259</c:v>
                </c:pt>
                <c:pt idx="25">
                  <c:v>0.41676504629629602</c:v>
                </c:pt>
                <c:pt idx="26">
                  <c:v>0.41677083217592564</c:v>
                </c:pt>
                <c:pt idx="27">
                  <c:v>0.41677083333333304</c:v>
                </c:pt>
                <c:pt idx="28">
                  <c:v>0.41677662037037005</c:v>
                </c:pt>
                <c:pt idx="29">
                  <c:v>0.41678240624999968</c:v>
                </c:pt>
                <c:pt idx="30">
                  <c:v>0.41678240740740707</c:v>
                </c:pt>
                <c:pt idx="31">
                  <c:v>0.41678819444444409</c:v>
                </c:pt>
                <c:pt idx="32">
                  <c:v>0.41679398032407372</c:v>
                </c:pt>
                <c:pt idx="33">
                  <c:v>0.41679398148148111</c:v>
                </c:pt>
                <c:pt idx="34">
                  <c:v>0.41679976851851813</c:v>
                </c:pt>
                <c:pt idx="35">
                  <c:v>0.41680555439814776</c:v>
                </c:pt>
                <c:pt idx="36">
                  <c:v>0.41680555555555515</c:v>
                </c:pt>
                <c:pt idx="37">
                  <c:v>0.41681134259259217</c:v>
                </c:pt>
                <c:pt idx="38">
                  <c:v>0.4168171284722218</c:v>
                </c:pt>
                <c:pt idx="39">
                  <c:v>0.41681712962962919</c:v>
                </c:pt>
                <c:pt idx="40">
                  <c:v>0.41682291666666621</c:v>
                </c:pt>
                <c:pt idx="41">
                  <c:v>0.41682870254629584</c:v>
                </c:pt>
                <c:pt idx="42">
                  <c:v>0.41682870370370323</c:v>
                </c:pt>
                <c:pt idx="43">
                  <c:v>0.41683449074074025</c:v>
                </c:pt>
                <c:pt idx="44">
                  <c:v>0.41684027662036988</c:v>
                </c:pt>
                <c:pt idx="45">
                  <c:v>0.41684027777777727</c:v>
                </c:pt>
                <c:pt idx="46">
                  <c:v>0.41684606481481429</c:v>
                </c:pt>
                <c:pt idx="47">
                  <c:v>0.41685185069444392</c:v>
                </c:pt>
                <c:pt idx="48">
                  <c:v>0.41685185185185131</c:v>
                </c:pt>
                <c:pt idx="49">
                  <c:v>0.41685763888888833</c:v>
                </c:pt>
                <c:pt idx="50">
                  <c:v>0.41686342476851795</c:v>
                </c:pt>
                <c:pt idx="51">
                  <c:v>0.41686342592592535</c:v>
                </c:pt>
                <c:pt idx="52">
                  <c:v>0.41686921296296237</c:v>
                </c:pt>
                <c:pt idx="53">
                  <c:v>0.41687499884259199</c:v>
                </c:pt>
                <c:pt idx="54">
                  <c:v>0.41687499999999938</c:v>
                </c:pt>
                <c:pt idx="55">
                  <c:v>0.4168807870370364</c:v>
                </c:pt>
                <c:pt idx="56">
                  <c:v>0.41688657291666603</c:v>
                </c:pt>
                <c:pt idx="57">
                  <c:v>0.41688657407407342</c:v>
                </c:pt>
                <c:pt idx="58">
                  <c:v>0.41689236111111044</c:v>
                </c:pt>
                <c:pt idx="59">
                  <c:v>0.41689814699074007</c:v>
                </c:pt>
                <c:pt idx="60">
                  <c:v>0.41689814814814746</c:v>
                </c:pt>
              </c:numCache>
            </c:numRef>
          </c:xVal>
          <c:yVal>
            <c:numRef>
              <c:f>'Interpretation of sampled value'!$B$2:$B$62</c:f>
              <c:numCache>
                <c:formatCode>General</c:formatCode>
                <c:ptCount val="61"/>
                <c:pt idx="0">
                  <c:v>10</c:v>
                </c:pt>
                <c:pt idx="3">
                  <c:v>10</c:v>
                </c:pt>
                <c:pt idx="6">
                  <c:v>11</c:v>
                </c:pt>
                <c:pt idx="9">
                  <c:v>11</c:v>
                </c:pt>
                <c:pt idx="12">
                  <c:v>11</c:v>
                </c:pt>
                <c:pt idx="15">
                  <c:v>11</c:v>
                </c:pt>
                <c:pt idx="18">
                  <c:v>11</c:v>
                </c:pt>
                <c:pt idx="21">
                  <c:v>11</c:v>
                </c:pt>
                <c:pt idx="24">
                  <c:v>11</c:v>
                </c:pt>
                <c:pt idx="27">
                  <c:v>11</c:v>
                </c:pt>
                <c:pt idx="30">
                  <c:v>11</c:v>
                </c:pt>
                <c:pt idx="33">
                  <c:v>11</c:v>
                </c:pt>
                <c:pt idx="36">
                  <c:v>11</c:v>
                </c:pt>
                <c:pt idx="39">
                  <c:v>11</c:v>
                </c:pt>
                <c:pt idx="42">
                  <c:v>11</c:v>
                </c:pt>
                <c:pt idx="45">
                  <c:v>11</c:v>
                </c:pt>
                <c:pt idx="48">
                  <c:v>11</c:v>
                </c:pt>
                <c:pt idx="51">
                  <c:v>11</c:v>
                </c:pt>
                <c:pt idx="54">
                  <c:v>11</c:v>
                </c:pt>
                <c:pt idx="57">
                  <c:v>9</c:v>
                </c:pt>
                <c:pt idx="6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F-422D-8AFF-82946CF31351}"/>
            </c:ext>
          </c:extLst>
        </c:ser>
        <c:ser>
          <c:idx val="1"/>
          <c:order val="1"/>
          <c:tx>
            <c:strRef>
              <c:f>'Interpretation of sampled value'!$C$1</c:f>
              <c:strCache>
                <c:ptCount val="1"/>
                <c:pt idx="0">
                  <c:v>Interpreted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'Interpretation of sampled value'!$A$2:$A$62</c:f>
              <c:numCache>
                <c:formatCode>mm:ss.0</c:formatCode>
                <c:ptCount val="61"/>
                <c:pt idx="0">
                  <c:v>0.41666666666666669</c:v>
                </c:pt>
                <c:pt idx="1">
                  <c:v>0.4166724537037037</c:v>
                </c:pt>
                <c:pt idx="2">
                  <c:v>0.41667823958333333</c:v>
                </c:pt>
                <c:pt idx="3">
                  <c:v>0.41667824074074072</c:v>
                </c:pt>
                <c:pt idx="4">
                  <c:v>0.41668402777777774</c:v>
                </c:pt>
                <c:pt idx="5">
                  <c:v>0.41668981365740737</c:v>
                </c:pt>
                <c:pt idx="6">
                  <c:v>0.41668981481481476</c:v>
                </c:pt>
                <c:pt idx="7">
                  <c:v>0.41669560185185178</c:v>
                </c:pt>
                <c:pt idx="8">
                  <c:v>0.41670138773148141</c:v>
                </c:pt>
                <c:pt idx="9">
                  <c:v>0.4167013888888888</c:v>
                </c:pt>
                <c:pt idx="10">
                  <c:v>0.41670717592592582</c:v>
                </c:pt>
                <c:pt idx="11">
                  <c:v>0.41671296180555545</c:v>
                </c:pt>
                <c:pt idx="12">
                  <c:v>0.41671296296296284</c:v>
                </c:pt>
                <c:pt idx="13">
                  <c:v>0.41671874999999986</c:v>
                </c:pt>
                <c:pt idx="14">
                  <c:v>0.41672453587962949</c:v>
                </c:pt>
                <c:pt idx="15">
                  <c:v>0.41672453703703688</c:v>
                </c:pt>
                <c:pt idx="16">
                  <c:v>0.4167303240740739</c:v>
                </c:pt>
                <c:pt idx="17">
                  <c:v>0.41673610995370353</c:v>
                </c:pt>
                <c:pt idx="18">
                  <c:v>0.41673611111111092</c:v>
                </c:pt>
                <c:pt idx="19">
                  <c:v>0.41674189814814794</c:v>
                </c:pt>
                <c:pt idx="20">
                  <c:v>0.41674768402777757</c:v>
                </c:pt>
                <c:pt idx="21">
                  <c:v>0.41674768518518496</c:v>
                </c:pt>
                <c:pt idx="22">
                  <c:v>0.41675347222222198</c:v>
                </c:pt>
                <c:pt idx="23">
                  <c:v>0.4167592581018516</c:v>
                </c:pt>
                <c:pt idx="24">
                  <c:v>0.416759259259259</c:v>
                </c:pt>
                <c:pt idx="25">
                  <c:v>0.41676504629629602</c:v>
                </c:pt>
                <c:pt idx="26">
                  <c:v>0.41677083217592564</c:v>
                </c:pt>
                <c:pt idx="27">
                  <c:v>0.41677083333333304</c:v>
                </c:pt>
                <c:pt idx="28">
                  <c:v>0.41677662037037005</c:v>
                </c:pt>
                <c:pt idx="29">
                  <c:v>0.41678240624999968</c:v>
                </c:pt>
                <c:pt idx="30">
                  <c:v>0.41678240740740707</c:v>
                </c:pt>
                <c:pt idx="31">
                  <c:v>0.41678819444444409</c:v>
                </c:pt>
                <c:pt idx="32">
                  <c:v>0.41679398032407372</c:v>
                </c:pt>
                <c:pt idx="33">
                  <c:v>0.41679398148148111</c:v>
                </c:pt>
                <c:pt idx="34">
                  <c:v>0.41679976851851813</c:v>
                </c:pt>
                <c:pt idx="35">
                  <c:v>0.41680555439814776</c:v>
                </c:pt>
                <c:pt idx="36">
                  <c:v>0.41680555555555515</c:v>
                </c:pt>
                <c:pt idx="37">
                  <c:v>0.41681134259259217</c:v>
                </c:pt>
                <c:pt idx="38">
                  <c:v>0.4168171284722218</c:v>
                </c:pt>
                <c:pt idx="39">
                  <c:v>0.41681712962962919</c:v>
                </c:pt>
                <c:pt idx="40">
                  <c:v>0.41682291666666621</c:v>
                </c:pt>
                <c:pt idx="41">
                  <c:v>0.41682870254629584</c:v>
                </c:pt>
                <c:pt idx="42">
                  <c:v>0.41682870370370323</c:v>
                </c:pt>
                <c:pt idx="43">
                  <c:v>0.41683449074074025</c:v>
                </c:pt>
                <c:pt idx="44">
                  <c:v>0.41684027662036988</c:v>
                </c:pt>
                <c:pt idx="45">
                  <c:v>0.41684027777777727</c:v>
                </c:pt>
                <c:pt idx="46">
                  <c:v>0.41684606481481429</c:v>
                </c:pt>
                <c:pt idx="47">
                  <c:v>0.41685185069444392</c:v>
                </c:pt>
                <c:pt idx="48">
                  <c:v>0.41685185185185131</c:v>
                </c:pt>
                <c:pt idx="49">
                  <c:v>0.41685763888888833</c:v>
                </c:pt>
                <c:pt idx="50">
                  <c:v>0.41686342476851795</c:v>
                </c:pt>
                <c:pt idx="51">
                  <c:v>0.41686342592592535</c:v>
                </c:pt>
                <c:pt idx="52">
                  <c:v>0.41686921296296237</c:v>
                </c:pt>
                <c:pt idx="53">
                  <c:v>0.41687499884259199</c:v>
                </c:pt>
                <c:pt idx="54">
                  <c:v>0.41687499999999938</c:v>
                </c:pt>
                <c:pt idx="55">
                  <c:v>0.4168807870370364</c:v>
                </c:pt>
                <c:pt idx="56">
                  <c:v>0.41688657291666603</c:v>
                </c:pt>
                <c:pt idx="57">
                  <c:v>0.41688657407407342</c:v>
                </c:pt>
                <c:pt idx="58">
                  <c:v>0.41689236111111044</c:v>
                </c:pt>
                <c:pt idx="59">
                  <c:v>0.41689814699074007</c:v>
                </c:pt>
                <c:pt idx="60">
                  <c:v>0.41689814814814746</c:v>
                </c:pt>
              </c:numCache>
            </c:numRef>
          </c:xVal>
          <c:yVal>
            <c:numRef>
              <c:f>'Interpretation of sampled value'!$C$2:$C$62</c:f>
              <c:numCache>
                <c:formatCode>General</c:formatCode>
                <c:ptCount val="6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4F-422D-8AFF-82946CF31351}"/>
            </c:ext>
          </c:extLst>
        </c:ser>
        <c:ser>
          <c:idx val="2"/>
          <c:order val="2"/>
          <c:tx>
            <c:strRef>
              <c:f>'Interpretation of sampled value'!$D$1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'Interpretation of sampled value'!$A$2:$A$62</c:f>
              <c:numCache>
                <c:formatCode>mm:ss.0</c:formatCode>
                <c:ptCount val="61"/>
                <c:pt idx="0">
                  <c:v>0.41666666666666669</c:v>
                </c:pt>
                <c:pt idx="1">
                  <c:v>0.4166724537037037</c:v>
                </c:pt>
                <c:pt idx="2">
                  <c:v>0.41667823958333333</c:v>
                </c:pt>
                <c:pt idx="3">
                  <c:v>0.41667824074074072</c:v>
                </c:pt>
                <c:pt idx="4">
                  <c:v>0.41668402777777774</c:v>
                </c:pt>
                <c:pt idx="5">
                  <c:v>0.41668981365740737</c:v>
                </c:pt>
                <c:pt idx="6">
                  <c:v>0.41668981481481476</c:v>
                </c:pt>
                <c:pt idx="7">
                  <c:v>0.41669560185185178</c:v>
                </c:pt>
                <c:pt idx="8">
                  <c:v>0.41670138773148141</c:v>
                </c:pt>
                <c:pt idx="9">
                  <c:v>0.4167013888888888</c:v>
                </c:pt>
                <c:pt idx="10">
                  <c:v>0.41670717592592582</c:v>
                </c:pt>
                <c:pt idx="11">
                  <c:v>0.41671296180555545</c:v>
                </c:pt>
                <c:pt idx="12">
                  <c:v>0.41671296296296284</c:v>
                </c:pt>
                <c:pt idx="13">
                  <c:v>0.41671874999999986</c:v>
                </c:pt>
                <c:pt idx="14">
                  <c:v>0.41672453587962949</c:v>
                </c:pt>
                <c:pt idx="15">
                  <c:v>0.41672453703703688</c:v>
                </c:pt>
                <c:pt idx="16">
                  <c:v>0.4167303240740739</c:v>
                </c:pt>
                <c:pt idx="17">
                  <c:v>0.41673610995370353</c:v>
                </c:pt>
                <c:pt idx="18">
                  <c:v>0.41673611111111092</c:v>
                </c:pt>
                <c:pt idx="19">
                  <c:v>0.41674189814814794</c:v>
                </c:pt>
                <c:pt idx="20">
                  <c:v>0.41674768402777757</c:v>
                </c:pt>
                <c:pt idx="21">
                  <c:v>0.41674768518518496</c:v>
                </c:pt>
                <c:pt idx="22">
                  <c:v>0.41675347222222198</c:v>
                </c:pt>
                <c:pt idx="23">
                  <c:v>0.4167592581018516</c:v>
                </c:pt>
                <c:pt idx="24">
                  <c:v>0.416759259259259</c:v>
                </c:pt>
                <c:pt idx="25">
                  <c:v>0.41676504629629602</c:v>
                </c:pt>
                <c:pt idx="26">
                  <c:v>0.41677083217592564</c:v>
                </c:pt>
                <c:pt idx="27">
                  <c:v>0.41677083333333304</c:v>
                </c:pt>
                <c:pt idx="28">
                  <c:v>0.41677662037037005</c:v>
                </c:pt>
                <c:pt idx="29">
                  <c:v>0.41678240624999968</c:v>
                </c:pt>
                <c:pt idx="30">
                  <c:v>0.41678240740740707</c:v>
                </c:pt>
                <c:pt idx="31">
                  <c:v>0.41678819444444409</c:v>
                </c:pt>
                <c:pt idx="32">
                  <c:v>0.41679398032407372</c:v>
                </c:pt>
                <c:pt idx="33">
                  <c:v>0.41679398148148111</c:v>
                </c:pt>
                <c:pt idx="34">
                  <c:v>0.41679976851851813</c:v>
                </c:pt>
                <c:pt idx="35">
                  <c:v>0.41680555439814776</c:v>
                </c:pt>
                <c:pt idx="36">
                  <c:v>0.41680555555555515</c:v>
                </c:pt>
                <c:pt idx="37">
                  <c:v>0.41681134259259217</c:v>
                </c:pt>
                <c:pt idx="38">
                  <c:v>0.4168171284722218</c:v>
                </c:pt>
                <c:pt idx="39">
                  <c:v>0.41681712962962919</c:v>
                </c:pt>
                <c:pt idx="40">
                  <c:v>0.41682291666666621</c:v>
                </c:pt>
                <c:pt idx="41">
                  <c:v>0.41682870254629584</c:v>
                </c:pt>
                <c:pt idx="42">
                  <c:v>0.41682870370370323</c:v>
                </c:pt>
                <c:pt idx="43">
                  <c:v>0.41683449074074025</c:v>
                </c:pt>
                <c:pt idx="44">
                  <c:v>0.41684027662036988</c:v>
                </c:pt>
                <c:pt idx="45">
                  <c:v>0.41684027777777727</c:v>
                </c:pt>
                <c:pt idx="46">
                  <c:v>0.41684606481481429</c:v>
                </c:pt>
                <c:pt idx="47">
                  <c:v>0.41685185069444392</c:v>
                </c:pt>
                <c:pt idx="48">
                  <c:v>0.41685185185185131</c:v>
                </c:pt>
                <c:pt idx="49">
                  <c:v>0.41685763888888833</c:v>
                </c:pt>
                <c:pt idx="50">
                  <c:v>0.41686342476851795</c:v>
                </c:pt>
                <c:pt idx="51">
                  <c:v>0.41686342592592535</c:v>
                </c:pt>
                <c:pt idx="52">
                  <c:v>0.41686921296296237</c:v>
                </c:pt>
                <c:pt idx="53">
                  <c:v>0.41687499884259199</c:v>
                </c:pt>
                <c:pt idx="54">
                  <c:v>0.41687499999999938</c:v>
                </c:pt>
                <c:pt idx="55">
                  <c:v>0.4168807870370364</c:v>
                </c:pt>
                <c:pt idx="56">
                  <c:v>0.41688657291666603</c:v>
                </c:pt>
                <c:pt idx="57">
                  <c:v>0.41688657407407342</c:v>
                </c:pt>
                <c:pt idx="58">
                  <c:v>0.41689236111111044</c:v>
                </c:pt>
                <c:pt idx="59">
                  <c:v>0.41689814699074007</c:v>
                </c:pt>
                <c:pt idx="60">
                  <c:v>0.41689814814814746</c:v>
                </c:pt>
              </c:numCache>
            </c:numRef>
          </c:xVal>
          <c:yVal>
            <c:numRef>
              <c:f>'Interpretation of sampled value'!$D$2:$D$62</c:f>
              <c:numCache>
                <c:formatCode>General</c:formatCode>
                <c:ptCount val="61"/>
                <c:pt idx="0">
                  <c:v>9.9</c:v>
                </c:pt>
                <c:pt idx="1">
                  <c:v>9.9</c:v>
                </c:pt>
                <c:pt idx="2">
                  <c:v>9.9</c:v>
                </c:pt>
                <c:pt idx="3">
                  <c:v>9.9</c:v>
                </c:pt>
                <c:pt idx="4">
                  <c:v>10.7</c:v>
                </c:pt>
                <c:pt idx="5">
                  <c:v>10.5</c:v>
                </c:pt>
                <c:pt idx="6">
                  <c:v>10.5</c:v>
                </c:pt>
                <c:pt idx="7">
                  <c:v>10.6</c:v>
                </c:pt>
                <c:pt idx="8">
                  <c:v>10.6</c:v>
                </c:pt>
                <c:pt idx="9">
                  <c:v>10.6</c:v>
                </c:pt>
                <c:pt idx="10">
                  <c:v>10.6</c:v>
                </c:pt>
                <c:pt idx="11">
                  <c:v>10.6</c:v>
                </c:pt>
                <c:pt idx="12">
                  <c:v>10.6</c:v>
                </c:pt>
                <c:pt idx="13">
                  <c:v>10.6</c:v>
                </c:pt>
                <c:pt idx="14">
                  <c:v>10.6</c:v>
                </c:pt>
                <c:pt idx="15">
                  <c:v>10.6</c:v>
                </c:pt>
                <c:pt idx="16">
                  <c:v>10.6</c:v>
                </c:pt>
                <c:pt idx="17">
                  <c:v>10.6</c:v>
                </c:pt>
                <c:pt idx="18">
                  <c:v>10.6</c:v>
                </c:pt>
                <c:pt idx="19">
                  <c:v>10.6</c:v>
                </c:pt>
                <c:pt idx="20">
                  <c:v>10.6</c:v>
                </c:pt>
                <c:pt idx="21">
                  <c:v>10.6</c:v>
                </c:pt>
                <c:pt idx="22">
                  <c:v>10.6</c:v>
                </c:pt>
                <c:pt idx="23">
                  <c:v>10.6</c:v>
                </c:pt>
                <c:pt idx="24">
                  <c:v>10.6</c:v>
                </c:pt>
                <c:pt idx="25">
                  <c:v>10.6</c:v>
                </c:pt>
                <c:pt idx="26">
                  <c:v>10.6</c:v>
                </c:pt>
                <c:pt idx="27">
                  <c:v>10.6</c:v>
                </c:pt>
                <c:pt idx="28">
                  <c:v>10.6</c:v>
                </c:pt>
                <c:pt idx="29">
                  <c:v>10.6</c:v>
                </c:pt>
                <c:pt idx="30">
                  <c:v>10.6</c:v>
                </c:pt>
                <c:pt idx="31">
                  <c:v>10.6</c:v>
                </c:pt>
                <c:pt idx="32">
                  <c:v>10.6</c:v>
                </c:pt>
                <c:pt idx="33">
                  <c:v>10.6</c:v>
                </c:pt>
                <c:pt idx="34">
                  <c:v>10.6</c:v>
                </c:pt>
                <c:pt idx="35">
                  <c:v>10.6</c:v>
                </c:pt>
                <c:pt idx="36">
                  <c:v>10.6</c:v>
                </c:pt>
                <c:pt idx="37">
                  <c:v>10.6</c:v>
                </c:pt>
                <c:pt idx="38">
                  <c:v>10.6</c:v>
                </c:pt>
                <c:pt idx="39">
                  <c:v>10.6</c:v>
                </c:pt>
                <c:pt idx="40">
                  <c:v>10.6</c:v>
                </c:pt>
                <c:pt idx="41">
                  <c:v>10.6</c:v>
                </c:pt>
                <c:pt idx="42">
                  <c:v>10.6</c:v>
                </c:pt>
                <c:pt idx="43">
                  <c:v>10.6</c:v>
                </c:pt>
                <c:pt idx="44">
                  <c:v>10.6</c:v>
                </c:pt>
                <c:pt idx="45">
                  <c:v>10.6</c:v>
                </c:pt>
                <c:pt idx="46">
                  <c:v>10.6</c:v>
                </c:pt>
                <c:pt idx="47">
                  <c:v>10.6</c:v>
                </c:pt>
                <c:pt idx="48">
                  <c:v>10.6</c:v>
                </c:pt>
                <c:pt idx="49">
                  <c:v>10.53</c:v>
                </c:pt>
                <c:pt idx="50">
                  <c:v>10.52</c:v>
                </c:pt>
                <c:pt idx="51">
                  <c:v>10.52</c:v>
                </c:pt>
                <c:pt idx="52">
                  <c:v>10.51</c:v>
                </c:pt>
                <c:pt idx="53">
                  <c:v>10.51</c:v>
                </c:pt>
                <c:pt idx="54">
                  <c:v>10.5</c:v>
                </c:pt>
                <c:pt idx="55">
                  <c:v>10.1</c:v>
                </c:pt>
                <c:pt idx="56">
                  <c:v>9.1999999999999993</c:v>
                </c:pt>
                <c:pt idx="57">
                  <c:v>9.1999999999999993</c:v>
                </c:pt>
                <c:pt idx="58">
                  <c:v>7.4</c:v>
                </c:pt>
                <c:pt idx="59">
                  <c:v>8.1999999999999993</c:v>
                </c:pt>
                <c:pt idx="60">
                  <c:v>8.1999999999999993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4F-422D-8AFF-82946CF31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956448"/>
        <c:axId val="1419137776"/>
      </c:scatterChart>
      <c:valAx>
        <c:axId val="1488956448"/>
        <c:scaling>
          <c:orientation val="minMax"/>
          <c:min val="0.416666666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19137776"/>
        <c:crosses val="autoZero"/>
        <c:crossBetween val="midCat"/>
        <c:majorUnit val="5.7800000000000029E-5"/>
      </c:valAx>
      <c:valAx>
        <c:axId val="141913777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8895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and interpreted data sent on change only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on change only'!$B$1</c:f>
              <c:strCache>
                <c:ptCount val="1"/>
                <c:pt idx="0">
                  <c:v>Sampled</c:v>
                </c:pt>
              </c:strCache>
            </c:strRef>
          </c:tx>
          <c:spPr>
            <a:ln w="12700" cap="rnd" cmpd="dbl">
              <a:solidFill>
                <a:schemeClr val="tx1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minus"/>
            <c:errValType val="fixedVal"/>
            <c:noEndCap val="0"/>
            <c:val val="1.0416700000000003E-5"/>
            <c:spPr>
              <a:noFill/>
              <a:ln w="12700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1"/>
            <c:val val="0.5"/>
            <c:spPr>
              <a:noFill/>
              <a:ln w="34925" cap="flat" cmpd="sng" algn="ctr">
                <a:noFill/>
                <a:round/>
              </a:ln>
              <a:effectLst/>
            </c:spPr>
          </c:errBars>
          <c:xVal>
            <c:numRef>
              <c:f>'Data on change only'!$A$2:$A$62</c:f>
              <c:numCache>
                <c:formatCode>mm:ss.0</c:formatCode>
                <c:ptCount val="61"/>
                <c:pt idx="0">
                  <c:v>0.41666666666666669</c:v>
                </c:pt>
                <c:pt idx="1">
                  <c:v>0.4166724537037037</c:v>
                </c:pt>
                <c:pt idx="2">
                  <c:v>0.41667823958333333</c:v>
                </c:pt>
                <c:pt idx="3">
                  <c:v>0.41667824074074072</c:v>
                </c:pt>
                <c:pt idx="4">
                  <c:v>0.41668402777777774</c:v>
                </c:pt>
                <c:pt idx="5">
                  <c:v>0.41668981365740737</c:v>
                </c:pt>
                <c:pt idx="6">
                  <c:v>0.41668981481481476</c:v>
                </c:pt>
                <c:pt idx="7">
                  <c:v>0.41669560185185178</c:v>
                </c:pt>
                <c:pt idx="8">
                  <c:v>0.41670138773148141</c:v>
                </c:pt>
                <c:pt idx="9">
                  <c:v>0.4167013888888888</c:v>
                </c:pt>
                <c:pt idx="10">
                  <c:v>0.41670717592592582</c:v>
                </c:pt>
                <c:pt idx="11">
                  <c:v>0.41671296180555545</c:v>
                </c:pt>
                <c:pt idx="12">
                  <c:v>0.41671296296296284</c:v>
                </c:pt>
                <c:pt idx="13">
                  <c:v>0.41671874999999986</c:v>
                </c:pt>
                <c:pt idx="14">
                  <c:v>0.41672453587962949</c:v>
                </c:pt>
                <c:pt idx="15">
                  <c:v>0.41672453703703688</c:v>
                </c:pt>
                <c:pt idx="16">
                  <c:v>0.4167303240740739</c:v>
                </c:pt>
                <c:pt idx="17">
                  <c:v>0.41673610995370353</c:v>
                </c:pt>
                <c:pt idx="18">
                  <c:v>0.41673611111111092</c:v>
                </c:pt>
                <c:pt idx="19">
                  <c:v>0.41674189814814794</c:v>
                </c:pt>
                <c:pt idx="20">
                  <c:v>0.41674768402777757</c:v>
                </c:pt>
                <c:pt idx="21">
                  <c:v>0.41674768518518496</c:v>
                </c:pt>
                <c:pt idx="22">
                  <c:v>0.41675347222222198</c:v>
                </c:pt>
                <c:pt idx="23">
                  <c:v>0.4167592581018516</c:v>
                </c:pt>
                <c:pt idx="24">
                  <c:v>0.416759259259259</c:v>
                </c:pt>
                <c:pt idx="25">
                  <c:v>0.41676504629629602</c:v>
                </c:pt>
                <c:pt idx="26">
                  <c:v>0.41677083217592564</c:v>
                </c:pt>
                <c:pt idx="27">
                  <c:v>0.41677083333333304</c:v>
                </c:pt>
                <c:pt idx="28">
                  <c:v>0.41677662037037005</c:v>
                </c:pt>
                <c:pt idx="29">
                  <c:v>0.41678240624999968</c:v>
                </c:pt>
                <c:pt idx="30">
                  <c:v>0.41678240740740707</c:v>
                </c:pt>
                <c:pt idx="31">
                  <c:v>0.41678819444444409</c:v>
                </c:pt>
                <c:pt idx="32">
                  <c:v>0.41679398032407372</c:v>
                </c:pt>
                <c:pt idx="33">
                  <c:v>0.41679398148148111</c:v>
                </c:pt>
                <c:pt idx="34">
                  <c:v>0.41679976851851813</c:v>
                </c:pt>
                <c:pt idx="35">
                  <c:v>0.41680555439814776</c:v>
                </c:pt>
                <c:pt idx="36">
                  <c:v>0.41680555555555515</c:v>
                </c:pt>
                <c:pt idx="37">
                  <c:v>0.41681134259259217</c:v>
                </c:pt>
                <c:pt idx="38">
                  <c:v>0.4168171284722218</c:v>
                </c:pt>
                <c:pt idx="39">
                  <c:v>0.41681712962962919</c:v>
                </c:pt>
                <c:pt idx="40">
                  <c:v>0.41682291666666621</c:v>
                </c:pt>
                <c:pt idx="41">
                  <c:v>0.41682870254629584</c:v>
                </c:pt>
                <c:pt idx="42">
                  <c:v>0.41682870370370323</c:v>
                </c:pt>
                <c:pt idx="43">
                  <c:v>0.41683449074074025</c:v>
                </c:pt>
                <c:pt idx="44">
                  <c:v>0.41684027662036988</c:v>
                </c:pt>
                <c:pt idx="45">
                  <c:v>0.41684027777777727</c:v>
                </c:pt>
                <c:pt idx="46">
                  <c:v>0.41684606481481429</c:v>
                </c:pt>
                <c:pt idx="47">
                  <c:v>0.41685185069444392</c:v>
                </c:pt>
                <c:pt idx="48">
                  <c:v>0.41685185185185131</c:v>
                </c:pt>
                <c:pt idx="49">
                  <c:v>0.41685763888888833</c:v>
                </c:pt>
                <c:pt idx="50">
                  <c:v>0.41686342476851795</c:v>
                </c:pt>
                <c:pt idx="51">
                  <c:v>0.41686342592592535</c:v>
                </c:pt>
                <c:pt idx="52">
                  <c:v>0.41686921296296237</c:v>
                </c:pt>
                <c:pt idx="53">
                  <c:v>0.41687499884259199</c:v>
                </c:pt>
                <c:pt idx="54">
                  <c:v>0.41687499999999938</c:v>
                </c:pt>
                <c:pt idx="55">
                  <c:v>0.4168807870370364</c:v>
                </c:pt>
                <c:pt idx="56">
                  <c:v>0.41688657291666603</c:v>
                </c:pt>
                <c:pt idx="57">
                  <c:v>0.41688657407407342</c:v>
                </c:pt>
                <c:pt idx="58">
                  <c:v>0.41689236111111044</c:v>
                </c:pt>
                <c:pt idx="59">
                  <c:v>0.41689814699074007</c:v>
                </c:pt>
                <c:pt idx="60">
                  <c:v>0.41689814814814746</c:v>
                </c:pt>
              </c:numCache>
            </c:numRef>
          </c:xVal>
          <c:yVal>
            <c:numRef>
              <c:f>'Data on change only'!$B$2:$B$62</c:f>
              <c:numCache>
                <c:formatCode>General</c:formatCode>
                <c:ptCount val="61"/>
                <c:pt idx="0">
                  <c:v>10</c:v>
                </c:pt>
                <c:pt idx="6">
                  <c:v>11</c:v>
                </c:pt>
                <c:pt idx="57">
                  <c:v>9</c:v>
                </c:pt>
                <c:pt idx="6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C7-4D09-ADDF-C8C8542698F8}"/>
            </c:ext>
          </c:extLst>
        </c:ser>
        <c:ser>
          <c:idx val="1"/>
          <c:order val="1"/>
          <c:tx>
            <c:strRef>
              <c:f>'Data on change only'!$C$1</c:f>
              <c:strCache>
                <c:ptCount val="1"/>
                <c:pt idx="0">
                  <c:v>Interpreted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'Data on change only'!$A$2:$A$62</c:f>
              <c:numCache>
                <c:formatCode>mm:ss.0</c:formatCode>
                <c:ptCount val="61"/>
                <c:pt idx="0">
                  <c:v>0.41666666666666669</c:v>
                </c:pt>
                <c:pt idx="1">
                  <c:v>0.4166724537037037</c:v>
                </c:pt>
                <c:pt idx="2">
                  <c:v>0.41667823958333333</c:v>
                </c:pt>
                <c:pt idx="3">
                  <c:v>0.41667824074074072</c:v>
                </c:pt>
                <c:pt idx="4">
                  <c:v>0.41668402777777774</c:v>
                </c:pt>
                <c:pt idx="5">
                  <c:v>0.41668981365740737</c:v>
                </c:pt>
                <c:pt idx="6">
                  <c:v>0.41668981481481476</c:v>
                </c:pt>
                <c:pt idx="7">
                  <c:v>0.41669560185185178</c:v>
                </c:pt>
                <c:pt idx="8">
                  <c:v>0.41670138773148141</c:v>
                </c:pt>
                <c:pt idx="9">
                  <c:v>0.4167013888888888</c:v>
                </c:pt>
                <c:pt idx="10">
                  <c:v>0.41670717592592582</c:v>
                </c:pt>
                <c:pt idx="11">
                  <c:v>0.41671296180555545</c:v>
                </c:pt>
                <c:pt idx="12">
                  <c:v>0.41671296296296284</c:v>
                </c:pt>
                <c:pt idx="13">
                  <c:v>0.41671874999999986</c:v>
                </c:pt>
                <c:pt idx="14">
                  <c:v>0.41672453587962949</c:v>
                </c:pt>
                <c:pt idx="15">
                  <c:v>0.41672453703703688</c:v>
                </c:pt>
                <c:pt idx="16">
                  <c:v>0.4167303240740739</c:v>
                </c:pt>
                <c:pt idx="17">
                  <c:v>0.41673610995370353</c:v>
                </c:pt>
                <c:pt idx="18">
                  <c:v>0.41673611111111092</c:v>
                </c:pt>
                <c:pt idx="19">
                  <c:v>0.41674189814814794</c:v>
                </c:pt>
                <c:pt idx="20">
                  <c:v>0.41674768402777757</c:v>
                </c:pt>
                <c:pt idx="21">
                  <c:v>0.41674768518518496</c:v>
                </c:pt>
                <c:pt idx="22">
                  <c:v>0.41675347222222198</c:v>
                </c:pt>
                <c:pt idx="23">
                  <c:v>0.4167592581018516</c:v>
                </c:pt>
                <c:pt idx="24">
                  <c:v>0.416759259259259</c:v>
                </c:pt>
                <c:pt idx="25">
                  <c:v>0.41676504629629602</c:v>
                </c:pt>
                <c:pt idx="26">
                  <c:v>0.41677083217592564</c:v>
                </c:pt>
                <c:pt idx="27">
                  <c:v>0.41677083333333304</c:v>
                </c:pt>
                <c:pt idx="28">
                  <c:v>0.41677662037037005</c:v>
                </c:pt>
                <c:pt idx="29">
                  <c:v>0.41678240624999968</c:v>
                </c:pt>
                <c:pt idx="30">
                  <c:v>0.41678240740740707</c:v>
                </c:pt>
                <c:pt idx="31">
                  <c:v>0.41678819444444409</c:v>
                </c:pt>
                <c:pt idx="32">
                  <c:v>0.41679398032407372</c:v>
                </c:pt>
                <c:pt idx="33">
                  <c:v>0.41679398148148111</c:v>
                </c:pt>
                <c:pt idx="34">
                  <c:v>0.41679976851851813</c:v>
                </c:pt>
                <c:pt idx="35">
                  <c:v>0.41680555439814776</c:v>
                </c:pt>
                <c:pt idx="36">
                  <c:v>0.41680555555555515</c:v>
                </c:pt>
                <c:pt idx="37">
                  <c:v>0.41681134259259217</c:v>
                </c:pt>
                <c:pt idx="38">
                  <c:v>0.4168171284722218</c:v>
                </c:pt>
                <c:pt idx="39">
                  <c:v>0.41681712962962919</c:v>
                </c:pt>
                <c:pt idx="40">
                  <c:v>0.41682291666666621</c:v>
                </c:pt>
                <c:pt idx="41">
                  <c:v>0.41682870254629584</c:v>
                </c:pt>
                <c:pt idx="42">
                  <c:v>0.41682870370370323</c:v>
                </c:pt>
                <c:pt idx="43">
                  <c:v>0.41683449074074025</c:v>
                </c:pt>
                <c:pt idx="44">
                  <c:v>0.41684027662036988</c:v>
                </c:pt>
                <c:pt idx="45">
                  <c:v>0.41684027777777727</c:v>
                </c:pt>
                <c:pt idx="46">
                  <c:v>0.41684606481481429</c:v>
                </c:pt>
                <c:pt idx="47">
                  <c:v>0.41685185069444392</c:v>
                </c:pt>
                <c:pt idx="48">
                  <c:v>0.41685185185185131</c:v>
                </c:pt>
                <c:pt idx="49">
                  <c:v>0.41685763888888833</c:v>
                </c:pt>
                <c:pt idx="50">
                  <c:v>0.41686342476851795</c:v>
                </c:pt>
                <c:pt idx="51">
                  <c:v>0.41686342592592535</c:v>
                </c:pt>
                <c:pt idx="52">
                  <c:v>0.41686921296296237</c:v>
                </c:pt>
                <c:pt idx="53">
                  <c:v>0.41687499884259199</c:v>
                </c:pt>
                <c:pt idx="54">
                  <c:v>0.41687499999999938</c:v>
                </c:pt>
                <c:pt idx="55">
                  <c:v>0.4168807870370364</c:v>
                </c:pt>
                <c:pt idx="56">
                  <c:v>0.41688657291666603</c:v>
                </c:pt>
                <c:pt idx="57">
                  <c:v>0.41688657407407342</c:v>
                </c:pt>
                <c:pt idx="58">
                  <c:v>0.41689236111111044</c:v>
                </c:pt>
                <c:pt idx="59">
                  <c:v>0.41689814699074007</c:v>
                </c:pt>
                <c:pt idx="60">
                  <c:v>0.41689814814814746</c:v>
                </c:pt>
              </c:numCache>
            </c:numRef>
          </c:xVal>
          <c:yVal>
            <c:numRef>
              <c:f>'Data on change only'!$C$2:$C$62</c:f>
              <c:numCache>
                <c:formatCode>General</c:formatCode>
                <c:ptCount val="6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C7-4D09-ADDF-C8C8542698F8}"/>
            </c:ext>
          </c:extLst>
        </c:ser>
        <c:ser>
          <c:idx val="2"/>
          <c:order val="2"/>
          <c:tx>
            <c:strRef>
              <c:f>'Data on change only'!$D$1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 on change only'!$A$2:$A$62</c:f>
              <c:numCache>
                <c:formatCode>mm:ss.0</c:formatCode>
                <c:ptCount val="61"/>
                <c:pt idx="0">
                  <c:v>0.41666666666666669</c:v>
                </c:pt>
                <c:pt idx="1">
                  <c:v>0.4166724537037037</c:v>
                </c:pt>
                <c:pt idx="2">
                  <c:v>0.41667823958333333</c:v>
                </c:pt>
                <c:pt idx="3">
                  <c:v>0.41667824074074072</c:v>
                </c:pt>
                <c:pt idx="4">
                  <c:v>0.41668402777777774</c:v>
                </c:pt>
                <c:pt idx="5">
                  <c:v>0.41668981365740737</c:v>
                </c:pt>
                <c:pt idx="6">
                  <c:v>0.41668981481481476</c:v>
                </c:pt>
                <c:pt idx="7">
                  <c:v>0.41669560185185178</c:v>
                </c:pt>
                <c:pt idx="8">
                  <c:v>0.41670138773148141</c:v>
                </c:pt>
                <c:pt idx="9">
                  <c:v>0.4167013888888888</c:v>
                </c:pt>
                <c:pt idx="10">
                  <c:v>0.41670717592592582</c:v>
                </c:pt>
                <c:pt idx="11">
                  <c:v>0.41671296180555545</c:v>
                </c:pt>
                <c:pt idx="12">
                  <c:v>0.41671296296296284</c:v>
                </c:pt>
                <c:pt idx="13">
                  <c:v>0.41671874999999986</c:v>
                </c:pt>
                <c:pt idx="14">
                  <c:v>0.41672453587962949</c:v>
                </c:pt>
                <c:pt idx="15">
                  <c:v>0.41672453703703688</c:v>
                </c:pt>
                <c:pt idx="16">
                  <c:v>0.4167303240740739</c:v>
                </c:pt>
                <c:pt idx="17">
                  <c:v>0.41673610995370353</c:v>
                </c:pt>
                <c:pt idx="18">
                  <c:v>0.41673611111111092</c:v>
                </c:pt>
                <c:pt idx="19">
                  <c:v>0.41674189814814794</c:v>
                </c:pt>
                <c:pt idx="20">
                  <c:v>0.41674768402777757</c:v>
                </c:pt>
                <c:pt idx="21">
                  <c:v>0.41674768518518496</c:v>
                </c:pt>
                <c:pt idx="22">
                  <c:v>0.41675347222222198</c:v>
                </c:pt>
                <c:pt idx="23">
                  <c:v>0.4167592581018516</c:v>
                </c:pt>
                <c:pt idx="24">
                  <c:v>0.416759259259259</c:v>
                </c:pt>
                <c:pt idx="25">
                  <c:v>0.41676504629629602</c:v>
                </c:pt>
                <c:pt idx="26">
                  <c:v>0.41677083217592564</c:v>
                </c:pt>
                <c:pt idx="27">
                  <c:v>0.41677083333333304</c:v>
                </c:pt>
                <c:pt idx="28">
                  <c:v>0.41677662037037005</c:v>
                </c:pt>
                <c:pt idx="29">
                  <c:v>0.41678240624999968</c:v>
                </c:pt>
                <c:pt idx="30">
                  <c:v>0.41678240740740707</c:v>
                </c:pt>
                <c:pt idx="31">
                  <c:v>0.41678819444444409</c:v>
                </c:pt>
                <c:pt idx="32">
                  <c:v>0.41679398032407372</c:v>
                </c:pt>
                <c:pt idx="33">
                  <c:v>0.41679398148148111</c:v>
                </c:pt>
                <c:pt idx="34">
                  <c:v>0.41679976851851813</c:v>
                </c:pt>
                <c:pt idx="35">
                  <c:v>0.41680555439814776</c:v>
                </c:pt>
                <c:pt idx="36">
                  <c:v>0.41680555555555515</c:v>
                </c:pt>
                <c:pt idx="37">
                  <c:v>0.41681134259259217</c:v>
                </c:pt>
                <c:pt idx="38">
                  <c:v>0.4168171284722218</c:v>
                </c:pt>
                <c:pt idx="39">
                  <c:v>0.41681712962962919</c:v>
                </c:pt>
                <c:pt idx="40">
                  <c:v>0.41682291666666621</c:v>
                </c:pt>
                <c:pt idx="41">
                  <c:v>0.41682870254629584</c:v>
                </c:pt>
                <c:pt idx="42">
                  <c:v>0.41682870370370323</c:v>
                </c:pt>
                <c:pt idx="43">
                  <c:v>0.41683449074074025</c:v>
                </c:pt>
                <c:pt idx="44">
                  <c:v>0.41684027662036988</c:v>
                </c:pt>
                <c:pt idx="45">
                  <c:v>0.41684027777777727</c:v>
                </c:pt>
                <c:pt idx="46">
                  <c:v>0.41684606481481429</c:v>
                </c:pt>
                <c:pt idx="47">
                  <c:v>0.41685185069444392</c:v>
                </c:pt>
                <c:pt idx="48">
                  <c:v>0.41685185185185131</c:v>
                </c:pt>
                <c:pt idx="49">
                  <c:v>0.41685763888888833</c:v>
                </c:pt>
                <c:pt idx="50">
                  <c:v>0.41686342476851795</c:v>
                </c:pt>
                <c:pt idx="51">
                  <c:v>0.41686342592592535</c:v>
                </c:pt>
                <c:pt idx="52">
                  <c:v>0.41686921296296237</c:v>
                </c:pt>
                <c:pt idx="53">
                  <c:v>0.41687499884259199</c:v>
                </c:pt>
                <c:pt idx="54">
                  <c:v>0.41687499999999938</c:v>
                </c:pt>
                <c:pt idx="55">
                  <c:v>0.4168807870370364</c:v>
                </c:pt>
                <c:pt idx="56">
                  <c:v>0.41688657291666603</c:v>
                </c:pt>
                <c:pt idx="57">
                  <c:v>0.41688657407407342</c:v>
                </c:pt>
                <c:pt idx="58">
                  <c:v>0.41689236111111044</c:v>
                </c:pt>
                <c:pt idx="59">
                  <c:v>0.41689814699074007</c:v>
                </c:pt>
                <c:pt idx="60">
                  <c:v>0.41689814814814746</c:v>
                </c:pt>
              </c:numCache>
            </c:numRef>
          </c:xVal>
          <c:yVal>
            <c:numRef>
              <c:f>'Data on change only'!$D$2:$D$62</c:f>
              <c:numCache>
                <c:formatCode>General</c:formatCode>
                <c:ptCount val="61"/>
                <c:pt idx="0">
                  <c:v>9.9</c:v>
                </c:pt>
                <c:pt idx="1">
                  <c:v>9.9</c:v>
                </c:pt>
                <c:pt idx="2">
                  <c:v>9.9</c:v>
                </c:pt>
                <c:pt idx="3">
                  <c:v>9.9</c:v>
                </c:pt>
                <c:pt idx="4">
                  <c:v>10.7</c:v>
                </c:pt>
                <c:pt idx="5">
                  <c:v>10.5</c:v>
                </c:pt>
                <c:pt idx="6">
                  <c:v>10.5</c:v>
                </c:pt>
                <c:pt idx="7">
                  <c:v>10.6</c:v>
                </c:pt>
                <c:pt idx="8">
                  <c:v>10.6</c:v>
                </c:pt>
                <c:pt idx="9">
                  <c:v>10.6</c:v>
                </c:pt>
                <c:pt idx="10">
                  <c:v>10.6</c:v>
                </c:pt>
                <c:pt idx="11">
                  <c:v>10.6</c:v>
                </c:pt>
                <c:pt idx="12">
                  <c:v>10.6</c:v>
                </c:pt>
                <c:pt idx="13">
                  <c:v>10.6</c:v>
                </c:pt>
                <c:pt idx="14">
                  <c:v>10.6</c:v>
                </c:pt>
                <c:pt idx="15">
                  <c:v>10.6</c:v>
                </c:pt>
                <c:pt idx="16">
                  <c:v>10.6</c:v>
                </c:pt>
                <c:pt idx="17">
                  <c:v>10.6</c:v>
                </c:pt>
                <c:pt idx="18">
                  <c:v>10.6</c:v>
                </c:pt>
                <c:pt idx="19">
                  <c:v>10.6</c:v>
                </c:pt>
                <c:pt idx="20">
                  <c:v>10.6</c:v>
                </c:pt>
                <c:pt idx="21">
                  <c:v>10.6</c:v>
                </c:pt>
                <c:pt idx="22">
                  <c:v>10.6</c:v>
                </c:pt>
                <c:pt idx="23">
                  <c:v>10.6</c:v>
                </c:pt>
                <c:pt idx="24">
                  <c:v>10.6</c:v>
                </c:pt>
                <c:pt idx="25">
                  <c:v>10.6</c:v>
                </c:pt>
                <c:pt idx="26">
                  <c:v>10.6</c:v>
                </c:pt>
                <c:pt idx="27">
                  <c:v>10.6</c:v>
                </c:pt>
                <c:pt idx="28">
                  <c:v>10.6</c:v>
                </c:pt>
                <c:pt idx="29">
                  <c:v>10.6</c:v>
                </c:pt>
                <c:pt idx="30">
                  <c:v>10.6</c:v>
                </c:pt>
                <c:pt idx="31">
                  <c:v>10.6</c:v>
                </c:pt>
                <c:pt idx="32">
                  <c:v>10.6</c:v>
                </c:pt>
                <c:pt idx="33">
                  <c:v>10.6</c:v>
                </c:pt>
                <c:pt idx="34">
                  <c:v>10.6</c:v>
                </c:pt>
                <c:pt idx="35">
                  <c:v>10.6</c:v>
                </c:pt>
                <c:pt idx="36">
                  <c:v>10.6</c:v>
                </c:pt>
                <c:pt idx="37">
                  <c:v>10.6</c:v>
                </c:pt>
                <c:pt idx="38">
                  <c:v>10.6</c:v>
                </c:pt>
                <c:pt idx="39">
                  <c:v>10.6</c:v>
                </c:pt>
                <c:pt idx="40">
                  <c:v>10.6</c:v>
                </c:pt>
                <c:pt idx="41">
                  <c:v>10.6</c:v>
                </c:pt>
                <c:pt idx="42">
                  <c:v>10.6</c:v>
                </c:pt>
                <c:pt idx="43">
                  <c:v>10.6</c:v>
                </c:pt>
                <c:pt idx="44">
                  <c:v>10.6</c:v>
                </c:pt>
                <c:pt idx="45">
                  <c:v>10.6</c:v>
                </c:pt>
                <c:pt idx="46">
                  <c:v>10.6</c:v>
                </c:pt>
                <c:pt idx="47">
                  <c:v>10.6</c:v>
                </c:pt>
                <c:pt idx="48">
                  <c:v>10.6</c:v>
                </c:pt>
                <c:pt idx="49">
                  <c:v>10.53</c:v>
                </c:pt>
                <c:pt idx="50">
                  <c:v>10.52</c:v>
                </c:pt>
                <c:pt idx="51">
                  <c:v>10.52</c:v>
                </c:pt>
                <c:pt idx="52">
                  <c:v>10.51</c:v>
                </c:pt>
                <c:pt idx="53">
                  <c:v>10.51</c:v>
                </c:pt>
                <c:pt idx="54">
                  <c:v>10.5</c:v>
                </c:pt>
                <c:pt idx="55">
                  <c:v>10.1</c:v>
                </c:pt>
                <c:pt idx="56">
                  <c:v>9.1999999999999993</c:v>
                </c:pt>
                <c:pt idx="57">
                  <c:v>9.1999999999999993</c:v>
                </c:pt>
                <c:pt idx="58">
                  <c:v>7.4</c:v>
                </c:pt>
                <c:pt idx="59">
                  <c:v>8.1999999999999993</c:v>
                </c:pt>
                <c:pt idx="60">
                  <c:v>8.1999999999999993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C7-4D09-ADDF-C8C854269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956448"/>
        <c:axId val="1419137776"/>
      </c:scatterChart>
      <c:valAx>
        <c:axId val="1488956448"/>
        <c:scaling>
          <c:orientation val="minMax"/>
          <c:min val="0.416666666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19137776"/>
        <c:crosses val="autoZero"/>
        <c:crossBetween val="midCat"/>
        <c:majorUnit val="5.7800000000000029E-5"/>
      </c:valAx>
      <c:valAx>
        <c:axId val="141913777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8895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Window (yellow area) compared to samples</a:t>
            </a:r>
            <a:r>
              <a:rPr lang="en-US" baseline="0"/>
              <a:t> and actual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6.3531170375403415E-2"/>
          <c:y val="0.1010204365079365"/>
          <c:w val="0.88362946605514991"/>
          <c:h val="0.766931547619047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Windows!$B$1</c:f>
              <c:strCache>
                <c:ptCount val="1"/>
                <c:pt idx="0">
                  <c:v>Sampled</c:v>
                </c:pt>
              </c:strCache>
            </c:strRef>
          </c:tx>
          <c:spPr>
            <a:ln w="12700" cap="rnd" cmpd="dbl">
              <a:solidFill>
                <a:schemeClr val="tx1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minus"/>
            <c:errValType val="fixedVal"/>
            <c:noEndCap val="0"/>
            <c:val val="1.0416700000000003E-5"/>
            <c:spPr>
              <a:noFill/>
              <a:ln w="12700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1"/>
            <c:val val="0.5"/>
            <c:spPr>
              <a:noFill/>
              <a:ln w="34925" cap="flat" cmpd="sng" algn="ctr">
                <a:noFill/>
                <a:round/>
              </a:ln>
              <a:effectLst/>
            </c:spPr>
          </c:errBars>
          <c:xVal>
            <c:numRef>
              <c:f>Windows!$A$2:$A$62</c:f>
              <c:numCache>
                <c:formatCode>mm:ss.0</c:formatCode>
                <c:ptCount val="61"/>
                <c:pt idx="0">
                  <c:v>0.41666666666666669</c:v>
                </c:pt>
                <c:pt idx="1">
                  <c:v>0.4166724537037037</c:v>
                </c:pt>
                <c:pt idx="2">
                  <c:v>0.41667823958333333</c:v>
                </c:pt>
                <c:pt idx="3">
                  <c:v>0.41667824074074072</c:v>
                </c:pt>
                <c:pt idx="4">
                  <c:v>0.41668402777777774</c:v>
                </c:pt>
                <c:pt idx="5">
                  <c:v>0.41668981365740737</c:v>
                </c:pt>
                <c:pt idx="6">
                  <c:v>0.41668981481481476</c:v>
                </c:pt>
                <c:pt idx="7">
                  <c:v>0.41669560185185178</c:v>
                </c:pt>
                <c:pt idx="8">
                  <c:v>0.41670138773148141</c:v>
                </c:pt>
                <c:pt idx="9">
                  <c:v>0.4167013888888888</c:v>
                </c:pt>
                <c:pt idx="10">
                  <c:v>0.41670717592592582</c:v>
                </c:pt>
                <c:pt idx="11">
                  <c:v>0.41671296180555545</c:v>
                </c:pt>
                <c:pt idx="12">
                  <c:v>0.41671296296296284</c:v>
                </c:pt>
                <c:pt idx="13">
                  <c:v>0.41671874999999986</c:v>
                </c:pt>
                <c:pt idx="14">
                  <c:v>0.41672453587962949</c:v>
                </c:pt>
                <c:pt idx="15">
                  <c:v>0.41672453703703688</c:v>
                </c:pt>
                <c:pt idx="16">
                  <c:v>0.4167303240740739</c:v>
                </c:pt>
                <c:pt idx="17">
                  <c:v>0.41673610995370353</c:v>
                </c:pt>
                <c:pt idx="18">
                  <c:v>0.41673611111111092</c:v>
                </c:pt>
                <c:pt idx="19">
                  <c:v>0.41674189814814794</c:v>
                </c:pt>
                <c:pt idx="20">
                  <c:v>0.41674768402777757</c:v>
                </c:pt>
                <c:pt idx="21">
                  <c:v>0.41674768518518496</c:v>
                </c:pt>
                <c:pt idx="22">
                  <c:v>0.41675347222222198</c:v>
                </c:pt>
                <c:pt idx="23">
                  <c:v>0.4167592581018516</c:v>
                </c:pt>
                <c:pt idx="24">
                  <c:v>0.416759259259259</c:v>
                </c:pt>
                <c:pt idx="25">
                  <c:v>0.41676504629629602</c:v>
                </c:pt>
                <c:pt idx="26">
                  <c:v>0.41677083217592564</c:v>
                </c:pt>
                <c:pt idx="27">
                  <c:v>0.41677083333333304</c:v>
                </c:pt>
                <c:pt idx="28">
                  <c:v>0.41677662037037005</c:v>
                </c:pt>
                <c:pt idx="29">
                  <c:v>0.41678240624999968</c:v>
                </c:pt>
                <c:pt idx="30">
                  <c:v>0.41678240740740707</c:v>
                </c:pt>
                <c:pt idx="31">
                  <c:v>0.41678819444444409</c:v>
                </c:pt>
                <c:pt idx="32">
                  <c:v>0.41679398032407372</c:v>
                </c:pt>
                <c:pt idx="33">
                  <c:v>0.41679398148148111</c:v>
                </c:pt>
                <c:pt idx="34">
                  <c:v>0.41679976851851813</c:v>
                </c:pt>
                <c:pt idx="35">
                  <c:v>0.41680555439814776</c:v>
                </c:pt>
                <c:pt idx="36">
                  <c:v>0.41680555555555515</c:v>
                </c:pt>
                <c:pt idx="37">
                  <c:v>0.41681134259259217</c:v>
                </c:pt>
                <c:pt idx="38">
                  <c:v>0.4168171284722218</c:v>
                </c:pt>
                <c:pt idx="39">
                  <c:v>0.41681712962962919</c:v>
                </c:pt>
                <c:pt idx="40">
                  <c:v>0.41682291666666621</c:v>
                </c:pt>
                <c:pt idx="41">
                  <c:v>0.41682870254629584</c:v>
                </c:pt>
                <c:pt idx="42">
                  <c:v>0.41682870370370323</c:v>
                </c:pt>
                <c:pt idx="43">
                  <c:v>0.41683449074074025</c:v>
                </c:pt>
                <c:pt idx="44">
                  <c:v>0.41684027662036988</c:v>
                </c:pt>
                <c:pt idx="45">
                  <c:v>0.41684027777777727</c:v>
                </c:pt>
                <c:pt idx="46">
                  <c:v>0.41684606481481429</c:v>
                </c:pt>
                <c:pt idx="47">
                  <c:v>0.41685185069444392</c:v>
                </c:pt>
                <c:pt idx="48">
                  <c:v>0.41685185185185131</c:v>
                </c:pt>
                <c:pt idx="49">
                  <c:v>0.41685763888888833</c:v>
                </c:pt>
                <c:pt idx="50">
                  <c:v>0.41686342476851795</c:v>
                </c:pt>
                <c:pt idx="51">
                  <c:v>0.41686342592592535</c:v>
                </c:pt>
                <c:pt idx="52">
                  <c:v>0.41686921296296237</c:v>
                </c:pt>
                <c:pt idx="53">
                  <c:v>0.41687499884259199</c:v>
                </c:pt>
                <c:pt idx="54">
                  <c:v>0.41687499999999938</c:v>
                </c:pt>
                <c:pt idx="55">
                  <c:v>0.4168807870370364</c:v>
                </c:pt>
                <c:pt idx="56">
                  <c:v>0.41688657291666603</c:v>
                </c:pt>
                <c:pt idx="57">
                  <c:v>0.41688657407407342</c:v>
                </c:pt>
                <c:pt idx="58">
                  <c:v>0.41689236111111044</c:v>
                </c:pt>
                <c:pt idx="59">
                  <c:v>0.41689814699074007</c:v>
                </c:pt>
                <c:pt idx="60">
                  <c:v>0.41689814814814746</c:v>
                </c:pt>
              </c:numCache>
            </c:numRef>
          </c:xVal>
          <c:yVal>
            <c:numRef>
              <c:f>Windows!$B$2:$B$62</c:f>
              <c:numCache>
                <c:formatCode>General</c:formatCode>
                <c:ptCount val="61"/>
                <c:pt idx="0">
                  <c:v>10</c:v>
                </c:pt>
                <c:pt idx="6">
                  <c:v>11</c:v>
                </c:pt>
                <c:pt idx="57">
                  <c:v>9</c:v>
                </c:pt>
                <c:pt idx="6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65-472F-A9BF-B4668B5BA1DC}"/>
            </c:ext>
          </c:extLst>
        </c:ser>
        <c:ser>
          <c:idx val="1"/>
          <c:order val="1"/>
          <c:tx>
            <c:strRef>
              <c:f>Windows!$C$1</c:f>
              <c:strCache>
                <c:ptCount val="1"/>
                <c:pt idx="0">
                  <c:v>Interpreted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Windows!$A$2:$A$62</c:f>
              <c:numCache>
                <c:formatCode>mm:ss.0</c:formatCode>
                <c:ptCount val="61"/>
                <c:pt idx="0">
                  <c:v>0.41666666666666669</c:v>
                </c:pt>
                <c:pt idx="1">
                  <c:v>0.4166724537037037</c:v>
                </c:pt>
                <c:pt idx="2">
                  <c:v>0.41667823958333333</c:v>
                </c:pt>
                <c:pt idx="3">
                  <c:v>0.41667824074074072</c:v>
                </c:pt>
                <c:pt idx="4">
                  <c:v>0.41668402777777774</c:v>
                </c:pt>
                <c:pt idx="5">
                  <c:v>0.41668981365740737</c:v>
                </c:pt>
                <c:pt idx="6">
                  <c:v>0.41668981481481476</c:v>
                </c:pt>
                <c:pt idx="7">
                  <c:v>0.41669560185185178</c:v>
                </c:pt>
                <c:pt idx="8">
                  <c:v>0.41670138773148141</c:v>
                </c:pt>
                <c:pt idx="9">
                  <c:v>0.4167013888888888</c:v>
                </c:pt>
                <c:pt idx="10">
                  <c:v>0.41670717592592582</c:v>
                </c:pt>
                <c:pt idx="11">
                  <c:v>0.41671296180555545</c:v>
                </c:pt>
                <c:pt idx="12">
                  <c:v>0.41671296296296284</c:v>
                </c:pt>
                <c:pt idx="13">
                  <c:v>0.41671874999999986</c:v>
                </c:pt>
                <c:pt idx="14">
                  <c:v>0.41672453587962949</c:v>
                </c:pt>
                <c:pt idx="15">
                  <c:v>0.41672453703703688</c:v>
                </c:pt>
                <c:pt idx="16">
                  <c:v>0.4167303240740739</c:v>
                </c:pt>
                <c:pt idx="17">
                  <c:v>0.41673610995370353</c:v>
                </c:pt>
                <c:pt idx="18">
                  <c:v>0.41673611111111092</c:v>
                </c:pt>
                <c:pt idx="19">
                  <c:v>0.41674189814814794</c:v>
                </c:pt>
                <c:pt idx="20">
                  <c:v>0.41674768402777757</c:v>
                </c:pt>
                <c:pt idx="21">
                  <c:v>0.41674768518518496</c:v>
                </c:pt>
                <c:pt idx="22">
                  <c:v>0.41675347222222198</c:v>
                </c:pt>
                <c:pt idx="23">
                  <c:v>0.4167592581018516</c:v>
                </c:pt>
                <c:pt idx="24">
                  <c:v>0.416759259259259</c:v>
                </c:pt>
                <c:pt idx="25">
                  <c:v>0.41676504629629602</c:v>
                </c:pt>
                <c:pt idx="26">
                  <c:v>0.41677083217592564</c:v>
                </c:pt>
                <c:pt idx="27">
                  <c:v>0.41677083333333304</c:v>
                </c:pt>
                <c:pt idx="28">
                  <c:v>0.41677662037037005</c:v>
                </c:pt>
                <c:pt idx="29">
                  <c:v>0.41678240624999968</c:v>
                </c:pt>
                <c:pt idx="30">
                  <c:v>0.41678240740740707</c:v>
                </c:pt>
                <c:pt idx="31">
                  <c:v>0.41678819444444409</c:v>
                </c:pt>
                <c:pt idx="32">
                  <c:v>0.41679398032407372</c:v>
                </c:pt>
                <c:pt idx="33">
                  <c:v>0.41679398148148111</c:v>
                </c:pt>
                <c:pt idx="34">
                  <c:v>0.41679976851851813</c:v>
                </c:pt>
                <c:pt idx="35">
                  <c:v>0.41680555439814776</c:v>
                </c:pt>
                <c:pt idx="36">
                  <c:v>0.41680555555555515</c:v>
                </c:pt>
                <c:pt idx="37">
                  <c:v>0.41681134259259217</c:v>
                </c:pt>
                <c:pt idx="38">
                  <c:v>0.4168171284722218</c:v>
                </c:pt>
                <c:pt idx="39">
                  <c:v>0.41681712962962919</c:v>
                </c:pt>
                <c:pt idx="40">
                  <c:v>0.41682291666666621</c:v>
                </c:pt>
                <c:pt idx="41">
                  <c:v>0.41682870254629584</c:v>
                </c:pt>
                <c:pt idx="42">
                  <c:v>0.41682870370370323</c:v>
                </c:pt>
                <c:pt idx="43">
                  <c:v>0.41683449074074025</c:v>
                </c:pt>
                <c:pt idx="44">
                  <c:v>0.41684027662036988</c:v>
                </c:pt>
                <c:pt idx="45">
                  <c:v>0.41684027777777727</c:v>
                </c:pt>
                <c:pt idx="46">
                  <c:v>0.41684606481481429</c:v>
                </c:pt>
                <c:pt idx="47">
                  <c:v>0.41685185069444392</c:v>
                </c:pt>
                <c:pt idx="48">
                  <c:v>0.41685185185185131</c:v>
                </c:pt>
                <c:pt idx="49">
                  <c:v>0.41685763888888833</c:v>
                </c:pt>
                <c:pt idx="50">
                  <c:v>0.41686342476851795</c:v>
                </c:pt>
                <c:pt idx="51">
                  <c:v>0.41686342592592535</c:v>
                </c:pt>
                <c:pt idx="52">
                  <c:v>0.41686921296296237</c:v>
                </c:pt>
                <c:pt idx="53">
                  <c:v>0.41687499884259199</c:v>
                </c:pt>
                <c:pt idx="54">
                  <c:v>0.41687499999999938</c:v>
                </c:pt>
                <c:pt idx="55">
                  <c:v>0.4168807870370364</c:v>
                </c:pt>
                <c:pt idx="56">
                  <c:v>0.41688657291666603</c:v>
                </c:pt>
                <c:pt idx="57">
                  <c:v>0.41688657407407342</c:v>
                </c:pt>
                <c:pt idx="58">
                  <c:v>0.41689236111111044</c:v>
                </c:pt>
                <c:pt idx="59">
                  <c:v>0.41689814699074007</c:v>
                </c:pt>
                <c:pt idx="60">
                  <c:v>0.41689814814814746</c:v>
                </c:pt>
              </c:numCache>
            </c:numRef>
          </c:xVal>
          <c:yVal>
            <c:numRef>
              <c:f>Windows!$C$2:$C$62</c:f>
              <c:numCache>
                <c:formatCode>General</c:formatCode>
                <c:ptCount val="6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65-472F-A9BF-B4668B5BA1DC}"/>
            </c:ext>
          </c:extLst>
        </c:ser>
        <c:ser>
          <c:idx val="2"/>
          <c:order val="2"/>
          <c:tx>
            <c:strRef>
              <c:f>Windows!$D$1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Windows!$A$2:$A$62</c:f>
              <c:numCache>
                <c:formatCode>mm:ss.0</c:formatCode>
                <c:ptCount val="61"/>
                <c:pt idx="0">
                  <c:v>0.41666666666666669</c:v>
                </c:pt>
                <c:pt idx="1">
                  <c:v>0.4166724537037037</c:v>
                </c:pt>
                <c:pt idx="2">
                  <c:v>0.41667823958333333</c:v>
                </c:pt>
                <c:pt idx="3">
                  <c:v>0.41667824074074072</c:v>
                </c:pt>
                <c:pt idx="4">
                  <c:v>0.41668402777777774</c:v>
                </c:pt>
                <c:pt idx="5">
                  <c:v>0.41668981365740737</c:v>
                </c:pt>
                <c:pt idx="6">
                  <c:v>0.41668981481481476</c:v>
                </c:pt>
                <c:pt idx="7">
                  <c:v>0.41669560185185178</c:v>
                </c:pt>
                <c:pt idx="8">
                  <c:v>0.41670138773148141</c:v>
                </c:pt>
                <c:pt idx="9">
                  <c:v>0.4167013888888888</c:v>
                </c:pt>
                <c:pt idx="10">
                  <c:v>0.41670717592592582</c:v>
                </c:pt>
                <c:pt idx="11">
                  <c:v>0.41671296180555545</c:v>
                </c:pt>
                <c:pt idx="12">
                  <c:v>0.41671296296296284</c:v>
                </c:pt>
                <c:pt idx="13">
                  <c:v>0.41671874999999986</c:v>
                </c:pt>
                <c:pt idx="14">
                  <c:v>0.41672453587962949</c:v>
                </c:pt>
                <c:pt idx="15">
                  <c:v>0.41672453703703688</c:v>
                </c:pt>
                <c:pt idx="16">
                  <c:v>0.4167303240740739</c:v>
                </c:pt>
                <c:pt idx="17">
                  <c:v>0.41673610995370353</c:v>
                </c:pt>
                <c:pt idx="18">
                  <c:v>0.41673611111111092</c:v>
                </c:pt>
                <c:pt idx="19">
                  <c:v>0.41674189814814794</c:v>
                </c:pt>
                <c:pt idx="20">
                  <c:v>0.41674768402777757</c:v>
                </c:pt>
                <c:pt idx="21">
                  <c:v>0.41674768518518496</c:v>
                </c:pt>
                <c:pt idx="22">
                  <c:v>0.41675347222222198</c:v>
                </c:pt>
                <c:pt idx="23">
                  <c:v>0.4167592581018516</c:v>
                </c:pt>
                <c:pt idx="24">
                  <c:v>0.416759259259259</c:v>
                </c:pt>
                <c:pt idx="25">
                  <c:v>0.41676504629629602</c:v>
                </c:pt>
                <c:pt idx="26">
                  <c:v>0.41677083217592564</c:v>
                </c:pt>
                <c:pt idx="27">
                  <c:v>0.41677083333333304</c:v>
                </c:pt>
                <c:pt idx="28">
                  <c:v>0.41677662037037005</c:v>
                </c:pt>
                <c:pt idx="29">
                  <c:v>0.41678240624999968</c:v>
                </c:pt>
                <c:pt idx="30">
                  <c:v>0.41678240740740707</c:v>
                </c:pt>
                <c:pt idx="31">
                  <c:v>0.41678819444444409</c:v>
                </c:pt>
                <c:pt idx="32">
                  <c:v>0.41679398032407372</c:v>
                </c:pt>
                <c:pt idx="33">
                  <c:v>0.41679398148148111</c:v>
                </c:pt>
                <c:pt idx="34">
                  <c:v>0.41679976851851813</c:v>
                </c:pt>
                <c:pt idx="35">
                  <c:v>0.41680555439814776</c:v>
                </c:pt>
                <c:pt idx="36">
                  <c:v>0.41680555555555515</c:v>
                </c:pt>
                <c:pt idx="37">
                  <c:v>0.41681134259259217</c:v>
                </c:pt>
                <c:pt idx="38">
                  <c:v>0.4168171284722218</c:v>
                </c:pt>
                <c:pt idx="39">
                  <c:v>0.41681712962962919</c:v>
                </c:pt>
                <c:pt idx="40">
                  <c:v>0.41682291666666621</c:v>
                </c:pt>
                <c:pt idx="41">
                  <c:v>0.41682870254629584</c:v>
                </c:pt>
                <c:pt idx="42">
                  <c:v>0.41682870370370323</c:v>
                </c:pt>
                <c:pt idx="43">
                  <c:v>0.41683449074074025</c:v>
                </c:pt>
                <c:pt idx="44">
                  <c:v>0.41684027662036988</c:v>
                </c:pt>
                <c:pt idx="45">
                  <c:v>0.41684027777777727</c:v>
                </c:pt>
                <c:pt idx="46">
                  <c:v>0.41684606481481429</c:v>
                </c:pt>
                <c:pt idx="47">
                  <c:v>0.41685185069444392</c:v>
                </c:pt>
                <c:pt idx="48">
                  <c:v>0.41685185185185131</c:v>
                </c:pt>
                <c:pt idx="49">
                  <c:v>0.41685763888888833</c:v>
                </c:pt>
                <c:pt idx="50">
                  <c:v>0.41686342476851795</c:v>
                </c:pt>
                <c:pt idx="51">
                  <c:v>0.41686342592592535</c:v>
                </c:pt>
                <c:pt idx="52">
                  <c:v>0.41686921296296237</c:v>
                </c:pt>
                <c:pt idx="53">
                  <c:v>0.41687499884259199</c:v>
                </c:pt>
                <c:pt idx="54">
                  <c:v>0.41687499999999938</c:v>
                </c:pt>
                <c:pt idx="55">
                  <c:v>0.4168807870370364</c:v>
                </c:pt>
                <c:pt idx="56">
                  <c:v>0.41688657291666603</c:v>
                </c:pt>
                <c:pt idx="57">
                  <c:v>0.41688657407407342</c:v>
                </c:pt>
                <c:pt idx="58">
                  <c:v>0.41689236111111044</c:v>
                </c:pt>
                <c:pt idx="59">
                  <c:v>0.41689814699074007</c:v>
                </c:pt>
                <c:pt idx="60">
                  <c:v>0.41689814814814746</c:v>
                </c:pt>
              </c:numCache>
            </c:numRef>
          </c:xVal>
          <c:yVal>
            <c:numRef>
              <c:f>Windows!$D$2:$D$62</c:f>
              <c:numCache>
                <c:formatCode>General</c:formatCode>
                <c:ptCount val="61"/>
                <c:pt idx="0">
                  <c:v>9.9</c:v>
                </c:pt>
                <c:pt idx="1">
                  <c:v>9.9</c:v>
                </c:pt>
                <c:pt idx="2">
                  <c:v>9.9</c:v>
                </c:pt>
                <c:pt idx="3">
                  <c:v>9.9</c:v>
                </c:pt>
                <c:pt idx="4">
                  <c:v>10.7</c:v>
                </c:pt>
                <c:pt idx="5">
                  <c:v>10.5</c:v>
                </c:pt>
                <c:pt idx="6">
                  <c:v>10.5</c:v>
                </c:pt>
                <c:pt idx="7">
                  <c:v>10.6</c:v>
                </c:pt>
                <c:pt idx="8">
                  <c:v>10.6</c:v>
                </c:pt>
                <c:pt idx="9">
                  <c:v>10.6</c:v>
                </c:pt>
                <c:pt idx="10">
                  <c:v>10.6</c:v>
                </c:pt>
                <c:pt idx="11">
                  <c:v>10.6</c:v>
                </c:pt>
                <c:pt idx="12">
                  <c:v>10.6</c:v>
                </c:pt>
                <c:pt idx="13">
                  <c:v>10.6</c:v>
                </c:pt>
                <c:pt idx="14">
                  <c:v>10.6</c:v>
                </c:pt>
                <c:pt idx="15">
                  <c:v>10.6</c:v>
                </c:pt>
                <c:pt idx="16">
                  <c:v>10.6</c:v>
                </c:pt>
                <c:pt idx="17">
                  <c:v>10.6</c:v>
                </c:pt>
                <c:pt idx="18">
                  <c:v>10.6</c:v>
                </c:pt>
                <c:pt idx="19">
                  <c:v>10.6</c:v>
                </c:pt>
                <c:pt idx="20">
                  <c:v>10.6</c:v>
                </c:pt>
                <c:pt idx="21">
                  <c:v>10.6</c:v>
                </c:pt>
                <c:pt idx="22">
                  <c:v>10.6</c:v>
                </c:pt>
                <c:pt idx="23">
                  <c:v>10.6</c:v>
                </c:pt>
                <c:pt idx="24">
                  <c:v>10.6</c:v>
                </c:pt>
                <c:pt idx="25">
                  <c:v>10.6</c:v>
                </c:pt>
                <c:pt idx="26">
                  <c:v>10.6</c:v>
                </c:pt>
                <c:pt idx="27">
                  <c:v>10.6</c:v>
                </c:pt>
                <c:pt idx="28">
                  <c:v>10.6</c:v>
                </c:pt>
                <c:pt idx="29">
                  <c:v>10.6</c:v>
                </c:pt>
                <c:pt idx="30">
                  <c:v>10.6</c:v>
                </c:pt>
                <c:pt idx="31">
                  <c:v>10.6</c:v>
                </c:pt>
                <c:pt idx="32">
                  <c:v>10.6</c:v>
                </c:pt>
                <c:pt idx="33">
                  <c:v>10.6</c:v>
                </c:pt>
                <c:pt idx="34">
                  <c:v>10.6</c:v>
                </c:pt>
                <c:pt idx="35">
                  <c:v>10.6</c:v>
                </c:pt>
                <c:pt idx="36">
                  <c:v>10.6</c:v>
                </c:pt>
                <c:pt idx="37">
                  <c:v>10.6</c:v>
                </c:pt>
                <c:pt idx="38">
                  <c:v>10.6</c:v>
                </c:pt>
                <c:pt idx="39">
                  <c:v>10.6</c:v>
                </c:pt>
                <c:pt idx="40">
                  <c:v>10.6</c:v>
                </c:pt>
                <c:pt idx="41">
                  <c:v>10.6</c:v>
                </c:pt>
                <c:pt idx="42">
                  <c:v>10.6</c:v>
                </c:pt>
                <c:pt idx="43">
                  <c:v>10.6</c:v>
                </c:pt>
                <c:pt idx="44">
                  <c:v>10.6</c:v>
                </c:pt>
                <c:pt idx="45">
                  <c:v>10.6</c:v>
                </c:pt>
                <c:pt idx="46">
                  <c:v>10.6</c:v>
                </c:pt>
                <c:pt idx="47">
                  <c:v>10.6</c:v>
                </c:pt>
                <c:pt idx="48">
                  <c:v>10.6</c:v>
                </c:pt>
                <c:pt idx="49">
                  <c:v>10.53</c:v>
                </c:pt>
                <c:pt idx="50">
                  <c:v>10.52</c:v>
                </c:pt>
                <c:pt idx="51">
                  <c:v>10.52</c:v>
                </c:pt>
                <c:pt idx="52">
                  <c:v>10.51</c:v>
                </c:pt>
                <c:pt idx="53">
                  <c:v>10.51</c:v>
                </c:pt>
                <c:pt idx="54">
                  <c:v>10.5</c:v>
                </c:pt>
                <c:pt idx="55">
                  <c:v>10.1</c:v>
                </c:pt>
                <c:pt idx="56">
                  <c:v>9.1999999999999993</c:v>
                </c:pt>
                <c:pt idx="57">
                  <c:v>9.1999999999999993</c:v>
                </c:pt>
                <c:pt idx="58">
                  <c:v>7.4</c:v>
                </c:pt>
                <c:pt idx="59">
                  <c:v>8.1999999999999993</c:v>
                </c:pt>
                <c:pt idx="60">
                  <c:v>8.1999999999999993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65-472F-A9BF-B4668B5BA1DC}"/>
            </c:ext>
          </c:extLst>
        </c:ser>
        <c:ser>
          <c:idx val="3"/>
          <c:order val="3"/>
          <c:tx>
            <c:strRef>
              <c:f>Windows!$E$1</c:f>
              <c:strCache>
                <c:ptCount val="1"/>
                <c:pt idx="0">
                  <c:v>Window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5.7870400000000028E-5"/>
            <c:spPr>
              <a:noFill/>
              <a:ln w="3048000" cap="flat" cmpd="sng" algn="ctr">
                <a:solidFill>
                  <a:srgbClr val="FFC000">
                    <a:alpha val="49000"/>
                  </a:srgbClr>
                </a:solidFill>
                <a:round/>
                <a:headEnd type="none" w="lg" len="lg"/>
              </a:ln>
              <a:effectLst/>
            </c:spPr>
          </c:errBars>
          <c:xVal>
            <c:numRef>
              <c:f>Windows!$A$2:$A$62</c:f>
              <c:numCache>
                <c:formatCode>mm:ss.0</c:formatCode>
                <c:ptCount val="61"/>
                <c:pt idx="0">
                  <c:v>0.41666666666666669</c:v>
                </c:pt>
                <c:pt idx="1">
                  <c:v>0.4166724537037037</c:v>
                </c:pt>
                <c:pt idx="2">
                  <c:v>0.41667823958333333</c:v>
                </c:pt>
                <c:pt idx="3">
                  <c:v>0.41667824074074072</c:v>
                </c:pt>
                <c:pt idx="4">
                  <c:v>0.41668402777777774</c:v>
                </c:pt>
                <c:pt idx="5">
                  <c:v>0.41668981365740737</c:v>
                </c:pt>
                <c:pt idx="6">
                  <c:v>0.41668981481481476</c:v>
                </c:pt>
                <c:pt idx="7">
                  <c:v>0.41669560185185178</c:v>
                </c:pt>
                <c:pt idx="8">
                  <c:v>0.41670138773148141</c:v>
                </c:pt>
                <c:pt idx="9">
                  <c:v>0.4167013888888888</c:v>
                </c:pt>
                <c:pt idx="10">
                  <c:v>0.41670717592592582</c:v>
                </c:pt>
                <c:pt idx="11">
                  <c:v>0.41671296180555545</c:v>
                </c:pt>
                <c:pt idx="12">
                  <c:v>0.41671296296296284</c:v>
                </c:pt>
                <c:pt idx="13">
                  <c:v>0.41671874999999986</c:v>
                </c:pt>
                <c:pt idx="14">
                  <c:v>0.41672453587962949</c:v>
                </c:pt>
                <c:pt idx="15">
                  <c:v>0.41672453703703688</c:v>
                </c:pt>
                <c:pt idx="16">
                  <c:v>0.4167303240740739</c:v>
                </c:pt>
                <c:pt idx="17">
                  <c:v>0.41673610995370353</c:v>
                </c:pt>
                <c:pt idx="18">
                  <c:v>0.41673611111111092</c:v>
                </c:pt>
                <c:pt idx="19">
                  <c:v>0.41674189814814794</c:v>
                </c:pt>
                <c:pt idx="20">
                  <c:v>0.41674768402777757</c:v>
                </c:pt>
                <c:pt idx="21">
                  <c:v>0.41674768518518496</c:v>
                </c:pt>
                <c:pt idx="22">
                  <c:v>0.41675347222222198</c:v>
                </c:pt>
                <c:pt idx="23">
                  <c:v>0.4167592581018516</c:v>
                </c:pt>
                <c:pt idx="24">
                  <c:v>0.416759259259259</c:v>
                </c:pt>
                <c:pt idx="25">
                  <c:v>0.41676504629629602</c:v>
                </c:pt>
                <c:pt idx="26">
                  <c:v>0.41677083217592564</c:v>
                </c:pt>
                <c:pt idx="27">
                  <c:v>0.41677083333333304</c:v>
                </c:pt>
                <c:pt idx="28">
                  <c:v>0.41677662037037005</c:v>
                </c:pt>
                <c:pt idx="29">
                  <c:v>0.41678240624999968</c:v>
                </c:pt>
                <c:pt idx="30">
                  <c:v>0.41678240740740707</c:v>
                </c:pt>
                <c:pt idx="31">
                  <c:v>0.41678819444444409</c:v>
                </c:pt>
                <c:pt idx="32">
                  <c:v>0.41679398032407372</c:v>
                </c:pt>
                <c:pt idx="33">
                  <c:v>0.41679398148148111</c:v>
                </c:pt>
                <c:pt idx="34">
                  <c:v>0.41679976851851813</c:v>
                </c:pt>
                <c:pt idx="35">
                  <c:v>0.41680555439814776</c:v>
                </c:pt>
                <c:pt idx="36">
                  <c:v>0.41680555555555515</c:v>
                </c:pt>
                <c:pt idx="37">
                  <c:v>0.41681134259259217</c:v>
                </c:pt>
                <c:pt idx="38">
                  <c:v>0.4168171284722218</c:v>
                </c:pt>
                <c:pt idx="39">
                  <c:v>0.41681712962962919</c:v>
                </c:pt>
                <c:pt idx="40">
                  <c:v>0.41682291666666621</c:v>
                </c:pt>
                <c:pt idx="41">
                  <c:v>0.41682870254629584</c:v>
                </c:pt>
                <c:pt idx="42">
                  <c:v>0.41682870370370323</c:v>
                </c:pt>
                <c:pt idx="43">
                  <c:v>0.41683449074074025</c:v>
                </c:pt>
                <c:pt idx="44">
                  <c:v>0.41684027662036988</c:v>
                </c:pt>
                <c:pt idx="45">
                  <c:v>0.41684027777777727</c:v>
                </c:pt>
                <c:pt idx="46">
                  <c:v>0.41684606481481429</c:v>
                </c:pt>
                <c:pt idx="47">
                  <c:v>0.41685185069444392</c:v>
                </c:pt>
                <c:pt idx="48">
                  <c:v>0.41685185185185131</c:v>
                </c:pt>
                <c:pt idx="49">
                  <c:v>0.41685763888888833</c:v>
                </c:pt>
                <c:pt idx="50">
                  <c:v>0.41686342476851795</c:v>
                </c:pt>
                <c:pt idx="51">
                  <c:v>0.41686342592592535</c:v>
                </c:pt>
                <c:pt idx="52">
                  <c:v>0.41686921296296237</c:v>
                </c:pt>
                <c:pt idx="53">
                  <c:v>0.41687499884259199</c:v>
                </c:pt>
                <c:pt idx="54">
                  <c:v>0.41687499999999938</c:v>
                </c:pt>
                <c:pt idx="55">
                  <c:v>0.4168807870370364</c:v>
                </c:pt>
                <c:pt idx="56">
                  <c:v>0.41688657291666603</c:v>
                </c:pt>
                <c:pt idx="57">
                  <c:v>0.41688657407407342</c:v>
                </c:pt>
                <c:pt idx="58">
                  <c:v>0.41689236111111044</c:v>
                </c:pt>
                <c:pt idx="59">
                  <c:v>0.41689814699074007</c:v>
                </c:pt>
                <c:pt idx="60">
                  <c:v>0.41689814814814746</c:v>
                </c:pt>
              </c:numCache>
            </c:numRef>
          </c:xVal>
          <c:yVal>
            <c:numRef>
              <c:f>Windows!$E$2:$E$62</c:f>
              <c:numCache>
                <c:formatCode>General</c:formatCode>
                <c:ptCount val="61"/>
                <c:pt idx="44">
                  <c:v>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65-472F-A9BF-B4668B5BA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956448"/>
        <c:axId val="1419137776"/>
      </c:scatterChart>
      <c:valAx>
        <c:axId val="1488956448"/>
        <c:scaling>
          <c:orientation val="minMax"/>
          <c:min val="0.416666666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19137776"/>
        <c:crosses val="autoZero"/>
        <c:crossBetween val="midCat"/>
        <c:majorUnit val="5.7800000000000029E-5"/>
      </c:valAx>
      <c:valAx>
        <c:axId val="141913777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8895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(Mean) block with  3 x 1 second buckets - value, output and "exact" output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Buckets!$F$2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Buckets!$E$3:$E$19</c:f>
              <c:numCache>
                <c:formatCode>mm:ss.00</c:formatCode>
                <c:ptCount val="17"/>
                <c:pt idx="0">
                  <c:v>0</c:v>
                </c:pt>
                <c:pt idx="1">
                  <c:v>1.1574074074074073E-4</c:v>
                </c:pt>
                <c:pt idx="2">
                  <c:v>1.1863325925925926E-4</c:v>
                </c:pt>
                <c:pt idx="3">
                  <c:v>1.1863425925925926E-4</c:v>
                </c:pt>
                <c:pt idx="4">
                  <c:v>1.2152677777777776E-4</c:v>
                </c:pt>
                <c:pt idx="5">
                  <c:v>1.2152777777777776E-4</c:v>
                </c:pt>
                <c:pt idx="6">
                  <c:v>1.2442029629629631E-4</c:v>
                </c:pt>
                <c:pt idx="7">
                  <c:v>1.244212962962963E-4</c:v>
                </c:pt>
                <c:pt idx="8">
                  <c:v>1.2731381481481481E-4</c:v>
                </c:pt>
                <c:pt idx="9">
                  <c:v>1.273148148148148E-4</c:v>
                </c:pt>
                <c:pt idx="10">
                  <c:v>1.3888888888888889E-4</c:v>
                </c:pt>
                <c:pt idx="11">
                  <c:v>1.5046296296296297E-4</c:v>
                </c:pt>
                <c:pt idx="12">
                  <c:v>1.5335648148148148E-4</c:v>
                </c:pt>
                <c:pt idx="13">
                  <c:v>1.5625E-4</c:v>
                </c:pt>
                <c:pt idx="14">
                  <c:v>1.591435185185185E-4</c:v>
                </c:pt>
                <c:pt idx="15">
                  <c:v>1.6203703703703703E-4</c:v>
                </c:pt>
                <c:pt idx="16" formatCode="h:mm:ss">
                  <c:v>1.7361111111111112E-4</c:v>
                </c:pt>
              </c:numCache>
            </c:numRef>
          </c:xVal>
          <c:yVal>
            <c:numRef>
              <c:f>Buckets!$F$3:$F$19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11</c:v>
                </c:pt>
                <c:pt idx="6">
                  <c:v>11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52-41AC-9BBE-DDD8E3292C60}"/>
            </c:ext>
          </c:extLst>
        </c:ser>
        <c:ser>
          <c:idx val="1"/>
          <c:order val="1"/>
          <c:tx>
            <c:strRef>
              <c:f>Buckets!$G$2</c:f>
              <c:strCache>
                <c:ptCount val="1"/>
                <c:pt idx="0">
                  <c:v>Average (buckets)</c:v>
                </c:pt>
              </c:strCache>
            </c:strRef>
          </c:tx>
          <c:spPr>
            <a:ln w="34925" cap="rnd" cmpd="sng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Buckets!$E$3:$E$19</c:f>
              <c:numCache>
                <c:formatCode>mm:ss.00</c:formatCode>
                <c:ptCount val="17"/>
                <c:pt idx="0">
                  <c:v>0</c:v>
                </c:pt>
                <c:pt idx="1">
                  <c:v>1.1574074074074073E-4</c:v>
                </c:pt>
                <c:pt idx="2">
                  <c:v>1.1863325925925926E-4</c:v>
                </c:pt>
                <c:pt idx="3">
                  <c:v>1.1863425925925926E-4</c:v>
                </c:pt>
                <c:pt idx="4">
                  <c:v>1.2152677777777776E-4</c:v>
                </c:pt>
                <c:pt idx="5">
                  <c:v>1.2152777777777776E-4</c:v>
                </c:pt>
                <c:pt idx="6">
                  <c:v>1.2442029629629631E-4</c:v>
                </c:pt>
                <c:pt idx="7">
                  <c:v>1.244212962962963E-4</c:v>
                </c:pt>
                <c:pt idx="8">
                  <c:v>1.2731381481481481E-4</c:v>
                </c:pt>
                <c:pt idx="9">
                  <c:v>1.273148148148148E-4</c:v>
                </c:pt>
                <c:pt idx="10">
                  <c:v>1.3888888888888889E-4</c:v>
                </c:pt>
                <c:pt idx="11">
                  <c:v>1.5046296296296297E-4</c:v>
                </c:pt>
                <c:pt idx="12">
                  <c:v>1.5335648148148148E-4</c:v>
                </c:pt>
                <c:pt idx="13">
                  <c:v>1.5625E-4</c:v>
                </c:pt>
                <c:pt idx="14">
                  <c:v>1.591435185185185E-4</c:v>
                </c:pt>
                <c:pt idx="15">
                  <c:v>1.6203703703703703E-4</c:v>
                </c:pt>
                <c:pt idx="16" formatCode="h:mm:ss">
                  <c:v>1.7361111111111112E-4</c:v>
                </c:pt>
              </c:numCache>
            </c:numRef>
          </c:xVal>
          <c:yVal>
            <c:numRef>
              <c:f>Buckets!$G$3:$G$19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1.4166666666666667</c:v>
                </c:pt>
                <c:pt idx="5">
                  <c:v>1.4166666666666667</c:v>
                </c:pt>
                <c:pt idx="6">
                  <c:v>2.25</c:v>
                </c:pt>
                <c:pt idx="7">
                  <c:v>2.25</c:v>
                </c:pt>
                <c:pt idx="8">
                  <c:v>2.25</c:v>
                </c:pt>
                <c:pt idx="9">
                  <c:v>2.25</c:v>
                </c:pt>
                <c:pt idx="10">
                  <c:v>2.25</c:v>
                </c:pt>
                <c:pt idx="11">
                  <c:v>2.25</c:v>
                </c:pt>
                <c:pt idx="12">
                  <c:v>1.9375</c:v>
                </c:pt>
                <c:pt idx="13">
                  <c:v>1.625</c:v>
                </c:pt>
                <c:pt idx="14">
                  <c:v>1.3125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52-41AC-9BBE-DDD8E3292C60}"/>
            </c:ext>
          </c:extLst>
        </c:ser>
        <c:ser>
          <c:idx val="2"/>
          <c:order val="2"/>
          <c:tx>
            <c:strRef>
              <c:f>Buckets!$H$2</c:f>
              <c:strCache>
                <c:ptCount val="1"/>
                <c:pt idx="0">
                  <c:v>Average (exact)</c:v>
                </c:pt>
              </c:strCache>
            </c:strRef>
          </c:tx>
          <c:spPr>
            <a:ln w="15875" cap="rnd" cmpd="sng">
              <a:solidFill>
                <a:schemeClr val="tx1">
                  <a:lumMod val="65000"/>
                  <a:lumOff val="3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Buckets!$E$3:$E$19</c:f>
              <c:numCache>
                <c:formatCode>mm:ss.00</c:formatCode>
                <c:ptCount val="17"/>
                <c:pt idx="0">
                  <c:v>0</c:v>
                </c:pt>
                <c:pt idx="1">
                  <c:v>1.1574074074074073E-4</c:v>
                </c:pt>
                <c:pt idx="2">
                  <c:v>1.1863325925925926E-4</c:v>
                </c:pt>
                <c:pt idx="3">
                  <c:v>1.1863425925925926E-4</c:v>
                </c:pt>
                <c:pt idx="4">
                  <c:v>1.2152677777777776E-4</c:v>
                </c:pt>
                <c:pt idx="5">
                  <c:v>1.2152777777777776E-4</c:v>
                </c:pt>
                <c:pt idx="6">
                  <c:v>1.2442029629629631E-4</c:v>
                </c:pt>
                <c:pt idx="7">
                  <c:v>1.244212962962963E-4</c:v>
                </c:pt>
                <c:pt idx="8">
                  <c:v>1.2731381481481481E-4</c:v>
                </c:pt>
                <c:pt idx="9">
                  <c:v>1.273148148148148E-4</c:v>
                </c:pt>
                <c:pt idx="10">
                  <c:v>1.3888888888888889E-4</c:v>
                </c:pt>
                <c:pt idx="11">
                  <c:v>1.5046296296296297E-4</c:v>
                </c:pt>
                <c:pt idx="12">
                  <c:v>1.5335648148148148E-4</c:v>
                </c:pt>
                <c:pt idx="13">
                  <c:v>1.5625E-4</c:v>
                </c:pt>
                <c:pt idx="14">
                  <c:v>1.591435185185185E-4</c:v>
                </c:pt>
                <c:pt idx="15">
                  <c:v>1.6203703703703703E-4</c:v>
                </c:pt>
                <c:pt idx="16" formatCode="h:mm:ss">
                  <c:v>1.7361111111111112E-4</c:v>
                </c:pt>
              </c:numCache>
            </c:numRef>
          </c:xVal>
          <c:yVal>
            <c:numRef>
              <c:f>Buckets!$H$3:$H$19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1.4166666666666667</c:v>
                </c:pt>
                <c:pt idx="5">
                  <c:v>1.4166666666666667</c:v>
                </c:pt>
                <c:pt idx="6">
                  <c:v>2.25</c:v>
                </c:pt>
                <c:pt idx="7">
                  <c:v>2.25</c:v>
                </c:pt>
                <c:pt idx="8">
                  <c:v>2.25</c:v>
                </c:pt>
                <c:pt idx="9">
                  <c:v>2.25</c:v>
                </c:pt>
                <c:pt idx="10">
                  <c:v>2.25</c:v>
                </c:pt>
                <c:pt idx="11">
                  <c:v>2.25</c:v>
                </c:pt>
                <c:pt idx="12">
                  <c:v>2.25</c:v>
                </c:pt>
                <c:pt idx="13">
                  <c:v>1.8333333333333333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52-41AC-9BBE-DDD8E3292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25040"/>
        <c:axId val="780545056"/>
      </c:scatterChart>
      <c:valAx>
        <c:axId val="782925040"/>
        <c:scaling>
          <c:orientation val="minMax"/>
          <c:min val="1.0420000000000004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80545056"/>
        <c:crosses val="autoZero"/>
        <c:crossBetween val="midCat"/>
        <c:minorUnit val="1.1574100000000005E-5"/>
      </c:valAx>
      <c:valAx>
        <c:axId val="7805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8292504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209548</xdr:colOff>
      <xdr:row>1</xdr:row>
      <xdr:rowOff>38100</xdr:rowOff>
    </xdr:from>
    <xdr:to>
      <xdr:col>20</xdr:col>
      <xdr:colOff>315148</xdr:colOff>
      <xdr:row>27</xdr:row>
      <xdr:rowOff>125100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2AAED-D30F-4EFA-AC2C-6AA297C2E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247648</xdr:colOff>
      <xdr:row>1</xdr:row>
      <xdr:rowOff>19050</xdr:rowOff>
    </xdr:from>
    <xdr:to>
      <xdr:col>20</xdr:col>
      <xdr:colOff>162748</xdr:colOff>
      <xdr:row>27</xdr:row>
      <xdr:rowOff>106050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47B993-72A5-4C39-95E8-C8040F13C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38098</xdr:colOff>
      <xdr:row>1</xdr:row>
      <xdr:rowOff>19050</xdr:rowOff>
    </xdr:from>
    <xdr:to>
      <xdr:col>18</xdr:col>
      <xdr:colOff>562798</xdr:colOff>
      <xdr:row>27</xdr:row>
      <xdr:rowOff>106050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A010E2-E53C-43CC-8948-CC2C84C00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38098</xdr:colOff>
      <xdr:row>1</xdr:row>
      <xdr:rowOff>19050</xdr:rowOff>
    </xdr:from>
    <xdr:to>
      <xdr:col>18</xdr:col>
      <xdr:colOff>562798</xdr:colOff>
      <xdr:row>27</xdr:row>
      <xdr:rowOff>106050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30E760-6AE7-415F-8C5F-681EA41AF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38098</xdr:colOff>
      <xdr:row>1</xdr:row>
      <xdr:rowOff>19050</xdr:rowOff>
    </xdr:from>
    <xdr:to>
      <xdr:col>18</xdr:col>
      <xdr:colOff>562798</xdr:colOff>
      <xdr:row>27</xdr:row>
      <xdr:rowOff>106050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B8AB2-00DC-42BE-9733-C60311718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0</xdr:row>
      <xdr:rowOff>114300</xdr:rowOff>
    </xdr:from>
    <xdr:to>
      <xdr:col>22</xdr:col>
      <xdr:colOff>477075</xdr:colOff>
      <xdr:row>27</xdr:row>
      <xdr:rowOff>10800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4CA97A-C35B-43AB-BF98-B1CF10662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"/>
  <sheetViews>
    <sheetView workbookViewId="0">
      <selection activeCell="G52" sqref="G52"/>
    </sheetView>
  </sheetViews>
  <sheetFormatPr defaultRowHeight="15" x14ac:dyDescent="0.25"/>
  <sheetData>
    <row r="1" spans="1:5" x14ac:dyDescent="0.25">
      <c r="A1" t="s">
        <v>0</v>
      </c>
      <c r="B1" t="s">
        <v>1</v>
      </c>
    </row>
    <row r="2" spans="1:5" x14ac:dyDescent="0.25">
      <c r="A2" s="2">
        <v>0.41666666666666669</v>
      </c>
      <c r="B2">
        <v>9.9</v>
      </c>
      <c r="E2" s="3">
        <f>A2</f>
        <v>0.41666666666666669</v>
      </c>
    </row>
    <row r="3" spans="1:5" x14ac:dyDescent="0.25">
      <c r="A3" s="1">
        <f>A2+(0.5/86400)</f>
        <v>0.4166724537037037</v>
      </c>
      <c r="B3">
        <v>9.9</v>
      </c>
    </row>
    <row r="4" spans="1:5" x14ac:dyDescent="0.25">
      <c r="A4" s="1">
        <f t="shared" ref="A4:A60" si="0">A3+(0.5/86400)</f>
        <v>0.41667824074074072</v>
      </c>
      <c r="B4">
        <v>9.9</v>
      </c>
    </row>
    <row r="5" spans="1:5" x14ac:dyDescent="0.25">
      <c r="A5" s="1">
        <f t="shared" si="0"/>
        <v>0.41668402777777774</v>
      </c>
      <c r="B5">
        <v>10.7</v>
      </c>
    </row>
    <row r="6" spans="1:5" x14ac:dyDescent="0.25">
      <c r="A6" s="1">
        <f t="shared" si="0"/>
        <v>0.41668981481481476</v>
      </c>
      <c r="B6">
        <v>10.5</v>
      </c>
    </row>
    <row r="7" spans="1:5" x14ac:dyDescent="0.25">
      <c r="A7" s="1">
        <f t="shared" si="0"/>
        <v>0.41669560185185178</v>
      </c>
      <c r="B7">
        <v>10.6</v>
      </c>
    </row>
    <row r="8" spans="1:5" x14ac:dyDescent="0.25">
      <c r="A8" s="1">
        <f t="shared" si="0"/>
        <v>0.4167013888888888</v>
      </c>
      <c r="B8">
        <v>10.6</v>
      </c>
    </row>
    <row r="9" spans="1:5" x14ac:dyDescent="0.25">
      <c r="A9" s="1">
        <f t="shared" si="0"/>
        <v>0.41670717592592582</v>
      </c>
      <c r="B9">
        <f>B8</f>
        <v>10.6</v>
      </c>
    </row>
    <row r="10" spans="1:5" x14ac:dyDescent="0.25">
      <c r="A10" s="1">
        <f t="shared" si="0"/>
        <v>0.41671296296296284</v>
      </c>
      <c r="B10">
        <f t="shared" ref="B10:B34" si="1">B9</f>
        <v>10.6</v>
      </c>
    </row>
    <row r="11" spans="1:5" x14ac:dyDescent="0.25">
      <c r="A11" s="1">
        <f t="shared" si="0"/>
        <v>0.41671874999999986</v>
      </c>
      <c r="B11">
        <f t="shared" si="1"/>
        <v>10.6</v>
      </c>
    </row>
    <row r="12" spans="1:5" x14ac:dyDescent="0.25">
      <c r="A12" s="1">
        <f t="shared" si="0"/>
        <v>0.41672453703703688</v>
      </c>
      <c r="B12">
        <f t="shared" si="1"/>
        <v>10.6</v>
      </c>
    </row>
    <row r="13" spans="1:5" x14ac:dyDescent="0.25">
      <c r="A13" s="1">
        <f t="shared" si="0"/>
        <v>0.4167303240740739</v>
      </c>
      <c r="B13">
        <f t="shared" si="1"/>
        <v>10.6</v>
      </c>
    </row>
    <row r="14" spans="1:5" x14ac:dyDescent="0.25">
      <c r="A14" s="1">
        <f t="shared" si="0"/>
        <v>0.41673611111111092</v>
      </c>
      <c r="B14">
        <f t="shared" si="1"/>
        <v>10.6</v>
      </c>
    </row>
    <row r="15" spans="1:5" x14ac:dyDescent="0.25">
      <c r="A15" s="1">
        <f t="shared" si="0"/>
        <v>0.41674189814814794</v>
      </c>
      <c r="B15">
        <f t="shared" si="1"/>
        <v>10.6</v>
      </c>
    </row>
    <row r="16" spans="1:5" x14ac:dyDescent="0.25">
      <c r="A16" s="1">
        <f t="shared" si="0"/>
        <v>0.41674768518518496</v>
      </c>
      <c r="B16">
        <f t="shared" si="1"/>
        <v>10.6</v>
      </c>
    </row>
    <row r="17" spans="1:2" x14ac:dyDescent="0.25">
      <c r="A17" s="1">
        <f t="shared" si="0"/>
        <v>0.41675347222222198</v>
      </c>
      <c r="B17">
        <f t="shared" si="1"/>
        <v>10.6</v>
      </c>
    </row>
    <row r="18" spans="1:2" x14ac:dyDescent="0.25">
      <c r="A18" s="1">
        <f t="shared" si="0"/>
        <v>0.416759259259259</v>
      </c>
      <c r="B18">
        <f t="shared" si="1"/>
        <v>10.6</v>
      </c>
    </row>
    <row r="19" spans="1:2" x14ac:dyDescent="0.25">
      <c r="A19" s="1">
        <f t="shared" si="0"/>
        <v>0.41676504629629602</v>
      </c>
      <c r="B19">
        <f t="shared" si="1"/>
        <v>10.6</v>
      </c>
    </row>
    <row r="20" spans="1:2" x14ac:dyDescent="0.25">
      <c r="A20" s="1">
        <f t="shared" si="0"/>
        <v>0.41677083333333304</v>
      </c>
      <c r="B20">
        <f t="shared" si="1"/>
        <v>10.6</v>
      </c>
    </row>
    <row r="21" spans="1:2" x14ac:dyDescent="0.25">
      <c r="A21" s="1">
        <f t="shared" si="0"/>
        <v>0.41677662037037005</v>
      </c>
      <c r="B21">
        <f t="shared" si="1"/>
        <v>10.6</v>
      </c>
    </row>
    <row r="22" spans="1:2" x14ac:dyDescent="0.25">
      <c r="A22" s="1">
        <f t="shared" si="0"/>
        <v>0.41678240740740707</v>
      </c>
      <c r="B22">
        <f t="shared" si="1"/>
        <v>10.6</v>
      </c>
    </row>
    <row r="23" spans="1:2" x14ac:dyDescent="0.25">
      <c r="A23" s="1">
        <f t="shared" si="0"/>
        <v>0.41678819444444409</v>
      </c>
      <c r="B23">
        <f t="shared" si="1"/>
        <v>10.6</v>
      </c>
    </row>
    <row r="24" spans="1:2" x14ac:dyDescent="0.25">
      <c r="A24" s="1">
        <f t="shared" si="0"/>
        <v>0.41679398148148111</v>
      </c>
      <c r="B24">
        <f t="shared" si="1"/>
        <v>10.6</v>
      </c>
    </row>
    <row r="25" spans="1:2" x14ac:dyDescent="0.25">
      <c r="A25" s="1">
        <f t="shared" si="0"/>
        <v>0.41679976851851813</v>
      </c>
      <c r="B25">
        <f t="shared" si="1"/>
        <v>10.6</v>
      </c>
    </row>
    <row r="26" spans="1:2" x14ac:dyDescent="0.25">
      <c r="A26" s="1">
        <f t="shared" si="0"/>
        <v>0.41680555555555515</v>
      </c>
      <c r="B26">
        <f t="shared" si="1"/>
        <v>10.6</v>
      </c>
    </row>
    <row r="27" spans="1:2" x14ac:dyDescent="0.25">
      <c r="A27" s="1">
        <f t="shared" si="0"/>
        <v>0.41681134259259217</v>
      </c>
      <c r="B27">
        <f t="shared" si="1"/>
        <v>10.6</v>
      </c>
    </row>
    <row r="28" spans="1:2" x14ac:dyDescent="0.25">
      <c r="A28" s="1">
        <f t="shared" si="0"/>
        <v>0.41681712962962919</v>
      </c>
      <c r="B28">
        <f t="shared" si="1"/>
        <v>10.6</v>
      </c>
    </row>
    <row r="29" spans="1:2" x14ac:dyDescent="0.25">
      <c r="A29" s="1">
        <f t="shared" si="0"/>
        <v>0.41682291666666621</v>
      </c>
      <c r="B29">
        <f t="shared" si="1"/>
        <v>10.6</v>
      </c>
    </row>
    <row r="30" spans="1:2" x14ac:dyDescent="0.25">
      <c r="A30" s="1">
        <f t="shared" si="0"/>
        <v>0.41682870370370323</v>
      </c>
      <c r="B30">
        <f t="shared" si="1"/>
        <v>10.6</v>
      </c>
    </row>
    <row r="31" spans="1:2" x14ac:dyDescent="0.25">
      <c r="A31" s="1">
        <f t="shared" si="0"/>
        <v>0.41683449074074025</v>
      </c>
      <c r="B31">
        <f t="shared" si="1"/>
        <v>10.6</v>
      </c>
    </row>
    <row r="32" spans="1:2" x14ac:dyDescent="0.25">
      <c r="A32" s="1">
        <f t="shared" si="0"/>
        <v>0.41684027777777727</v>
      </c>
      <c r="B32">
        <f t="shared" si="1"/>
        <v>10.6</v>
      </c>
    </row>
    <row r="33" spans="1:2" x14ac:dyDescent="0.25">
      <c r="A33" s="1">
        <f t="shared" si="0"/>
        <v>0.41684606481481429</v>
      </c>
      <c r="B33">
        <f t="shared" si="1"/>
        <v>10.6</v>
      </c>
    </row>
    <row r="34" spans="1:2" x14ac:dyDescent="0.25">
      <c r="A34" s="1">
        <f t="shared" si="0"/>
        <v>0.41685185185185131</v>
      </c>
      <c r="B34">
        <f t="shared" si="1"/>
        <v>10.6</v>
      </c>
    </row>
    <row r="35" spans="1:2" x14ac:dyDescent="0.25">
      <c r="A35" s="1">
        <f t="shared" si="0"/>
        <v>0.41685763888888833</v>
      </c>
      <c r="B35">
        <v>10.53</v>
      </c>
    </row>
    <row r="36" spans="1:2" x14ac:dyDescent="0.25">
      <c r="A36" s="1">
        <f t="shared" si="0"/>
        <v>0.41686342592592535</v>
      </c>
      <c r="B36">
        <v>10.52</v>
      </c>
    </row>
    <row r="37" spans="1:2" x14ac:dyDescent="0.25">
      <c r="A37" s="1">
        <f t="shared" si="0"/>
        <v>0.41686921296296237</v>
      </c>
      <c r="B37">
        <v>10.51</v>
      </c>
    </row>
    <row r="38" spans="1:2" x14ac:dyDescent="0.25">
      <c r="A38" s="1">
        <f t="shared" si="0"/>
        <v>0.41687499999999938</v>
      </c>
      <c r="B38">
        <v>10.5</v>
      </c>
    </row>
    <row r="39" spans="1:2" x14ac:dyDescent="0.25">
      <c r="A39" s="1">
        <f t="shared" si="0"/>
        <v>0.4168807870370364</v>
      </c>
      <c r="B39">
        <v>10.1</v>
      </c>
    </row>
    <row r="40" spans="1:2" x14ac:dyDescent="0.25">
      <c r="A40" s="1">
        <f t="shared" si="0"/>
        <v>0.41688657407407342</v>
      </c>
      <c r="B40">
        <v>9.1999999999999993</v>
      </c>
    </row>
    <row r="41" spans="1:2" x14ac:dyDescent="0.25">
      <c r="A41" s="1">
        <f t="shared" si="0"/>
        <v>0.41689236111111044</v>
      </c>
      <c r="B41">
        <v>7.4</v>
      </c>
    </row>
    <row r="42" spans="1:2" x14ac:dyDescent="0.25">
      <c r="A42" s="1">
        <f t="shared" si="0"/>
        <v>0.41689814814814746</v>
      </c>
      <c r="B42">
        <v>8.1999999999999993</v>
      </c>
    </row>
    <row r="43" spans="1:2" x14ac:dyDescent="0.25">
      <c r="A43" s="1">
        <f t="shared" si="0"/>
        <v>0.41690393518518448</v>
      </c>
    </row>
    <row r="44" spans="1:2" x14ac:dyDescent="0.25">
      <c r="A44" s="1">
        <f t="shared" si="0"/>
        <v>0.4169097222222215</v>
      </c>
    </row>
    <row r="45" spans="1:2" x14ac:dyDescent="0.25">
      <c r="A45" s="1">
        <f t="shared" si="0"/>
        <v>0.41691550925925852</v>
      </c>
    </row>
    <row r="46" spans="1:2" x14ac:dyDescent="0.25">
      <c r="A46" s="1">
        <f t="shared" si="0"/>
        <v>0.41692129629629554</v>
      </c>
    </row>
    <row r="47" spans="1:2" x14ac:dyDescent="0.25">
      <c r="A47" s="1">
        <f t="shared" si="0"/>
        <v>0.41692708333333256</v>
      </c>
    </row>
    <row r="48" spans="1:2" x14ac:dyDescent="0.25">
      <c r="A48" s="1">
        <f t="shared" si="0"/>
        <v>0.41693287037036958</v>
      </c>
    </row>
    <row r="49" spans="1:7" x14ac:dyDescent="0.25">
      <c r="A49" s="1">
        <f t="shared" si="0"/>
        <v>0.4169386574074066</v>
      </c>
    </row>
    <row r="50" spans="1:7" x14ac:dyDescent="0.25">
      <c r="A50" s="1">
        <f t="shared" si="0"/>
        <v>0.41694444444444362</v>
      </c>
    </row>
    <row r="51" spans="1:7" x14ac:dyDescent="0.25">
      <c r="A51" s="1">
        <f t="shared" si="0"/>
        <v>0.41695023148148064</v>
      </c>
    </row>
    <row r="52" spans="1:7" x14ac:dyDescent="0.25">
      <c r="A52" s="1">
        <f t="shared" si="0"/>
        <v>0.41695601851851766</v>
      </c>
      <c r="G52" s="1">
        <f>A52</f>
        <v>0.41695601851851766</v>
      </c>
    </row>
    <row r="53" spans="1:7" x14ac:dyDescent="0.25">
      <c r="A53" s="1">
        <f t="shared" si="0"/>
        <v>0.41696180555555468</v>
      </c>
    </row>
    <row r="54" spans="1:7" x14ac:dyDescent="0.25">
      <c r="A54" s="1">
        <f t="shared" si="0"/>
        <v>0.4169675925925917</v>
      </c>
    </row>
    <row r="55" spans="1:7" x14ac:dyDescent="0.25">
      <c r="A55" s="1">
        <f t="shared" si="0"/>
        <v>0.41697337962962872</v>
      </c>
    </row>
    <row r="56" spans="1:7" x14ac:dyDescent="0.25">
      <c r="A56" s="1">
        <f t="shared" si="0"/>
        <v>0.41697916666666573</v>
      </c>
    </row>
    <row r="57" spans="1:7" x14ac:dyDescent="0.25">
      <c r="A57" s="1">
        <f t="shared" si="0"/>
        <v>0.41698495370370275</v>
      </c>
    </row>
    <row r="58" spans="1:7" x14ac:dyDescent="0.25">
      <c r="A58" s="1">
        <f t="shared" si="0"/>
        <v>0.41699074074073977</v>
      </c>
    </row>
    <row r="59" spans="1:7" x14ac:dyDescent="0.25">
      <c r="A59" s="1">
        <f t="shared" si="0"/>
        <v>0.41699652777777679</v>
      </c>
    </row>
    <row r="60" spans="1:7" x14ac:dyDescent="0.25">
      <c r="A60" s="1">
        <f t="shared" si="0"/>
        <v>0.41700231481481381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6DBBA-0666-47A6-8B5A-618DEC67C9D6}">
  <dimension ref="A1:U42"/>
  <sheetViews>
    <sheetView workbookViewId="0">
      <selection activeCell="A2" sqref="A2"/>
    </sheetView>
  </sheetViews>
  <sheetFormatPr defaultRowHeight="15" x14ac:dyDescent="0.25"/>
  <cols>
    <col min="8" max="8" width="12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2">
        <v>0.41666666666666669</v>
      </c>
      <c r="B2">
        <f>ROUND(C2, 0)</f>
        <v>10</v>
      </c>
      <c r="C2">
        <v>9.9</v>
      </c>
    </row>
    <row r="3" spans="1:3" x14ac:dyDescent="0.25">
      <c r="A3" s="1">
        <f>A2+(0.5/86400)</f>
        <v>0.4166724537037037</v>
      </c>
      <c r="C3">
        <v>9.9</v>
      </c>
    </row>
    <row r="4" spans="1:3" x14ac:dyDescent="0.25">
      <c r="A4" s="1">
        <f t="shared" ref="A4:A42" si="0">A3+(0.5/86400)</f>
        <v>0.41667824074074072</v>
      </c>
      <c r="B4">
        <f>ROUND(C4, 0)</f>
        <v>10</v>
      </c>
      <c r="C4">
        <v>9.9</v>
      </c>
    </row>
    <row r="5" spans="1:3" x14ac:dyDescent="0.25">
      <c r="A5" s="1">
        <f t="shared" si="0"/>
        <v>0.41668402777777774</v>
      </c>
      <c r="C5">
        <v>10.7</v>
      </c>
    </row>
    <row r="6" spans="1:3" x14ac:dyDescent="0.25">
      <c r="A6" s="1">
        <f t="shared" si="0"/>
        <v>0.41668981481481476</v>
      </c>
      <c r="B6">
        <f t="shared" ref="B6:B42" si="1">ROUND(C6, 0)</f>
        <v>11</v>
      </c>
      <c r="C6">
        <v>10.5</v>
      </c>
    </row>
    <row r="7" spans="1:3" x14ac:dyDescent="0.25">
      <c r="A7" s="1">
        <f t="shared" si="0"/>
        <v>0.41669560185185178</v>
      </c>
      <c r="C7">
        <v>10.6</v>
      </c>
    </row>
    <row r="8" spans="1:3" x14ac:dyDescent="0.25">
      <c r="A8" s="1">
        <f t="shared" si="0"/>
        <v>0.4167013888888888</v>
      </c>
      <c r="B8">
        <f t="shared" si="1"/>
        <v>11</v>
      </c>
      <c r="C8">
        <v>10.6</v>
      </c>
    </row>
    <row r="9" spans="1:3" x14ac:dyDescent="0.25">
      <c r="A9" s="1">
        <f t="shared" si="0"/>
        <v>0.41670717592592582</v>
      </c>
      <c r="C9">
        <f>C8</f>
        <v>10.6</v>
      </c>
    </row>
    <row r="10" spans="1:3" x14ac:dyDescent="0.25">
      <c r="A10" s="1">
        <f t="shared" si="0"/>
        <v>0.41671296296296284</v>
      </c>
      <c r="B10">
        <f t="shared" si="1"/>
        <v>11</v>
      </c>
      <c r="C10">
        <f t="shared" ref="C10:C34" si="2">C9</f>
        <v>10.6</v>
      </c>
    </row>
    <row r="11" spans="1:3" x14ac:dyDescent="0.25">
      <c r="A11" s="1">
        <f t="shared" si="0"/>
        <v>0.41671874999999986</v>
      </c>
      <c r="C11">
        <f t="shared" si="2"/>
        <v>10.6</v>
      </c>
    </row>
    <row r="12" spans="1:3" x14ac:dyDescent="0.25">
      <c r="A12" s="1">
        <f t="shared" si="0"/>
        <v>0.41672453703703688</v>
      </c>
      <c r="B12">
        <f t="shared" si="1"/>
        <v>11</v>
      </c>
      <c r="C12">
        <f t="shared" si="2"/>
        <v>10.6</v>
      </c>
    </row>
    <row r="13" spans="1:3" x14ac:dyDescent="0.25">
      <c r="A13" s="1">
        <f t="shared" si="0"/>
        <v>0.4167303240740739</v>
      </c>
      <c r="C13">
        <f t="shared" si="2"/>
        <v>10.6</v>
      </c>
    </row>
    <row r="14" spans="1:3" x14ac:dyDescent="0.25">
      <c r="A14" s="1">
        <f t="shared" si="0"/>
        <v>0.41673611111111092</v>
      </c>
      <c r="B14">
        <f t="shared" si="1"/>
        <v>11</v>
      </c>
      <c r="C14">
        <f t="shared" si="2"/>
        <v>10.6</v>
      </c>
    </row>
    <row r="15" spans="1:3" x14ac:dyDescent="0.25">
      <c r="A15" s="1">
        <f t="shared" si="0"/>
        <v>0.41674189814814794</v>
      </c>
      <c r="C15">
        <f t="shared" si="2"/>
        <v>10.6</v>
      </c>
    </row>
    <row r="16" spans="1:3" x14ac:dyDescent="0.25">
      <c r="A16" s="1">
        <f t="shared" si="0"/>
        <v>0.41674768518518496</v>
      </c>
      <c r="B16">
        <f t="shared" si="1"/>
        <v>11</v>
      </c>
      <c r="C16">
        <f t="shared" si="2"/>
        <v>10.6</v>
      </c>
    </row>
    <row r="17" spans="1:21" x14ac:dyDescent="0.25">
      <c r="A17" s="1">
        <f t="shared" si="0"/>
        <v>0.41675347222222198</v>
      </c>
      <c r="C17">
        <f t="shared" si="2"/>
        <v>10.6</v>
      </c>
    </row>
    <row r="18" spans="1:21" x14ac:dyDescent="0.25">
      <c r="A18" s="1">
        <f t="shared" si="0"/>
        <v>0.416759259259259</v>
      </c>
      <c r="B18">
        <f t="shared" si="1"/>
        <v>11</v>
      </c>
      <c r="C18">
        <f t="shared" si="2"/>
        <v>10.6</v>
      </c>
    </row>
    <row r="19" spans="1:21" x14ac:dyDescent="0.25">
      <c r="A19" s="1">
        <f t="shared" si="0"/>
        <v>0.41676504629629602</v>
      </c>
      <c r="C19">
        <f t="shared" si="2"/>
        <v>10.6</v>
      </c>
    </row>
    <row r="20" spans="1:21" x14ac:dyDescent="0.25">
      <c r="A20" s="1">
        <f t="shared" si="0"/>
        <v>0.41677083333333304</v>
      </c>
      <c r="B20">
        <f t="shared" si="1"/>
        <v>11</v>
      </c>
      <c r="C20">
        <f t="shared" si="2"/>
        <v>10.6</v>
      </c>
      <c r="U20">
        <f>0.9/86400</f>
        <v>1.0416666666666666E-5</v>
      </c>
    </row>
    <row r="21" spans="1:21" x14ac:dyDescent="0.25">
      <c r="A21" s="1">
        <f t="shared" si="0"/>
        <v>0.41677662037037005</v>
      </c>
      <c r="C21">
        <f t="shared" si="2"/>
        <v>10.6</v>
      </c>
    </row>
    <row r="22" spans="1:21" x14ac:dyDescent="0.25">
      <c r="A22" s="1">
        <f t="shared" si="0"/>
        <v>0.41678240740740707</v>
      </c>
      <c r="B22">
        <f t="shared" si="1"/>
        <v>11</v>
      </c>
      <c r="C22">
        <f t="shared" si="2"/>
        <v>10.6</v>
      </c>
    </row>
    <row r="23" spans="1:21" x14ac:dyDescent="0.25">
      <c r="A23" s="1">
        <f t="shared" si="0"/>
        <v>0.41678819444444409</v>
      </c>
      <c r="C23">
        <f t="shared" si="2"/>
        <v>10.6</v>
      </c>
    </row>
    <row r="24" spans="1:21" x14ac:dyDescent="0.25">
      <c r="A24" s="1">
        <f t="shared" si="0"/>
        <v>0.41679398148148111</v>
      </c>
      <c r="B24">
        <f t="shared" si="1"/>
        <v>11</v>
      </c>
      <c r="C24">
        <f t="shared" si="2"/>
        <v>10.6</v>
      </c>
    </row>
    <row r="25" spans="1:21" x14ac:dyDescent="0.25">
      <c r="A25" s="1">
        <f t="shared" si="0"/>
        <v>0.41679976851851813</v>
      </c>
      <c r="C25">
        <f t="shared" si="2"/>
        <v>10.6</v>
      </c>
    </row>
    <row r="26" spans="1:21" x14ac:dyDescent="0.25">
      <c r="A26" s="1">
        <f t="shared" si="0"/>
        <v>0.41680555555555515</v>
      </c>
      <c r="B26">
        <f t="shared" si="1"/>
        <v>11</v>
      </c>
      <c r="C26">
        <f t="shared" si="2"/>
        <v>10.6</v>
      </c>
    </row>
    <row r="27" spans="1:21" x14ac:dyDescent="0.25">
      <c r="A27" s="1">
        <f t="shared" si="0"/>
        <v>0.41681134259259217</v>
      </c>
      <c r="C27">
        <f t="shared" si="2"/>
        <v>10.6</v>
      </c>
    </row>
    <row r="28" spans="1:21" x14ac:dyDescent="0.25">
      <c r="A28" s="1">
        <f t="shared" si="0"/>
        <v>0.41681712962962919</v>
      </c>
      <c r="B28">
        <f t="shared" si="1"/>
        <v>11</v>
      </c>
      <c r="C28">
        <f t="shared" si="2"/>
        <v>10.6</v>
      </c>
    </row>
    <row r="29" spans="1:21" x14ac:dyDescent="0.25">
      <c r="A29" s="1">
        <f t="shared" si="0"/>
        <v>0.41682291666666621</v>
      </c>
      <c r="C29">
        <f t="shared" si="2"/>
        <v>10.6</v>
      </c>
    </row>
    <row r="30" spans="1:21" x14ac:dyDescent="0.25">
      <c r="A30" s="1">
        <f t="shared" si="0"/>
        <v>0.41682870370370323</v>
      </c>
      <c r="B30">
        <f t="shared" si="1"/>
        <v>11</v>
      </c>
      <c r="C30">
        <f t="shared" si="2"/>
        <v>10.6</v>
      </c>
    </row>
    <row r="31" spans="1:21" x14ac:dyDescent="0.25">
      <c r="A31" s="1">
        <f t="shared" si="0"/>
        <v>0.41683449074074025</v>
      </c>
      <c r="C31">
        <f t="shared" si="2"/>
        <v>10.6</v>
      </c>
    </row>
    <row r="32" spans="1:21" x14ac:dyDescent="0.25">
      <c r="A32" s="1">
        <f t="shared" si="0"/>
        <v>0.41684027777777727</v>
      </c>
      <c r="B32">
        <f t="shared" si="1"/>
        <v>11</v>
      </c>
      <c r="C32">
        <f t="shared" si="2"/>
        <v>10.6</v>
      </c>
    </row>
    <row r="33" spans="1:8" x14ac:dyDescent="0.25">
      <c r="A33" s="1">
        <f t="shared" si="0"/>
        <v>0.41684606481481429</v>
      </c>
      <c r="C33">
        <f t="shared" si="2"/>
        <v>10.6</v>
      </c>
    </row>
    <row r="34" spans="1:8" x14ac:dyDescent="0.25">
      <c r="A34" s="1">
        <f t="shared" si="0"/>
        <v>0.41685185185185131</v>
      </c>
      <c r="B34">
        <f t="shared" si="1"/>
        <v>11</v>
      </c>
      <c r="C34">
        <f t="shared" si="2"/>
        <v>10.6</v>
      </c>
    </row>
    <row r="35" spans="1:8" x14ac:dyDescent="0.25">
      <c r="A35" s="1">
        <f t="shared" si="0"/>
        <v>0.41685763888888833</v>
      </c>
      <c r="C35">
        <v>10.53</v>
      </c>
    </row>
    <row r="36" spans="1:8" x14ac:dyDescent="0.25">
      <c r="A36" s="1">
        <f t="shared" si="0"/>
        <v>0.41686342592592535</v>
      </c>
      <c r="B36">
        <f t="shared" si="1"/>
        <v>11</v>
      </c>
      <c r="C36">
        <v>10.52</v>
      </c>
    </row>
    <row r="37" spans="1:8" x14ac:dyDescent="0.25">
      <c r="A37" s="1">
        <f t="shared" si="0"/>
        <v>0.41686921296296237</v>
      </c>
      <c r="C37">
        <v>10.51</v>
      </c>
    </row>
    <row r="38" spans="1:8" x14ac:dyDescent="0.25">
      <c r="A38" s="1">
        <f t="shared" si="0"/>
        <v>0.41687499999999938</v>
      </c>
      <c r="B38">
        <f t="shared" si="1"/>
        <v>11</v>
      </c>
      <c r="C38">
        <v>10.5</v>
      </c>
    </row>
    <row r="39" spans="1:8" x14ac:dyDescent="0.25">
      <c r="A39" s="1">
        <f t="shared" si="0"/>
        <v>0.4168807870370364</v>
      </c>
      <c r="C39">
        <v>10.1</v>
      </c>
      <c r="H39">
        <f>0.9/86400</f>
        <v>1.0416666666666666E-5</v>
      </c>
    </row>
    <row r="40" spans="1:8" x14ac:dyDescent="0.25">
      <c r="A40" s="1">
        <f t="shared" si="0"/>
        <v>0.41688657407407342</v>
      </c>
      <c r="B40">
        <f t="shared" si="1"/>
        <v>9</v>
      </c>
      <c r="C40">
        <v>9.1999999999999993</v>
      </c>
    </row>
    <row r="41" spans="1:8" x14ac:dyDescent="0.25">
      <c r="A41" s="1">
        <f t="shared" si="0"/>
        <v>0.41689236111111044</v>
      </c>
      <c r="C41">
        <v>7.4</v>
      </c>
    </row>
    <row r="42" spans="1:8" x14ac:dyDescent="0.25">
      <c r="A42" s="1">
        <f t="shared" si="0"/>
        <v>0.41689814814814746</v>
      </c>
      <c r="B42">
        <f t="shared" si="1"/>
        <v>8</v>
      </c>
      <c r="C42">
        <v>8.1999999999999993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01E94-AABE-470C-A521-315BB8D7EF0D}">
  <dimension ref="A1:V62"/>
  <sheetViews>
    <sheetView topLeftCell="G1" workbookViewId="0">
      <selection activeCell="J34" sqref="I34:J34"/>
    </sheetView>
  </sheetViews>
  <sheetFormatPr defaultRowHeight="15" x14ac:dyDescent="0.25"/>
  <cols>
    <col min="1" max="1" width="22.140625" customWidth="1"/>
    <col min="9" max="9" width="12" bestFit="1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 s="2">
        <v>0.41666666666666669</v>
      </c>
      <c r="B2">
        <f>ROUND(D2, 0)</f>
        <v>10</v>
      </c>
      <c r="C2">
        <f>B2</f>
        <v>10</v>
      </c>
      <c r="D2">
        <v>9.9</v>
      </c>
    </row>
    <row r="3" spans="1:4" x14ac:dyDescent="0.25">
      <c r="A3" s="2">
        <f>A2+(0.5/86400)</f>
        <v>0.4166724537037037</v>
      </c>
      <c r="C3">
        <f>C2</f>
        <v>10</v>
      </c>
      <c r="D3">
        <v>9.9</v>
      </c>
    </row>
    <row r="4" spans="1:4" x14ac:dyDescent="0.25">
      <c r="A4" s="2">
        <f>A5-(1/864000000)</f>
        <v>0.41667823958333333</v>
      </c>
      <c r="C4">
        <f>C2</f>
        <v>10</v>
      </c>
      <c r="D4">
        <v>9.9</v>
      </c>
    </row>
    <row r="5" spans="1:4" x14ac:dyDescent="0.25">
      <c r="A5" s="2">
        <f>A3+(0.5/86400)</f>
        <v>0.41667824074074072</v>
      </c>
      <c r="B5">
        <f>ROUND(D5, 0)</f>
        <v>10</v>
      </c>
      <c r="C5">
        <f t="shared" ref="C5" si="0">B5</f>
        <v>10</v>
      </c>
      <c r="D5">
        <v>9.9</v>
      </c>
    </row>
    <row r="6" spans="1:4" x14ac:dyDescent="0.25">
      <c r="A6" s="2">
        <f t="shared" ref="A6:A60" si="1">A5+(0.5/86400)</f>
        <v>0.41668402777777774</v>
      </c>
      <c r="C6">
        <f t="shared" ref="C6" si="2">C5</f>
        <v>10</v>
      </c>
      <c r="D6">
        <v>10.7</v>
      </c>
    </row>
    <row r="7" spans="1:4" x14ac:dyDescent="0.25">
      <c r="A7" s="2">
        <f>A8-(1/864000000)</f>
        <v>0.41668981365740737</v>
      </c>
      <c r="C7">
        <f t="shared" ref="C7" si="3">C5</f>
        <v>10</v>
      </c>
      <c r="D7">
        <f>D8</f>
        <v>10.5</v>
      </c>
    </row>
    <row r="8" spans="1:4" x14ac:dyDescent="0.25">
      <c r="A8" s="2">
        <f>A6+(0.5/86400)</f>
        <v>0.41668981481481476</v>
      </c>
      <c r="B8">
        <f t="shared" ref="B8:B62" si="4">ROUND(D8, 0)</f>
        <v>11</v>
      </c>
      <c r="C8">
        <f t="shared" ref="C8" si="5">B8</f>
        <v>11</v>
      </c>
      <c r="D8">
        <v>10.5</v>
      </c>
    </row>
    <row r="9" spans="1:4" x14ac:dyDescent="0.25">
      <c r="A9" s="2">
        <f t="shared" si="1"/>
        <v>0.41669560185185178</v>
      </c>
      <c r="C9">
        <f t="shared" ref="C9" si="6">C8</f>
        <v>11</v>
      </c>
      <c r="D9">
        <v>10.6</v>
      </c>
    </row>
    <row r="10" spans="1:4" x14ac:dyDescent="0.25">
      <c r="A10" s="2">
        <f>A11-(1/864000000)</f>
        <v>0.41670138773148141</v>
      </c>
      <c r="C10">
        <f t="shared" ref="C10" si="7">C8</f>
        <v>11</v>
      </c>
      <c r="D10">
        <f>D11</f>
        <v>10.6</v>
      </c>
    </row>
    <row r="11" spans="1:4" x14ac:dyDescent="0.25">
      <c r="A11" s="2">
        <f>A9+(0.5/86400)</f>
        <v>0.4167013888888888</v>
      </c>
      <c r="B11">
        <f t="shared" si="4"/>
        <v>11</v>
      </c>
      <c r="C11">
        <f t="shared" ref="C11" si="8">B11</f>
        <v>11</v>
      </c>
      <c r="D11">
        <v>10.6</v>
      </c>
    </row>
    <row r="12" spans="1:4" x14ac:dyDescent="0.25">
      <c r="A12" s="2">
        <f t="shared" si="1"/>
        <v>0.41670717592592582</v>
      </c>
      <c r="C12">
        <f t="shared" ref="C12" si="9">C11</f>
        <v>11</v>
      </c>
      <c r="D12">
        <f>D11</f>
        <v>10.6</v>
      </c>
    </row>
    <row r="13" spans="1:4" x14ac:dyDescent="0.25">
      <c r="A13" s="2">
        <f>A14-(1/864000000)</f>
        <v>0.41671296180555545</v>
      </c>
      <c r="C13">
        <f t="shared" ref="C13" si="10">C11</f>
        <v>11</v>
      </c>
      <c r="D13">
        <f>D14</f>
        <v>10.6</v>
      </c>
    </row>
    <row r="14" spans="1:4" x14ac:dyDescent="0.25">
      <c r="A14" s="2">
        <f t="shared" ref="A14" si="11">A12+(0.5/86400)</f>
        <v>0.41671296296296284</v>
      </c>
      <c r="B14">
        <f t="shared" si="4"/>
        <v>11</v>
      </c>
      <c r="C14">
        <f t="shared" ref="C14" si="12">B14</f>
        <v>11</v>
      </c>
      <c r="D14">
        <f>D12</f>
        <v>10.6</v>
      </c>
    </row>
    <row r="15" spans="1:4" x14ac:dyDescent="0.25">
      <c r="A15" s="2">
        <f t="shared" si="1"/>
        <v>0.41671874999999986</v>
      </c>
      <c r="C15">
        <f t="shared" ref="C15" si="13">C14</f>
        <v>11</v>
      </c>
      <c r="D15">
        <f t="shared" ref="D15:D48" si="14">D14</f>
        <v>10.6</v>
      </c>
    </row>
    <row r="16" spans="1:4" x14ac:dyDescent="0.25">
      <c r="A16" s="2">
        <f t="shared" ref="A16" si="15">A17-(1/864000000)</f>
        <v>0.41672453587962949</v>
      </c>
      <c r="C16">
        <f t="shared" ref="C16" si="16">C14</f>
        <v>11</v>
      </c>
      <c r="D16">
        <f>D17</f>
        <v>10.6</v>
      </c>
    </row>
    <row r="17" spans="1:22" x14ac:dyDescent="0.25">
      <c r="A17" s="2">
        <f t="shared" ref="A17" si="17">A15+(0.5/86400)</f>
        <v>0.41672453703703688</v>
      </c>
      <c r="B17">
        <f t="shared" si="4"/>
        <v>11</v>
      </c>
      <c r="C17">
        <f t="shared" ref="C17" si="18">B17</f>
        <v>11</v>
      </c>
      <c r="D17">
        <f>D15</f>
        <v>10.6</v>
      </c>
    </row>
    <row r="18" spans="1:22" x14ac:dyDescent="0.25">
      <c r="A18" s="2">
        <f t="shared" si="1"/>
        <v>0.4167303240740739</v>
      </c>
      <c r="C18">
        <f t="shared" ref="C18" si="19">C17</f>
        <v>11</v>
      </c>
      <c r="D18">
        <f t="shared" si="14"/>
        <v>10.6</v>
      </c>
    </row>
    <row r="19" spans="1:22" x14ac:dyDescent="0.25">
      <c r="A19" s="2">
        <f t="shared" ref="A19" si="20">A20-(1/864000000)</f>
        <v>0.41673610995370353</v>
      </c>
      <c r="C19">
        <f t="shared" ref="C19" si="21">C17</f>
        <v>11</v>
      </c>
      <c r="D19">
        <f>D20</f>
        <v>10.6</v>
      </c>
    </row>
    <row r="20" spans="1:22" x14ac:dyDescent="0.25">
      <c r="A20" s="2">
        <f t="shared" ref="A20" si="22">A18+(0.5/86400)</f>
        <v>0.41673611111111092</v>
      </c>
      <c r="B20">
        <f t="shared" si="4"/>
        <v>11</v>
      </c>
      <c r="C20">
        <f t="shared" ref="C20" si="23">B20</f>
        <v>11</v>
      </c>
      <c r="D20">
        <f>D18</f>
        <v>10.6</v>
      </c>
    </row>
    <row r="21" spans="1:22" x14ac:dyDescent="0.25">
      <c r="A21" s="2">
        <f t="shared" si="1"/>
        <v>0.41674189814814794</v>
      </c>
      <c r="C21">
        <f t="shared" ref="C21" si="24">C20</f>
        <v>11</v>
      </c>
      <c r="D21">
        <f t="shared" si="14"/>
        <v>10.6</v>
      </c>
    </row>
    <row r="22" spans="1:22" x14ac:dyDescent="0.25">
      <c r="A22" s="2">
        <f t="shared" ref="A22" si="25">A23-(1/864000000)</f>
        <v>0.41674768402777757</v>
      </c>
      <c r="C22">
        <f t="shared" ref="C22" si="26">C20</f>
        <v>11</v>
      </c>
      <c r="D22">
        <f>D23</f>
        <v>10.6</v>
      </c>
    </row>
    <row r="23" spans="1:22" x14ac:dyDescent="0.25">
      <c r="A23" s="2">
        <f t="shared" ref="A23" si="27">A21+(0.5/86400)</f>
        <v>0.41674768518518496</v>
      </c>
      <c r="B23">
        <f t="shared" si="4"/>
        <v>11</v>
      </c>
      <c r="C23">
        <f t="shared" ref="C23" si="28">B23</f>
        <v>11</v>
      </c>
      <c r="D23">
        <f>D21</f>
        <v>10.6</v>
      </c>
    </row>
    <row r="24" spans="1:22" x14ac:dyDescent="0.25">
      <c r="A24" s="2">
        <f t="shared" si="1"/>
        <v>0.41675347222222198</v>
      </c>
      <c r="C24">
        <f t="shared" ref="C24" si="29">C23</f>
        <v>11</v>
      </c>
      <c r="D24">
        <f t="shared" si="14"/>
        <v>10.6</v>
      </c>
    </row>
    <row r="25" spans="1:22" x14ac:dyDescent="0.25">
      <c r="A25" s="2">
        <f t="shared" ref="A25" si="30">A26-(1/864000000)</f>
        <v>0.4167592581018516</v>
      </c>
      <c r="C25">
        <f t="shared" ref="C25" si="31">C23</f>
        <v>11</v>
      </c>
      <c r="D25">
        <f>D26</f>
        <v>10.6</v>
      </c>
    </row>
    <row r="26" spans="1:22" x14ac:dyDescent="0.25">
      <c r="A26" s="2">
        <f t="shared" ref="A26" si="32">A24+(0.5/86400)</f>
        <v>0.416759259259259</v>
      </c>
      <c r="B26">
        <f t="shared" si="4"/>
        <v>11</v>
      </c>
      <c r="C26">
        <f t="shared" ref="C26" si="33">B26</f>
        <v>11</v>
      </c>
      <c r="D26">
        <f>D24</f>
        <v>10.6</v>
      </c>
    </row>
    <row r="27" spans="1:22" x14ac:dyDescent="0.25">
      <c r="A27" s="2">
        <f t="shared" si="1"/>
        <v>0.41676504629629602</v>
      </c>
      <c r="C27">
        <f t="shared" ref="C27" si="34">C26</f>
        <v>11</v>
      </c>
      <c r="D27">
        <f t="shared" si="14"/>
        <v>10.6</v>
      </c>
    </row>
    <row r="28" spans="1:22" x14ac:dyDescent="0.25">
      <c r="A28" s="2">
        <f t="shared" ref="A28" si="35">A29-(1/864000000)</f>
        <v>0.41677083217592564</v>
      </c>
      <c r="C28">
        <f t="shared" ref="C28" si="36">C26</f>
        <v>11</v>
      </c>
      <c r="D28">
        <f>D29</f>
        <v>10.6</v>
      </c>
    </row>
    <row r="29" spans="1:22" x14ac:dyDescent="0.25">
      <c r="A29" s="2">
        <f t="shared" ref="A29" si="37">A27+(0.5/86400)</f>
        <v>0.41677083333333304</v>
      </c>
      <c r="B29">
        <f t="shared" si="4"/>
        <v>11</v>
      </c>
      <c r="C29">
        <f t="shared" ref="C29" si="38">B29</f>
        <v>11</v>
      </c>
      <c r="D29">
        <f>D27</f>
        <v>10.6</v>
      </c>
      <c r="V29">
        <f>0.9/86400</f>
        <v>1.0416666666666666E-5</v>
      </c>
    </row>
    <row r="30" spans="1:22" x14ac:dyDescent="0.25">
      <c r="A30" s="2">
        <f t="shared" si="1"/>
        <v>0.41677662037037005</v>
      </c>
      <c r="C30">
        <f t="shared" ref="C30" si="39">C29</f>
        <v>11</v>
      </c>
      <c r="D30">
        <f t="shared" si="14"/>
        <v>10.6</v>
      </c>
    </row>
    <row r="31" spans="1:22" x14ac:dyDescent="0.25">
      <c r="A31" s="2">
        <f t="shared" ref="A31" si="40">A32-(1/864000000)</f>
        <v>0.41678240624999968</v>
      </c>
      <c r="C31">
        <f t="shared" ref="C31" si="41">C29</f>
        <v>11</v>
      </c>
      <c r="D31">
        <f>D32</f>
        <v>10.6</v>
      </c>
    </row>
    <row r="32" spans="1:22" x14ac:dyDescent="0.25">
      <c r="A32" s="2">
        <f t="shared" ref="A32" si="42">A30+(0.5/86400)</f>
        <v>0.41678240740740707</v>
      </c>
      <c r="B32">
        <f t="shared" si="4"/>
        <v>11</v>
      </c>
      <c r="C32">
        <f t="shared" ref="C32" si="43">B32</f>
        <v>11</v>
      </c>
      <c r="D32">
        <f>D30</f>
        <v>10.6</v>
      </c>
    </row>
    <row r="33" spans="1:4" x14ac:dyDescent="0.25">
      <c r="A33" s="2">
        <f t="shared" si="1"/>
        <v>0.41678819444444409</v>
      </c>
      <c r="C33">
        <f t="shared" ref="C33" si="44">C32</f>
        <v>11</v>
      </c>
      <c r="D33">
        <f t="shared" si="14"/>
        <v>10.6</v>
      </c>
    </row>
    <row r="34" spans="1:4" x14ac:dyDescent="0.25">
      <c r="A34" s="2">
        <f t="shared" ref="A34" si="45">A35-(1/864000000)</f>
        <v>0.41679398032407372</v>
      </c>
      <c r="C34">
        <f t="shared" ref="C34" si="46">C32</f>
        <v>11</v>
      </c>
      <c r="D34">
        <f>D35</f>
        <v>10.6</v>
      </c>
    </row>
    <row r="35" spans="1:4" x14ac:dyDescent="0.25">
      <c r="A35" s="2">
        <f t="shared" ref="A35" si="47">A33+(0.5/86400)</f>
        <v>0.41679398148148111</v>
      </c>
      <c r="B35">
        <f t="shared" si="4"/>
        <v>11</v>
      </c>
      <c r="C35">
        <f t="shared" ref="C35" si="48">B35</f>
        <v>11</v>
      </c>
      <c r="D35">
        <f>D33</f>
        <v>10.6</v>
      </c>
    </row>
    <row r="36" spans="1:4" x14ac:dyDescent="0.25">
      <c r="A36" s="2">
        <f t="shared" si="1"/>
        <v>0.41679976851851813</v>
      </c>
      <c r="C36">
        <f t="shared" ref="C36" si="49">C35</f>
        <v>11</v>
      </c>
      <c r="D36">
        <f t="shared" si="14"/>
        <v>10.6</v>
      </c>
    </row>
    <row r="37" spans="1:4" x14ac:dyDescent="0.25">
      <c r="A37" s="2">
        <f t="shared" ref="A37" si="50">A38-(1/864000000)</f>
        <v>0.41680555439814776</v>
      </c>
      <c r="C37">
        <f t="shared" ref="C37" si="51">C35</f>
        <v>11</v>
      </c>
      <c r="D37">
        <f>D38</f>
        <v>10.6</v>
      </c>
    </row>
    <row r="38" spans="1:4" x14ac:dyDescent="0.25">
      <c r="A38" s="2">
        <f t="shared" ref="A38" si="52">A36+(0.5/86400)</f>
        <v>0.41680555555555515</v>
      </c>
      <c r="B38">
        <f t="shared" si="4"/>
        <v>11</v>
      </c>
      <c r="C38">
        <f t="shared" ref="C38" si="53">B38</f>
        <v>11</v>
      </c>
      <c r="D38">
        <f>D36</f>
        <v>10.6</v>
      </c>
    </row>
    <row r="39" spans="1:4" x14ac:dyDescent="0.25">
      <c r="A39" s="2">
        <f t="shared" si="1"/>
        <v>0.41681134259259217</v>
      </c>
      <c r="C39">
        <f t="shared" ref="C39" si="54">C38</f>
        <v>11</v>
      </c>
      <c r="D39">
        <f t="shared" si="14"/>
        <v>10.6</v>
      </c>
    </row>
    <row r="40" spans="1:4" x14ac:dyDescent="0.25">
      <c r="A40" s="2">
        <f t="shared" ref="A40" si="55">A41-(1/864000000)</f>
        <v>0.4168171284722218</v>
      </c>
      <c r="C40">
        <f t="shared" ref="C40" si="56">C38</f>
        <v>11</v>
      </c>
      <c r="D40">
        <f>D41</f>
        <v>10.6</v>
      </c>
    </row>
    <row r="41" spans="1:4" x14ac:dyDescent="0.25">
      <c r="A41" s="2">
        <f t="shared" ref="A41" si="57">A39+(0.5/86400)</f>
        <v>0.41681712962962919</v>
      </c>
      <c r="B41">
        <f t="shared" si="4"/>
        <v>11</v>
      </c>
      <c r="C41">
        <f t="shared" ref="C41" si="58">B41</f>
        <v>11</v>
      </c>
      <c r="D41">
        <f>D39</f>
        <v>10.6</v>
      </c>
    </row>
    <row r="42" spans="1:4" x14ac:dyDescent="0.25">
      <c r="A42" s="2">
        <f t="shared" si="1"/>
        <v>0.41682291666666621</v>
      </c>
      <c r="C42">
        <f t="shared" ref="C42" si="59">C41</f>
        <v>11</v>
      </c>
      <c r="D42">
        <f t="shared" si="14"/>
        <v>10.6</v>
      </c>
    </row>
    <row r="43" spans="1:4" x14ac:dyDescent="0.25">
      <c r="A43" s="2">
        <f t="shared" ref="A43" si="60">A44-(1/864000000)</f>
        <v>0.41682870254629584</v>
      </c>
      <c r="C43">
        <f t="shared" ref="C43" si="61">C41</f>
        <v>11</v>
      </c>
      <c r="D43">
        <f>D44</f>
        <v>10.6</v>
      </c>
    </row>
    <row r="44" spans="1:4" x14ac:dyDescent="0.25">
      <c r="A44" s="2">
        <f t="shared" ref="A44" si="62">A42+(0.5/86400)</f>
        <v>0.41682870370370323</v>
      </c>
      <c r="B44">
        <f t="shared" si="4"/>
        <v>11</v>
      </c>
      <c r="C44">
        <f t="shared" ref="C44" si="63">B44</f>
        <v>11</v>
      </c>
      <c r="D44">
        <f>D42</f>
        <v>10.6</v>
      </c>
    </row>
    <row r="45" spans="1:4" x14ac:dyDescent="0.25">
      <c r="A45" s="2">
        <f t="shared" si="1"/>
        <v>0.41683449074074025</v>
      </c>
      <c r="C45">
        <f t="shared" ref="C45" si="64">C44</f>
        <v>11</v>
      </c>
      <c r="D45">
        <f t="shared" si="14"/>
        <v>10.6</v>
      </c>
    </row>
    <row r="46" spans="1:4" x14ac:dyDescent="0.25">
      <c r="A46" s="2">
        <f t="shared" ref="A46" si="65">A47-(1/864000000)</f>
        <v>0.41684027662036988</v>
      </c>
      <c r="C46">
        <f t="shared" ref="C46" si="66">C44</f>
        <v>11</v>
      </c>
      <c r="D46">
        <f>D47</f>
        <v>10.6</v>
      </c>
    </row>
    <row r="47" spans="1:4" x14ac:dyDescent="0.25">
      <c r="A47" s="2">
        <f t="shared" ref="A47" si="67">A45+(0.5/86400)</f>
        <v>0.41684027777777727</v>
      </c>
      <c r="B47">
        <f t="shared" si="4"/>
        <v>11</v>
      </c>
      <c r="C47">
        <f t="shared" ref="C47" si="68">B47</f>
        <v>11</v>
      </c>
      <c r="D47">
        <f>D45</f>
        <v>10.6</v>
      </c>
    </row>
    <row r="48" spans="1:4" x14ac:dyDescent="0.25">
      <c r="A48" s="2">
        <f t="shared" si="1"/>
        <v>0.41684606481481429</v>
      </c>
      <c r="C48">
        <f t="shared" ref="C48" si="69">C47</f>
        <v>11</v>
      </c>
      <c r="D48">
        <f t="shared" si="14"/>
        <v>10.6</v>
      </c>
    </row>
    <row r="49" spans="1:9" x14ac:dyDescent="0.25">
      <c r="A49" s="2">
        <f t="shared" ref="A49" si="70">A50-(1/864000000)</f>
        <v>0.41685185069444392</v>
      </c>
      <c r="C49">
        <f t="shared" ref="C49" si="71">C47</f>
        <v>11</v>
      </c>
      <c r="D49">
        <f>D50</f>
        <v>10.6</v>
      </c>
    </row>
    <row r="50" spans="1:9" x14ac:dyDescent="0.25">
      <c r="A50" s="2">
        <f t="shared" ref="A50" si="72">A48+(0.5/86400)</f>
        <v>0.41685185185185131</v>
      </c>
      <c r="B50">
        <f t="shared" si="4"/>
        <v>11</v>
      </c>
      <c r="C50">
        <f t="shared" ref="C50" si="73">B50</f>
        <v>11</v>
      </c>
      <c r="D50">
        <f>D48</f>
        <v>10.6</v>
      </c>
    </row>
    <row r="51" spans="1:9" x14ac:dyDescent="0.25">
      <c r="A51" s="2">
        <f t="shared" si="1"/>
        <v>0.41685763888888833</v>
      </c>
      <c r="C51">
        <f t="shared" ref="C51" si="74">C50</f>
        <v>11</v>
      </c>
      <c r="D51">
        <v>10.53</v>
      </c>
    </row>
    <row r="52" spans="1:9" x14ac:dyDescent="0.25">
      <c r="A52" s="2">
        <f t="shared" ref="A52" si="75">A53-(1/864000000)</f>
        <v>0.41686342476851795</v>
      </c>
      <c r="C52">
        <f t="shared" ref="C52" si="76">C50</f>
        <v>11</v>
      </c>
      <c r="D52">
        <f>D53</f>
        <v>10.52</v>
      </c>
    </row>
    <row r="53" spans="1:9" x14ac:dyDescent="0.25">
      <c r="A53" s="2">
        <f t="shared" ref="A53" si="77">A51+(0.5/86400)</f>
        <v>0.41686342592592535</v>
      </c>
      <c r="B53">
        <f t="shared" si="4"/>
        <v>11</v>
      </c>
      <c r="C53">
        <f t="shared" ref="C53" si="78">B53</f>
        <v>11</v>
      </c>
      <c r="D53">
        <v>10.52</v>
      </c>
    </row>
    <row r="54" spans="1:9" x14ac:dyDescent="0.25">
      <c r="A54" s="2">
        <f t="shared" si="1"/>
        <v>0.41686921296296237</v>
      </c>
      <c r="C54">
        <f t="shared" ref="C54" si="79">C53</f>
        <v>11</v>
      </c>
      <c r="D54">
        <f>D55</f>
        <v>10.51</v>
      </c>
    </row>
    <row r="55" spans="1:9" x14ac:dyDescent="0.25">
      <c r="A55" s="2">
        <f t="shared" ref="A55" si="80">A56-(1/864000000)</f>
        <v>0.41687499884259199</v>
      </c>
      <c r="C55">
        <f t="shared" ref="C55" si="81">C53</f>
        <v>11</v>
      </c>
      <c r="D55">
        <v>10.51</v>
      </c>
    </row>
    <row r="56" spans="1:9" x14ac:dyDescent="0.25">
      <c r="A56" s="2">
        <f t="shared" ref="A56" si="82">A54+(0.5/86400)</f>
        <v>0.41687499999999938</v>
      </c>
      <c r="B56">
        <f t="shared" si="4"/>
        <v>11</v>
      </c>
      <c r="C56">
        <f t="shared" ref="C56" si="83">B56</f>
        <v>11</v>
      </c>
      <c r="D56">
        <v>10.5</v>
      </c>
    </row>
    <row r="57" spans="1:9" x14ac:dyDescent="0.25">
      <c r="A57" s="2">
        <f t="shared" si="1"/>
        <v>0.4168807870370364</v>
      </c>
      <c r="C57">
        <f t="shared" ref="C57" si="84">C56</f>
        <v>11</v>
      </c>
      <c r="D57">
        <v>10.1</v>
      </c>
      <c r="I57">
        <f>0.9/86400</f>
        <v>1.0416666666666666E-5</v>
      </c>
    </row>
    <row r="58" spans="1:9" x14ac:dyDescent="0.25">
      <c r="A58" s="2">
        <f t="shared" ref="A58" si="85">A59-(1/864000000)</f>
        <v>0.41688657291666603</v>
      </c>
      <c r="C58">
        <f t="shared" ref="C58" si="86">C56</f>
        <v>11</v>
      </c>
      <c r="D58">
        <f>D59</f>
        <v>9.1999999999999993</v>
      </c>
    </row>
    <row r="59" spans="1:9" x14ac:dyDescent="0.25">
      <c r="A59" s="2">
        <f t="shared" ref="A59" si="87">A57+(0.5/86400)</f>
        <v>0.41688657407407342</v>
      </c>
      <c r="B59">
        <f t="shared" si="4"/>
        <v>9</v>
      </c>
      <c r="C59">
        <f t="shared" ref="C59" si="88">B59</f>
        <v>9</v>
      </c>
      <c r="D59">
        <v>9.1999999999999993</v>
      </c>
    </row>
    <row r="60" spans="1:9" x14ac:dyDescent="0.25">
      <c r="A60" s="2">
        <f t="shared" si="1"/>
        <v>0.41689236111111044</v>
      </c>
      <c r="C60">
        <f t="shared" ref="C60" si="89">C59</f>
        <v>9</v>
      </c>
      <c r="D60">
        <v>7.4</v>
      </c>
    </row>
    <row r="61" spans="1:9" x14ac:dyDescent="0.25">
      <c r="A61" s="2">
        <f t="shared" ref="A61" si="90">A62-(1/864000000)</f>
        <v>0.41689814699074007</v>
      </c>
      <c r="C61">
        <f t="shared" ref="C61" si="91">C59</f>
        <v>9</v>
      </c>
      <c r="D61">
        <f>D62</f>
        <v>8.1999999999999993</v>
      </c>
    </row>
    <row r="62" spans="1:9" x14ac:dyDescent="0.25">
      <c r="A62" s="2">
        <f>A60+(0.5/86400)</f>
        <v>0.41689814814814746</v>
      </c>
      <c r="B62">
        <f t="shared" si="4"/>
        <v>8</v>
      </c>
      <c r="C62">
        <f>B62</f>
        <v>8</v>
      </c>
      <c r="D62">
        <v>8.1999999999999993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5E8A4-F9D6-4E09-B2E8-19F30ABD03A1}">
  <dimension ref="A1:V62"/>
  <sheetViews>
    <sheetView topLeftCell="B1" workbookViewId="0">
      <selection activeCell="T26" sqref="T26"/>
    </sheetView>
  </sheetViews>
  <sheetFormatPr defaultRowHeight="15" x14ac:dyDescent="0.25"/>
  <cols>
    <col min="1" max="1" width="22.140625" customWidth="1"/>
    <col min="9" max="9" width="12" bestFit="1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 s="2">
        <v>0.41666666666666669</v>
      </c>
      <c r="B2">
        <f>ROUND(D2, 0)</f>
        <v>10</v>
      </c>
      <c r="C2">
        <f>B2</f>
        <v>10</v>
      </c>
      <c r="D2">
        <v>9.9</v>
      </c>
    </row>
    <row r="3" spans="1:4" x14ac:dyDescent="0.25">
      <c r="A3" s="2">
        <f>A2+(0.5/86400)</f>
        <v>0.4166724537037037</v>
      </c>
      <c r="C3">
        <f>C2</f>
        <v>10</v>
      </c>
      <c r="D3">
        <v>9.9</v>
      </c>
    </row>
    <row r="4" spans="1:4" x14ac:dyDescent="0.25">
      <c r="A4" s="2">
        <f>A5-(1/864000000)</f>
        <v>0.41667823958333333</v>
      </c>
      <c r="C4">
        <f>C2</f>
        <v>10</v>
      </c>
      <c r="D4">
        <v>9.9</v>
      </c>
    </row>
    <row r="5" spans="1:4" x14ac:dyDescent="0.25">
      <c r="A5" s="2">
        <f>A3+(0.5/86400)</f>
        <v>0.41667824074074072</v>
      </c>
      <c r="C5">
        <v>10</v>
      </c>
      <c r="D5">
        <v>9.9</v>
      </c>
    </row>
    <row r="6" spans="1:4" x14ac:dyDescent="0.25">
      <c r="A6" s="2">
        <f t="shared" ref="A6:A60" si="0">A5+(0.5/86400)</f>
        <v>0.41668402777777774</v>
      </c>
      <c r="C6">
        <f t="shared" ref="C6" si="1">C5</f>
        <v>10</v>
      </c>
      <c r="D6">
        <v>10.7</v>
      </c>
    </row>
    <row r="7" spans="1:4" x14ac:dyDescent="0.25">
      <c r="A7" s="2">
        <f>A8-(1/864000000)</f>
        <v>0.41668981365740737</v>
      </c>
      <c r="C7">
        <f t="shared" ref="C7" si="2">C5</f>
        <v>10</v>
      </c>
      <c r="D7">
        <f>D8</f>
        <v>10.5</v>
      </c>
    </row>
    <row r="8" spans="1:4" x14ac:dyDescent="0.25">
      <c r="A8" s="2">
        <f>A6+(0.5/86400)</f>
        <v>0.41668981481481476</v>
      </c>
      <c r="B8">
        <f t="shared" ref="B8" si="3">ROUND(D8, 0)</f>
        <v>11</v>
      </c>
      <c r="C8">
        <f t="shared" ref="C8" si="4">B8</f>
        <v>11</v>
      </c>
      <c r="D8">
        <v>10.5</v>
      </c>
    </row>
    <row r="9" spans="1:4" x14ac:dyDescent="0.25">
      <c r="A9" s="2">
        <f t="shared" si="0"/>
        <v>0.41669560185185178</v>
      </c>
      <c r="C9">
        <f t="shared" ref="C9" si="5">C8</f>
        <v>11</v>
      </c>
      <c r="D9">
        <v>10.6</v>
      </c>
    </row>
    <row r="10" spans="1:4" x14ac:dyDescent="0.25">
      <c r="A10" s="2">
        <f>A11-(1/864000000)</f>
        <v>0.41670138773148141</v>
      </c>
      <c r="C10">
        <f t="shared" ref="C10" si="6">C8</f>
        <v>11</v>
      </c>
      <c r="D10">
        <f>D11</f>
        <v>10.6</v>
      </c>
    </row>
    <row r="11" spans="1:4" x14ac:dyDescent="0.25">
      <c r="A11" s="2">
        <f>A9+(0.5/86400)</f>
        <v>0.4167013888888888</v>
      </c>
      <c r="C11">
        <f>ROUND(D11,0)</f>
        <v>11</v>
      </c>
      <c r="D11">
        <v>10.6</v>
      </c>
    </row>
    <row r="12" spans="1:4" x14ac:dyDescent="0.25">
      <c r="A12" s="2">
        <f t="shared" si="0"/>
        <v>0.41670717592592582</v>
      </c>
      <c r="C12">
        <f t="shared" ref="C12" si="7">C11</f>
        <v>11</v>
      </c>
      <c r="D12">
        <f>D11</f>
        <v>10.6</v>
      </c>
    </row>
    <row r="13" spans="1:4" x14ac:dyDescent="0.25">
      <c r="A13" s="2">
        <f>A14-(1/864000000)</f>
        <v>0.41671296180555545</v>
      </c>
      <c r="C13">
        <f t="shared" ref="C13" si="8">C11</f>
        <v>11</v>
      </c>
      <c r="D13">
        <f>D14</f>
        <v>10.6</v>
      </c>
    </row>
    <row r="14" spans="1:4" x14ac:dyDescent="0.25">
      <c r="A14" s="2">
        <f t="shared" ref="A14" si="9">A12+(0.5/86400)</f>
        <v>0.41671296296296284</v>
      </c>
      <c r="C14">
        <f>ROUND(D14,0)</f>
        <v>11</v>
      </c>
      <c r="D14">
        <f>D12</f>
        <v>10.6</v>
      </c>
    </row>
    <row r="15" spans="1:4" x14ac:dyDescent="0.25">
      <c r="A15" s="2">
        <f t="shared" si="0"/>
        <v>0.41671874999999986</v>
      </c>
      <c r="C15">
        <f t="shared" ref="C15:D48" si="10">C14</f>
        <v>11</v>
      </c>
      <c r="D15">
        <f t="shared" si="10"/>
        <v>10.6</v>
      </c>
    </row>
    <row r="16" spans="1:4" x14ac:dyDescent="0.25">
      <c r="A16" s="2">
        <f t="shared" ref="A16" si="11">A17-(1/864000000)</f>
        <v>0.41672453587962949</v>
      </c>
      <c r="C16">
        <f t="shared" ref="C16" si="12">C14</f>
        <v>11</v>
      </c>
      <c r="D16">
        <f>D17</f>
        <v>10.6</v>
      </c>
    </row>
    <row r="17" spans="1:22" x14ac:dyDescent="0.25">
      <c r="A17" s="2">
        <f t="shared" ref="A17" si="13">A15+(0.5/86400)</f>
        <v>0.41672453703703688</v>
      </c>
      <c r="C17">
        <f>ROUND(D17,0)</f>
        <v>11</v>
      </c>
      <c r="D17">
        <f>D15</f>
        <v>10.6</v>
      </c>
    </row>
    <row r="18" spans="1:22" x14ac:dyDescent="0.25">
      <c r="A18" s="2">
        <f t="shared" si="0"/>
        <v>0.4167303240740739</v>
      </c>
      <c r="C18">
        <f t="shared" ref="C18" si="14">C17</f>
        <v>11</v>
      </c>
      <c r="D18">
        <f t="shared" si="10"/>
        <v>10.6</v>
      </c>
    </row>
    <row r="19" spans="1:22" x14ac:dyDescent="0.25">
      <c r="A19" s="2">
        <f t="shared" ref="A19" si="15">A20-(1/864000000)</f>
        <v>0.41673610995370353</v>
      </c>
      <c r="C19">
        <f t="shared" ref="C19" si="16">C17</f>
        <v>11</v>
      </c>
      <c r="D19">
        <f>D20</f>
        <v>10.6</v>
      </c>
    </row>
    <row r="20" spans="1:22" x14ac:dyDescent="0.25">
      <c r="A20" s="2">
        <f t="shared" ref="A20" si="17">A18+(0.5/86400)</f>
        <v>0.41673611111111092</v>
      </c>
      <c r="C20">
        <f>ROUND(D20,0)</f>
        <v>11</v>
      </c>
      <c r="D20">
        <f>D18</f>
        <v>10.6</v>
      </c>
    </row>
    <row r="21" spans="1:22" x14ac:dyDescent="0.25">
      <c r="A21" s="2">
        <f t="shared" si="0"/>
        <v>0.41674189814814794</v>
      </c>
      <c r="C21">
        <f t="shared" ref="C21" si="18">C20</f>
        <v>11</v>
      </c>
      <c r="D21">
        <f t="shared" si="10"/>
        <v>10.6</v>
      </c>
    </row>
    <row r="22" spans="1:22" x14ac:dyDescent="0.25">
      <c r="A22" s="2">
        <f t="shared" ref="A22" si="19">A23-(1/864000000)</f>
        <v>0.41674768402777757</v>
      </c>
      <c r="C22">
        <f t="shared" ref="C22" si="20">C20</f>
        <v>11</v>
      </c>
      <c r="D22">
        <f>D23</f>
        <v>10.6</v>
      </c>
    </row>
    <row r="23" spans="1:22" x14ac:dyDescent="0.25">
      <c r="A23" s="2">
        <f t="shared" ref="A23" si="21">A21+(0.5/86400)</f>
        <v>0.41674768518518496</v>
      </c>
      <c r="C23">
        <f>ROUND(D23,0)</f>
        <v>11</v>
      </c>
      <c r="D23">
        <f>D21</f>
        <v>10.6</v>
      </c>
    </row>
    <row r="24" spans="1:22" x14ac:dyDescent="0.25">
      <c r="A24" s="2">
        <f t="shared" si="0"/>
        <v>0.41675347222222198</v>
      </c>
      <c r="C24">
        <f t="shared" ref="C24" si="22">C23</f>
        <v>11</v>
      </c>
      <c r="D24">
        <f t="shared" si="10"/>
        <v>10.6</v>
      </c>
    </row>
    <row r="25" spans="1:22" x14ac:dyDescent="0.25">
      <c r="A25" s="2">
        <f t="shared" ref="A25" si="23">A26-(1/864000000)</f>
        <v>0.4167592581018516</v>
      </c>
      <c r="C25">
        <f t="shared" ref="C25" si="24">C23</f>
        <v>11</v>
      </c>
      <c r="D25">
        <f>D26</f>
        <v>10.6</v>
      </c>
    </row>
    <row r="26" spans="1:22" x14ac:dyDescent="0.25">
      <c r="A26" s="2">
        <f t="shared" ref="A26" si="25">A24+(0.5/86400)</f>
        <v>0.416759259259259</v>
      </c>
      <c r="C26">
        <f>ROUND(D26,0)</f>
        <v>11</v>
      </c>
      <c r="D26">
        <f>D24</f>
        <v>10.6</v>
      </c>
    </row>
    <row r="27" spans="1:22" x14ac:dyDescent="0.25">
      <c r="A27" s="2">
        <f t="shared" si="0"/>
        <v>0.41676504629629602</v>
      </c>
      <c r="C27">
        <f t="shared" ref="C27" si="26">C26</f>
        <v>11</v>
      </c>
      <c r="D27">
        <f t="shared" si="10"/>
        <v>10.6</v>
      </c>
    </row>
    <row r="28" spans="1:22" x14ac:dyDescent="0.25">
      <c r="A28" s="2">
        <f t="shared" ref="A28" si="27">A29-(1/864000000)</f>
        <v>0.41677083217592564</v>
      </c>
      <c r="C28">
        <f t="shared" ref="C28" si="28">C26</f>
        <v>11</v>
      </c>
      <c r="D28">
        <f>D29</f>
        <v>10.6</v>
      </c>
    </row>
    <row r="29" spans="1:22" x14ac:dyDescent="0.25">
      <c r="A29" s="2">
        <f t="shared" ref="A29" si="29">A27+(0.5/86400)</f>
        <v>0.41677083333333304</v>
      </c>
      <c r="C29">
        <f>ROUND(D29,0)</f>
        <v>11</v>
      </c>
      <c r="D29">
        <f>D27</f>
        <v>10.6</v>
      </c>
      <c r="V29">
        <f>0.9/86400</f>
        <v>1.0416666666666666E-5</v>
      </c>
    </row>
    <row r="30" spans="1:22" x14ac:dyDescent="0.25">
      <c r="A30" s="2">
        <f t="shared" si="0"/>
        <v>0.41677662037037005</v>
      </c>
      <c r="C30">
        <f t="shared" ref="C30" si="30">C29</f>
        <v>11</v>
      </c>
      <c r="D30">
        <f t="shared" si="10"/>
        <v>10.6</v>
      </c>
    </row>
    <row r="31" spans="1:22" x14ac:dyDescent="0.25">
      <c r="A31" s="2">
        <f t="shared" ref="A31" si="31">A32-(1/864000000)</f>
        <v>0.41678240624999968</v>
      </c>
      <c r="C31">
        <f t="shared" ref="C31" si="32">C29</f>
        <v>11</v>
      </c>
      <c r="D31">
        <f>D32</f>
        <v>10.6</v>
      </c>
    </row>
    <row r="32" spans="1:22" x14ac:dyDescent="0.25">
      <c r="A32" s="2">
        <f t="shared" ref="A32" si="33">A30+(0.5/86400)</f>
        <v>0.41678240740740707</v>
      </c>
      <c r="C32">
        <f>ROUND(D32,0)</f>
        <v>11</v>
      </c>
      <c r="D32">
        <f>D30</f>
        <v>10.6</v>
      </c>
    </row>
    <row r="33" spans="1:4" x14ac:dyDescent="0.25">
      <c r="A33" s="2">
        <f t="shared" si="0"/>
        <v>0.41678819444444409</v>
      </c>
      <c r="C33">
        <f t="shared" ref="C33" si="34">C32</f>
        <v>11</v>
      </c>
      <c r="D33">
        <f t="shared" si="10"/>
        <v>10.6</v>
      </c>
    </row>
    <row r="34" spans="1:4" x14ac:dyDescent="0.25">
      <c r="A34" s="2">
        <f t="shared" ref="A34" si="35">A35-(1/864000000)</f>
        <v>0.41679398032407372</v>
      </c>
      <c r="C34">
        <f t="shared" ref="C34" si="36">C32</f>
        <v>11</v>
      </c>
      <c r="D34">
        <f>D35</f>
        <v>10.6</v>
      </c>
    </row>
    <row r="35" spans="1:4" x14ac:dyDescent="0.25">
      <c r="A35" s="2">
        <f t="shared" ref="A35" si="37">A33+(0.5/86400)</f>
        <v>0.41679398148148111</v>
      </c>
      <c r="C35">
        <f>ROUND(D35,0)</f>
        <v>11</v>
      </c>
      <c r="D35">
        <f>D33</f>
        <v>10.6</v>
      </c>
    </row>
    <row r="36" spans="1:4" x14ac:dyDescent="0.25">
      <c r="A36" s="2">
        <f t="shared" si="0"/>
        <v>0.41679976851851813</v>
      </c>
      <c r="C36">
        <f t="shared" ref="C36" si="38">C35</f>
        <v>11</v>
      </c>
      <c r="D36">
        <f t="shared" si="10"/>
        <v>10.6</v>
      </c>
    </row>
    <row r="37" spans="1:4" x14ac:dyDescent="0.25">
      <c r="A37" s="2">
        <f t="shared" ref="A37" si="39">A38-(1/864000000)</f>
        <v>0.41680555439814776</v>
      </c>
      <c r="C37">
        <f t="shared" ref="C37" si="40">C35</f>
        <v>11</v>
      </c>
      <c r="D37">
        <f>D38</f>
        <v>10.6</v>
      </c>
    </row>
    <row r="38" spans="1:4" x14ac:dyDescent="0.25">
      <c r="A38" s="2">
        <f t="shared" ref="A38" si="41">A36+(0.5/86400)</f>
        <v>0.41680555555555515</v>
      </c>
      <c r="C38">
        <f>ROUND(D38,0)</f>
        <v>11</v>
      </c>
      <c r="D38">
        <f>D36</f>
        <v>10.6</v>
      </c>
    </row>
    <row r="39" spans="1:4" x14ac:dyDescent="0.25">
      <c r="A39" s="2">
        <f t="shared" si="0"/>
        <v>0.41681134259259217</v>
      </c>
      <c r="C39">
        <f t="shared" ref="C39" si="42">C38</f>
        <v>11</v>
      </c>
      <c r="D39">
        <f t="shared" si="10"/>
        <v>10.6</v>
      </c>
    </row>
    <row r="40" spans="1:4" x14ac:dyDescent="0.25">
      <c r="A40" s="2">
        <f t="shared" ref="A40" si="43">A41-(1/864000000)</f>
        <v>0.4168171284722218</v>
      </c>
      <c r="C40">
        <f t="shared" ref="C40" si="44">C38</f>
        <v>11</v>
      </c>
      <c r="D40">
        <f>D41</f>
        <v>10.6</v>
      </c>
    </row>
    <row r="41" spans="1:4" x14ac:dyDescent="0.25">
      <c r="A41" s="2">
        <f t="shared" ref="A41" si="45">A39+(0.5/86400)</f>
        <v>0.41681712962962919</v>
      </c>
      <c r="C41">
        <f>ROUND(D41,0)</f>
        <v>11</v>
      </c>
      <c r="D41">
        <f>D39</f>
        <v>10.6</v>
      </c>
    </row>
    <row r="42" spans="1:4" x14ac:dyDescent="0.25">
      <c r="A42" s="2">
        <f t="shared" si="0"/>
        <v>0.41682291666666621</v>
      </c>
      <c r="C42">
        <f t="shared" ref="C42" si="46">C41</f>
        <v>11</v>
      </c>
      <c r="D42">
        <f t="shared" si="10"/>
        <v>10.6</v>
      </c>
    </row>
    <row r="43" spans="1:4" x14ac:dyDescent="0.25">
      <c r="A43" s="2">
        <f t="shared" ref="A43" si="47">A44-(1/864000000)</f>
        <v>0.41682870254629584</v>
      </c>
      <c r="C43">
        <f t="shared" ref="C43" si="48">C41</f>
        <v>11</v>
      </c>
      <c r="D43">
        <f>D44</f>
        <v>10.6</v>
      </c>
    </row>
    <row r="44" spans="1:4" x14ac:dyDescent="0.25">
      <c r="A44" s="2">
        <f t="shared" ref="A44" si="49">A42+(0.5/86400)</f>
        <v>0.41682870370370323</v>
      </c>
      <c r="C44">
        <f>ROUND(D44,0)</f>
        <v>11</v>
      </c>
      <c r="D44">
        <f>D42</f>
        <v>10.6</v>
      </c>
    </row>
    <row r="45" spans="1:4" x14ac:dyDescent="0.25">
      <c r="A45" s="2">
        <f t="shared" si="0"/>
        <v>0.41683449074074025</v>
      </c>
      <c r="C45">
        <f t="shared" ref="C45" si="50">C44</f>
        <v>11</v>
      </c>
      <c r="D45">
        <f t="shared" si="10"/>
        <v>10.6</v>
      </c>
    </row>
    <row r="46" spans="1:4" x14ac:dyDescent="0.25">
      <c r="A46" s="2">
        <f t="shared" ref="A46" si="51">A47-(1/864000000)</f>
        <v>0.41684027662036988</v>
      </c>
      <c r="C46">
        <f t="shared" ref="C46" si="52">C44</f>
        <v>11</v>
      </c>
      <c r="D46">
        <f>D47</f>
        <v>10.6</v>
      </c>
    </row>
    <row r="47" spans="1:4" x14ac:dyDescent="0.25">
      <c r="A47" s="2">
        <f t="shared" ref="A47" si="53">A45+(0.5/86400)</f>
        <v>0.41684027777777727</v>
      </c>
      <c r="C47">
        <f>ROUND(D47,0)</f>
        <v>11</v>
      </c>
      <c r="D47">
        <f>D45</f>
        <v>10.6</v>
      </c>
    </row>
    <row r="48" spans="1:4" x14ac:dyDescent="0.25">
      <c r="A48" s="2">
        <f t="shared" si="0"/>
        <v>0.41684606481481429</v>
      </c>
      <c r="C48">
        <f t="shared" ref="C48" si="54">C47</f>
        <v>11</v>
      </c>
      <c r="D48">
        <f t="shared" si="10"/>
        <v>10.6</v>
      </c>
    </row>
    <row r="49" spans="1:9" x14ac:dyDescent="0.25">
      <c r="A49" s="2">
        <f t="shared" ref="A49" si="55">A50-(1/864000000)</f>
        <v>0.41685185069444392</v>
      </c>
      <c r="C49">
        <f t="shared" ref="C49" si="56">C47</f>
        <v>11</v>
      </c>
      <c r="D49">
        <f>D50</f>
        <v>10.6</v>
      </c>
    </row>
    <row r="50" spans="1:9" x14ac:dyDescent="0.25">
      <c r="A50" s="2">
        <f t="shared" ref="A50" si="57">A48+(0.5/86400)</f>
        <v>0.41685185185185131</v>
      </c>
      <c r="C50">
        <f>ROUND(D50,0)</f>
        <v>11</v>
      </c>
      <c r="D50">
        <f>D48</f>
        <v>10.6</v>
      </c>
    </row>
    <row r="51" spans="1:9" x14ac:dyDescent="0.25">
      <c r="A51" s="2">
        <f t="shared" si="0"/>
        <v>0.41685763888888833</v>
      </c>
      <c r="C51">
        <f t="shared" ref="C51" si="58">C50</f>
        <v>11</v>
      </c>
      <c r="D51">
        <v>10.53</v>
      </c>
    </row>
    <row r="52" spans="1:9" x14ac:dyDescent="0.25">
      <c r="A52" s="2">
        <f t="shared" ref="A52" si="59">A53-(1/864000000)</f>
        <v>0.41686342476851795</v>
      </c>
      <c r="C52">
        <f t="shared" ref="C52" si="60">C50</f>
        <v>11</v>
      </c>
      <c r="D52">
        <f>D53</f>
        <v>10.52</v>
      </c>
    </row>
    <row r="53" spans="1:9" x14ac:dyDescent="0.25">
      <c r="A53" s="2">
        <f t="shared" ref="A53" si="61">A51+(0.5/86400)</f>
        <v>0.41686342592592535</v>
      </c>
      <c r="C53">
        <f>ROUND(D53,0)</f>
        <v>11</v>
      </c>
      <c r="D53">
        <v>10.52</v>
      </c>
    </row>
    <row r="54" spans="1:9" x14ac:dyDescent="0.25">
      <c r="A54" s="2">
        <f t="shared" si="0"/>
        <v>0.41686921296296237</v>
      </c>
      <c r="C54">
        <f t="shared" ref="C54" si="62">C53</f>
        <v>11</v>
      </c>
      <c r="D54">
        <f>D55</f>
        <v>10.51</v>
      </c>
    </row>
    <row r="55" spans="1:9" x14ac:dyDescent="0.25">
      <c r="A55" s="2">
        <f t="shared" ref="A55" si="63">A56-(1/864000000)</f>
        <v>0.41687499884259199</v>
      </c>
      <c r="C55">
        <f t="shared" ref="C55" si="64">C53</f>
        <v>11</v>
      </c>
      <c r="D55">
        <v>10.51</v>
      </c>
    </row>
    <row r="56" spans="1:9" x14ac:dyDescent="0.25">
      <c r="A56" s="2">
        <f t="shared" ref="A56" si="65">A54+(0.5/86400)</f>
        <v>0.41687499999999938</v>
      </c>
      <c r="C56">
        <f>ROUND(D56,0)</f>
        <v>11</v>
      </c>
      <c r="D56">
        <v>10.5</v>
      </c>
    </row>
    <row r="57" spans="1:9" x14ac:dyDescent="0.25">
      <c r="A57" s="2">
        <f t="shared" si="0"/>
        <v>0.4168807870370364</v>
      </c>
      <c r="C57">
        <f t="shared" ref="C57" si="66">C56</f>
        <v>11</v>
      </c>
      <c r="D57">
        <v>10.1</v>
      </c>
      <c r="I57">
        <f>0.9/86400</f>
        <v>1.0416666666666666E-5</v>
      </c>
    </row>
    <row r="58" spans="1:9" x14ac:dyDescent="0.25">
      <c r="A58" s="2">
        <f t="shared" ref="A58" si="67">A59-(1/864000000)</f>
        <v>0.41688657291666603</v>
      </c>
      <c r="C58">
        <f t="shared" ref="C58" si="68">C56</f>
        <v>11</v>
      </c>
      <c r="D58">
        <f>D59</f>
        <v>9.1999999999999993</v>
      </c>
    </row>
    <row r="59" spans="1:9" x14ac:dyDescent="0.25">
      <c r="A59" s="2">
        <f t="shared" ref="A59" si="69">A57+(0.5/86400)</f>
        <v>0.41688657407407342</v>
      </c>
      <c r="B59">
        <f t="shared" ref="B59" si="70">ROUND(D59, 0)</f>
        <v>9</v>
      </c>
      <c r="C59">
        <f>ROUND(D59,0)</f>
        <v>9</v>
      </c>
      <c r="D59">
        <v>9.1999999999999993</v>
      </c>
    </row>
    <row r="60" spans="1:9" x14ac:dyDescent="0.25">
      <c r="A60" s="2">
        <f t="shared" si="0"/>
        <v>0.41689236111111044</v>
      </c>
      <c r="C60">
        <f t="shared" ref="C60" si="71">C59</f>
        <v>9</v>
      </c>
      <c r="D60">
        <v>7.4</v>
      </c>
    </row>
    <row r="61" spans="1:9" x14ac:dyDescent="0.25">
      <c r="A61" s="2">
        <f t="shared" ref="A61" si="72">A62-(1/864000000)</f>
        <v>0.41689814699074007</v>
      </c>
      <c r="C61">
        <f t="shared" ref="C61" si="73">C59</f>
        <v>9</v>
      </c>
      <c r="D61">
        <f>D62</f>
        <v>8.1999999999999993</v>
      </c>
    </row>
    <row r="62" spans="1:9" x14ac:dyDescent="0.25">
      <c r="A62" s="2">
        <f>A60+(0.5/86400)</f>
        <v>0.41689814814814746</v>
      </c>
      <c r="B62">
        <f t="shared" ref="B62" si="74">ROUND(D62, 0)</f>
        <v>8</v>
      </c>
      <c r="C62">
        <f>ROUND(D62,0)</f>
        <v>8</v>
      </c>
      <c r="D62">
        <v>8.1999999999999993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5FCC8-C7CB-49EC-94C4-385919781545}">
  <dimension ref="A1:V62"/>
  <sheetViews>
    <sheetView topLeftCell="A4" workbookViewId="0">
      <selection activeCell="H35" sqref="H35"/>
    </sheetView>
  </sheetViews>
  <sheetFormatPr defaultRowHeight="15" x14ac:dyDescent="0.25"/>
  <cols>
    <col min="1" max="1" width="22.140625" customWidth="1"/>
    <col min="9" max="9" width="12" bestFit="1" customWidth="1"/>
    <col min="12" max="12" width="12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1</v>
      </c>
      <c r="E1" t="s">
        <v>4</v>
      </c>
    </row>
    <row r="2" spans="1:5" x14ac:dyDescent="0.25">
      <c r="A2" s="2">
        <v>0.41666666666666669</v>
      </c>
      <c r="B2">
        <f>ROUND(D2, 0)</f>
        <v>10</v>
      </c>
      <c r="C2">
        <f>B2</f>
        <v>10</v>
      </c>
      <c r="D2">
        <v>9.9</v>
      </c>
    </row>
    <row r="3" spans="1:5" x14ac:dyDescent="0.25">
      <c r="A3" s="2">
        <f>A2+(0.5/86400)</f>
        <v>0.4166724537037037</v>
      </c>
      <c r="C3">
        <f>C2</f>
        <v>10</v>
      </c>
      <c r="D3">
        <v>9.9</v>
      </c>
    </row>
    <row r="4" spans="1:5" x14ac:dyDescent="0.25">
      <c r="A4" s="2">
        <f>A5-(1/864000000)</f>
        <v>0.41667823958333333</v>
      </c>
      <c r="C4">
        <f>C2</f>
        <v>10</v>
      </c>
      <c r="D4">
        <v>9.9</v>
      </c>
    </row>
    <row r="5" spans="1:5" x14ac:dyDescent="0.25">
      <c r="A5" s="2">
        <f>A3+(0.5/86400)</f>
        <v>0.41667824074074072</v>
      </c>
      <c r="C5">
        <v>10</v>
      </c>
      <c r="D5">
        <v>9.9</v>
      </c>
    </row>
    <row r="6" spans="1:5" x14ac:dyDescent="0.25">
      <c r="A6" s="2">
        <f t="shared" ref="A6:A60" si="0">A5+(0.5/86400)</f>
        <v>0.41668402777777774</v>
      </c>
      <c r="C6">
        <f t="shared" ref="C6" si="1">C5</f>
        <v>10</v>
      </c>
      <c r="D6">
        <v>10.7</v>
      </c>
    </row>
    <row r="7" spans="1:5" x14ac:dyDescent="0.25">
      <c r="A7" s="2">
        <f>A8-(1/864000000)</f>
        <v>0.41668981365740737</v>
      </c>
      <c r="C7">
        <f t="shared" ref="C7" si="2">C5</f>
        <v>10</v>
      </c>
      <c r="D7">
        <f>D8</f>
        <v>10.5</v>
      </c>
    </row>
    <row r="8" spans="1:5" x14ac:dyDescent="0.25">
      <c r="A8" s="2">
        <f>A6+(0.5/86400)</f>
        <v>0.41668981481481476</v>
      </c>
      <c r="B8">
        <f t="shared" ref="B8" si="3">ROUND(D8, 0)</f>
        <v>11</v>
      </c>
      <c r="C8">
        <f t="shared" ref="C8" si="4">B8</f>
        <v>11</v>
      </c>
      <c r="D8">
        <v>10.5</v>
      </c>
    </row>
    <row r="9" spans="1:5" x14ac:dyDescent="0.25">
      <c r="A9" s="2">
        <f t="shared" si="0"/>
        <v>0.41669560185185178</v>
      </c>
      <c r="C9">
        <f t="shared" ref="C9" si="5">C8</f>
        <v>11</v>
      </c>
      <c r="D9">
        <v>10.6</v>
      </c>
    </row>
    <row r="10" spans="1:5" x14ac:dyDescent="0.25">
      <c r="A10" s="2">
        <f>A11-(1/864000000)</f>
        <v>0.41670138773148141</v>
      </c>
      <c r="C10">
        <f t="shared" ref="C10" si="6">C8</f>
        <v>11</v>
      </c>
      <c r="D10">
        <f>D11</f>
        <v>10.6</v>
      </c>
    </row>
    <row r="11" spans="1:5" x14ac:dyDescent="0.25">
      <c r="A11" s="2">
        <f>A9+(0.5/86400)</f>
        <v>0.4167013888888888</v>
      </c>
      <c r="C11">
        <f>ROUND(D11,0)</f>
        <v>11</v>
      </c>
      <c r="D11">
        <v>10.6</v>
      </c>
    </row>
    <row r="12" spans="1:5" x14ac:dyDescent="0.25">
      <c r="A12" s="2">
        <f t="shared" si="0"/>
        <v>0.41670717592592582</v>
      </c>
      <c r="C12">
        <f t="shared" ref="C12" si="7">C11</f>
        <v>11</v>
      </c>
      <c r="D12">
        <f>D11</f>
        <v>10.6</v>
      </c>
    </row>
    <row r="13" spans="1:5" x14ac:dyDescent="0.25">
      <c r="A13" s="2">
        <f>A14-(1/864000000)</f>
        <v>0.41671296180555545</v>
      </c>
      <c r="C13">
        <f t="shared" ref="C13" si="8">C11</f>
        <v>11</v>
      </c>
      <c r="D13">
        <f>D14</f>
        <v>10.6</v>
      </c>
    </row>
    <row r="14" spans="1:5" x14ac:dyDescent="0.25">
      <c r="A14" s="2">
        <f t="shared" ref="A14" si="9">A12+(0.5/86400)</f>
        <v>0.41671296296296284</v>
      </c>
      <c r="C14">
        <f>ROUND(D14,0)</f>
        <v>11</v>
      </c>
      <c r="D14">
        <f>D12</f>
        <v>10.6</v>
      </c>
    </row>
    <row r="15" spans="1:5" x14ac:dyDescent="0.25">
      <c r="A15" s="2">
        <f t="shared" si="0"/>
        <v>0.41671874999999986</v>
      </c>
      <c r="C15">
        <f t="shared" ref="C15:D30" si="10">C14</f>
        <v>11</v>
      </c>
      <c r="D15">
        <f t="shared" si="10"/>
        <v>10.6</v>
      </c>
    </row>
    <row r="16" spans="1:5" x14ac:dyDescent="0.25">
      <c r="A16" s="2">
        <f t="shared" ref="A16" si="11">A17-(1/864000000)</f>
        <v>0.41672453587962949</v>
      </c>
      <c r="C16">
        <f t="shared" ref="C16" si="12">C14</f>
        <v>11</v>
      </c>
      <c r="D16">
        <f>D17</f>
        <v>10.6</v>
      </c>
    </row>
    <row r="17" spans="1:22" x14ac:dyDescent="0.25">
      <c r="A17" s="2">
        <f t="shared" ref="A17" si="13">A15+(0.5/86400)</f>
        <v>0.41672453703703688</v>
      </c>
      <c r="C17">
        <f>ROUND(D17,0)</f>
        <v>11</v>
      </c>
      <c r="D17">
        <f>D15</f>
        <v>10.6</v>
      </c>
    </row>
    <row r="18" spans="1:22" x14ac:dyDescent="0.25">
      <c r="A18" s="2">
        <f t="shared" si="0"/>
        <v>0.4167303240740739</v>
      </c>
      <c r="C18">
        <f t="shared" ref="C18" si="14">C17</f>
        <v>11</v>
      </c>
      <c r="D18">
        <f t="shared" si="10"/>
        <v>10.6</v>
      </c>
    </row>
    <row r="19" spans="1:22" x14ac:dyDescent="0.25">
      <c r="A19" s="2">
        <f t="shared" ref="A19" si="15">A20-(1/864000000)</f>
        <v>0.41673610995370353</v>
      </c>
      <c r="C19">
        <f t="shared" ref="C19" si="16">C17</f>
        <v>11</v>
      </c>
      <c r="D19">
        <f>D20</f>
        <v>10.6</v>
      </c>
    </row>
    <row r="20" spans="1:22" x14ac:dyDescent="0.25">
      <c r="A20" s="2">
        <f t="shared" ref="A20" si="17">A18+(0.5/86400)</f>
        <v>0.41673611111111092</v>
      </c>
      <c r="C20">
        <f>ROUND(D20,0)</f>
        <v>11</v>
      </c>
      <c r="D20">
        <f>D18</f>
        <v>10.6</v>
      </c>
    </row>
    <row r="21" spans="1:22" x14ac:dyDescent="0.25">
      <c r="A21" s="2">
        <f t="shared" si="0"/>
        <v>0.41674189814814794</v>
      </c>
      <c r="C21">
        <f t="shared" ref="C21" si="18">C20</f>
        <v>11</v>
      </c>
      <c r="D21">
        <f t="shared" si="10"/>
        <v>10.6</v>
      </c>
    </row>
    <row r="22" spans="1:22" x14ac:dyDescent="0.25">
      <c r="A22" s="2">
        <f t="shared" ref="A22" si="19">A23-(1/864000000)</f>
        <v>0.41674768402777757</v>
      </c>
      <c r="C22">
        <f t="shared" ref="C22" si="20">C20</f>
        <v>11</v>
      </c>
      <c r="D22">
        <f>D23</f>
        <v>10.6</v>
      </c>
    </row>
    <row r="23" spans="1:22" x14ac:dyDescent="0.25">
      <c r="A23" s="2">
        <f t="shared" ref="A23" si="21">A21+(0.5/86400)</f>
        <v>0.41674768518518496</v>
      </c>
      <c r="C23">
        <f>ROUND(D23,0)</f>
        <v>11</v>
      </c>
      <c r="D23">
        <f>D21</f>
        <v>10.6</v>
      </c>
    </row>
    <row r="24" spans="1:22" x14ac:dyDescent="0.25">
      <c r="A24" s="2">
        <f t="shared" si="0"/>
        <v>0.41675347222222198</v>
      </c>
      <c r="C24">
        <f t="shared" ref="C24" si="22">C23</f>
        <v>11</v>
      </c>
      <c r="D24">
        <f t="shared" si="10"/>
        <v>10.6</v>
      </c>
    </row>
    <row r="25" spans="1:22" x14ac:dyDescent="0.25">
      <c r="A25" s="2">
        <f t="shared" ref="A25" si="23">A26-(1/864000000)</f>
        <v>0.4167592581018516</v>
      </c>
      <c r="C25">
        <f t="shared" ref="C25" si="24">C23</f>
        <v>11</v>
      </c>
      <c r="D25">
        <f>D26</f>
        <v>10.6</v>
      </c>
    </row>
    <row r="26" spans="1:22" x14ac:dyDescent="0.25">
      <c r="A26" s="2">
        <f t="shared" ref="A26" si="25">A24+(0.5/86400)</f>
        <v>0.416759259259259</v>
      </c>
      <c r="C26">
        <f>ROUND(D26,0)</f>
        <v>11</v>
      </c>
      <c r="D26">
        <f>D24</f>
        <v>10.6</v>
      </c>
    </row>
    <row r="27" spans="1:22" x14ac:dyDescent="0.25">
      <c r="A27" s="2">
        <f t="shared" si="0"/>
        <v>0.41676504629629602</v>
      </c>
      <c r="C27">
        <f t="shared" ref="C27" si="26">C26</f>
        <v>11</v>
      </c>
      <c r="D27">
        <f t="shared" si="10"/>
        <v>10.6</v>
      </c>
    </row>
    <row r="28" spans="1:22" x14ac:dyDescent="0.25">
      <c r="A28" s="2">
        <f t="shared" ref="A28" si="27">A29-(1/864000000)</f>
        <v>0.41677083217592564</v>
      </c>
      <c r="C28">
        <f t="shared" ref="C28" si="28">C26</f>
        <v>11</v>
      </c>
      <c r="D28">
        <f>D29</f>
        <v>10.6</v>
      </c>
    </row>
    <row r="29" spans="1:22" x14ac:dyDescent="0.25">
      <c r="A29" s="2">
        <f t="shared" ref="A29" si="29">A27+(0.5/86400)</f>
        <v>0.41677083333333304</v>
      </c>
      <c r="C29">
        <f>ROUND(D29,0)</f>
        <v>11</v>
      </c>
      <c r="D29">
        <f>D27</f>
        <v>10.6</v>
      </c>
      <c r="V29">
        <f>0.9/86400</f>
        <v>1.0416666666666666E-5</v>
      </c>
    </row>
    <row r="30" spans="1:22" x14ac:dyDescent="0.25">
      <c r="A30" s="2">
        <f t="shared" si="0"/>
        <v>0.41677662037037005</v>
      </c>
      <c r="C30">
        <f t="shared" ref="C30" si="30">C29</f>
        <v>11</v>
      </c>
      <c r="D30">
        <f t="shared" si="10"/>
        <v>10.6</v>
      </c>
    </row>
    <row r="31" spans="1:22" x14ac:dyDescent="0.25">
      <c r="A31" s="2">
        <f t="shared" ref="A31" si="31">A32-(1/864000000)</f>
        <v>0.41678240624999968</v>
      </c>
      <c r="C31">
        <f t="shared" ref="C31" si="32">C29</f>
        <v>11</v>
      </c>
      <c r="D31">
        <f>D32</f>
        <v>10.6</v>
      </c>
      <c r="L31">
        <f>5/86400</f>
        <v>5.7870370370370373E-5</v>
      </c>
    </row>
    <row r="32" spans="1:22" x14ac:dyDescent="0.25">
      <c r="A32" s="2">
        <f t="shared" ref="A32" si="33">A30+(0.5/86400)</f>
        <v>0.41678240740740707</v>
      </c>
      <c r="C32">
        <f>ROUND(D32,0)</f>
        <v>11</v>
      </c>
      <c r="D32">
        <f>D30</f>
        <v>10.6</v>
      </c>
    </row>
    <row r="33" spans="1:5" x14ac:dyDescent="0.25">
      <c r="A33" s="2">
        <f t="shared" si="0"/>
        <v>0.41678819444444409</v>
      </c>
      <c r="C33">
        <f t="shared" ref="C33:D48" si="34">C32</f>
        <v>11</v>
      </c>
      <c r="D33">
        <f t="shared" si="34"/>
        <v>10.6</v>
      </c>
    </row>
    <row r="34" spans="1:5" x14ac:dyDescent="0.25">
      <c r="A34" s="2">
        <f t="shared" ref="A34" si="35">A35-(1/864000000)</f>
        <v>0.41679398032407372</v>
      </c>
      <c r="C34">
        <f t="shared" ref="C34" si="36">C32</f>
        <v>11</v>
      </c>
      <c r="D34">
        <f>D35</f>
        <v>10.6</v>
      </c>
    </row>
    <row r="35" spans="1:5" x14ac:dyDescent="0.25">
      <c r="A35" s="2">
        <f t="shared" ref="A35" si="37">A33+(0.5/86400)</f>
        <v>0.41679398148148111</v>
      </c>
      <c r="C35">
        <f>ROUND(D35,0)</f>
        <v>11</v>
      </c>
      <c r="D35">
        <f>D33</f>
        <v>10.6</v>
      </c>
    </row>
    <row r="36" spans="1:5" x14ac:dyDescent="0.25">
      <c r="A36" s="2">
        <f t="shared" si="0"/>
        <v>0.41679976851851813</v>
      </c>
      <c r="C36">
        <f t="shared" ref="C36" si="38">C35</f>
        <v>11</v>
      </c>
      <c r="D36">
        <f t="shared" si="34"/>
        <v>10.6</v>
      </c>
    </row>
    <row r="37" spans="1:5" x14ac:dyDescent="0.25">
      <c r="A37" s="2">
        <f t="shared" ref="A37" si="39">A38-(1/864000000)</f>
        <v>0.41680555439814776</v>
      </c>
      <c r="C37">
        <f t="shared" ref="C37" si="40">C35</f>
        <v>11</v>
      </c>
      <c r="D37">
        <f>D38</f>
        <v>10.6</v>
      </c>
    </row>
    <row r="38" spans="1:5" x14ac:dyDescent="0.25">
      <c r="A38" s="2">
        <f t="shared" ref="A38" si="41">A36+(0.5/86400)</f>
        <v>0.41680555555555515</v>
      </c>
      <c r="C38">
        <f>ROUND(D38,0)</f>
        <v>11</v>
      </c>
      <c r="D38">
        <f>D36</f>
        <v>10.6</v>
      </c>
    </row>
    <row r="39" spans="1:5" x14ac:dyDescent="0.25">
      <c r="A39" s="2">
        <f t="shared" si="0"/>
        <v>0.41681134259259217</v>
      </c>
      <c r="C39">
        <f t="shared" ref="C39" si="42">C38</f>
        <v>11</v>
      </c>
      <c r="D39">
        <f t="shared" si="34"/>
        <v>10.6</v>
      </c>
    </row>
    <row r="40" spans="1:5" x14ac:dyDescent="0.25">
      <c r="A40" s="2">
        <f t="shared" ref="A40" si="43">A41-(1/864000000)</f>
        <v>0.4168171284722218</v>
      </c>
      <c r="C40">
        <f t="shared" ref="C40" si="44">C38</f>
        <v>11</v>
      </c>
      <c r="D40">
        <f>D41</f>
        <v>10.6</v>
      </c>
    </row>
    <row r="41" spans="1:5" x14ac:dyDescent="0.25">
      <c r="A41" s="2">
        <f t="shared" ref="A41" si="45">A39+(0.5/86400)</f>
        <v>0.41681712962962919</v>
      </c>
      <c r="C41">
        <f>ROUND(D41,0)</f>
        <v>11</v>
      </c>
      <c r="D41">
        <f>D39</f>
        <v>10.6</v>
      </c>
    </row>
    <row r="42" spans="1:5" x14ac:dyDescent="0.25">
      <c r="A42" s="2">
        <f t="shared" si="0"/>
        <v>0.41682291666666621</v>
      </c>
      <c r="C42">
        <f t="shared" ref="C42" si="46">C41</f>
        <v>11</v>
      </c>
      <c r="D42">
        <f t="shared" si="34"/>
        <v>10.6</v>
      </c>
    </row>
    <row r="43" spans="1:5" x14ac:dyDescent="0.25">
      <c r="A43" s="2">
        <f t="shared" ref="A43" si="47">A44-(1/864000000)</f>
        <v>0.41682870254629584</v>
      </c>
      <c r="C43">
        <f t="shared" ref="C43" si="48">C41</f>
        <v>11</v>
      </c>
      <c r="D43">
        <f>D44</f>
        <v>10.6</v>
      </c>
    </row>
    <row r="44" spans="1:5" x14ac:dyDescent="0.25">
      <c r="A44" s="2">
        <f t="shared" ref="A44" si="49">A42+(0.5/86400)</f>
        <v>0.41682870370370323</v>
      </c>
      <c r="C44">
        <f>ROUND(D44,0)</f>
        <v>11</v>
      </c>
      <c r="D44">
        <f>D42</f>
        <v>10.6</v>
      </c>
    </row>
    <row r="45" spans="1:5" x14ac:dyDescent="0.25">
      <c r="A45" s="2">
        <f t="shared" si="0"/>
        <v>0.41683449074074025</v>
      </c>
      <c r="C45">
        <f t="shared" ref="C45" si="50">C44</f>
        <v>11</v>
      </c>
      <c r="D45">
        <f t="shared" si="34"/>
        <v>10.6</v>
      </c>
    </row>
    <row r="46" spans="1:5" x14ac:dyDescent="0.25">
      <c r="A46" s="2">
        <f t="shared" ref="A46" si="51">A47-(1/864000000)</f>
        <v>0.41684027662036988</v>
      </c>
      <c r="C46">
        <f t="shared" ref="C46" si="52">C44</f>
        <v>11</v>
      </c>
      <c r="D46">
        <f>D47</f>
        <v>10.6</v>
      </c>
      <c r="E46">
        <v>9.5</v>
      </c>
    </row>
    <row r="47" spans="1:5" x14ac:dyDescent="0.25">
      <c r="A47" s="2">
        <f t="shared" ref="A47" si="53">A45+(0.5/86400)</f>
        <v>0.41684027777777727</v>
      </c>
      <c r="C47">
        <f>ROUND(D47,0)</f>
        <v>11</v>
      </c>
      <c r="D47">
        <f>D45</f>
        <v>10.6</v>
      </c>
    </row>
    <row r="48" spans="1:5" x14ac:dyDescent="0.25">
      <c r="A48" s="2">
        <f t="shared" si="0"/>
        <v>0.41684606481481429</v>
      </c>
      <c r="C48">
        <f t="shared" ref="C48" si="54">C47</f>
        <v>11</v>
      </c>
      <c r="D48">
        <f t="shared" si="34"/>
        <v>10.6</v>
      </c>
    </row>
    <row r="49" spans="1:9" x14ac:dyDescent="0.25">
      <c r="A49" s="2">
        <f t="shared" ref="A49" si="55">A50-(1/864000000)</f>
        <v>0.41685185069444392</v>
      </c>
      <c r="C49">
        <f t="shared" ref="C49" si="56">C47</f>
        <v>11</v>
      </c>
      <c r="D49">
        <f>D50</f>
        <v>10.6</v>
      </c>
    </row>
    <row r="50" spans="1:9" x14ac:dyDescent="0.25">
      <c r="A50" s="2">
        <f t="shared" ref="A50" si="57">A48+(0.5/86400)</f>
        <v>0.41685185185185131</v>
      </c>
      <c r="C50">
        <f>ROUND(D50,0)</f>
        <v>11</v>
      </c>
      <c r="D50">
        <f>D48</f>
        <v>10.6</v>
      </c>
    </row>
    <row r="51" spans="1:9" x14ac:dyDescent="0.25">
      <c r="A51" s="2">
        <f t="shared" si="0"/>
        <v>0.41685763888888833</v>
      </c>
      <c r="C51">
        <f t="shared" ref="C51" si="58">C50</f>
        <v>11</v>
      </c>
      <c r="D51">
        <v>10.53</v>
      </c>
    </row>
    <row r="52" spans="1:9" x14ac:dyDescent="0.25">
      <c r="A52" s="2">
        <f t="shared" ref="A52" si="59">A53-(1/864000000)</f>
        <v>0.41686342476851795</v>
      </c>
      <c r="C52">
        <f t="shared" ref="C52" si="60">C50</f>
        <v>11</v>
      </c>
      <c r="D52">
        <f>D53</f>
        <v>10.52</v>
      </c>
    </row>
    <row r="53" spans="1:9" x14ac:dyDescent="0.25">
      <c r="A53" s="2">
        <f t="shared" ref="A53" si="61">A51+(0.5/86400)</f>
        <v>0.41686342592592535</v>
      </c>
      <c r="C53">
        <f>ROUND(D53,0)</f>
        <v>11</v>
      </c>
      <c r="D53">
        <v>10.52</v>
      </c>
    </row>
    <row r="54" spans="1:9" x14ac:dyDescent="0.25">
      <c r="A54" s="2">
        <f t="shared" si="0"/>
        <v>0.41686921296296237</v>
      </c>
      <c r="C54">
        <f t="shared" ref="C54" si="62">C53</f>
        <v>11</v>
      </c>
      <c r="D54">
        <f>D55</f>
        <v>10.51</v>
      </c>
    </row>
    <row r="55" spans="1:9" x14ac:dyDescent="0.25">
      <c r="A55" s="2">
        <f t="shared" ref="A55" si="63">A56-(1/864000000)</f>
        <v>0.41687499884259199</v>
      </c>
      <c r="C55">
        <f t="shared" ref="C55" si="64">C53</f>
        <v>11</v>
      </c>
      <c r="D55">
        <v>10.51</v>
      </c>
    </row>
    <row r="56" spans="1:9" x14ac:dyDescent="0.25">
      <c r="A56" s="2">
        <f t="shared" ref="A56" si="65">A54+(0.5/86400)</f>
        <v>0.41687499999999938</v>
      </c>
      <c r="C56">
        <f>ROUND(D56,0)</f>
        <v>11</v>
      </c>
      <c r="D56">
        <v>10.5</v>
      </c>
    </row>
    <row r="57" spans="1:9" x14ac:dyDescent="0.25">
      <c r="A57" s="2">
        <f t="shared" si="0"/>
        <v>0.4168807870370364</v>
      </c>
      <c r="C57">
        <f t="shared" ref="C57" si="66">C56</f>
        <v>11</v>
      </c>
      <c r="D57">
        <v>10.1</v>
      </c>
      <c r="I57">
        <f>0.9/86400</f>
        <v>1.0416666666666666E-5</v>
      </c>
    </row>
    <row r="58" spans="1:9" x14ac:dyDescent="0.25">
      <c r="A58" s="2">
        <f t="shared" ref="A58" si="67">A59-(1/864000000)</f>
        <v>0.41688657291666603</v>
      </c>
      <c r="C58">
        <f t="shared" ref="C58" si="68">C56</f>
        <v>11</v>
      </c>
      <c r="D58">
        <f>D59</f>
        <v>9.1999999999999993</v>
      </c>
    </row>
    <row r="59" spans="1:9" x14ac:dyDescent="0.25">
      <c r="A59" s="2">
        <f t="shared" ref="A59" si="69">A57+(0.5/86400)</f>
        <v>0.41688657407407342</v>
      </c>
      <c r="B59">
        <f t="shared" ref="B59" si="70">ROUND(D59, 0)</f>
        <v>9</v>
      </c>
      <c r="C59">
        <f>ROUND(D59,0)</f>
        <v>9</v>
      </c>
      <c r="D59">
        <v>9.1999999999999993</v>
      </c>
    </row>
    <row r="60" spans="1:9" x14ac:dyDescent="0.25">
      <c r="A60" s="2">
        <f t="shared" si="0"/>
        <v>0.41689236111111044</v>
      </c>
      <c r="C60">
        <f t="shared" ref="C60" si="71">C59</f>
        <v>9</v>
      </c>
      <c r="D60">
        <v>7.4</v>
      </c>
    </row>
    <row r="61" spans="1:9" x14ac:dyDescent="0.25">
      <c r="A61" s="2">
        <f t="shared" ref="A61" si="72">A62-(1/864000000)</f>
        <v>0.41689814699074007</v>
      </c>
      <c r="C61">
        <f t="shared" ref="C61" si="73">C59</f>
        <v>9</v>
      </c>
      <c r="D61">
        <f>D62</f>
        <v>8.1999999999999993</v>
      </c>
    </row>
    <row r="62" spans="1:9" x14ac:dyDescent="0.25">
      <c r="A62" s="2">
        <f>A60+(0.5/86400)</f>
        <v>0.41689814814814746</v>
      </c>
      <c r="B62">
        <f t="shared" ref="B62" si="74">ROUND(D62, 0)</f>
        <v>8</v>
      </c>
      <c r="C62">
        <f>ROUND(D62,0)</f>
        <v>8</v>
      </c>
      <c r="D62">
        <v>8.1999999999999993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3F191-1CB4-4EAC-AC13-76EA9FD2EDCE}">
  <dimension ref="A2:H23"/>
  <sheetViews>
    <sheetView tabSelected="1" topLeftCell="D1" workbookViewId="0">
      <selection activeCell="N41" sqref="N41"/>
    </sheetView>
  </sheetViews>
  <sheetFormatPr defaultRowHeight="15" x14ac:dyDescent="0.25"/>
  <cols>
    <col min="5" max="5" width="14.140625" bestFit="1" customWidth="1"/>
    <col min="7" max="7" width="17.28515625" bestFit="1" customWidth="1"/>
  </cols>
  <sheetData>
    <row r="2" spans="1:8" x14ac:dyDescent="0.25">
      <c r="A2" t="s">
        <v>10</v>
      </c>
      <c r="B2" t="s">
        <v>8</v>
      </c>
      <c r="C2" t="s">
        <v>9</v>
      </c>
      <c r="D2" t="s">
        <v>7</v>
      </c>
      <c r="E2" t="s">
        <v>0</v>
      </c>
      <c r="F2" t="s">
        <v>1</v>
      </c>
      <c r="G2" t="s">
        <v>5</v>
      </c>
      <c r="H2" t="s">
        <v>6</v>
      </c>
    </row>
    <row r="3" spans="1:8" x14ac:dyDescent="0.25">
      <c r="B3">
        <v>1</v>
      </c>
      <c r="C3">
        <f>D3*F3</f>
        <v>10</v>
      </c>
      <c r="D3">
        <v>10</v>
      </c>
      <c r="E3" s="4">
        <v>0</v>
      </c>
      <c r="F3">
        <v>1</v>
      </c>
      <c r="G3">
        <v>1</v>
      </c>
      <c r="H3">
        <f>1</f>
        <v>1</v>
      </c>
    </row>
    <row r="4" spans="1:8" x14ac:dyDescent="0.25">
      <c r="B4">
        <v>1</v>
      </c>
      <c r="C4">
        <f>D4*F4</f>
        <v>0.25</v>
      </c>
      <c r="D4">
        <v>0.25</v>
      </c>
      <c r="E4" s="4">
        <v>1.1574074074074073E-4</v>
      </c>
      <c r="F4">
        <v>1</v>
      </c>
      <c r="G4">
        <v>1</v>
      </c>
      <c r="H4">
        <f>1</f>
        <v>1</v>
      </c>
    </row>
    <row r="5" spans="1:8" x14ac:dyDescent="0.25">
      <c r="E5" s="4">
        <f>E6-0.000000001</f>
        <v>1.1863325925925926E-4</v>
      </c>
      <c r="F5">
        <v>1</v>
      </c>
      <c r="G5">
        <v>1</v>
      </c>
      <c r="H5">
        <v>1</v>
      </c>
    </row>
    <row r="6" spans="1:8" x14ac:dyDescent="0.25">
      <c r="C6">
        <f t="shared" ref="C6:C18" si="0">D6*F6</f>
        <v>1.5</v>
      </c>
      <c r="D6">
        <v>0.25</v>
      </c>
      <c r="E6" s="4">
        <v>1.1863425925925926E-4</v>
      </c>
      <c r="F6">
        <v>6</v>
      </c>
      <c r="G6">
        <f>H6</f>
        <v>1</v>
      </c>
      <c r="H6">
        <f>1</f>
        <v>1</v>
      </c>
    </row>
    <row r="7" spans="1:8" x14ac:dyDescent="0.25">
      <c r="E7" s="4">
        <f>E8-0.000000001</f>
        <v>1.2152677777777776E-4</v>
      </c>
      <c r="F7">
        <v>6</v>
      </c>
      <c r="G7">
        <f>G8</f>
        <v>1.4166666666666667</v>
      </c>
      <c r="H7">
        <f>H8</f>
        <v>1.4166666666666667</v>
      </c>
    </row>
    <row r="8" spans="1:8" x14ac:dyDescent="0.25">
      <c r="C8">
        <f t="shared" si="0"/>
        <v>2.75</v>
      </c>
      <c r="D8">
        <v>0.25</v>
      </c>
      <c r="E8" s="4">
        <v>1.2152777777777776E-4</v>
      </c>
      <c r="F8">
        <v>11</v>
      </c>
      <c r="G8">
        <f>H8</f>
        <v>1.4166666666666667</v>
      </c>
      <c r="H8">
        <f>(C6+C4+2.5)/3</f>
        <v>1.4166666666666667</v>
      </c>
    </row>
    <row r="9" spans="1:8" x14ac:dyDescent="0.25">
      <c r="E9" s="4">
        <f>E10-0.000000001</f>
        <v>1.2442029629629631E-4</v>
      </c>
      <c r="F9">
        <v>11</v>
      </c>
      <c r="G9">
        <f>G10</f>
        <v>2.25</v>
      </c>
      <c r="H9">
        <f>H10</f>
        <v>2.25</v>
      </c>
    </row>
    <row r="10" spans="1:8" x14ac:dyDescent="0.25">
      <c r="C10">
        <f t="shared" si="0"/>
        <v>0.25</v>
      </c>
      <c r="D10">
        <v>0.25</v>
      </c>
      <c r="E10" s="4">
        <v>1.244212962962963E-4</v>
      </c>
      <c r="F10">
        <v>1</v>
      </c>
      <c r="G10">
        <f>H10</f>
        <v>2.25</v>
      </c>
      <c r="H10">
        <f>($C$6+$C$8+2.5)/3</f>
        <v>2.25</v>
      </c>
    </row>
    <row r="11" spans="1:8" x14ac:dyDescent="0.25">
      <c r="E11" s="4">
        <f>E12-0.000000001</f>
        <v>1.2731381481481481E-4</v>
      </c>
      <c r="F11">
        <v>1</v>
      </c>
      <c r="G11">
        <f>G12</f>
        <v>2.25</v>
      </c>
      <c r="H11">
        <f>H12</f>
        <v>2.25</v>
      </c>
    </row>
    <row r="12" spans="1:8" x14ac:dyDescent="0.25">
      <c r="A12">
        <v>1</v>
      </c>
      <c r="B12">
        <f>SUM(C4:C10)</f>
        <v>4.75</v>
      </c>
      <c r="C12">
        <f t="shared" si="0"/>
        <v>1</v>
      </c>
      <c r="D12">
        <v>1</v>
      </c>
      <c r="E12" s="4">
        <v>1.273148148148148E-4</v>
      </c>
      <c r="F12">
        <v>1</v>
      </c>
      <c r="G12">
        <f>SUM(B3:B12)/3</f>
        <v>2.25</v>
      </c>
      <c r="H12">
        <f t="shared" ref="H12:H15" si="1">($C$6+$C$8+2.5)/3</f>
        <v>2.25</v>
      </c>
    </row>
    <row r="13" spans="1:8" x14ac:dyDescent="0.25">
      <c r="A13">
        <v>1</v>
      </c>
      <c r="B13">
        <f>C13</f>
        <v>1</v>
      </c>
      <c r="C13">
        <f t="shared" si="0"/>
        <v>1</v>
      </c>
      <c r="D13">
        <v>1</v>
      </c>
      <c r="E13" s="4">
        <v>1.3888888888888889E-4</v>
      </c>
      <c r="F13">
        <v>1</v>
      </c>
      <c r="G13">
        <f>SUM(B4:B13)/3</f>
        <v>2.25</v>
      </c>
      <c r="H13">
        <f t="shared" si="1"/>
        <v>2.25</v>
      </c>
    </row>
    <row r="14" spans="1:8" x14ac:dyDescent="0.25">
      <c r="A14">
        <v>1</v>
      </c>
      <c r="B14">
        <f>C14</f>
        <v>1</v>
      </c>
      <c r="C14">
        <f t="shared" si="0"/>
        <v>1</v>
      </c>
      <c r="D14">
        <v>1</v>
      </c>
      <c r="E14" s="4">
        <v>1.5046296296296297E-4</v>
      </c>
      <c r="F14">
        <v>1</v>
      </c>
      <c r="G14">
        <f>SUM(B12:B14)/3</f>
        <v>2.25</v>
      </c>
      <c r="H14">
        <f t="shared" si="1"/>
        <v>2.25</v>
      </c>
    </row>
    <row r="15" spans="1:8" x14ac:dyDescent="0.25">
      <c r="A15">
        <v>0.75</v>
      </c>
      <c r="C15">
        <f t="shared" si="0"/>
        <v>1</v>
      </c>
      <c r="D15">
        <v>1</v>
      </c>
      <c r="E15" s="4">
        <v>1.5335648148148148E-4</v>
      </c>
      <c r="F15">
        <v>1</v>
      </c>
      <c r="G15">
        <f>(SUM(B$13:B$14)+(1-A15)+A15*B$12)/3</f>
        <v>1.9375</v>
      </c>
      <c r="H15">
        <f t="shared" si="1"/>
        <v>2.25</v>
      </c>
    </row>
    <row r="16" spans="1:8" x14ac:dyDescent="0.25">
      <c r="A16">
        <v>0.5</v>
      </c>
      <c r="C16">
        <f t="shared" si="0"/>
        <v>1</v>
      </c>
      <c r="D16">
        <v>1</v>
      </c>
      <c r="E16" s="4">
        <v>1.5625E-4</v>
      </c>
      <c r="F16">
        <v>1</v>
      </c>
      <c r="G16">
        <f t="shared" ref="G16:G18" si="2">(SUM(B$13:B$14)+(1-A16)+A16*B$12)/3</f>
        <v>1.625</v>
      </c>
      <c r="H16">
        <f>(C8+C10+2.5)/3</f>
        <v>1.8333333333333333</v>
      </c>
    </row>
    <row r="17" spans="1:8" x14ac:dyDescent="0.25">
      <c r="A17">
        <v>0.25</v>
      </c>
      <c r="C17">
        <f t="shared" si="0"/>
        <v>1</v>
      </c>
      <c r="D17">
        <v>1</v>
      </c>
      <c r="E17" s="4">
        <v>1.591435185185185E-4</v>
      </c>
      <c r="F17">
        <v>1</v>
      </c>
      <c r="G17">
        <f t="shared" si="2"/>
        <v>1.3125</v>
      </c>
      <c r="H17">
        <f>3/3</f>
        <v>1</v>
      </c>
    </row>
    <row r="18" spans="1:8" x14ac:dyDescent="0.25">
      <c r="A18">
        <v>0</v>
      </c>
      <c r="C18">
        <f t="shared" si="0"/>
        <v>1</v>
      </c>
      <c r="D18">
        <v>1</v>
      </c>
      <c r="E18" s="4">
        <v>1.6203703703703703E-4</v>
      </c>
      <c r="F18">
        <v>1</v>
      </c>
      <c r="G18">
        <f t="shared" si="2"/>
        <v>1</v>
      </c>
      <c r="H18">
        <f>1</f>
        <v>1</v>
      </c>
    </row>
    <row r="19" spans="1:8" x14ac:dyDescent="0.25">
      <c r="E19" s="1">
        <v>1.7361111111111112E-4</v>
      </c>
      <c r="F19">
        <v>1</v>
      </c>
      <c r="G19">
        <v>1</v>
      </c>
      <c r="H19">
        <v>1</v>
      </c>
    </row>
    <row r="21" spans="1:8" x14ac:dyDescent="0.25">
      <c r="E21" s="1">
        <v>1.0416666666666667E-4</v>
      </c>
    </row>
    <row r="22" spans="1:8" x14ac:dyDescent="0.25">
      <c r="E22" s="5">
        <f>E21</f>
        <v>1.0416666666666667E-4</v>
      </c>
    </row>
    <row r="23" spans="1:8" x14ac:dyDescent="0.25">
      <c r="E23" s="6">
        <v>1.1574074074074073E-5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5CEF36374D4048B37A0471A52AC219" ma:contentTypeVersion="6" ma:contentTypeDescription="Create a new document." ma:contentTypeScope="" ma:versionID="c9288c7ed86f44583d5e7e658f01ddd1">
  <xsd:schema xmlns:xsd="http://www.w3.org/2001/XMLSchema" xmlns:xs="http://www.w3.org/2001/XMLSchema" xmlns:p="http://schemas.microsoft.com/office/2006/metadata/properties" xmlns:ns2="bb34d3b9-9217-4362-85f7-8c313d67c978" xmlns:ns3="04ec3983-fe3f-4ddd-9084-4fc6aced2fdc" targetNamespace="http://schemas.microsoft.com/office/2006/metadata/properties" ma:root="true" ma:fieldsID="03bf4a8553e9f28d3e4ebdf94ecb3a8f" ns2:_="" ns3:_="">
    <xsd:import namespace="bb34d3b9-9217-4362-85f7-8c313d67c978"/>
    <xsd:import namespace="04ec3983-fe3f-4ddd-9084-4fc6aced2f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34d3b9-9217-4362-85f7-8c313d67c9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3983-fe3f-4ddd-9084-4fc6aced2fd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6557A2-B0D4-4CE0-855D-74ADCFC517A0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bb34d3b9-9217-4362-85f7-8c313d67c978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C373834-A886-4D49-8B9E-CF68D1BD32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D4D122-AB65-40F2-8674-8BE537F973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34d3b9-9217-4362-85f7-8c313d67c978"/>
    <ds:schemaRef ds:uri="04ec3983-fe3f-4ddd-9084-4fc6aced2f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Measured data</vt:lpstr>
      <vt:lpstr>Interpretation of sampled value</vt:lpstr>
      <vt:lpstr>Data on change only</vt:lpstr>
      <vt:lpstr>Windows</vt:lpstr>
      <vt:lpstr>Buckets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Olivier, Karin</cp:lastModifiedBy>
  <cp:revision/>
  <dcterms:created xsi:type="dcterms:W3CDTF">2019-12-19T15:07:10Z</dcterms:created>
  <dcterms:modified xsi:type="dcterms:W3CDTF">2021-02-24T14:59:39Z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0x010100D15CEF36374D4048B37A0471A52AC219</vt:lpwstr>
  </property>
</Properties>
</file>