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l2\Desktop\RBootCamp_write\RBootCamp\hw\02-Homework\01-Excel\excel-challenge\"/>
    </mc:Choice>
  </mc:AlternateContent>
  <xr:revisionPtr revIDLastSave="0" documentId="13_ncr:1_{3EC6375E-0D7C-42DA-9E81-0765426B08E3}" xr6:coauthVersionLast="46" xr6:coauthVersionMax="46" xr10:uidLastSave="{00000000-0000-0000-0000-000000000000}"/>
  <bookViews>
    <workbookView xWindow="-28920" yWindow="-120" windowWidth="29040" windowHeight="15840" firstSheet="1" activeTab="6" xr2:uid="{00000000-000D-0000-FFFF-FFFF00000000}"/>
  </bookViews>
  <sheets>
    <sheet name="Sheet1" sheetId="8" state="hidden" r:id="rId1"/>
    <sheet name="KickStarter Data" sheetId="1" r:id="rId2"/>
    <sheet name="Category Stats" sheetId="2" r:id="rId3"/>
    <sheet name="Sub-Category Stats" sheetId="3" r:id="rId4"/>
    <sheet name=" Launch Date" sheetId="4" r:id="rId5"/>
    <sheet name="BONUS" sheetId="5" r:id="rId6"/>
    <sheet name="Bonus Statistical Analysis" sheetId="7" r:id="rId7"/>
  </sheets>
  <definedNames>
    <definedName name="_xlnm._FilterDatabase" localSheetId="1" hidden="1">'KickStarter Data'!$F$1:$F$4115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B13" i="5"/>
  <c r="B19" i="7"/>
  <c r="B18" i="7"/>
  <c r="B9" i="7"/>
  <c r="B8" i="7"/>
  <c r="B13" i="7"/>
  <c r="B3" i="7"/>
  <c r="B2" i="7"/>
  <c r="B7" i="7"/>
  <c r="B6" i="7"/>
  <c r="B17" i="7"/>
  <c r="B16" i="7"/>
  <c r="B15" i="7"/>
  <c r="B14" i="7"/>
  <c r="B5" i="7"/>
  <c r="B4" i="7"/>
  <c r="B1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3" i="5" l="1"/>
  <c r="G4" i="5"/>
  <c r="H11" i="5"/>
  <c r="F4" i="5"/>
  <c r="G9" i="5"/>
  <c r="E8" i="5"/>
  <c r="F8" i="5" s="1"/>
  <c r="E13" i="5"/>
  <c r="F13" i="5" s="1"/>
  <c r="E3" i="5"/>
  <c r="H3" i="5" s="1"/>
  <c r="E5" i="5"/>
  <c r="G5" i="5" s="1"/>
  <c r="E12" i="5"/>
  <c r="G12" i="5" s="1"/>
  <c r="E2" i="5"/>
  <c r="H2" i="5" s="1"/>
  <c r="E10" i="5"/>
  <c r="G10" i="5" s="1"/>
  <c r="E11" i="5"/>
  <c r="G11" i="5" s="1"/>
  <c r="E9" i="5"/>
  <c r="H9" i="5" s="1"/>
  <c r="E4" i="5"/>
  <c r="H4" i="5" s="1"/>
  <c r="E6" i="5"/>
  <c r="H6" i="5" s="1"/>
  <c r="E7" i="5"/>
  <c r="G7" i="5" s="1"/>
  <c r="G6" i="5" l="1"/>
  <c r="F9" i="5"/>
  <c r="F5" i="5"/>
  <c r="H5" i="5"/>
  <c r="H8" i="5"/>
  <c r="F3" i="5"/>
  <c r="F6" i="5"/>
  <c r="H12" i="5"/>
  <c r="F10" i="5"/>
  <c r="F7" i="5"/>
  <c r="G2" i="5"/>
  <c r="F2" i="5"/>
  <c r="G13" i="5"/>
  <c r="G8" i="5"/>
  <c r="H10" i="5"/>
  <c r="H7" i="5"/>
  <c r="H13" i="5"/>
  <c r="F11" i="5"/>
  <c r="F12" i="5"/>
</calcChain>
</file>

<file path=xl/sharedStrings.xml><?xml version="1.0" encoding="utf-8"?>
<sst xmlns="http://schemas.openxmlformats.org/spreadsheetml/2006/main" count="33359" uniqueCount="8415">
  <si>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</si>
  <si>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</si>
  <si>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</si>
  <si>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</si>
  <si>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</si>
  <si>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</si>
  <si>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</si>
  <si>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</si>
  <si>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</si>
  <si>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</si>
  <si>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</si>
  <si>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</si>
  <si>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</si>
  <si>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</si>
  <si>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</si>
  <si>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</si>
  <si>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</si>
  <si>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</si>
  <si>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</si>
  <si>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</si>
  <si>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</si>
  <si>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</si>
  <si>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</si>
  <si>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</si>
  <si>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</si>
  <si>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</si>
  <si>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</si>
  <si>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</si>
  <si>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</si>
  <si>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</si>
  <si>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</si>
  <si>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</si>
  <si>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</si>
  <si>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</si>
  <si>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</si>
  <si>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</si>
  <si>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</si>
  <si>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</si>
  <si>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</si>
  <si>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</si>
  <si>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</si>
  <si>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</si>
  <si>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</si>
  <si>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</si>
  <si>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</si>
  <si>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</si>
  <si>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</si>
  <si>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</si>
  <si>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</si>
  <si>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</si>
  <si>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</si>
  <si>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</si>
  <si>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</si>
  <si>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</si>
  <si>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</si>
  <si>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</si>
  <si>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</si>
  <si>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</si>
  <si>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</si>
  <si>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</si>
  <si>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</si>
  <si>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</si>
  <si>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</si>
  <si>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</si>
  <si>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</si>
  <si>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</si>
  <si>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</si>
  <si>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</si>
  <si>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</si>
  <si>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</si>
  <si>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</si>
  <si>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</si>
  <si>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</si>
  <si>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</si>
  <si>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</si>
  <si>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</si>
  <si>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</si>
  <si>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</si>
  <si>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</si>
  <si>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</si>
  <si>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</si>
  <si>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</si>
  <si>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</si>
  <si>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</si>
  <si>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</si>
  <si>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</si>
  <si>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</si>
  <si>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</si>
  <si>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</si>
  <si>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</si>
  <si>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</si>
  <si>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</si>
  <si>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</si>
  <si>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</si>
  <si>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</si>
  <si>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</si>
  <si>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</si>
  <si>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</si>
  <si>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</si>
  <si>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</si>
  <si>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</si>
  <si>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</si>
  <si>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</si>
  <si>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</si>
  <si>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</si>
  <si>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</si>
  <si>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</si>
  <si>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</si>
  <si>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</si>
  <si>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</si>
  <si>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</si>
  <si>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</si>
  <si>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</si>
  <si>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</si>
  <si>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</si>
  <si>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</si>
  <si>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</si>
  <si>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</si>
  <si>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</si>
  <si>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</si>
  <si>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</si>
  <si>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</si>
  <si>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</si>
  <si>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</si>
  <si>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</si>
  <si>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</si>
  <si>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</si>
  <si>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</si>
  <si>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</si>
  <si>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</si>
  <si>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</si>
  <si>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</si>
  <si>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</si>
  <si>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</si>
  <si>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</si>
  <si>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</si>
  <si>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</si>
  <si>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</si>
  <si>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</si>
  <si>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</si>
  <si>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</si>
  <si>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</si>
  <si>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</si>
  <si>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</si>
  <si>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</si>
  <si>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</si>
  <si>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</si>
  <si>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</si>
  <si>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</si>
  <si>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</si>
  <si>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</si>
  <si>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</si>
  <si>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</si>
  <si>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</si>
  <si>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</si>
  <si>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</si>
  <si>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</si>
  <si>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</si>
  <si>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</si>
  <si>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</si>
  <si>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</si>
  <si>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</si>
  <si>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</si>
  <si>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</si>
  <si>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</si>
  <si>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</si>
  <si>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</si>
  <si>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</si>
  <si>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</si>
  <si>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</si>
  <si>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</si>
  <si>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</si>
  <si>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</si>
  <si>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</si>
  <si>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</si>
  <si>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</si>
  <si>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</si>
  <si>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</si>
  <si>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</si>
  <si>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</si>
  <si>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</si>
  <si>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</si>
  <si>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</si>
  <si>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</si>
  <si>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</si>
  <si>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</si>
  <si>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</si>
  <si>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</si>
  <si>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</si>
  <si>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</si>
  <si>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</si>
  <si>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</si>
  <si>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</si>
  <si>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</si>
  <si>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</si>
  <si>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</si>
  <si>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</si>
  <si>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</si>
  <si>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</si>
  <si>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</si>
  <si>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</si>
  <si>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</si>
  <si>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</si>
  <si>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</si>
  <si>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</si>
  <si>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</si>
  <si>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</si>
  <si>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</si>
  <si>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</si>
  <si>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</si>
  <si>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</si>
  <si>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</si>
  <si>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</si>
  <si>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</si>
  <si>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</si>
  <si>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</si>
  <si>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</si>
  <si>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</si>
  <si>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</si>
  <si>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</si>
  <si>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</si>
  <si>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</si>
  <si>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</si>
  <si>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</si>
  <si>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</si>
  <si>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</si>
  <si>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</si>
  <si>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</si>
  <si>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</si>
  <si>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</si>
  <si>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</si>
  <si>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</si>
  <si>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</si>
  <si>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</si>
  <si>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</si>
  <si>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</si>
  <si>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</si>
  <si>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</si>
  <si>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</si>
  <si>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</si>
  <si>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</si>
  <si>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</si>
  <si>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</si>
  <si>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</si>
  <si>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</si>
  <si>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</si>
  <si>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</si>
  <si>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</si>
  <si>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</si>
  <si>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</si>
  <si>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</si>
  <si>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</si>
  <si>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</si>
  <si>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</si>
  <si>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</si>
  <si>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</si>
  <si>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</si>
  <si>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</si>
  <si>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</si>
  <si>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</si>
  <si>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</si>
  <si>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</si>
  <si>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</si>
  <si>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</si>
  <si>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</si>
  <si>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</si>
  <si>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</si>
  <si>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</si>
  <si>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</si>
  <si>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</si>
  <si>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</si>
  <si>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</si>
  <si>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</si>
  <si>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</si>
  <si>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</si>
  <si>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</si>
  <si>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</si>
  <si>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</si>
  <si>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</si>
  <si>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</si>
  <si>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</si>
  <si>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</si>
  <si>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</si>
  <si>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</si>
  <si>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</si>
  <si>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</si>
  <si>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</si>
  <si>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</si>
  <si>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</si>
  <si>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</si>
  <si>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</si>
  <si>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</si>
  <si>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</si>
  <si>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</si>
  <si>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</si>
  <si>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</si>
  <si>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</si>
  <si>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</si>
  <si>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</si>
  <si>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</si>
  <si>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</si>
  <si>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</si>
  <si>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</si>
  <si>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</si>
  <si>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</si>
  <si>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</si>
  <si>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</si>
  <si>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</si>
  <si>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</si>
  <si>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</si>
  <si>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</si>
  <si>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</si>
  <si>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</si>
  <si>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</si>
  <si>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</si>
  <si>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</si>
  <si>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</si>
  <si>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</si>
  <si>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</si>
  <si>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</si>
  <si>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</si>
  <si>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</si>
  <si>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</si>
  <si>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</si>
  <si>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</si>
  <si>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</si>
  <si>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</si>
  <si>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</si>
  <si>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</si>
  <si>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</si>
  <si>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</si>
  <si>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</si>
  <si>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</si>
  <si>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</si>
  <si>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</si>
  <si>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</si>
  <si>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</si>
  <si>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</si>
  <si>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</si>
  <si>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</si>
  <si>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</si>
  <si>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</si>
  <si>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</si>
  <si>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</si>
  <si>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</si>
  <si>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</si>
  <si>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</si>
  <si>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</si>
  <si>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</si>
  <si>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</si>
  <si>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</si>
  <si>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</si>
  <si>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</si>
  <si>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</si>
  <si>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</si>
  <si>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</si>
  <si>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</si>
  <si>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</si>
  <si>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</si>
  <si>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</si>
  <si>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</si>
  <si>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</si>
  <si>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</si>
  <si>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</si>
  <si>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</si>
  <si>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</si>
  <si>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</si>
  <si>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</si>
  <si>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</si>
  <si>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</si>
  <si>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</si>
  <si>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</si>
  <si>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</si>
  <si>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</si>
  <si>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</si>
  <si>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</si>
  <si>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</si>
  <si>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</si>
  <si>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</si>
  <si>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</si>
  <si>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</si>
  <si>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</si>
  <si>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</si>
  <si>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</si>
  <si>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</si>
  <si>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</si>
  <si>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</si>
  <si>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</si>
  <si>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</si>
  <si>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</si>
  <si>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</si>
  <si>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</si>
  <si>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</si>
  <si>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</si>
  <si>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</si>
  <si>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</si>
  <si>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</si>
  <si>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</si>
  <si>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</si>
  <si>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</si>
  <si>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</si>
  <si>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</si>
  <si>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</si>
  <si>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</si>
  <si>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</si>
  <si>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</si>
  <si>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</si>
  <si>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</si>
  <si>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</si>
  <si>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</si>
  <si>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</si>
  <si>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</si>
  <si>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</si>
  <si>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</si>
  <si>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</si>
  <si>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</si>
  <si>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</si>
  <si>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</si>
  <si>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</si>
  <si>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</si>
  <si>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</si>
  <si>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</si>
  <si>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</si>
  <si>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</si>
  <si>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</si>
  <si>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</si>
  <si>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</si>
  <si>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</si>
  <si>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</si>
  <si>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</si>
  <si>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</si>
  <si>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</si>
  <si>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</si>
  <si>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</si>
  <si>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</si>
  <si>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</si>
  <si>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</si>
  <si>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</si>
  <si>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</si>
  <si>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</si>
  <si>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</si>
  <si>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</si>
  <si>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</si>
  <si>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</si>
  <si>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</si>
  <si>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</si>
  <si>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</si>
  <si>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</si>
  <si>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</si>
  <si>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</si>
  <si>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</si>
  <si>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</si>
  <si>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</si>
  <si>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</si>
  <si>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</si>
  <si>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</si>
  <si>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</si>
  <si>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</si>
  <si>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</si>
  <si>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</si>
  <si>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</si>
  <si>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</si>
  <si>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</si>
  <si>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</si>
  <si>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</si>
  <si>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</si>
  <si>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</si>
  <si>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</si>
  <si>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</si>
  <si>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</si>
  <si>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</si>
  <si>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</si>
  <si>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</si>
  <si>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</si>
  <si>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</si>
  <si>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</si>
  <si>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</si>
  <si>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</si>
  <si>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</si>
  <si>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</si>
  <si>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</si>
  <si>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</si>
  <si>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</si>
  <si>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</si>
  <si>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</si>
  <si>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</si>
  <si>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</si>
  <si>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</si>
  <si>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</si>
  <si>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</si>
  <si>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</si>
  <si>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</si>
  <si>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</si>
  <si>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</si>
  <si>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</si>
  <si>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</si>
  <si>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</si>
  <si>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</si>
  <si>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</si>
  <si>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</si>
  <si>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</si>
  <si>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</si>
  <si>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</si>
  <si>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</si>
  <si>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</si>
  <si>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</si>
  <si>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</si>
  <si>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</si>
  <si>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</si>
  <si>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</si>
  <si>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</si>
  <si>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</si>
  <si>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</si>
  <si>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</si>
  <si>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</si>
  <si>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</si>
  <si>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</si>
  <si>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</si>
  <si>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</si>
  <si>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</si>
  <si>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</si>
  <si>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</si>
  <si>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</si>
  <si>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</si>
  <si>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</si>
  <si>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</si>
  <si>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</si>
  <si>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</si>
  <si>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</si>
  <si>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</si>
  <si>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</si>
  <si>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</si>
  <si>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</si>
  <si>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</si>
  <si>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</si>
  <si>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</si>
  <si>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</si>
  <si>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</si>
  <si>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</si>
  <si>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</si>
  <si>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</si>
  <si>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</si>
  <si>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</si>
  <si>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</si>
  <si>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</si>
  <si>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</si>
  <si>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</si>
  <si>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</si>
  <si>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</si>
  <si>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</si>
  <si>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</si>
  <si>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</si>
  <si>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</si>
  <si>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</si>
  <si>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</si>
  <si>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</si>
  <si>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</si>
  <si>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</si>
  <si>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</si>
  <si>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</si>
  <si>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</si>
  <si>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</si>
  <si>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</si>
  <si>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</si>
  <si>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</si>
  <si>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</si>
  <si>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</si>
  <si>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</si>
  <si>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</si>
  <si>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</si>
  <si>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</si>
  <si>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</si>
  <si>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</si>
  <si>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</si>
  <si>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</si>
  <si>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</si>
  <si>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</si>
  <si>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</si>
  <si>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</si>
  <si>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</si>
  <si>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</si>
  <si>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</si>
  <si>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</si>
  <si>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</si>
  <si>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</si>
  <si>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</si>
  <si>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</si>
  <si>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</si>
  <si>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</si>
  <si>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</si>
  <si>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</si>
  <si>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</si>
  <si>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</si>
  <si>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</si>
  <si>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</si>
  <si>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</si>
  <si>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</si>
  <si>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</si>
  <si>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</si>
  <si>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</si>
  <si>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</si>
  <si>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</si>
  <si>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</si>
  <si>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</si>
  <si>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</si>
  <si>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</si>
  <si>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</si>
  <si>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</si>
  <si>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</si>
  <si>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</si>
  <si>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</si>
  <si>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</si>
  <si>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</si>
  <si>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</si>
  <si>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</si>
  <si>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</si>
  <si>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</si>
  <si>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</si>
  <si>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</si>
  <si>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</si>
  <si>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</si>
  <si>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</si>
  <si>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</si>
  <si>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</si>
  <si>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</si>
  <si>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</si>
  <si>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</si>
  <si>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</si>
  <si>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</si>
  <si>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</si>
  <si>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</si>
  <si>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</si>
  <si>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</si>
  <si>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</si>
  <si>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</si>
  <si>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</si>
  <si>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</si>
  <si>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</si>
  <si>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</si>
  <si>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</si>
  <si>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</si>
  <si>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</si>
  <si>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</si>
  <si>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</si>
  <si>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</si>
  <si>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</si>
  <si>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</si>
  <si>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</si>
  <si>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</si>
  <si>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</si>
  <si>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</si>
  <si>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</si>
  <si>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</si>
  <si>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</si>
  <si>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</si>
  <si>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</si>
  <si>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</si>
  <si>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</si>
  <si>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</si>
  <si>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</si>
  <si>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</si>
  <si>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</si>
  <si>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</si>
  <si>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</si>
  <si>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</si>
  <si>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</si>
  <si>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</si>
  <si>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</si>
  <si>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</si>
  <si>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</si>
  <si>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</si>
  <si>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</si>
  <si>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</si>
  <si>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</si>
  <si>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</si>
  <si>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</si>
  <si>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</si>
  <si>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</si>
  <si>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</si>
  <si>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</si>
  <si>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</si>
  <si>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</si>
  <si>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</si>
  <si>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</si>
  <si>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</si>
  <si>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</si>
  <si>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</si>
  <si>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</si>
  <si>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</si>
  <si>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</si>
  <si>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</si>
  <si>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</si>
  <si>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</si>
  <si>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</si>
  <si>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</si>
  <si>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</si>
  <si>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</si>
  <si>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</si>
  <si>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</si>
  <si>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</si>
  <si>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</si>
  <si>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</si>
  <si>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</si>
  <si>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</si>
  <si>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</si>
  <si>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</si>
  <si>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</si>
  <si>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</si>
  <si>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</si>
  <si>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</si>
  <si>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</si>
  <si>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</si>
  <si>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</si>
  <si>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</si>
  <si>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</si>
  <si>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</si>
  <si>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</si>
  <si>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</si>
  <si>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</si>
  <si>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</si>
  <si>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</si>
  <si>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</si>
  <si>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</si>
  <si>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</si>
  <si>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</si>
  <si>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</si>
  <si>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</si>
  <si>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</si>
  <si>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</si>
  <si>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</si>
  <si>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</si>
  <si>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</si>
  <si>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</si>
  <si>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</si>
  <si>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</si>
  <si>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</si>
  <si>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</si>
  <si>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</si>
  <si>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</si>
  <si>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</si>
  <si>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</si>
  <si>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</si>
  <si>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</si>
  <si>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</si>
  <si>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</si>
  <si>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</si>
  <si>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</si>
  <si>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</si>
  <si>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</si>
  <si>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</si>
  <si>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</si>
  <si>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</si>
  <si>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</si>
  <si>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</si>
  <si>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</si>
  <si>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</si>
  <si>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</si>
  <si>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</si>
  <si>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</si>
  <si>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</si>
  <si>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</si>
  <si>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</si>
  <si>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</si>
  <si>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</si>
  <si>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</si>
  <si>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</si>
  <si>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</si>
  <si>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</si>
  <si>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</si>
  <si>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</si>
  <si>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</si>
  <si>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</si>
  <si>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</si>
  <si>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</si>
  <si>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</si>
  <si>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</si>
  <si>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</si>
  <si>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</si>
  <si>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</si>
  <si>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</si>
  <si>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</si>
  <si>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</si>
  <si>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</si>
  <si>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</si>
  <si>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</si>
  <si>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</si>
  <si>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</si>
  <si>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</si>
  <si>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</si>
  <si>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</si>
  <si>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</si>
  <si>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</si>
  <si>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</si>
  <si>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</si>
  <si>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</si>
  <si>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</si>
  <si>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</si>
  <si>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</si>
  <si>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</si>
  <si>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</si>
  <si>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</si>
  <si>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</si>
  <si>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</si>
  <si>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</si>
  <si>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</si>
  <si>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</si>
  <si>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</si>
  <si>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</si>
  <si>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</si>
  <si>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</si>
  <si>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</si>
  <si>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</si>
  <si>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</si>
  <si>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</si>
  <si>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</si>
  <si>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</si>
  <si>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</si>
  <si>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</si>
  <si>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</si>
  <si>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</si>
  <si>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</si>
  <si>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</si>
  <si>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</si>
  <si>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</si>
  <si>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</si>
  <si>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</si>
  <si>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</si>
  <si>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</si>
  <si>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</si>
  <si>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</si>
  <si>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</si>
  <si>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</si>
  <si>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</si>
  <si>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</si>
  <si>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</si>
  <si>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</si>
  <si>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</si>
  <si>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</si>
  <si>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</si>
  <si>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</si>
  <si>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</si>
  <si>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</si>
  <si>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</si>
  <si>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</si>
  <si>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</si>
  <si>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</si>
  <si>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</si>
  <si>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</si>
  <si>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</si>
  <si>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</si>
  <si>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</si>
  <si>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</si>
  <si>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</si>
  <si>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</si>
  <si>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</si>
  <si>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</si>
  <si>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</si>
  <si>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</si>
  <si>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</si>
  <si>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</si>
  <si>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</si>
  <si>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</si>
  <si>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</si>
  <si>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</si>
  <si>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</si>
  <si>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</si>
  <si>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</si>
  <si>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</si>
  <si>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</si>
  <si>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</si>
  <si>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</si>
  <si>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</si>
  <si>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</si>
  <si>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</si>
  <si>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</si>
  <si>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</si>
  <si>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</si>
  <si>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</si>
  <si>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</si>
  <si>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</si>
  <si>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</si>
  <si>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</si>
  <si>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</si>
  <si>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</si>
  <si>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</si>
  <si>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</si>
  <si>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</si>
  <si>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</si>
  <si>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</si>
  <si>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</si>
  <si>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</si>
  <si>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</si>
  <si>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</si>
  <si>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</si>
  <si>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</si>
  <si>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</si>
  <si>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</si>
  <si>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</si>
  <si>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</si>
  <si>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</si>
  <si>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</si>
  <si>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</si>
  <si>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</si>
  <si>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</si>
  <si>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</si>
  <si>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</si>
  <si>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</si>
  <si>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</si>
  <si>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</si>
  <si>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</si>
  <si>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</si>
  <si>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</si>
  <si>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</si>
  <si>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</si>
  <si>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</si>
  <si>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</si>
  <si>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</si>
  <si>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</si>
  <si>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</si>
  <si>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</si>
  <si>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</si>
  <si>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</si>
  <si>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</si>
  <si>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</si>
  <si>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</si>
  <si>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</si>
  <si>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</si>
  <si>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</si>
  <si>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</si>
  <si>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</si>
  <si>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</si>
  <si>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</si>
  <si>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</si>
  <si>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</si>
  <si>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</si>
  <si>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</si>
  <si>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</si>
  <si>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</si>
  <si>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</si>
  <si>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</si>
  <si>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</si>
  <si>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</si>
  <si>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</si>
  <si>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</si>
  <si>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</si>
  <si>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</si>
  <si>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</si>
  <si>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</si>
  <si>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</si>
  <si>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</si>
  <si>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</si>
  <si>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</si>
  <si>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</si>
  <si>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</si>
  <si>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</si>
  <si>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</si>
  <si>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</si>
  <si>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</si>
  <si>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</si>
  <si>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</si>
  <si>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</si>
  <si>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</si>
  <si>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</si>
  <si>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</si>
  <si>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</si>
  <si>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</si>
  <si>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</si>
  <si>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</si>
  <si>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</si>
  <si>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</si>
  <si>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</si>
  <si>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</si>
  <si>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</si>
  <si>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</si>
  <si>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</si>
  <si>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</si>
  <si>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</si>
  <si>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</si>
  <si>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</si>
  <si>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</si>
  <si>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</si>
  <si>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</si>
  <si>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</si>
  <si>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</si>
  <si>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</si>
  <si>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</si>
  <si>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</si>
  <si>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</si>
  <si>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</si>
  <si>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</si>
  <si>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</si>
  <si>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</si>
  <si>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</si>
  <si>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</si>
  <si>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</si>
  <si>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</si>
  <si>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</si>
  <si>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</si>
  <si>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</si>
  <si>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</si>
  <si>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</si>
  <si>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</si>
  <si>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</si>
  <si>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</si>
  <si>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</si>
  <si>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</si>
  <si>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</si>
  <si>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</si>
  <si>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</si>
  <si>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</si>
  <si>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</si>
  <si>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</si>
  <si>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</si>
  <si>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</si>
  <si>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</si>
  <si>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</si>
  <si>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</si>
  <si>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</si>
  <si>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</si>
  <si>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</si>
  <si>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</si>
  <si>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</si>
  <si>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</si>
  <si>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</si>
  <si>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</si>
  <si>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</si>
  <si>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</si>
  <si>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</si>
  <si>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</si>
  <si>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</si>
  <si>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</si>
  <si>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</si>
  <si>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</si>
  <si>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</si>
  <si>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</si>
  <si>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</si>
  <si>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</si>
  <si>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</si>
  <si>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</si>
  <si>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</si>
  <si>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</si>
  <si>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</si>
  <si>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</si>
  <si>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</si>
  <si>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</si>
  <si>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</si>
  <si>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</si>
  <si>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</si>
  <si>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</si>
  <si>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</si>
  <si>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</si>
  <si>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</si>
  <si>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</si>
  <si>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</si>
  <si>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</si>
  <si>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</si>
  <si>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</si>
  <si>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</si>
  <si>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</si>
  <si>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</si>
  <si>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</si>
  <si>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</si>
  <si>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</si>
  <si>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</si>
  <si>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</si>
  <si>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</si>
  <si>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</si>
  <si>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</si>
  <si>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</si>
  <si>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</si>
  <si>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</si>
  <si>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</si>
  <si>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</si>
  <si>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</si>
  <si>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</si>
  <si>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</si>
  <si>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</si>
  <si>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</si>
  <si>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</si>
  <si>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</si>
  <si>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</si>
  <si>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</si>
  <si>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</si>
  <si>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</si>
  <si>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</si>
  <si>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</si>
  <si>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</si>
  <si>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</si>
  <si>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</si>
  <si>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</si>
  <si>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</si>
  <si>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</si>
  <si>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</si>
  <si>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</si>
  <si>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</si>
  <si>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</si>
  <si>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</si>
  <si>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</si>
  <si>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</si>
  <si>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</si>
  <si>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</si>
  <si>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</si>
  <si>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</si>
  <si>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</si>
  <si>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</si>
  <si>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</si>
  <si>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</si>
  <si>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</si>
  <si>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</si>
  <si>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</si>
  <si>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</si>
  <si>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</si>
  <si>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</si>
  <si>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</si>
  <si>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</si>
  <si>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</si>
  <si>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</si>
  <si>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</si>
  <si>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</si>
  <si>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</si>
  <si>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</si>
  <si>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</si>
  <si>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</si>
  <si>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</si>
  <si>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</si>
  <si>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</si>
  <si>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</si>
  <si>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</si>
  <si>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</si>
  <si>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</si>
  <si>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</si>
  <si>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</si>
  <si>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</si>
  <si>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</si>
  <si>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</si>
  <si>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</si>
  <si>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</si>
  <si>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</si>
  <si>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</si>
  <si>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</si>
  <si>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</si>
  <si>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</si>
  <si>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</si>
  <si>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</si>
  <si>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</si>
  <si>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</si>
  <si>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</si>
  <si>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</si>
  <si>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</si>
  <si>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</si>
  <si>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</si>
  <si>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</si>
  <si>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</si>
  <si>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</si>
  <si>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</si>
  <si>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</si>
  <si>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</si>
  <si>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</si>
  <si>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</si>
  <si>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</si>
  <si>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</si>
  <si>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</si>
  <si>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</si>
  <si>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</si>
  <si>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</si>
  <si>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</si>
  <si>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</si>
  <si>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</si>
  <si>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</si>
  <si>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</si>
  <si>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</si>
  <si>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</si>
  <si>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</si>
  <si>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</si>
  <si>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</si>
  <si>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</si>
  <si>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</si>
  <si>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</si>
  <si>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</si>
  <si>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</si>
  <si>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</si>
  <si>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</si>
  <si>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</si>
  <si>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</si>
  <si>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</si>
  <si>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</si>
  <si>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</si>
  <si>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</si>
  <si>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</si>
  <si>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</si>
  <si>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</si>
  <si>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</si>
  <si>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</si>
  <si>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</si>
  <si>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</si>
  <si>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</si>
  <si>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</si>
  <si>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</si>
  <si>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</si>
  <si>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</si>
  <si>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</si>
  <si>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</si>
  <si>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</si>
  <si>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</si>
  <si>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</si>
  <si>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</si>
  <si>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</si>
  <si>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</si>
  <si>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</si>
  <si>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</si>
  <si>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</si>
  <si>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</si>
  <si>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</si>
  <si>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</si>
  <si>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</si>
  <si>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</si>
  <si>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</si>
  <si>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</si>
  <si>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</si>
  <si>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</si>
  <si>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</si>
  <si>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</si>
  <si>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</si>
  <si>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</si>
  <si>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</si>
  <si>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</si>
  <si>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</si>
  <si>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</si>
  <si>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</si>
  <si>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</si>
  <si>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</si>
  <si>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</si>
  <si>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</si>
  <si>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</si>
  <si>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</si>
  <si>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</si>
  <si>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</si>
  <si>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</si>
  <si>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</si>
  <si>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</si>
  <si>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</si>
  <si>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</si>
  <si>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</si>
  <si>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</si>
  <si>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</si>
  <si>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</si>
  <si>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</si>
  <si>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</si>
  <si>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</si>
  <si>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</si>
  <si>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</si>
  <si>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</si>
  <si>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</si>
  <si>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</si>
  <si>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</si>
  <si>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</si>
  <si>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</si>
  <si>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</si>
  <si>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</si>
  <si>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</si>
  <si>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</si>
  <si>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</si>
  <si>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</si>
  <si>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</si>
  <si>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</si>
  <si>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</si>
  <si>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</si>
  <si>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</si>
  <si>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</si>
  <si>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</si>
  <si>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</si>
  <si>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</si>
  <si>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</si>
  <si>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</si>
  <si>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</si>
  <si>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</si>
  <si>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</si>
  <si>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</si>
  <si>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</si>
  <si>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</si>
  <si>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</si>
  <si>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</si>
  <si>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</si>
  <si>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</si>
  <si>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</si>
  <si>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</si>
  <si>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</si>
  <si>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</si>
  <si>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</si>
  <si>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</si>
  <si>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</si>
  <si>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</si>
  <si>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</si>
  <si>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</si>
  <si>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</si>
  <si>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</si>
  <si>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</si>
  <si>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</si>
  <si>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</si>
  <si>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</si>
  <si>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</si>
  <si>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</si>
  <si>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</si>
  <si>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</si>
  <si>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</si>
  <si>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</si>
  <si>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</si>
  <si>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</si>
  <si>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</si>
  <si>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</si>
  <si>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</si>
  <si>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</si>
  <si>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</si>
  <si>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</si>
  <si>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</si>
  <si>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</si>
  <si>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</si>
  <si>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</si>
  <si>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</si>
  <si>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</si>
  <si>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</si>
  <si>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</si>
  <si>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</si>
  <si>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</si>
  <si>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</si>
  <si>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</si>
  <si>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</si>
  <si>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</si>
  <si>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</si>
  <si>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</si>
  <si>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</si>
  <si>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</si>
  <si>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</si>
  <si>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</si>
  <si>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</si>
  <si>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</si>
  <si>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</si>
  <si>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</si>
  <si>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</si>
  <si>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</si>
  <si>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</si>
  <si>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</si>
  <si>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</si>
  <si>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</si>
  <si>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</si>
  <si>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</si>
  <si>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</si>
  <si>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</si>
  <si>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</si>
  <si>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</si>
  <si>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</si>
  <si>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</si>
  <si>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</si>
  <si>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</si>
  <si>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</si>
  <si>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</si>
  <si>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</si>
  <si>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</si>
  <si>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</si>
  <si>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</si>
  <si>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</si>
  <si>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</si>
  <si>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</si>
  <si>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</si>
  <si>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</si>
  <si>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</si>
  <si>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</si>
  <si>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</si>
  <si>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</si>
  <si>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</si>
  <si>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</si>
  <si>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</si>
  <si>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</si>
  <si>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</si>
  <si>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</si>
  <si>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</si>
  <si>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</si>
  <si>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</si>
  <si>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</si>
  <si>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</si>
  <si>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</si>
  <si>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</si>
  <si>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</si>
  <si>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</si>
  <si>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</si>
  <si>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</si>
  <si>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</si>
  <si>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</si>
  <si>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</si>
  <si>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</si>
  <si>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</si>
  <si>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</si>
  <si>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</si>
  <si>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</si>
  <si>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</si>
  <si>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</si>
  <si>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</si>
  <si>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</si>
  <si>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</si>
  <si>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</si>
  <si>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</si>
  <si>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</si>
  <si>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</si>
  <si>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</si>
  <si>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</si>
  <si>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</si>
  <si>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</si>
  <si>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</si>
  <si>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</si>
  <si>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</si>
  <si>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</si>
  <si>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</si>
  <si>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</si>
  <si>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</si>
  <si>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</si>
  <si>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</si>
  <si>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</si>
  <si>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</si>
  <si>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</si>
  <si>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</si>
  <si>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</si>
  <si>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</si>
  <si>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</si>
  <si>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</si>
  <si>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</si>
  <si>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</si>
  <si>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</si>
  <si>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</si>
  <si>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</si>
  <si>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</si>
  <si>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</si>
  <si>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</si>
  <si>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</si>
  <si>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</si>
  <si>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</si>
  <si>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</si>
  <si>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</si>
  <si>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</si>
  <si>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</si>
  <si>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</si>
  <si>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</si>
  <si>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</si>
  <si>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</si>
  <si>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</si>
  <si>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</si>
  <si>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</si>
  <si>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</si>
  <si>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</si>
  <si>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</si>
  <si>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</si>
  <si>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</si>
  <si>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</si>
  <si>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</si>
  <si>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</si>
  <si>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</si>
  <si>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</si>
  <si>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</si>
  <si>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</si>
  <si>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</si>
  <si>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</si>
  <si>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</si>
  <si>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</si>
  <si>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</si>
  <si>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</si>
  <si>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</si>
  <si>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</si>
  <si>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</si>
  <si>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</si>
  <si>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</si>
  <si>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</si>
  <si>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</si>
  <si>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</si>
  <si>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</si>
  <si>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</si>
  <si>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</si>
  <si>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</si>
  <si>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</si>
  <si>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</si>
  <si>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</si>
  <si>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</si>
  <si>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</si>
  <si>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</si>
  <si>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</si>
  <si>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</si>
  <si>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</si>
  <si>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</si>
  <si>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</si>
  <si>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</si>
  <si>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</si>
  <si>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</si>
  <si>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</si>
  <si>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</si>
  <si>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</si>
  <si>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</si>
  <si>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</si>
  <si>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</si>
  <si>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</si>
  <si>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</si>
  <si>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</si>
  <si>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</si>
  <si>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</si>
  <si>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</si>
  <si>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</si>
  <si>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</si>
  <si>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</si>
  <si>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</si>
  <si>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</si>
  <si>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</si>
  <si>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</si>
  <si>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</si>
  <si>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</si>
  <si>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</si>
  <si>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</si>
  <si>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</si>
  <si>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</si>
  <si>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</si>
  <si>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</si>
  <si>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</si>
  <si>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</si>
  <si>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</si>
  <si>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</si>
  <si>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</si>
  <si>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</si>
  <si>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</si>
  <si>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</si>
  <si>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</si>
  <si>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</si>
  <si>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</si>
  <si>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</si>
  <si>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</si>
  <si>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</si>
  <si>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</si>
  <si>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</si>
  <si>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</si>
  <si>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</si>
  <si>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</si>
  <si>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</si>
  <si>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</si>
  <si>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</si>
  <si>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</si>
  <si>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</si>
  <si>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</si>
  <si>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</si>
  <si>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</si>
  <si>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</si>
  <si>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</si>
  <si>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</si>
  <si>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</si>
  <si>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</si>
  <si>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</si>
  <si>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</si>
  <si>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</si>
  <si>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</si>
  <si>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</si>
  <si>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</si>
  <si>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</si>
  <si>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</si>
  <si>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</si>
  <si>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</si>
  <si>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</si>
  <si>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</si>
  <si>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</si>
  <si>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</si>
  <si>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</si>
  <si>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</si>
  <si>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</si>
  <si>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</si>
  <si>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</si>
  <si>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</si>
  <si>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</si>
  <si>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</si>
  <si>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</si>
  <si>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</si>
  <si>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</si>
  <si>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</si>
  <si>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</si>
  <si>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</si>
  <si>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</si>
  <si>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</si>
  <si>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</si>
  <si>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</si>
  <si>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</si>
  <si>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</si>
  <si>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</si>
  <si>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</si>
  <si>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</si>
  <si>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</si>
  <si>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</si>
  <si>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</si>
  <si>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</si>
  <si>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</si>
  <si>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</si>
  <si>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</si>
  <si>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</si>
  <si>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</si>
  <si>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</si>
  <si>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</si>
  <si>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</si>
  <si>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</si>
  <si>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</si>
  <si>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</si>
  <si>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</si>
  <si>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</si>
  <si>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</si>
  <si>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</si>
  <si>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</si>
  <si>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</si>
  <si>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</si>
  <si>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</si>
  <si>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</si>
  <si>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</si>
  <si>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</si>
  <si>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</si>
  <si>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</si>
  <si>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</si>
  <si>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</si>
  <si>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</si>
  <si>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</si>
  <si>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</si>
  <si>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</si>
  <si>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</si>
  <si>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</si>
  <si>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</si>
  <si>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</si>
  <si>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</si>
  <si>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</si>
  <si>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</si>
  <si>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</si>
  <si>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</si>
  <si>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</si>
  <si>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</si>
  <si>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</si>
  <si>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</si>
  <si>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</si>
  <si>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</si>
  <si>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</si>
  <si>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</si>
  <si>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</si>
  <si>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</si>
  <si>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</si>
  <si>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</si>
  <si>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</si>
  <si>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</si>
  <si>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</si>
  <si>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</si>
  <si>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</si>
  <si>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</si>
  <si>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</si>
  <si>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</si>
  <si>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</si>
  <si>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</si>
  <si>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</si>
  <si>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</si>
  <si>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</si>
  <si>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</si>
  <si>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</si>
  <si>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</si>
  <si>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</si>
  <si>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</si>
  <si>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</si>
  <si>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</si>
  <si>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</si>
  <si>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</si>
  <si>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</si>
  <si>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</si>
  <si>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</si>
  <si>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</si>
  <si>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</si>
  <si>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</si>
  <si>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</si>
  <si>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</si>
  <si>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</si>
  <si>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</si>
  <si>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</si>
  <si>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</si>
  <si>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</si>
  <si>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</si>
  <si>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</si>
  <si>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</si>
  <si>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</si>
  <si>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</si>
  <si>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</si>
  <si>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</si>
  <si>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</si>
  <si>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</si>
  <si>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</si>
  <si>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</si>
  <si>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</si>
  <si>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</si>
  <si>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</si>
  <si>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</si>
  <si>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</si>
  <si>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</si>
  <si>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</si>
  <si>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</si>
  <si>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</si>
  <si>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</si>
  <si>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</si>
  <si>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</si>
  <si>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</si>
  <si>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</si>
  <si>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</si>
  <si>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</si>
  <si>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</si>
  <si>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</si>
  <si>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</si>
  <si>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</si>
  <si>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</si>
  <si>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</si>
  <si>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</si>
  <si>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</si>
  <si>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</si>
  <si>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</si>
  <si>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</si>
  <si>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</si>
  <si>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</si>
  <si>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</si>
  <si>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</si>
  <si>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</si>
  <si>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</si>
  <si>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</si>
  <si>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</si>
  <si>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</si>
  <si>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</si>
  <si>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</si>
  <si>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</si>
  <si>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</si>
  <si>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</si>
  <si>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</si>
  <si>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</si>
  <si>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</si>
  <si>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</si>
  <si>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</si>
  <si>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</si>
  <si>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</si>
  <si>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</si>
  <si>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</si>
  <si>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</si>
  <si>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</si>
  <si>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</si>
  <si>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</si>
  <si>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</si>
  <si>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</si>
  <si>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</si>
  <si>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</si>
  <si>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</si>
  <si>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</si>
  <si>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</si>
  <si>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</si>
  <si>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</si>
  <si>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</si>
  <si>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</si>
  <si>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</si>
  <si>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</si>
  <si>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</si>
  <si>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</si>
  <si>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</si>
  <si>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</si>
  <si>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</si>
  <si>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</si>
  <si>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</si>
  <si>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</si>
  <si>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</si>
  <si>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</si>
  <si>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</si>
  <si>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</si>
  <si>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</si>
  <si>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</si>
  <si>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</si>
  <si>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</si>
  <si>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</si>
  <si>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</si>
  <si>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</si>
  <si>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</si>
  <si>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</si>
  <si>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</si>
  <si>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</si>
  <si>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</si>
  <si>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</si>
  <si>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</si>
  <si>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</si>
  <si>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</si>
  <si>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</si>
  <si>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</si>
  <si>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</si>
  <si>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</si>
  <si>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</si>
  <si>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</si>
  <si>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</si>
  <si>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</si>
  <si>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</si>
  <si>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</si>
  <si>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</si>
  <si>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</si>
  <si>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</si>
  <si>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</si>
  <si>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</si>
  <si>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</si>
  <si>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</si>
  <si>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</si>
  <si>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</si>
  <si>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</si>
  <si>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</si>
  <si>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</si>
  <si>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</si>
  <si>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</si>
  <si>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</si>
  <si>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</si>
  <si>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</si>
  <si>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</si>
  <si>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</si>
  <si>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</si>
  <si>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</si>
  <si>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</si>
  <si>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</si>
  <si>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</si>
  <si>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</si>
  <si>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</si>
  <si>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</si>
  <si>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</si>
  <si>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</si>
  <si>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</si>
  <si>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</si>
  <si>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</si>
  <si>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</si>
  <si>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</si>
  <si>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</si>
  <si>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</si>
  <si>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</si>
  <si>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</si>
  <si>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</si>
  <si>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</si>
  <si>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</si>
  <si>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</si>
  <si>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</si>
  <si>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</si>
  <si>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</si>
  <si>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</si>
  <si>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</si>
  <si>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</si>
  <si>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</si>
  <si>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</si>
  <si>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</si>
  <si>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</si>
  <si>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</si>
  <si>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</si>
  <si>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</si>
  <si>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</si>
  <si>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</si>
  <si>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</si>
  <si>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</si>
  <si>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</si>
  <si>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</si>
  <si>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</si>
  <si>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</si>
  <si>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</si>
  <si>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</si>
  <si>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</si>
  <si>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</si>
  <si>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</si>
  <si>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</si>
  <si>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</si>
  <si>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</si>
  <si>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</si>
  <si>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</si>
  <si>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</si>
  <si>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</si>
  <si>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</si>
  <si>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</si>
  <si>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</si>
  <si>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</si>
  <si>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</si>
  <si>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</si>
  <si>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</si>
  <si>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</si>
  <si>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</si>
  <si>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</si>
  <si>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</si>
  <si>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</si>
  <si>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</si>
  <si>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</si>
  <si>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</si>
  <si>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</si>
  <si>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</si>
  <si>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</si>
  <si>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</si>
  <si>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</si>
  <si>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</si>
  <si>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</si>
  <si>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</si>
  <si>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</si>
  <si>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</si>
  <si>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</si>
  <si>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</si>
  <si>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</si>
  <si>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</si>
  <si>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</si>
  <si>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</si>
  <si>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</si>
  <si>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</si>
  <si>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</si>
  <si>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</si>
  <si>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</si>
  <si>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</si>
  <si>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</si>
  <si>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</si>
  <si>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</si>
  <si>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</si>
  <si>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</si>
  <si>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</si>
  <si>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</si>
  <si>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</si>
  <si>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</si>
  <si>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</si>
  <si>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</si>
  <si>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</si>
  <si>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</si>
  <si>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</si>
  <si>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</si>
  <si>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</si>
  <si>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</si>
  <si>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</si>
  <si>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</si>
  <si>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</si>
  <si>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</si>
  <si>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</si>
  <si>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</si>
  <si>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</si>
  <si>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</si>
  <si>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</si>
  <si>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</si>
  <si>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</si>
  <si>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</si>
  <si>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</si>
  <si>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</si>
  <si>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</si>
  <si>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</si>
  <si>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</si>
  <si>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</si>
  <si>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</si>
  <si>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</si>
  <si>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</si>
  <si>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</si>
  <si>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</si>
  <si>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</si>
  <si>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</si>
  <si>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</si>
  <si>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</si>
  <si>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</si>
  <si>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</si>
  <si>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</si>
  <si>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</si>
  <si>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</si>
  <si>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</si>
  <si>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</si>
  <si>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</si>
  <si>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</si>
  <si>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</si>
  <si>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</si>
  <si>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</si>
  <si>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</si>
  <si>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</si>
  <si>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</si>
  <si>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</si>
  <si>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</si>
  <si>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</si>
  <si>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</si>
  <si>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</si>
  <si>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</si>
  <si>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</si>
  <si>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</si>
  <si>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</si>
  <si>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</si>
  <si>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</si>
  <si>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</si>
  <si>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</si>
  <si>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</si>
  <si>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</si>
  <si>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</si>
  <si>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</si>
  <si>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</si>
  <si>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</si>
  <si>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</si>
  <si>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</si>
  <si>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</si>
  <si>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</si>
  <si>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</si>
  <si>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</si>
  <si>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</si>
  <si>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</si>
  <si>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</si>
  <si>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</si>
  <si>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</si>
  <si>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</si>
  <si>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</si>
  <si>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</si>
  <si>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</si>
  <si>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</si>
  <si>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</si>
  <si>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</si>
  <si>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</si>
  <si>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</si>
  <si>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</si>
  <si>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</si>
  <si>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</si>
  <si>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</si>
  <si>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</si>
  <si>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</si>
  <si>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</si>
  <si>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</si>
  <si>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</si>
  <si>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</si>
  <si>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</si>
  <si>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</si>
  <si>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</si>
  <si>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</si>
  <si>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</si>
  <si>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</si>
  <si>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</si>
  <si>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</si>
  <si>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</si>
  <si>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</si>
  <si>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</si>
  <si>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</si>
  <si>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</si>
  <si>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</si>
  <si>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</si>
  <si>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</si>
  <si>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</si>
  <si>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</si>
  <si>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</si>
  <si>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</si>
  <si>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</si>
  <si>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</si>
  <si>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</si>
  <si>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</si>
  <si>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</si>
  <si>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</si>
  <si>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</si>
  <si>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</si>
  <si>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</si>
  <si>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</si>
  <si>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</si>
  <si>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</si>
  <si>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</si>
  <si>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</si>
  <si>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</si>
  <si>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</si>
  <si>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</si>
  <si>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</si>
  <si>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</si>
  <si>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</si>
  <si>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</si>
  <si>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</si>
  <si>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</si>
  <si>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</si>
  <si>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</si>
  <si>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</si>
  <si>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</si>
  <si>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</si>
  <si>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</si>
  <si>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</si>
  <si>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</si>
  <si>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</si>
  <si>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</si>
  <si>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</si>
  <si>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</si>
  <si>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</si>
  <si>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</si>
  <si>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</si>
  <si>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</si>
  <si>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</si>
  <si>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</si>
  <si>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</si>
  <si>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</si>
  <si>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</si>
  <si>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</si>
  <si>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</si>
  <si>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</si>
  <si>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</si>
  <si>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</si>
  <si>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</si>
  <si>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</si>
  <si>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</si>
  <si>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</si>
  <si>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</si>
  <si>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</si>
  <si>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</si>
  <si>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</si>
  <si>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</si>
  <si>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</si>
  <si>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</si>
  <si>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</si>
  <si>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</si>
  <si>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</si>
  <si>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</si>
  <si>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</si>
  <si>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</si>
  <si>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</si>
  <si>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</si>
  <si>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</si>
  <si>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</si>
  <si>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</si>
  <si>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</si>
  <si>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</si>
  <si>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</si>
  <si>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</si>
  <si>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</si>
  <si>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</si>
  <si>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</si>
  <si>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</si>
  <si>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</si>
  <si>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</si>
  <si>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</si>
  <si>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</si>
  <si>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</si>
  <si>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</si>
  <si>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</si>
  <si>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</si>
  <si>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</si>
  <si>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</si>
  <si>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</si>
  <si>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</si>
  <si>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</si>
  <si>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</si>
  <si>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</si>
  <si>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</si>
  <si>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</si>
  <si>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</si>
  <si>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</si>
  <si>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</si>
  <si>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</si>
  <si>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</si>
  <si>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</si>
  <si>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</si>
  <si>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</si>
  <si>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</si>
  <si>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</si>
  <si>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</si>
  <si>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</si>
  <si>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</si>
  <si>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</si>
  <si>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</si>
  <si>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</si>
  <si>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</si>
  <si>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</si>
  <si>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</si>
  <si>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</si>
  <si>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</si>
  <si>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</si>
  <si>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</si>
  <si>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</si>
  <si>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</si>
  <si>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</si>
  <si>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</si>
  <si>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</si>
  <si>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</si>
  <si>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</si>
  <si>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</si>
  <si>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</si>
  <si>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</si>
  <si>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</si>
  <si>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</si>
  <si>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</si>
  <si>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</si>
  <si>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</si>
  <si>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</si>
  <si>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</si>
  <si>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</si>
  <si>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</si>
  <si>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</si>
  <si>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</si>
  <si>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</si>
  <si>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</si>
  <si>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</si>
  <si>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</si>
  <si>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</si>
  <si>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</si>
  <si>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</si>
  <si>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</si>
  <si>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</si>
  <si>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</si>
  <si>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</si>
  <si>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</si>
  <si>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</si>
  <si>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</si>
  <si>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</si>
  <si>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</si>
  <si>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</si>
  <si>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</si>
  <si>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</si>
  <si>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</si>
  <si>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</si>
  <si>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</si>
  <si>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</si>
  <si>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</si>
  <si>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</si>
  <si>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</si>
  <si>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</si>
  <si>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</si>
  <si>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</si>
  <si>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</si>
  <si>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</si>
  <si>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</si>
  <si>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</si>
  <si>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</si>
  <si>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</si>
  <si>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</si>
  <si>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</si>
  <si>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</si>
  <si>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</si>
  <si>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</si>
  <si>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</si>
  <si>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</si>
  <si>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</si>
  <si>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</si>
  <si>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</si>
  <si>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</si>
  <si>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</si>
  <si>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</si>
  <si>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</si>
  <si>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</si>
  <si>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</si>
  <si>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</si>
  <si>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</si>
  <si>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</si>
  <si>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</si>
  <si>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</si>
  <si>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</si>
  <si>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</si>
  <si>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</si>
  <si>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</si>
  <si>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</si>
  <si>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</si>
  <si>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</si>
  <si>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</si>
  <si>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</si>
  <si>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</si>
  <si>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</si>
  <si>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</si>
  <si>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</si>
  <si>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</si>
  <si>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</si>
  <si>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</si>
  <si>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</si>
  <si>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</si>
  <si>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</si>
  <si>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</si>
  <si>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</si>
  <si>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</si>
  <si>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</si>
  <si>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</si>
  <si>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</si>
  <si>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</si>
  <si>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</si>
  <si>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</si>
  <si>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</si>
  <si>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</si>
  <si>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</si>
  <si>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</si>
  <si>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</si>
  <si>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</si>
  <si>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</si>
  <si>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</si>
  <si>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</si>
  <si>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</si>
  <si>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</si>
  <si>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</si>
  <si>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</si>
  <si>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</si>
  <si>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</si>
  <si>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</si>
  <si>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</si>
  <si>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</si>
  <si>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</si>
  <si>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</si>
  <si>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</si>
  <si>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</si>
  <si>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</si>
  <si>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</si>
  <si>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</si>
  <si>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</si>
  <si>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</si>
  <si>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</si>
  <si>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</si>
  <si>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</si>
  <si>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</si>
  <si>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</si>
  <si>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</si>
  <si>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</si>
  <si>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</si>
  <si>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</si>
  <si>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</si>
  <si>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</si>
  <si>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</si>
  <si>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</si>
  <si>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</si>
  <si>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</si>
  <si>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</si>
  <si>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</si>
  <si>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</si>
  <si>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</si>
  <si>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</si>
  <si>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</si>
  <si>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</si>
  <si>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</si>
  <si>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</si>
  <si>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</si>
  <si>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</si>
  <si>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</si>
  <si>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</si>
  <si>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</si>
  <si>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</si>
  <si>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</si>
  <si>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</si>
  <si>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</si>
  <si>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</si>
  <si>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</si>
  <si>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</si>
  <si>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</si>
  <si>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</si>
  <si>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</si>
  <si>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</si>
  <si>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</si>
  <si>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</si>
  <si>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</si>
  <si>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</si>
  <si>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</si>
  <si>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</si>
  <si>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</si>
  <si>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</si>
  <si>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</si>
  <si>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</si>
  <si>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</si>
  <si>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</si>
  <si>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</si>
  <si>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</si>
  <si>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</si>
  <si>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</si>
  <si>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</si>
  <si>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</si>
  <si>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</si>
  <si>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</si>
  <si>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</si>
  <si>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</si>
  <si>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</si>
  <si>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</si>
  <si>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</si>
  <si>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</si>
  <si>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</si>
  <si>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</si>
  <si>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</si>
  <si>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</si>
  <si>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</si>
  <si>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</si>
  <si>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</si>
  <si>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</si>
  <si>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</si>
  <si>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</si>
  <si>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</si>
  <si>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</si>
  <si>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</si>
  <si>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</si>
  <si>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</si>
  <si>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</si>
  <si>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</si>
  <si>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</si>
  <si>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</si>
  <si>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</si>
  <si>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</si>
  <si>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</si>
  <si>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</si>
  <si>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</si>
  <si>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</si>
  <si>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</si>
  <si>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</si>
  <si>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</si>
  <si>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</si>
  <si>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</si>
  <si>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</si>
  <si>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</si>
  <si>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</si>
  <si>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</si>
  <si>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</si>
  <si>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</si>
  <si>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</si>
  <si>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</si>
  <si>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</si>
  <si>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</si>
  <si>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</si>
  <si>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</si>
  <si>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</si>
  <si>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</si>
  <si>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</si>
  <si>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</si>
  <si>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</si>
  <si>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</si>
  <si>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</si>
  <si>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</si>
  <si>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</si>
  <si>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</si>
  <si>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</si>
  <si>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</si>
  <si>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</si>
  <si>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</si>
  <si>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</si>
  <si>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</si>
  <si>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</si>
  <si>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</si>
  <si>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</si>
  <si>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</si>
  <si>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</si>
  <si>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</si>
  <si>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</si>
  <si>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</si>
  <si>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</si>
  <si>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</si>
  <si>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</si>
  <si>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</si>
  <si>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</si>
  <si>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</si>
  <si>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</si>
  <si>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</si>
  <si>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</si>
  <si>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</si>
  <si>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</si>
  <si>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</si>
  <si>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</si>
  <si>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</si>
  <si>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</si>
  <si>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</si>
  <si>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</si>
  <si>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</si>
  <si>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</si>
  <si>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</si>
  <si>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</si>
  <si>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</si>
  <si>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</si>
  <si>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</si>
  <si>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</si>
  <si>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</si>
  <si>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</si>
  <si>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</si>
  <si>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</si>
  <si>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</si>
  <si>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</si>
  <si>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</si>
  <si>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</si>
  <si>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</si>
  <si>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</si>
  <si>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</si>
  <si>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</si>
  <si>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</si>
  <si>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</si>
  <si>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</si>
  <si>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</si>
  <si>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</si>
  <si>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</si>
  <si>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</si>
  <si>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</si>
  <si>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</si>
  <si>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</si>
  <si>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</si>
  <si>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</si>
  <si>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</si>
  <si>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</si>
  <si>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</si>
  <si>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</si>
  <si>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</si>
  <si>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</si>
  <si>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</si>
  <si>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</si>
  <si>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</si>
  <si>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</si>
  <si>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</si>
  <si>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</si>
  <si>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</si>
  <si>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</si>
  <si>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</si>
  <si>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</si>
  <si>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</si>
  <si>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</si>
  <si>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</si>
  <si>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</si>
  <si>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</si>
  <si>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</si>
  <si>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</si>
  <si>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</si>
  <si>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</si>
  <si>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</si>
  <si>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</si>
  <si>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</si>
  <si>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</si>
  <si>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</si>
  <si>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</si>
  <si>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</si>
  <si>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</si>
  <si>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</si>
  <si>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</si>
  <si>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</si>
  <si>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</si>
  <si>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</si>
  <si>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</si>
  <si>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</si>
  <si>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</si>
  <si>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</si>
  <si>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</si>
  <si>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</si>
  <si>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</si>
  <si>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</si>
  <si>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</si>
  <si>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</si>
  <si>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</si>
  <si>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</si>
  <si>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</si>
  <si>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</si>
  <si>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</si>
  <si>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</si>
  <si>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</si>
  <si>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</si>
  <si>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</si>
  <si>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</si>
  <si>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</si>
  <si>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</si>
  <si>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</si>
  <si>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</si>
  <si>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</si>
  <si>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</si>
  <si>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</si>
  <si>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</si>
  <si>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</si>
  <si>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</si>
  <si>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</si>
  <si>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</si>
  <si>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</si>
  <si>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</si>
  <si>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</si>
  <si>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</si>
  <si>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</si>
  <si>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</si>
  <si>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</si>
  <si>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</si>
  <si>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</si>
  <si>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</si>
  <si>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</si>
  <si>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</si>
  <si>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</si>
  <si>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</si>
  <si>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</si>
  <si>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</si>
  <si>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</si>
  <si>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</si>
  <si>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</si>
  <si>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</si>
  <si>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</si>
  <si>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</si>
  <si>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</si>
  <si>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</si>
  <si>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</si>
  <si>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</si>
  <si>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</si>
  <si>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</si>
  <si>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</si>
  <si>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</si>
  <si>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</si>
  <si>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</si>
  <si>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</si>
  <si>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</si>
  <si>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</si>
  <si>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</si>
  <si>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</si>
  <si>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</si>
  <si>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</si>
  <si>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</si>
  <si>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</si>
  <si>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</si>
  <si>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</si>
  <si>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</si>
  <si>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</si>
  <si>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</si>
  <si>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</si>
  <si>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</si>
  <si>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</si>
  <si>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</si>
  <si>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</si>
  <si>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</si>
  <si>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</si>
  <si>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</si>
  <si>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</si>
  <si>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</si>
  <si>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</si>
  <si>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</si>
  <si>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</si>
  <si>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</si>
  <si>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</si>
  <si>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</si>
  <si>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</si>
  <si>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</si>
  <si>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</si>
  <si>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</si>
  <si>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</si>
  <si>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</si>
  <si>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</si>
  <si>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</si>
  <si>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</si>
  <si>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</si>
  <si>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</si>
  <si>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</si>
  <si>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</si>
  <si>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</si>
  <si>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</si>
  <si>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</si>
  <si>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</si>
  <si>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</si>
  <si>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</si>
  <si>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</si>
  <si>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</si>
  <si>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</si>
  <si>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</si>
  <si>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</si>
  <si>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</si>
  <si>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</si>
  <si>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</si>
  <si>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</si>
  <si>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</si>
  <si>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</si>
  <si>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</si>
  <si>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</si>
  <si>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</si>
  <si>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</si>
  <si>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</si>
  <si>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</si>
  <si>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</si>
  <si>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</si>
  <si>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</si>
  <si>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</si>
  <si>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</si>
  <si>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</si>
  <si>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</si>
  <si>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</si>
  <si>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</si>
  <si>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</si>
  <si>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</si>
  <si>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</si>
  <si>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</si>
  <si>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</si>
  <si>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</si>
  <si>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</si>
  <si>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</si>
  <si>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</si>
  <si>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</si>
  <si>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</si>
  <si>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</si>
  <si>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</si>
  <si>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</si>
  <si>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</si>
  <si>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</si>
  <si>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</si>
  <si>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</si>
  <si>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</si>
  <si>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</si>
  <si>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</si>
  <si>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</si>
  <si>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</si>
  <si>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</si>
  <si>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</si>
  <si>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</si>
  <si>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</si>
  <si>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</si>
  <si>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</si>
  <si>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</si>
  <si>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</si>
  <si>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</si>
  <si>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</si>
  <si>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</si>
  <si>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</si>
  <si>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</si>
  <si>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</si>
  <si>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</si>
  <si>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</si>
  <si>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</si>
  <si>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</si>
  <si>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</si>
  <si>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</si>
  <si>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</si>
  <si>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</si>
  <si>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</si>
  <si>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</si>
  <si>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</si>
  <si>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</si>
  <si>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</si>
  <si>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</si>
  <si>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</si>
  <si>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</si>
  <si>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</si>
  <si>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</si>
  <si>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</si>
  <si>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</si>
  <si>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</si>
  <si>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</si>
  <si>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</si>
  <si>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</si>
  <si>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</si>
  <si>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</si>
  <si>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</si>
  <si>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</si>
  <si>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</si>
  <si>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</si>
  <si>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</si>
  <si>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</si>
  <si>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</si>
  <si>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</si>
  <si>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</si>
  <si>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</si>
  <si>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</si>
  <si>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</si>
  <si>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</si>
  <si>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</si>
  <si>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</si>
  <si>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</si>
  <si>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</si>
  <si>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</si>
  <si>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</si>
  <si>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</si>
  <si>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</si>
  <si>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</si>
  <si>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</si>
  <si>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</si>
  <si>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</si>
  <si>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</si>
  <si>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</si>
  <si>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</si>
  <si>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</si>
  <si>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</si>
  <si>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</si>
  <si>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</si>
  <si>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</si>
  <si>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</si>
  <si>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</si>
  <si>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</si>
  <si>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</si>
  <si>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</si>
  <si>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</si>
  <si>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</si>
  <si>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</si>
  <si>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</si>
  <si>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</si>
  <si>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</si>
  <si>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</si>
  <si>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</si>
  <si>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</si>
  <si>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</si>
  <si>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</si>
  <si>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</si>
  <si>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</si>
  <si>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</si>
  <si>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</si>
  <si>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</si>
  <si>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</si>
  <si>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</si>
  <si>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</si>
  <si>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</si>
  <si>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</si>
  <si>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</si>
  <si>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</si>
  <si>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</si>
  <si>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</si>
  <si>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</si>
  <si>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</si>
  <si>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</si>
  <si>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</si>
  <si>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</si>
  <si>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</si>
  <si>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</si>
  <si>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</si>
  <si>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</si>
  <si>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</si>
  <si>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</si>
  <si>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</si>
  <si>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</si>
  <si>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</si>
  <si>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</si>
  <si>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</si>
  <si>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</si>
  <si>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</si>
  <si>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</si>
  <si>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</si>
  <si>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</si>
  <si>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</si>
  <si>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</si>
  <si>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</si>
  <si>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</si>
  <si>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</si>
  <si>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</si>
  <si>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</si>
  <si>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</si>
  <si>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</si>
  <si>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</si>
  <si>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</si>
  <si>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</si>
  <si>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</si>
  <si>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</si>
  <si>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</si>
  <si>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</si>
  <si>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</si>
  <si>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</si>
  <si>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</si>
  <si>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</si>
  <si>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</si>
  <si>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</si>
  <si>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</si>
  <si>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</si>
  <si>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</si>
  <si>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</si>
  <si>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</si>
  <si>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</si>
  <si>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</si>
  <si>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</si>
  <si>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</si>
  <si>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</si>
  <si>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</si>
  <si>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</si>
  <si>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</si>
  <si>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</si>
  <si>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</si>
  <si>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</si>
  <si>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</si>
  <si>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</si>
  <si>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</si>
  <si>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</si>
  <si>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</si>
  <si>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</si>
  <si>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</si>
  <si>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</si>
  <si>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</si>
  <si>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</si>
  <si>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</si>
  <si>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</si>
  <si>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</si>
  <si>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</si>
  <si>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</si>
  <si>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</si>
  <si>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</si>
  <si>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</si>
  <si>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</si>
  <si>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</si>
  <si>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</si>
  <si>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</si>
  <si>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</si>
  <si>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</si>
  <si>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</si>
  <si>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</si>
  <si>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</si>
  <si>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</si>
  <si>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</si>
  <si>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</si>
  <si>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</si>
  <si>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</si>
  <si>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</si>
  <si>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</si>
  <si>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</si>
  <si>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</si>
  <si>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</si>
  <si>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</si>
  <si>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</si>
  <si>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</si>
  <si>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</si>
  <si>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</si>
  <si>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</si>
  <si>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</si>
  <si>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</si>
  <si>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</si>
  <si>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</si>
  <si>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</si>
  <si>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</si>
  <si>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</si>
  <si>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</si>
  <si>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</si>
  <si>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</si>
  <si>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</si>
  <si>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</si>
  <si>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</si>
  <si>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</si>
  <si>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</si>
  <si>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</si>
  <si>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</si>
  <si>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</si>
  <si>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</si>
  <si>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</si>
  <si>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</si>
  <si>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</si>
  <si>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</si>
  <si>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</si>
  <si>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</si>
  <si>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</si>
  <si>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</si>
  <si>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</si>
  <si>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</si>
  <si>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</si>
  <si>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</si>
  <si>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</si>
  <si>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</si>
  <si>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</si>
  <si>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</si>
  <si>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</si>
  <si>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</si>
  <si>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</si>
  <si>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</si>
  <si>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</si>
  <si>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</si>
  <si>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</si>
  <si>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</si>
  <si>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</si>
  <si>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</si>
  <si>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</si>
  <si>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</si>
  <si>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</si>
  <si>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</si>
  <si>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</si>
  <si>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</si>
  <si>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</si>
  <si>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</si>
  <si>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</si>
  <si>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</si>
  <si>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</si>
  <si>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</si>
  <si>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</si>
  <si>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</si>
  <si>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</si>
  <si>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</si>
  <si>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</si>
  <si>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</si>
  <si>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</si>
  <si>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</si>
  <si>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</si>
  <si>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</si>
  <si>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</si>
  <si>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</si>
  <si>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</si>
  <si>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</si>
  <si>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</si>
  <si>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</si>
  <si>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</si>
  <si>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</si>
  <si>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</si>
  <si>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</si>
  <si>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</si>
  <si>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</si>
  <si>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</si>
  <si>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</si>
  <si>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</si>
  <si>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</si>
  <si>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</si>
  <si>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</si>
  <si>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</si>
  <si>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</si>
  <si>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</si>
  <si>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</si>
  <si>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</si>
  <si>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</si>
  <si>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</si>
  <si>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</si>
  <si>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</si>
  <si>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</si>
  <si>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</si>
  <si>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</si>
  <si>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</si>
  <si>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</si>
  <si>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</si>
  <si>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</si>
  <si>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</si>
  <si>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</si>
  <si>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</si>
  <si>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</si>
  <si>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</si>
  <si>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</si>
  <si>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</si>
  <si>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</si>
  <si>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</si>
  <si>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</si>
  <si>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</si>
  <si>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</si>
  <si>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</si>
  <si>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</si>
  <si>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</si>
  <si>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</si>
  <si>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</si>
  <si>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</si>
  <si>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</si>
  <si>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</si>
  <si>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</si>
  <si>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</si>
  <si>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</si>
  <si>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</si>
  <si>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</si>
  <si>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</si>
  <si>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</si>
  <si>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</si>
  <si>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</si>
  <si>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</si>
  <si>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</si>
  <si>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</si>
  <si>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</si>
  <si>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</si>
  <si>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</si>
  <si>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</si>
  <si>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</si>
  <si>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</si>
  <si>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</si>
  <si>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</si>
  <si>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</si>
  <si>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</si>
  <si>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</si>
  <si>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</si>
  <si>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</si>
  <si>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</si>
  <si>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</si>
  <si>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</si>
  <si>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</si>
  <si>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</si>
  <si>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</si>
  <si>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</si>
  <si>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</si>
  <si>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</si>
  <si>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</si>
  <si>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</si>
  <si>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</si>
  <si>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</si>
  <si>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</si>
  <si>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</si>
  <si>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</si>
  <si>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</si>
  <si>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</si>
  <si>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</si>
  <si>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</si>
  <si>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</si>
  <si>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</si>
  <si>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</si>
  <si>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</si>
  <si>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</si>
  <si>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</si>
  <si>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</si>
  <si>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</si>
  <si>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</si>
  <si>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</si>
  <si>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</si>
  <si>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</si>
  <si>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</si>
  <si>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</si>
  <si>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</si>
  <si>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</si>
  <si>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</si>
  <si>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</si>
  <si>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</si>
  <si>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</si>
  <si>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</si>
  <si>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</si>
  <si>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</si>
  <si>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</si>
  <si>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</si>
  <si>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</si>
  <si>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</si>
  <si>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</si>
  <si>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</si>
  <si>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</si>
  <si>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</si>
  <si>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</si>
  <si>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</si>
  <si>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</si>
  <si>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</si>
  <si>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</si>
  <si>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</si>
  <si>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</si>
  <si>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</si>
  <si>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</si>
  <si>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</si>
  <si>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</si>
  <si>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</si>
  <si>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</si>
  <si>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</si>
  <si>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</si>
  <si>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</si>
  <si>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</si>
  <si>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</si>
  <si>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</si>
  <si>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</si>
  <si>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</si>
  <si>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</si>
  <si>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</si>
  <si>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</si>
  <si>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</si>
  <si>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</si>
  <si>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</si>
  <si>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</si>
  <si>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</si>
  <si>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</si>
  <si>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</si>
  <si>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</si>
  <si>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</si>
  <si>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</si>
  <si>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</si>
  <si>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</si>
  <si>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</si>
  <si>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</si>
  <si>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</si>
  <si>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</si>
  <si>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</si>
  <si>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</si>
  <si>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</si>
  <si>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</si>
  <si>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</si>
  <si>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</si>
  <si>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</si>
  <si>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</si>
  <si>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</si>
  <si>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</si>
  <si>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</si>
  <si>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</si>
  <si>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</si>
  <si>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</si>
  <si>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</si>
  <si>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</si>
  <si>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</si>
  <si>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</si>
  <si>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</si>
  <si>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</si>
  <si>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</si>
  <si>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</si>
  <si>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</si>
  <si>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</si>
  <si>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</si>
  <si>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</si>
  <si>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</si>
  <si>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</si>
  <si>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</si>
  <si>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</si>
  <si>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</si>
  <si>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</si>
  <si>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</si>
  <si>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</si>
  <si>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</si>
  <si>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</si>
  <si>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</si>
  <si>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</si>
  <si>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</si>
  <si>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</si>
  <si>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</si>
  <si>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</si>
  <si>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</si>
  <si>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</si>
  <si>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</si>
  <si>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</si>
  <si>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</si>
  <si>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</si>
  <si>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</si>
  <si>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</si>
  <si>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</si>
  <si>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</si>
  <si>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</si>
  <si>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</si>
  <si>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</si>
  <si>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</si>
  <si>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</si>
  <si>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</si>
  <si>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</si>
  <si>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</si>
  <si>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</si>
  <si>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</si>
  <si>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</si>
  <si>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</si>
  <si>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</si>
  <si>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</si>
  <si>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</si>
  <si>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</si>
  <si>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</si>
  <si>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</si>
  <si>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</si>
  <si>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</si>
  <si>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</si>
  <si>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</si>
  <si>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</si>
  <si>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</si>
  <si>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</si>
  <si>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</si>
  <si>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</si>
  <si>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</si>
  <si>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</si>
  <si>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</si>
  <si>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</si>
  <si>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</si>
  <si>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</si>
  <si>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</si>
  <si>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</si>
  <si>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</si>
  <si>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</si>
  <si>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</si>
  <si>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</si>
  <si>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</si>
  <si>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</si>
  <si>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</si>
  <si>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</si>
  <si>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</si>
  <si>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</si>
  <si>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</si>
  <si>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</si>
  <si>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</si>
  <si>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</si>
  <si>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</si>
  <si>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</si>
  <si>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</si>
  <si>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</si>
  <si>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</si>
  <si>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</si>
  <si>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</si>
  <si>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</si>
  <si>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</si>
  <si>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</si>
  <si>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</si>
  <si>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</si>
  <si>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</si>
  <si>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</si>
  <si>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</si>
  <si>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</si>
  <si>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</si>
  <si>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</si>
  <si>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</si>
  <si>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</si>
  <si>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</si>
  <si>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</si>
  <si>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</si>
  <si>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</si>
  <si>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</si>
  <si>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</si>
  <si>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</si>
  <si>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</si>
  <si>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</si>
  <si>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</si>
  <si>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</si>
  <si>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</si>
  <si>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</si>
  <si>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</si>
  <si>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</si>
  <si>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</si>
  <si>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</si>
  <si>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</si>
  <si>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</si>
  <si>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</si>
  <si>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</si>
  <si>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</si>
  <si>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</si>
  <si>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</si>
  <si>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</si>
  <si>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</si>
  <si>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</si>
  <si>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</si>
  <si>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</si>
  <si>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</si>
  <si>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</si>
  <si>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</si>
  <si>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</si>
  <si>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</si>
  <si>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</si>
  <si>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</si>
  <si>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</si>
  <si>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</si>
  <si>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</si>
  <si>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</si>
  <si>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</si>
  <si>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</si>
  <si>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</si>
  <si>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</si>
  <si>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</si>
  <si>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</si>
  <si>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</si>
  <si>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</si>
  <si>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</si>
  <si>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</si>
  <si>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</si>
  <si>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</si>
  <si>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</si>
  <si>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</si>
  <si>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</si>
  <si>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</si>
  <si>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</si>
  <si>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</si>
  <si>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</si>
  <si>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</si>
  <si>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</si>
  <si>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</si>
  <si>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</si>
  <si>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</si>
  <si>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</si>
  <si>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</si>
  <si>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</si>
  <si>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</si>
  <si>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</si>
  <si>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</si>
  <si>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</si>
  <si>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</si>
  <si>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</si>
  <si>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</si>
  <si>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</si>
  <si>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</si>
  <si>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</si>
  <si>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</si>
  <si>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</si>
  <si>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</si>
  <si>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</si>
  <si>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</si>
  <si>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</si>
  <si>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</si>
  <si>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</si>
  <si>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</si>
  <si>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</si>
  <si>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</si>
  <si>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</si>
  <si>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</si>
  <si>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</si>
  <si>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</si>
  <si>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</si>
  <si>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</si>
  <si>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</si>
  <si>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</si>
  <si>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</si>
  <si>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</si>
  <si>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</si>
  <si>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</si>
  <si>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</si>
  <si>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</si>
  <si>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</si>
  <si>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</si>
  <si>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</si>
  <si>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</si>
  <si>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</si>
  <si>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</si>
  <si>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</si>
  <si>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</si>
  <si>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</si>
  <si>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</si>
  <si>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</si>
  <si>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</si>
  <si>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</si>
  <si>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</si>
  <si>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</si>
  <si>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</si>
  <si>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</si>
  <si>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</si>
  <si>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</si>
  <si>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</si>
  <si>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</si>
  <si>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</si>
  <si>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</si>
  <si>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</si>
  <si>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</si>
  <si>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</si>
  <si>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</si>
  <si>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</si>
  <si>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</si>
  <si>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</si>
  <si>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</si>
  <si>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</si>
  <si>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</si>
  <si>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</si>
  <si>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</si>
  <si>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</si>
  <si>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</si>
  <si>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</si>
  <si>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</si>
  <si>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</si>
  <si>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</si>
  <si>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</si>
  <si>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</si>
  <si>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</si>
  <si>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</si>
  <si>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</si>
  <si>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</si>
  <si>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</si>
  <si>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</si>
  <si>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</si>
  <si>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</si>
  <si>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</si>
  <si>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</si>
  <si>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</si>
  <si>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</si>
  <si>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</si>
  <si>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</si>
  <si>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</si>
  <si>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</si>
  <si>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</si>
  <si>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</si>
  <si>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</si>
  <si>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</si>
  <si>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</si>
  <si>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</si>
  <si>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</si>
  <si>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</si>
  <si>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</si>
  <si>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</si>
  <si>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</si>
  <si>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</si>
  <si>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</si>
  <si>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</si>
  <si>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</si>
  <si>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</si>
  <si>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</si>
  <si>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</si>
  <si>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</si>
  <si>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</si>
  <si>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</si>
  <si>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</si>
  <si>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</si>
  <si>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</si>
  <si>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</si>
  <si>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</si>
  <si>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</si>
  <si>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</si>
  <si>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</si>
  <si>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</si>
  <si>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</si>
  <si>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</si>
  <si>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</si>
  <si>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</si>
  <si>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</si>
  <si>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</si>
  <si>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</si>
  <si>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</si>
  <si>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</si>
  <si>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</si>
  <si>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</si>
  <si>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</si>
  <si>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</si>
  <si>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</si>
  <si>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</si>
  <si>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</si>
  <si>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</si>
  <si>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</si>
  <si>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</si>
  <si>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</si>
  <si>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</si>
  <si>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</si>
  <si>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</si>
  <si>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</si>
  <si>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</si>
  <si>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</si>
  <si>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</si>
  <si>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</si>
  <si>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</si>
  <si>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</si>
  <si>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</si>
  <si>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</si>
  <si>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</si>
  <si>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</si>
  <si>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</si>
  <si>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</si>
  <si>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</si>
  <si>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</si>
  <si>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</si>
  <si>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</si>
  <si>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</si>
  <si>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</si>
  <si>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</si>
  <si>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</si>
  <si>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</si>
  <si>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</si>
  <si>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</si>
  <si>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</si>
  <si>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</si>
  <si>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</si>
  <si>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</si>
  <si>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</si>
  <si>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</si>
  <si>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</si>
  <si>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</si>
  <si>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</si>
  <si>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</si>
  <si>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</si>
  <si>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</si>
  <si>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</si>
  <si>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</si>
  <si>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</si>
  <si>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</si>
  <si>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</si>
  <si>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</si>
  <si>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</si>
  <si>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</si>
  <si>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</si>
  <si>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</si>
  <si>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</si>
  <si>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</si>
  <si>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</si>
  <si>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</si>
  <si>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</si>
  <si>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</si>
  <si>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</si>
  <si>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</si>
  <si>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</si>
  <si>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</si>
  <si>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</si>
  <si>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</si>
  <si>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</si>
  <si>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</si>
  <si>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</si>
  <si>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</si>
  <si>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</si>
  <si>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</si>
  <si>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</si>
  <si>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</si>
  <si>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</si>
  <si>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</si>
  <si>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</si>
  <si>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</si>
  <si>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</si>
  <si>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</si>
  <si>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</si>
  <si>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</si>
  <si>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</si>
  <si>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</si>
  <si>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</si>
  <si>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</si>
  <si>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</si>
  <si>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</si>
  <si>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</si>
  <si>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</si>
  <si>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</si>
  <si>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</si>
  <si>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</si>
  <si>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</si>
  <si>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</si>
  <si>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</si>
  <si>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</si>
  <si>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</si>
  <si>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</si>
  <si>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</si>
  <si>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</si>
  <si>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</si>
  <si>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</si>
  <si>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</si>
  <si>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</si>
  <si>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</si>
  <si>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</si>
  <si>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</si>
  <si>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</si>
  <si>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</si>
  <si>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</si>
  <si>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</si>
  <si>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</si>
  <si>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</si>
  <si>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</si>
  <si>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</si>
  <si>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</si>
  <si>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</si>
  <si>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</si>
  <si>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</si>
  <si>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</si>
  <si>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</si>
  <si>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</si>
  <si>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</si>
  <si>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</si>
  <si>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</si>
  <si>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</si>
  <si>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</si>
  <si>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</si>
  <si>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</si>
  <si>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</si>
  <si>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</si>
  <si>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</si>
  <si>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</si>
  <si>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</si>
  <si>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</si>
  <si>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</si>
  <si>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</si>
  <si>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</si>
  <si>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</si>
  <si>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</si>
  <si>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</si>
  <si>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</si>
  <si>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</si>
  <si>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</si>
  <si>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</si>
  <si>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</si>
  <si>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</si>
  <si>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</si>
  <si>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</si>
  <si>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</si>
  <si>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</si>
  <si>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</si>
  <si>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</si>
  <si>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</si>
  <si>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</si>
  <si>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</si>
  <si>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</si>
  <si>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</si>
  <si>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</si>
  <si>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</si>
  <si>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</si>
  <si>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</si>
  <si>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</si>
  <si>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</si>
  <si>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</si>
  <si>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</si>
  <si>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</si>
  <si>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</si>
  <si>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</si>
  <si>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</si>
  <si>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</si>
  <si>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</si>
  <si>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</si>
  <si>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</si>
  <si>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</si>
  <si>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</si>
  <si>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</si>
  <si>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</si>
  <si>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</si>
  <si>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</si>
  <si>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</si>
  <si>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</si>
  <si>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</si>
  <si>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</si>
  <si>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</si>
  <si>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</si>
  <si>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</si>
  <si>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</si>
  <si>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</si>
  <si>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</si>
  <si>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</si>
  <si>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</si>
  <si>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</si>
  <si>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</si>
  <si>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</si>
  <si>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</si>
  <si>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</si>
  <si>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</si>
  <si>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</si>
  <si>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</si>
  <si>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</si>
  <si>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</si>
  <si>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</si>
  <si>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</si>
  <si>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</si>
  <si>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</si>
  <si>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</si>
  <si>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</si>
  <si>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</si>
  <si>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</si>
  <si>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</si>
  <si>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</si>
  <si>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</si>
  <si>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</si>
  <si>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</si>
  <si>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</si>
  <si>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</si>
  <si>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</si>
  <si>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</si>
  <si>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</si>
  <si>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</si>
  <si>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</si>
  <si>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</si>
  <si>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</si>
  <si>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</si>
  <si>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</si>
  <si>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</si>
  <si>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</si>
  <si>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</si>
  <si>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</si>
  <si>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</si>
  <si>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</si>
  <si>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</si>
  <si>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</si>
  <si>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</si>
  <si>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</si>
  <si>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</si>
  <si>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</si>
  <si>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</si>
  <si>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</si>
  <si>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</si>
  <si>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</si>
  <si>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</si>
  <si>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</si>
  <si>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</si>
  <si>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</si>
  <si>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</si>
  <si>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</si>
  <si>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</si>
  <si>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</si>
  <si>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</si>
  <si>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</si>
  <si>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</si>
  <si>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</si>
  <si>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</si>
  <si>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</si>
  <si>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</si>
  <si>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</si>
  <si>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</si>
  <si>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</si>
  <si>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</si>
  <si>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</si>
  <si>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</si>
  <si>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</si>
  <si>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</si>
  <si>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</si>
  <si>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</si>
  <si>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</si>
  <si>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</si>
  <si>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</si>
  <si>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</si>
  <si>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</si>
  <si>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</si>
  <si>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</si>
  <si>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</si>
  <si>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</si>
  <si>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</si>
  <si>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</si>
  <si>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</si>
  <si>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</si>
  <si>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</si>
  <si>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</si>
  <si>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</si>
  <si>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</si>
  <si>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</si>
  <si>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</si>
  <si>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</si>
  <si>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</si>
  <si>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</si>
  <si>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</si>
  <si>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</si>
  <si>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</si>
  <si>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</si>
  <si>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</si>
  <si>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</si>
  <si>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</si>
  <si>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</si>
  <si>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</si>
  <si>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</si>
  <si>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</si>
  <si>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</si>
  <si>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</si>
  <si>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</si>
  <si>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</si>
  <si>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</si>
  <si>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</si>
  <si>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</si>
  <si>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</si>
  <si>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</si>
  <si>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</si>
  <si>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</si>
  <si>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</si>
  <si>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</si>
  <si>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</si>
  <si>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</si>
  <si>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</si>
  <si>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</si>
  <si>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</si>
  <si>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</si>
  <si>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</si>
  <si>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</si>
  <si>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</si>
  <si>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</si>
  <si>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</si>
  <si>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</si>
  <si>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</si>
  <si>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</si>
  <si>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</si>
  <si>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</si>
  <si>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</si>
  <si>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</si>
  <si>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</si>
  <si>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</si>
  <si>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</si>
  <si>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</si>
  <si>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</si>
  <si>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</si>
  <si>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</si>
  <si>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</si>
  <si>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</si>
  <si>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</si>
  <si>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</si>
  <si>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</si>
  <si>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</si>
  <si>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</si>
  <si>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</si>
  <si>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</si>
  <si>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</si>
  <si>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</si>
  <si>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</si>
  <si>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</si>
  <si>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</si>
  <si>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</si>
  <si>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</si>
  <si>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</si>
  <si>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</si>
  <si>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</si>
  <si>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</si>
  <si>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</si>
  <si>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</si>
  <si>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</si>
  <si>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</si>
  <si>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</si>
  <si>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</si>
  <si>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</si>
  <si>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</si>
  <si>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</si>
  <si>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</si>
  <si>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</si>
  <si>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</si>
  <si>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</si>
  <si>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</si>
  <si>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</si>
  <si>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</si>
  <si>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</si>
  <si>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</si>
  <si>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</si>
  <si>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</si>
  <si>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</si>
  <si>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</si>
  <si>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</si>
  <si>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</si>
  <si>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</si>
  <si>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</si>
  <si>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</si>
  <si>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</si>
  <si>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</si>
  <si>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</si>
  <si>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</si>
  <si>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</si>
  <si>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</si>
  <si>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</si>
  <si>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</si>
  <si>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</si>
  <si>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</si>
  <si>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</si>
  <si>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</si>
  <si>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</si>
  <si>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</si>
  <si>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</si>
  <si>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</si>
  <si>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</si>
  <si>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</si>
  <si>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</si>
  <si>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</si>
  <si>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</si>
  <si>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</si>
  <si>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</si>
  <si>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</si>
  <si>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</si>
  <si>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</si>
  <si>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</si>
  <si>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</si>
  <si>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</si>
  <si>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</si>
  <si>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</si>
  <si>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</si>
  <si>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</si>
  <si>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</si>
  <si>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</si>
  <si>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</si>
  <si>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</si>
  <si>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</si>
  <si>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</si>
  <si>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</si>
  <si>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</si>
  <si>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</si>
  <si>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</si>
  <si>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</si>
  <si>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</si>
  <si>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</si>
  <si>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</si>
  <si>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</si>
  <si>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</si>
  <si>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</si>
  <si>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</si>
  <si>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</si>
  <si>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</si>
  <si>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</si>
  <si>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</si>
  <si>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</si>
  <si>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</si>
  <si>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</si>
  <si>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</si>
  <si>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</si>
  <si>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</si>
  <si>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</si>
  <si>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</si>
  <si>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</si>
  <si>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</si>
  <si>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</si>
  <si>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</si>
  <si>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</si>
  <si>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</si>
  <si>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</si>
  <si>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</si>
  <si>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</si>
  <si>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</si>
  <si>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</si>
  <si>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</si>
  <si>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</si>
  <si>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</si>
  <si>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</si>
  <si>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</si>
  <si>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</si>
  <si>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</si>
  <si>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</si>
  <si>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</si>
  <si>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</si>
  <si>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</si>
  <si>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</si>
  <si>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</si>
  <si>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</si>
  <si>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</si>
  <si>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</si>
  <si>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</si>
  <si>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</si>
  <si>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</si>
  <si>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</si>
  <si>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</si>
  <si>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</si>
  <si>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</si>
  <si>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</si>
  <si>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</si>
  <si>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</si>
  <si>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</si>
  <si>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</si>
  <si>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</si>
  <si>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</si>
  <si>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</si>
  <si>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</si>
  <si>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</si>
  <si>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</si>
  <si>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</si>
  <si>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</si>
  <si>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</si>
  <si>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</si>
  <si>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</si>
  <si>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</si>
  <si>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</si>
  <si>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</si>
  <si>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</si>
  <si>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</si>
  <si>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</si>
  <si>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</si>
  <si>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</si>
  <si>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</si>
  <si>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</si>
  <si>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</si>
  <si>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</si>
  <si>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</si>
  <si>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</si>
  <si>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</si>
  <si>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</si>
  <si>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</si>
  <si>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</si>
  <si>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</si>
  <si>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</si>
  <si>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</si>
  <si>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</si>
  <si>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</si>
  <si>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</si>
  <si>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</si>
  <si>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</si>
  <si>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</si>
  <si>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</si>
  <si>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</si>
  <si>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</si>
  <si>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</si>
  <si>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</si>
  <si>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</si>
  <si>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</si>
  <si>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</si>
  <si>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</si>
  <si>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</si>
  <si>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</si>
  <si>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</si>
  <si>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</si>
  <si>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</si>
  <si>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</si>
  <si>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</si>
  <si>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</si>
  <si>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</si>
  <si>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</si>
  <si>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</si>
  <si>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</si>
  <si>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</si>
  <si>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</si>
  <si>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</si>
  <si>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</si>
  <si>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</si>
  <si>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</si>
  <si>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</si>
  <si>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</si>
  <si>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</si>
  <si>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</si>
  <si>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</si>
  <si>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</si>
  <si>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</si>
  <si>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</si>
  <si>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</si>
  <si>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</si>
  <si>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</si>
  <si>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</si>
  <si>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</si>
  <si>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</si>
  <si>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</si>
  <si>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</si>
  <si>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</si>
  <si>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</si>
  <si>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</si>
  <si>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</si>
  <si>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</si>
  <si>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</si>
  <si>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</si>
  <si>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</si>
  <si>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</si>
  <si>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</si>
  <si>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</si>
  <si>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</si>
  <si>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</si>
  <si>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</si>
  <si>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</si>
  <si>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</si>
  <si>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</si>
  <si>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</si>
  <si>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</si>
  <si>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</si>
  <si>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</si>
  <si>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</si>
  <si>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</si>
  <si>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</si>
  <si>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</si>
  <si>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</si>
  <si>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</si>
  <si>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</si>
  <si>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</si>
  <si>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</si>
  <si>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</si>
  <si>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</si>
  <si>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</si>
  <si>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</si>
  <si>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</si>
  <si>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</si>
  <si>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</si>
  <si>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</si>
  <si>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</si>
  <si>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</si>
  <si>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</si>
  <si>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</si>
  <si>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</si>
  <si>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</si>
  <si>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</si>
  <si>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</si>
  <si>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</si>
  <si>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</si>
  <si>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</si>
  <si>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</si>
  <si>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</si>
  <si>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</si>
  <si>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</si>
  <si>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</si>
  <si>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</si>
  <si>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</si>
  <si>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</si>
  <si>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</si>
  <si>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</si>
  <si>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</si>
  <si>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</si>
  <si>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</si>
  <si>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</si>
  <si>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</si>
  <si>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</si>
  <si>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</si>
  <si>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</si>
  <si>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</si>
  <si>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</si>
  <si>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</si>
  <si>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</si>
  <si>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</si>
  <si>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</si>
  <si>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</si>
  <si>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</si>
  <si>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</si>
  <si>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</si>
  <si>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</si>
  <si>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</si>
  <si>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</si>
  <si>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</si>
  <si>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</si>
  <si>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</si>
  <si>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</si>
  <si>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</si>
  <si>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</si>
  <si>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</si>
  <si>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</si>
  <si>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</si>
  <si>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</si>
  <si>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</si>
  <si>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</si>
  <si>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</si>
  <si>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</si>
  <si>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</si>
  <si>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</si>
  <si>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</si>
  <si>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</si>
  <si>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</si>
  <si>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</si>
  <si>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</si>
  <si>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</si>
  <si>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</si>
  <si>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</si>
  <si>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</si>
  <si>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</si>
  <si>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</si>
  <si>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</si>
  <si>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</si>
  <si>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</si>
  <si>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</si>
  <si>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</si>
  <si>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</si>
  <si>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</si>
  <si>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</si>
  <si>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</si>
  <si>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</si>
  <si>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</si>
  <si>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</si>
  <si>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</si>
  <si>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</si>
  <si>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</si>
  <si>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</si>
  <si>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</si>
  <si>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</si>
  <si>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</si>
  <si>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</si>
  <si>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</si>
  <si>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</si>
  <si>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</si>
  <si>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</si>
  <si>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</si>
  <si>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</si>
  <si>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</si>
  <si>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</si>
  <si>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</si>
  <si>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</si>
  <si>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</si>
  <si>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</si>
  <si>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</si>
  <si>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</si>
  <si>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</si>
  <si>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</si>
  <si>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</si>
  <si>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</si>
  <si>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</si>
  <si>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</si>
  <si>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</si>
  <si>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</si>
  <si>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</si>
  <si>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</si>
  <si>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</si>
  <si>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</si>
  <si>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</si>
  <si>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</si>
  <si>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</si>
  <si>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</si>
  <si>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</si>
  <si>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</si>
  <si>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</si>
  <si>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</si>
  <si>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</si>
  <si>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</si>
  <si>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</si>
  <si>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</si>
  <si>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</si>
  <si>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</si>
  <si>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</si>
  <si>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</si>
  <si>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</si>
  <si>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</si>
  <si>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</si>
  <si>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</si>
  <si>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</si>
  <si>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</si>
  <si>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</si>
  <si>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</si>
  <si>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</si>
  <si>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</si>
  <si>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</si>
  <si>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</si>
  <si>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</si>
  <si>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</si>
  <si>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</si>
  <si>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</si>
  <si>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</si>
  <si>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</si>
  <si>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</si>
  <si>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</si>
  <si>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</si>
  <si>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</si>
  <si>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</si>
  <si>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</si>
  <si>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</si>
  <si>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</si>
  <si>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</si>
  <si>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</si>
  <si>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</si>
  <si>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</si>
  <si>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</si>
  <si>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</si>
  <si>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</si>
  <si>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</si>
  <si>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</si>
  <si>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</si>
  <si>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</si>
  <si>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</si>
  <si>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</si>
  <si>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</si>
  <si>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</si>
  <si>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</si>
  <si>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</si>
  <si>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</si>
  <si>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</si>
  <si>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</si>
  <si>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</si>
  <si>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</si>
  <si>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</si>
  <si>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</si>
  <si>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</si>
  <si>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</si>
  <si>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</si>
  <si>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</si>
  <si>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</si>
  <si>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</si>
  <si>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</si>
  <si>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</si>
  <si>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</si>
  <si>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</si>
  <si>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</si>
  <si>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</si>
  <si>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</si>
  <si>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</si>
  <si>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</si>
  <si>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</si>
  <si>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</si>
  <si>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</si>
  <si>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</si>
  <si>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</si>
  <si>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</si>
  <si>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</si>
  <si>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</si>
  <si>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</si>
  <si>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</si>
  <si>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</si>
  <si>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</si>
  <si>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</si>
  <si>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</si>
  <si>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</si>
  <si>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</si>
  <si>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</si>
  <si>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</si>
  <si>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</si>
  <si>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</si>
  <si>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</si>
  <si>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</si>
  <si>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</si>
  <si>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</si>
  <si>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</si>
  <si>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</si>
  <si>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</si>
  <si>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</si>
  <si>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</si>
  <si>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</si>
  <si>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</si>
  <si>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</si>
  <si>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</si>
  <si>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</si>
  <si>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</si>
  <si>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</si>
  <si>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</si>
  <si>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</si>
  <si>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</si>
  <si>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</si>
  <si>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</si>
  <si>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</si>
  <si>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</si>
  <si>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</si>
  <si>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</si>
  <si>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</si>
  <si>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</si>
  <si>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</si>
  <si>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</si>
  <si>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</si>
  <si>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</si>
  <si>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</si>
  <si>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</si>
  <si>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</si>
  <si>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</si>
  <si>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</si>
  <si>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</si>
  <si>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</si>
  <si>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</si>
  <si>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</si>
  <si>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</si>
  <si>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</si>
  <si>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</si>
  <si>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</si>
  <si>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</si>
  <si>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</si>
  <si>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</si>
  <si>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</si>
  <si>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</si>
  <si>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</si>
  <si>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</si>
  <si>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</si>
  <si>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</si>
  <si>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</si>
  <si>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</si>
  <si>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</si>
  <si>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</si>
  <si>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</si>
  <si>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</si>
  <si>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</si>
  <si>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</si>
  <si>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</si>
  <si>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</si>
  <si>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</si>
  <si>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</si>
  <si>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</si>
  <si>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</si>
  <si>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</si>
  <si>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</si>
  <si>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</si>
  <si>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</si>
  <si>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</si>
  <si>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</si>
  <si>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</si>
  <si>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</si>
  <si>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</si>
  <si>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</si>
  <si>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</si>
  <si>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</si>
  <si>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</si>
  <si>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</si>
  <si>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</si>
  <si>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</si>
  <si>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</si>
  <si>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</si>
  <si>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</si>
  <si>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</si>
  <si>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</si>
  <si>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</si>
  <si>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</si>
  <si>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</si>
  <si>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</si>
  <si>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</si>
  <si>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</si>
  <si>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</si>
  <si>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</si>
  <si>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</si>
  <si>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</si>
  <si>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</si>
  <si>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</si>
  <si>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</si>
  <si>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</si>
  <si>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</si>
  <si>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</si>
  <si>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</si>
  <si>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</si>
  <si>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</si>
  <si>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</si>
  <si>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</si>
  <si>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</si>
  <si>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</si>
  <si>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</si>
  <si>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</si>
  <si>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</si>
  <si>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</si>
  <si>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</si>
  <si>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</si>
  <si>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</si>
  <si>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</si>
  <si>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</si>
  <si>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</si>
  <si>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</si>
  <si>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</si>
  <si>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</si>
  <si>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</si>
  <si>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</si>
  <si>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</si>
  <si>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</si>
  <si>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</si>
  <si>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</si>
  <si>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</si>
  <si>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</si>
  <si>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</si>
  <si>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</si>
  <si>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</si>
  <si>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</si>
  <si>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</si>
  <si>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</si>
  <si>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</si>
  <si>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</si>
  <si>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</si>
  <si>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</si>
  <si>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</si>
  <si>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</si>
  <si>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</si>
  <si>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</si>
  <si>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</si>
  <si>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</si>
  <si>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</si>
  <si>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</si>
  <si>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</si>
  <si>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</si>
  <si>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</si>
  <si>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</si>
  <si>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</si>
  <si>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</si>
  <si>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</si>
  <si>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</si>
  <si>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</si>
  <si>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</si>
  <si>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</si>
  <si>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</si>
  <si>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</si>
  <si>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</si>
  <si>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</si>
  <si>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</si>
  <si>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</si>
  <si>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</si>
  <si>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</si>
  <si>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</si>
  <si>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</si>
  <si>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</si>
  <si>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</si>
  <si>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</si>
  <si>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</si>
  <si>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</si>
  <si>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</si>
  <si>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</si>
  <si>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</si>
  <si>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</si>
  <si>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</si>
  <si>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</si>
  <si>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</si>
  <si>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</si>
  <si>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</si>
  <si>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</si>
  <si>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</si>
  <si>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</si>
  <si>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</si>
  <si>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</si>
  <si>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</si>
  <si>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</si>
  <si>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</si>
  <si>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</si>
  <si>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</si>
  <si>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</si>
  <si>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</si>
  <si>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</si>
  <si>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</si>
  <si>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</si>
  <si>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</si>
  <si>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</si>
  <si>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</si>
  <si>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</si>
  <si>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</si>
  <si>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</si>
  <si>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</si>
  <si>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</si>
  <si>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</si>
  <si>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</si>
  <si>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</si>
  <si>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</si>
  <si>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</si>
  <si>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</si>
  <si>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</si>
  <si>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</si>
  <si>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</si>
  <si>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</si>
  <si>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</si>
  <si>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</si>
  <si>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</si>
  <si>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</si>
  <si>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</si>
  <si>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</si>
  <si>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</si>
  <si>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</si>
  <si>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</si>
  <si>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</si>
  <si>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</si>
  <si>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</si>
  <si>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</si>
  <si>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</si>
  <si>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</si>
  <si>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</si>
  <si>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</si>
  <si>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</si>
  <si>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</si>
  <si>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</si>
  <si>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</si>
  <si>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</si>
  <si>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</si>
  <si>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</si>
  <si>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</si>
  <si>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</si>
  <si>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</si>
  <si>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</si>
  <si>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</si>
  <si>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</si>
  <si>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</si>
  <si>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</si>
  <si>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</si>
  <si>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</si>
  <si>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</si>
  <si>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</si>
  <si>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</si>
  <si>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</si>
  <si>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</si>
  <si>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</si>
  <si>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</si>
  <si>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</si>
  <si>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</si>
  <si>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</si>
  <si>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</si>
  <si>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</si>
  <si>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</si>
  <si>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</si>
  <si>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</si>
  <si>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</si>
  <si>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</si>
  <si>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</si>
  <si>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</si>
  <si>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</si>
  <si>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</si>
  <si>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</si>
  <si>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</si>
  <si>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</si>
  <si>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</si>
  <si>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</si>
  <si>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</si>
  <si>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</si>
  <si>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</si>
  <si>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</si>
  <si>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</si>
  <si>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</si>
  <si>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</si>
  <si>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</si>
  <si>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</si>
  <si>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</si>
  <si>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</si>
  <si>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</si>
  <si>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</si>
  <si>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</si>
  <si>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</si>
  <si>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</si>
  <si>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</si>
  <si>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</si>
  <si>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</si>
  <si>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</si>
  <si>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</si>
  <si>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</si>
  <si>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</si>
  <si>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</si>
  <si>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</si>
  <si>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</si>
  <si>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</si>
  <si>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</si>
  <si>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</si>
  <si>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</si>
  <si>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</si>
  <si>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</si>
  <si>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</si>
  <si>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</si>
  <si>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</si>
  <si>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</si>
  <si>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</si>
  <si>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</si>
  <si>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</si>
  <si>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</si>
  <si>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</si>
  <si>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</si>
  <si>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</si>
  <si>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</si>
  <si>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</si>
  <si>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</si>
  <si>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</si>
  <si>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</si>
  <si>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</si>
  <si>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</si>
  <si>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</si>
  <si>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</si>
  <si>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</si>
  <si>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</si>
  <si>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</si>
  <si>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</si>
  <si>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</si>
  <si>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</si>
  <si>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</si>
  <si>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</si>
  <si>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</si>
  <si>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</si>
  <si>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</si>
  <si>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</si>
  <si>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</si>
  <si>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</si>
  <si>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</si>
  <si>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</si>
  <si>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</si>
  <si>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</si>
  <si>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</si>
  <si>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</si>
  <si>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</si>
  <si>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</si>
  <si>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</si>
  <si>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</si>
  <si>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</si>
  <si>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</si>
  <si>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</si>
  <si>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</si>
  <si>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</si>
  <si>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</si>
  <si>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</si>
  <si>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</si>
  <si>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</si>
  <si>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</si>
  <si>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</si>
  <si>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</si>
  <si>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</si>
  <si>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</si>
  <si>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</si>
  <si>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</si>
  <si>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</si>
  <si>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</si>
  <si>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</si>
  <si>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</si>
  <si>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</si>
  <si>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</si>
  <si>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</si>
  <si>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</si>
  <si>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</si>
  <si>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</si>
  <si>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</si>
  <si>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</si>
  <si>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</si>
  <si>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</si>
  <si>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</si>
  <si>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</si>
  <si>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</si>
  <si>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</si>
  <si>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</si>
  <si>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</si>
  <si>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</si>
  <si>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</si>
  <si>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</si>
  <si>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</si>
  <si>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</si>
  <si>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</si>
  <si>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</si>
  <si>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</si>
  <si>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</si>
  <si>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</si>
  <si>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</si>
  <si>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</si>
  <si>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</si>
  <si>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</si>
  <si>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</si>
  <si>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</si>
  <si>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</si>
  <si>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</si>
  <si>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</si>
  <si>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</si>
  <si>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</si>
  <si>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</si>
  <si>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</si>
  <si>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</si>
  <si>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</si>
  <si>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</si>
  <si>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</si>
  <si>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</si>
  <si>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</si>
  <si>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</si>
  <si>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</si>
  <si>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</si>
  <si>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</si>
  <si>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</si>
  <si>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</si>
  <si>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</si>
  <si>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</si>
  <si>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</si>
  <si>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</si>
  <si>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</si>
  <si>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</si>
  <si>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</si>
  <si>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</si>
  <si>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</si>
  <si>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</si>
  <si>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</si>
  <si>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</si>
  <si>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</si>
  <si>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</si>
  <si>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</si>
  <si>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</si>
  <si>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</si>
  <si>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</si>
  <si>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</si>
  <si>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</si>
  <si>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</si>
  <si>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</si>
  <si>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</si>
  <si>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</si>
  <si>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</si>
  <si>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</si>
  <si>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</si>
  <si>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</si>
  <si>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</si>
  <si>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</si>
  <si>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</si>
  <si>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</si>
  <si>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</si>
  <si>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</si>
  <si>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</si>
  <si>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</si>
  <si>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</si>
  <si>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</si>
  <si>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</si>
  <si>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</si>
  <si>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</si>
  <si>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</si>
  <si>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</si>
  <si>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</si>
  <si>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</si>
  <si>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</si>
  <si>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</si>
  <si>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</si>
  <si>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</si>
  <si>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</si>
  <si>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</si>
  <si>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</si>
  <si>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</si>
  <si>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</si>
  <si>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</si>
  <si>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</si>
  <si>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</si>
  <si>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</si>
  <si>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</si>
  <si>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</si>
  <si>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</si>
  <si>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</si>
  <si>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</si>
  <si>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</si>
  <si>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</si>
  <si>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</si>
  <si>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</si>
  <si>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</si>
  <si>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</si>
  <si>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</si>
  <si>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</si>
  <si>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</si>
  <si>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</si>
  <si>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</si>
  <si>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</si>
  <si>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</si>
  <si>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</si>
  <si>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</si>
  <si>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</si>
  <si>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</si>
  <si>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</si>
  <si>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</si>
  <si>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</si>
  <si>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</si>
  <si>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</si>
  <si>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</si>
  <si>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</si>
  <si>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</si>
  <si>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</si>
  <si>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</si>
  <si>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</si>
  <si>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</si>
  <si>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</si>
  <si>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</si>
  <si>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</si>
  <si>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</si>
  <si>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</si>
  <si>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</si>
  <si>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</si>
  <si>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</si>
  <si>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</si>
  <si>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</si>
  <si>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</si>
  <si>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</si>
  <si>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</si>
  <si>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</si>
  <si>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</si>
  <si>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</si>
  <si>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</si>
  <si>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</si>
  <si>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</si>
  <si>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</si>
  <si>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</si>
  <si>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</si>
  <si>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</si>
  <si>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</si>
  <si>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</si>
  <si>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</si>
  <si>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</si>
  <si>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</si>
  <si>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</si>
  <si>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</si>
  <si>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</si>
  <si>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</si>
  <si>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</si>
  <si>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</si>
  <si>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</si>
  <si>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</si>
  <si>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</si>
  <si>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</si>
  <si>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</si>
  <si>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</si>
  <si>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</si>
  <si>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</si>
  <si>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</si>
  <si>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</si>
  <si>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</si>
  <si>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</si>
  <si>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</si>
  <si>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</si>
  <si>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</si>
  <si>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</si>
  <si>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</si>
  <si>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</si>
  <si>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</si>
  <si>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</si>
  <si>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</si>
  <si>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</si>
  <si>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</si>
  <si>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</si>
  <si>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</si>
  <si>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</si>
  <si>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</si>
  <si>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</si>
  <si>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</si>
  <si>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</si>
  <si>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</si>
  <si>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</si>
  <si>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</si>
  <si>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</si>
  <si>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</si>
  <si>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</si>
  <si>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</si>
  <si>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</si>
  <si>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</si>
  <si>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</si>
  <si>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</si>
  <si>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</si>
  <si>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</si>
  <si>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</si>
  <si>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</si>
  <si>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</si>
  <si>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</si>
  <si>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</si>
  <si>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</si>
  <si>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</si>
  <si>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</si>
  <si>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</si>
  <si>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</si>
  <si>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</si>
  <si>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</si>
  <si>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</si>
  <si>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</si>
  <si>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</si>
  <si>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</si>
  <si>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</si>
  <si>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</si>
  <si>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</si>
  <si>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</si>
  <si>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</si>
  <si>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</si>
  <si>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</si>
  <si>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</si>
  <si>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</si>
  <si>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</si>
  <si>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</si>
  <si>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</si>
  <si>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</si>
  <si>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</si>
  <si>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</si>
  <si>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</si>
  <si>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</si>
  <si>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</si>
  <si>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</si>
  <si>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</si>
  <si>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</si>
  <si>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</si>
  <si>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</si>
  <si>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</si>
  <si>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</si>
  <si>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</si>
  <si>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</si>
  <si>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</si>
  <si>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</si>
  <si>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</si>
  <si>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</si>
  <si>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</si>
  <si>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</si>
  <si>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</si>
  <si>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</si>
  <si>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</si>
  <si>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</si>
  <si>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</si>
  <si>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</si>
  <si>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</si>
  <si>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</si>
  <si>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</si>
  <si>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</si>
  <si>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</si>
  <si>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</si>
  <si>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</si>
  <si>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</si>
  <si>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</si>
  <si>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</si>
  <si>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</si>
  <si>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</si>
  <si>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</si>
  <si>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</si>
  <si>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</si>
  <si>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</si>
  <si>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</si>
  <si>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</si>
  <si>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</si>
  <si>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</si>
  <si>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</si>
  <si>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</si>
  <si>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</si>
  <si>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</si>
  <si>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</si>
  <si>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</si>
  <si>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</si>
  <si>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</si>
  <si>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</si>
  <si>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</si>
  <si>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</si>
  <si>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</si>
  <si>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</si>
  <si>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</si>
  <si>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</si>
  <si>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</si>
  <si>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</si>
  <si>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</si>
  <si>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</si>
  <si>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</si>
  <si>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</si>
  <si>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</si>
  <si>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</si>
  <si>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</si>
  <si>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</si>
  <si>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</si>
  <si>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</si>
  <si>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</si>
  <si>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</si>
  <si>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</si>
  <si>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</si>
  <si>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</si>
  <si>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</si>
  <si>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</si>
  <si>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</si>
  <si>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</si>
  <si>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</si>
  <si>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</si>
  <si>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</si>
  <si>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</si>
  <si>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</si>
  <si>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</si>
  <si>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</si>
  <si>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</si>
  <si>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</si>
  <si>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</si>
  <si>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</si>
  <si>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</si>
  <si>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</si>
  <si>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</si>
  <si>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</si>
  <si>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</si>
  <si>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</si>
  <si>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</si>
  <si>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</si>
  <si>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</si>
  <si>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</si>
  <si>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</si>
  <si>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</si>
  <si>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</si>
  <si>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</si>
  <si>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</si>
  <si>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</si>
  <si>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</si>
  <si>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</si>
  <si>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</si>
  <si>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</si>
  <si>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</si>
  <si>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</si>
  <si>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</si>
  <si>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</si>
  <si>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</si>
  <si>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</si>
  <si>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</si>
  <si>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</si>
  <si>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</si>
  <si>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</si>
  <si>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</si>
  <si>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</si>
  <si>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</si>
  <si>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</si>
  <si>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</si>
  <si>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</si>
  <si>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</si>
  <si>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</si>
  <si>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</si>
  <si>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</si>
  <si>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</si>
  <si>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</si>
  <si>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</si>
  <si>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</si>
  <si>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</si>
  <si>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</si>
  <si>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</si>
  <si>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</si>
  <si>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</si>
  <si>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</si>
  <si>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</si>
  <si>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</si>
  <si>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</si>
  <si>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</si>
  <si>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</si>
  <si>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</si>
  <si>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</si>
  <si>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</si>
  <si>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</si>
  <si>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</si>
  <si>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</si>
  <si>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</si>
  <si>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</si>
  <si>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</si>
  <si>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</si>
  <si>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</si>
  <si>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</si>
  <si>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</si>
  <si>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</si>
  <si>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</si>
  <si>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</si>
  <si>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</si>
  <si>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</si>
  <si>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</si>
  <si>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</si>
  <si>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</si>
  <si>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</si>
  <si>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</si>
  <si>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</si>
  <si>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</si>
  <si>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</si>
  <si>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</si>
  <si>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</si>
  <si>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</si>
  <si>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</si>
  <si>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</si>
  <si>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</si>
  <si>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</si>
  <si>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</si>
  <si>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</si>
  <si>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</si>
  <si>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</si>
  <si>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</si>
  <si>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</si>
  <si>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</si>
  <si>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</si>
  <si>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</si>
  <si>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</si>
  <si>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</si>
  <si>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</si>
  <si>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</si>
  <si>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</si>
  <si>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</si>
  <si>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</si>
  <si>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</si>
  <si>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</si>
  <si>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</si>
  <si>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</si>
  <si>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</si>
  <si>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</si>
  <si>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</si>
  <si>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</si>
  <si>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</si>
  <si>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</si>
  <si>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</si>
  <si>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</si>
  <si>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</si>
  <si>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</si>
  <si>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</si>
  <si>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</si>
  <si>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</si>
  <si>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</si>
  <si>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</si>
  <si>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</si>
  <si>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</si>
  <si>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</si>
  <si>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</si>
  <si>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</si>
  <si>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</si>
  <si>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</si>
  <si>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</si>
  <si>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</si>
  <si>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</si>
  <si>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</si>
  <si>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</si>
  <si>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</si>
  <si>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</si>
  <si>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</si>
  <si>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</si>
  <si>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</si>
  <si>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</si>
  <si>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</si>
  <si>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</si>
  <si>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</si>
  <si>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</si>
  <si>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</si>
  <si>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</si>
  <si>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</si>
  <si>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</si>
  <si>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</si>
  <si>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</si>
  <si>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</si>
  <si>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</si>
  <si>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</si>
  <si>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</si>
  <si>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</si>
  <si>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</si>
  <si>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</si>
  <si>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</si>
  <si>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</si>
  <si>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</si>
  <si>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</si>
  <si>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</si>
  <si>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</si>
  <si>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</si>
  <si>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</si>
  <si>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</si>
  <si>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</si>
  <si>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</si>
  <si>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</si>
  <si>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</si>
  <si>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</si>
  <si>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</si>
  <si>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</si>
  <si>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</si>
  <si>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</si>
  <si>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</si>
  <si>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</si>
  <si>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</si>
  <si>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</si>
  <si>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</si>
  <si>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</si>
  <si>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</si>
  <si>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</si>
  <si>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</si>
  <si>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</si>
  <si>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</si>
  <si>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</si>
  <si>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</si>
  <si>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</si>
  <si>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</si>
  <si>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</si>
  <si>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</si>
  <si>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</si>
  <si>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</si>
  <si>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</si>
  <si>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</si>
  <si>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</si>
  <si>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</si>
  <si>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</si>
  <si>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</si>
  <si>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</si>
  <si>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</si>
  <si>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</si>
  <si>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</si>
  <si>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</si>
  <si>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</si>
  <si>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</si>
  <si>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</si>
  <si>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</si>
  <si>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</si>
  <si>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</si>
  <si>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</si>
  <si>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</si>
  <si>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</si>
  <si>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</si>
  <si>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</si>
  <si>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</si>
  <si>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</si>
  <si>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</si>
  <si>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</si>
  <si>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</si>
  <si>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</si>
  <si>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</si>
  <si>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</si>
  <si>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</si>
  <si>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</si>
  <si>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</si>
  <si>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</si>
  <si>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</si>
  <si>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</si>
  <si>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</si>
  <si>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</si>
  <si>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</si>
  <si>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</si>
  <si>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</si>
  <si>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</si>
  <si>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</si>
  <si>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</si>
  <si>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</si>
  <si>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</si>
  <si>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</si>
  <si>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</si>
  <si>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</si>
  <si>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</si>
  <si>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</si>
  <si>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</si>
  <si>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</si>
  <si>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</si>
  <si>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</si>
  <si>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</si>
  <si>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</si>
  <si>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</si>
  <si>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</si>
  <si>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</si>
  <si>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</si>
  <si>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</si>
  <si>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</si>
  <si>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</si>
  <si>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</si>
  <si>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</si>
  <si>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</si>
  <si>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</si>
  <si>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</si>
  <si>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</si>
  <si>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</si>
  <si>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</si>
  <si>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</si>
  <si>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</si>
  <si>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</si>
  <si>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</si>
  <si>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</si>
  <si>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</si>
  <si>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</si>
  <si>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</si>
  <si>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</si>
  <si>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</si>
  <si>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</si>
  <si>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</si>
  <si>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</si>
  <si>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</si>
  <si>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</si>
  <si>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</si>
  <si>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</si>
  <si>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</si>
  <si>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</si>
  <si>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</si>
  <si>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</si>
  <si>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</si>
  <si>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</si>
  <si>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</si>
  <si>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</si>
  <si>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</si>
  <si>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</si>
  <si>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</si>
  <si>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</si>
  <si>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</si>
  <si>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</si>
  <si>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</si>
  <si>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</si>
  <si>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</si>
  <si>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</si>
  <si>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</si>
  <si>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</si>
  <si>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</si>
  <si>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</si>
  <si>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</si>
  <si>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</si>
  <si>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</si>
  <si>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</si>
  <si>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</si>
  <si>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</si>
  <si>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</si>
  <si>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</si>
  <si>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</si>
  <si>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</si>
  <si>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</si>
  <si>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</si>
  <si>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</si>
  <si>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</si>
  <si>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</si>
  <si>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</si>
  <si>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</si>
  <si>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</si>
  <si>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</si>
  <si>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</si>
  <si>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</si>
  <si>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</si>
  <si>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</si>
  <si>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</si>
  <si>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</si>
  <si>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</si>
  <si>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</si>
  <si>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</si>
  <si>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</si>
  <si>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</si>
  <si>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</si>
  <si>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</si>
  <si>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</si>
  <si>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</si>
  <si>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</si>
  <si>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</si>
  <si>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</si>
  <si>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</si>
  <si>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</si>
  <si>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</si>
  <si>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</si>
  <si>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</si>
  <si>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</si>
  <si>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</si>
  <si>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</si>
  <si>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</si>
  <si>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</si>
  <si>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</si>
  <si>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</si>
  <si>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</si>
  <si>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</si>
  <si>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</si>
  <si>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</si>
  <si>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</si>
  <si>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</si>
  <si>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</si>
  <si>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</si>
  <si>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</si>
  <si>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</si>
  <si>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</si>
  <si>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</si>
  <si>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</si>
  <si>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</si>
  <si>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</si>
  <si>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</si>
  <si>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</si>
  <si>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</si>
  <si>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</si>
  <si>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</si>
  <si>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</si>
  <si>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</si>
  <si>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</si>
  <si>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</si>
  <si>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</si>
  <si>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</si>
  <si>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</si>
  <si>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</si>
  <si>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</si>
  <si>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</si>
  <si>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</si>
  <si>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</si>
  <si>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</si>
  <si>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</si>
  <si>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</si>
  <si>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</si>
  <si>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</si>
  <si>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</si>
  <si>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</si>
  <si>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</si>
  <si>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</si>
  <si>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</si>
  <si>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</si>
  <si>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</si>
  <si>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</si>
  <si>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</si>
  <si>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</si>
  <si>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</si>
  <si>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</si>
  <si>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</si>
  <si>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</si>
  <si>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</si>
  <si>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</si>
  <si>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</si>
  <si>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</si>
  <si>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</si>
  <si>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</si>
  <si>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</si>
  <si>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</si>
  <si>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</si>
  <si>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</si>
  <si>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</si>
  <si>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</si>
  <si>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</si>
  <si>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</si>
  <si>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</si>
  <si>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</si>
  <si>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</si>
  <si>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</si>
  <si>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</si>
  <si>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</si>
  <si>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</si>
  <si>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</si>
  <si>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</si>
  <si>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</si>
  <si>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</si>
  <si>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</si>
  <si>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</si>
  <si>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</si>
  <si>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</si>
  <si>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</si>
  <si>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</si>
  <si>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</si>
  <si>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</si>
  <si>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</si>
  <si>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</si>
  <si>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</si>
  <si>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</si>
  <si>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</si>
  <si>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</si>
  <si>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</si>
  <si>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</si>
  <si>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</si>
  <si>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</si>
  <si>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</si>
  <si>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</si>
  <si>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</si>
  <si>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</si>
  <si>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</si>
  <si>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</si>
  <si>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</si>
  <si>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</si>
  <si>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</si>
  <si>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</si>
  <si>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</si>
  <si>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</si>
  <si>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</si>
  <si>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</si>
  <si>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</si>
  <si>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</si>
  <si>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</si>
  <si>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</si>
  <si>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</si>
  <si>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</si>
  <si>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</si>
  <si>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</si>
  <si>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</si>
  <si>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</si>
  <si>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</si>
  <si>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</si>
  <si>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</si>
  <si>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</si>
  <si>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</si>
  <si>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</si>
  <si>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</si>
  <si>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</si>
  <si>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</si>
  <si>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</si>
  <si>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</si>
  <si>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</si>
  <si>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</si>
  <si>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</si>
  <si>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</si>
  <si>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</si>
  <si>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</si>
  <si>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</si>
  <si>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</si>
  <si>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</si>
  <si>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</si>
  <si>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</si>
  <si>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</si>
  <si>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</si>
  <si>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</si>
  <si>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</si>
  <si>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</si>
  <si>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</si>
  <si>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</si>
  <si>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</si>
  <si>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</si>
  <si>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</si>
  <si>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</si>
  <si>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</si>
  <si>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</si>
  <si>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</si>
  <si>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</si>
  <si>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</si>
  <si>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</si>
  <si>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</si>
  <si>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</si>
  <si>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</si>
  <si>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</si>
  <si>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</si>
  <si>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</si>
  <si>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</si>
  <si>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</si>
  <si>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</si>
  <si>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</si>
  <si>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</si>
  <si>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</si>
  <si>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</si>
  <si>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</si>
  <si>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</si>
  <si>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</si>
  <si>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</si>
  <si>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</si>
  <si>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</si>
  <si>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</si>
  <si>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</si>
  <si>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</si>
  <si>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</si>
  <si>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</si>
  <si>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</si>
  <si>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</si>
  <si>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</si>
  <si>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</si>
  <si>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</si>
  <si>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</si>
  <si>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</si>
  <si>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</si>
  <si>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</si>
  <si>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</si>
  <si>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</si>
  <si>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</si>
  <si>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</si>
  <si>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</si>
  <si>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</si>
  <si>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</si>
  <si>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</si>
  <si>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</si>
  <si>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</si>
  <si>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</si>
  <si>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</si>
  <si>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</si>
  <si>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</si>
  <si>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</si>
  <si>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</si>
  <si>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</si>
  <si>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</si>
  <si>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</si>
  <si>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</si>
  <si>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</si>
  <si>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</si>
  <si>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</si>
  <si>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</si>
  <si>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</si>
  <si>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</si>
  <si>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</si>
  <si>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</si>
  <si>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</si>
  <si>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</si>
  <si>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</si>
  <si>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</si>
  <si>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</si>
  <si>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</si>
  <si>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</si>
  <si>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</si>
  <si>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</si>
  <si>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</si>
  <si>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</si>
  <si>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</si>
  <si>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</si>
  <si>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</si>
  <si>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</si>
  <si>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</si>
  <si>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</si>
  <si>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</si>
  <si>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</si>
  <si>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</si>
  <si>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</si>
  <si>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</si>
  <si>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</si>
  <si>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</si>
  <si>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</si>
  <si>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</si>
  <si>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</si>
  <si>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</si>
  <si>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</si>
  <si>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</si>
  <si>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</si>
  <si>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</si>
  <si>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</si>
  <si>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</si>
  <si>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</si>
  <si>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</si>
  <si>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</si>
  <si>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</si>
  <si>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</si>
  <si>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</si>
  <si>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</si>
  <si>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</si>
  <si>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</si>
  <si>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</si>
  <si>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</si>
  <si>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</si>
  <si>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</si>
  <si>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</si>
  <si>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</si>
  <si>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</si>
  <si>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</si>
  <si>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</si>
  <si>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</si>
  <si>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</si>
  <si>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</si>
  <si>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</si>
  <si>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</si>
  <si>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</si>
  <si>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</si>
  <si>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</si>
  <si>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</si>
  <si>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</si>
  <si>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</si>
  <si>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</si>
  <si>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</si>
  <si>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</si>
  <si>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</si>
  <si>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</si>
  <si>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</si>
  <si>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</si>
  <si>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</si>
  <si>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</si>
  <si>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</si>
  <si>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</si>
  <si>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</si>
  <si>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</si>
  <si>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</si>
  <si>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</si>
  <si>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</si>
  <si>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</si>
  <si>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</si>
  <si>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</si>
  <si>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</si>
  <si>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</si>
  <si>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</si>
  <si>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</si>
  <si>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</si>
  <si>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</si>
  <si>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</si>
  <si>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</si>
  <si>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</si>
  <si>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</si>
  <si>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</si>
  <si>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</si>
  <si>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</si>
  <si>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</si>
  <si>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</si>
  <si>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</si>
  <si>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</si>
  <si>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</si>
  <si>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</si>
  <si>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</si>
  <si>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</si>
  <si>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</si>
  <si>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</si>
  <si>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</si>
  <si>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</si>
  <si>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</si>
  <si>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</si>
  <si>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</si>
  <si>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</si>
  <si>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</si>
  <si>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</si>
  <si>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</si>
  <si>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</si>
  <si>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</si>
  <si>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</si>
  <si>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</si>
  <si>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</si>
  <si>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</si>
  <si>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</si>
  <si>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</si>
  <si>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</si>
  <si>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</si>
  <si>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</si>
  <si>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</si>
  <si>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</si>
  <si>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</si>
  <si>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</si>
  <si>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</si>
  <si>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</si>
  <si>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</si>
  <si>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</si>
  <si>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</si>
  <si>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</si>
  <si>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</si>
  <si>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</si>
  <si>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</si>
  <si>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</si>
  <si>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</si>
  <si>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</si>
  <si>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</si>
  <si>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</si>
  <si>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</si>
  <si>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</si>
  <si>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</si>
  <si>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</si>
  <si>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</si>
  <si>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</si>
  <si>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</si>
  <si>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</si>
  <si>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</si>
  <si>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</si>
  <si>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</si>
  <si>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</si>
  <si>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</si>
  <si>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</si>
  <si>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</si>
  <si>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</si>
  <si>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</si>
  <si>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</si>
  <si>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</si>
  <si>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</si>
  <si>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</si>
  <si>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</si>
  <si>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</si>
  <si>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</si>
  <si>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</si>
  <si>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</si>
  <si>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</si>
  <si>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</si>
  <si>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</si>
  <si>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</si>
  <si>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</si>
  <si>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</si>
  <si>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</si>
  <si>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</si>
  <si>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</si>
  <si>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</si>
  <si>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</si>
  <si>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</si>
  <si>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</si>
  <si>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</si>
  <si>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</si>
  <si>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</si>
  <si>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</si>
  <si>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</si>
  <si>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</si>
  <si>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</si>
  <si>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</si>
  <si>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</si>
  <si>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</si>
  <si>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</si>
  <si>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</si>
  <si>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</si>
  <si>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</si>
  <si>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</si>
  <si>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</si>
  <si>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</si>
  <si>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</si>
  <si>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</si>
  <si>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</si>
  <si>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</si>
  <si>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</si>
  <si>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</si>
  <si>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</si>
  <si>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</si>
  <si>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</si>
  <si>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</si>
  <si>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</si>
  <si>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</si>
  <si>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</si>
  <si>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</si>
  <si>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</si>
  <si>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</si>
  <si>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</si>
  <si>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</si>
  <si>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</si>
  <si>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</si>
  <si>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</si>
  <si>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</si>
  <si>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</si>
  <si>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</si>
  <si>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</si>
  <si>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</si>
  <si>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</si>
  <si>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</si>
  <si>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</si>
  <si>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</si>
  <si>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</si>
  <si>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</si>
  <si>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</si>
  <si>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</si>
  <si>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</si>
  <si>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</si>
  <si>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</si>
  <si>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</si>
  <si>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</si>
  <si>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</si>
  <si>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</si>
  <si>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</si>
  <si>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</si>
  <si>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</si>
  <si>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</si>
  <si>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</si>
  <si>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</si>
  <si>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</si>
  <si>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</si>
  <si>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</si>
  <si>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</si>
  <si>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</si>
  <si>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</si>
  <si>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</si>
  <si>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</si>
  <si>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</si>
  <si>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</si>
  <si>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</si>
  <si>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</si>
  <si>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</si>
  <si>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</si>
  <si>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</si>
  <si>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</si>
  <si>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</si>
  <si>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</si>
  <si>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</si>
  <si>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</si>
  <si>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</si>
  <si>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</si>
  <si>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</si>
  <si>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</si>
  <si>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</si>
  <si>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</si>
  <si>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</si>
  <si>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</si>
  <si>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</si>
  <si>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</si>
  <si>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</si>
  <si>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</si>
  <si>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</si>
  <si>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</si>
  <si>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</si>
  <si>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</si>
  <si>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</si>
  <si>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</si>
  <si>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</si>
  <si>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</si>
  <si>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</si>
  <si>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</si>
  <si>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</si>
  <si>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</si>
  <si>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</si>
  <si>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</si>
  <si>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</si>
  <si>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</si>
  <si>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</si>
  <si>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</si>
  <si>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</si>
  <si>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</si>
  <si>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</si>
  <si>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</si>
  <si>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</si>
  <si>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</si>
  <si>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</si>
  <si>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</si>
  <si>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</si>
  <si>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</si>
  <si>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</si>
  <si>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</si>
  <si>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</si>
  <si>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</si>
  <si>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</si>
  <si>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</si>
  <si>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</si>
  <si>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</si>
  <si>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</si>
  <si>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</si>
  <si>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</si>
  <si>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</si>
  <si>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</si>
  <si>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</si>
  <si>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</si>
  <si>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</si>
  <si>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</si>
  <si>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</si>
  <si>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</si>
  <si>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</si>
  <si>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</si>
  <si>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</si>
  <si>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</si>
  <si>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</si>
  <si>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</si>
  <si>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</si>
  <si>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</si>
  <si>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</si>
  <si>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</si>
  <si>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</si>
  <si>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</si>
  <si>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</si>
  <si>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</si>
  <si>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</si>
  <si>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</si>
  <si>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</si>
  <si>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</si>
  <si>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</si>
  <si>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</si>
  <si>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</si>
  <si>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</si>
  <si>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</si>
  <si>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</si>
  <si>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</si>
  <si>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</si>
  <si>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</si>
  <si>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</si>
  <si>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</si>
  <si>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</si>
  <si>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</si>
  <si>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</si>
  <si>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</si>
  <si>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</si>
  <si>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</si>
  <si>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</si>
  <si>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</si>
  <si>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</si>
  <si>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</si>
  <si>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</si>
  <si>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</si>
  <si>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</si>
  <si>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</si>
  <si>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</si>
  <si>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</si>
  <si>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</si>
  <si>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</si>
  <si>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</si>
  <si>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</si>
  <si>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</si>
  <si>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</si>
  <si>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</si>
  <si>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</si>
  <si>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</si>
  <si>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</si>
  <si>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</si>
  <si>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</si>
  <si>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</si>
  <si>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</si>
  <si>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</si>
  <si>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</si>
  <si>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</si>
  <si>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</si>
  <si>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</si>
  <si>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</si>
  <si>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</si>
  <si>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</si>
  <si>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</si>
  <si>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</si>
  <si>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</si>
  <si>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</si>
  <si>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</si>
  <si>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</si>
  <si>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</si>
  <si>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</si>
  <si>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</si>
  <si>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</si>
  <si>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</si>
  <si>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</si>
  <si>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</si>
  <si>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</si>
  <si>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</si>
  <si>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</si>
  <si>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</si>
  <si>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</si>
  <si>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</si>
  <si>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</si>
  <si>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</si>
  <si>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</si>
  <si>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</si>
  <si>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</si>
  <si>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</si>
  <si>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</si>
  <si>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</si>
  <si>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</si>
  <si>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</si>
  <si>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</si>
  <si>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</si>
  <si>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</si>
  <si>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</si>
  <si>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</si>
  <si>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</si>
  <si>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</si>
  <si>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</si>
  <si>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</si>
  <si>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</si>
  <si>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</si>
  <si>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</si>
  <si>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</si>
  <si>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</si>
  <si>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</si>
  <si>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</si>
  <si>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</si>
  <si>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</si>
  <si>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</si>
  <si>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</si>
  <si>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</si>
  <si>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</si>
  <si>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</si>
  <si>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</si>
  <si>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</si>
  <si>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</si>
  <si>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</si>
  <si>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</si>
  <si>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</si>
  <si>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</si>
  <si>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</si>
  <si>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</si>
  <si>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</si>
  <si>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</si>
  <si>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</si>
  <si>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</si>
  <si>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</si>
  <si>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</si>
  <si>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</si>
  <si>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</si>
  <si>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</si>
  <si>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</si>
  <si>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</si>
  <si>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</si>
  <si>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</si>
  <si>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</si>
  <si>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</si>
  <si>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</si>
  <si>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</si>
  <si>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</si>
  <si>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</si>
  <si>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</si>
  <si>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</si>
  <si>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</si>
  <si>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</si>
  <si>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</si>
  <si>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</si>
  <si>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</si>
  <si>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</si>
  <si>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</si>
  <si>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</si>
  <si>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</si>
  <si>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</si>
  <si>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</si>
  <si>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</si>
  <si>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</si>
  <si>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</si>
  <si>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</si>
  <si>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</si>
  <si>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</si>
  <si>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</si>
  <si>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</si>
  <si>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</si>
  <si>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</si>
  <si>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</si>
  <si>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</si>
  <si>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</si>
  <si>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</si>
  <si>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</si>
  <si>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</si>
  <si>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</si>
  <si>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</si>
  <si>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</si>
  <si>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</si>
  <si>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</si>
  <si>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</si>
  <si>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</si>
  <si>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</si>
  <si>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</si>
  <si>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</si>
  <si>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</si>
  <si>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</si>
  <si>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</si>
  <si>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</si>
  <si>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</si>
  <si>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</si>
  <si>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</si>
  <si>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</si>
  <si>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</si>
  <si>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</si>
  <si>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</si>
  <si>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</si>
  <si>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</si>
  <si>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</si>
  <si>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</si>
  <si>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</si>
  <si>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</si>
  <si>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</si>
  <si>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</si>
  <si>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</si>
  <si>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</si>
  <si>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</si>
  <si>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</si>
  <si>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</si>
  <si>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</si>
  <si>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</si>
  <si>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</si>
  <si>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</si>
  <si>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</si>
  <si>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</si>
  <si>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</si>
  <si>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</si>
  <si>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</si>
  <si>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</si>
  <si>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</si>
  <si>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</si>
  <si>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</si>
  <si>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</si>
  <si>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</si>
  <si>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</si>
  <si>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</si>
  <si>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</si>
  <si>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</si>
  <si>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</si>
  <si>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</si>
  <si>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</si>
  <si>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</si>
  <si>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</si>
  <si>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</si>
  <si>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</si>
  <si>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</si>
  <si>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</si>
  <si>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</si>
  <si>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</si>
  <si>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</si>
  <si>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</si>
  <si>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</si>
  <si>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</si>
  <si>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</si>
  <si>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</si>
  <si>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</si>
  <si>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</si>
  <si>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</si>
  <si>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</si>
  <si>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</si>
  <si>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</si>
  <si>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</si>
  <si>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</si>
  <si>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</si>
  <si>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</si>
  <si>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</si>
  <si>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</si>
  <si>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</si>
  <si>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</si>
  <si>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</si>
  <si>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</si>
  <si>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</si>
  <si>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</si>
  <si>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</si>
  <si>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</si>
  <si>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</si>
  <si>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</si>
  <si>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</si>
  <si>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</si>
  <si>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</si>
  <si>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</si>
  <si>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</si>
  <si>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</si>
  <si>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</si>
  <si>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</si>
  <si>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</si>
  <si>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</si>
  <si>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</si>
  <si>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</si>
  <si>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</si>
  <si>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</si>
  <si>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</si>
  <si>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</si>
  <si>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</si>
  <si>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</si>
  <si>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</si>
  <si>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</si>
  <si>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</si>
  <si>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</si>
  <si>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</si>
  <si>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</si>
  <si>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</si>
  <si>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</si>
  <si>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</si>
  <si>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</si>
  <si>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</si>
  <si>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</si>
  <si>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</si>
  <si>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</si>
  <si>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</si>
  <si>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</si>
  <si>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</si>
  <si>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</si>
  <si>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</si>
  <si>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</si>
  <si>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</si>
  <si>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</si>
  <si>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</si>
  <si>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</si>
  <si>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</si>
  <si>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</si>
  <si>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</si>
  <si>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</si>
  <si>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</si>
  <si>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</si>
  <si>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</si>
  <si>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</si>
  <si>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</si>
  <si>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</si>
  <si>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</si>
  <si>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</si>
  <si>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</si>
  <si>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</si>
  <si>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</si>
  <si>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</si>
  <si>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</si>
  <si>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</si>
  <si>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</si>
  <si>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</si>
  <si>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</si>
  <si>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</si>
  <si>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</si>
  <si>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</si>
  <si>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</si>
  <si>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</si>
  <si>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</si>
  <si>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</si>
  <si>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</si>
  <si>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</si>
  <si>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</si>
  <si>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</si>
  <si>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</si>
  <si>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</si>
  <si>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</si>
  <si>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</si>
  <si>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</si>
  <si>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</si>
  <si>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</si>
  <si>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</si>
  <si>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</si>
  <si>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</si>
  <si>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</si>
  <si>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</si>
  <si>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</si>
  <si>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</si>
  <si>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</si>
  <si>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</si>
  <si>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</si>
  <si>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</si>
  <si>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</si>
  <si>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</si>
  <si>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</si>
  <si>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</si>
  <si>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</si>
  <si>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</si>
  <si>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</si>
  <si>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</si>
  <si>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</si>
  <si>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</si>
  <si>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</si>
  <si>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</si>
  <si>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</si>
  <si>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</si>
  <si>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</si>
  <si>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</si>
  <si>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</si>
  <si>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</si>
  <si>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</si>
  <si>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</si>
  <si>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</si>
  <si>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</si>
  <si>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</si>
  <si>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</si>
  <si>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</si>
  <si>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</si>
  <si>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</si>
  <si>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</si>
  <si>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</si>
  <si>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</si>
  <si>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</si>
  <si>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</si>
  <si>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</si>
  <si>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</si>
  <si>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</si>
  <si>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</si>
  <si>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</si>
  <si>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</si>
  <si>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</si>
  <si>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</si>
  <si>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</si>
  <si>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</si>
  <si>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</si>
  <si>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</si>
  <si>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</si>
  <si>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</si>
  <si>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</si>
  <si>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</si>
  <si>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</si>
  <si>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</si>
  <si>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</si>
  <si>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</si>
  <si>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</si>
  <si>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</si>
  <si>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</si>
  <si>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</si>
  <si>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</si>
  <si>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</si>
  <si>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</si>
  <si>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</si>
  <si>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</si>
  <si>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</si>
  <si>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</si>
  <si>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</si>
  <si>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</si>
  <si>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</si>
  <si>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</si>
  <si>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</si>
  <si>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</si>
  <si>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</si>
  <si>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</si>
  <si>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</si>
  <si>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</si>
  <si>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</si>
  <si>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</si>
  <si>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</si>
  <si>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</si>
  <si>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</si>
  <si>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</si>
  <si>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</si>
  <si>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</si>
  <si>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</si>
  <si>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</si>
  <si>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</si>
  <si>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</si>
  <si>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</si>
  <si>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</si>
  <si>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</si>
  <si>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</si>
  <si>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</si>
  <si>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</si>
  <si>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</si>
  <si>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</si>
  <si>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</si>
  <si>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</si>
  <si>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</si>
  <si>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</si>
  <si>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</si>
  <si>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</si>
  <si>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</si>
  <si>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</si>
  <si>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</si>
  <si>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</si>
  <si>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</si>
  <si>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</si>
  <si>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</si>
  <si>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</si>
  <si>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</si>
  <si>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</si>
  <si>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</si>
  <si>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</si>
  <si>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</si>
  <si>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</si>
  <si>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</si>
  <si>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</si>
  <si>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</si>
  <si>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</si>
  <si>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</si>
  <si>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</si>
  <si>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</si>
  <si>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</si>
  <si>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</si>
  <si>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</si>
  <si>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</si>
  <si>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</si>
  <si>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</si>
  <si>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</si>
  <si>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</si>
  <si>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</si>
  <si>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</si>
  <si>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</si>
  <si>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</si>
  <si>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</si>
  <si>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</si>
  <si>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</si>
  <si>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</si>
  <si>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</si>
  <si>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</si>
  <si>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</si>
  <si>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</si>
  <si>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</si>
  <si>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</si>
  <si>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</si>
  <si>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</si>
  <si>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</si>
  <si>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</si>
  <si>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</si>
  <si>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</si>
  <si>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</si>
  <si>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</si>
  <si>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</si>
  <si>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</si>
  <si>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</si>
  <si>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</si>
  <si>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</si>
  <si>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</si>
  <si>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</si>
  <si>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</si>
  <si>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</si>
  <si>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</si>
  <si>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</si>
  <si>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</si>
  <si>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</si>
  <si>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</si>
  <si>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</si>
  <si>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</si>
  <si>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</si>
  <si>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</si>
  <si>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</si>
  <si>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</si>
  <si>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</si>
  <si>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</si>
  <si>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</si>
  <si>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</si>
  <si>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</si>
  <si>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</si>
  <si>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</si>
  <si>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</si>
  <si>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</si>
  <si>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</si>
  <si>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</si>
  <si>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</si>
  <si>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</si>
  <si>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</si>
  <si>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</si>
  <si>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</si>
  <si>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</si>
  <si>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</si>
  <si>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</si>
  <si>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</si>
  <si>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</si>
  <si>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</si>
  <si>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</si>
  <si>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</si>
  <si>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</si>
  <si>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</si>
  <si>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</si>
  <si>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</si>
  <si>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</si>
  <si>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</si>
  <si>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</si>
  <si>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</si>
  <si>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</si>
  <si>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</si>
  <si>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</si>
  <si>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</si>
  <si>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</si>
  <si>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</si>
  <si>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</si>
  <si>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</si>
  <si>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</si>
  <si>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</si>
  <si>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</si>
  <si>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</si>
  <si>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</si>
  <si>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</si>
  <si>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</si>
  <si>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</si>
  <si>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</si>
  <si>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</si>
  <si>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</si>
  <si>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</si>
  <si>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</si>
  <si>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</si>
  <si>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</si>
  <si>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</si>
  <si>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</si>
  <si>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</si>
  <si>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</si>
  <si>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</si>
  <si>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</si>
  <si>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</si>
  <si>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</si>
  <si>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</si>
  <si>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</si>
  <si>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</si>
  <si>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</si>
  <si>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</si>
  <si>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</si>
  <si>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</si>
  <si>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</si>
  <si>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</si>
  <si>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</si>
  <si>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</si>
  <si>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</si>
  <si>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</si>
  <si>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</si>
  <si>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</si>
  <si>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</si>
  <si>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</si>
  <si>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</si>
  <si>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</si>
  <si>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</si>
  <si>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</si>
  <si>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</si>
  <si>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</si>
  <si>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</si>
  <si>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</si>
  <si>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</si>
  <si>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</si>
  <si>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</si>
  <si>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</si>
  <si>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</si>
  <si>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</si>
  <si>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</si>
  <si>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</si>
  <si>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</si>
  <si>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</si>
  <si>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</si>
  <si>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</si>
  <si>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</si>
  <si>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</si>
  <si>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</si>
  <si>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</si>
  <si>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</si>
  <si>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</si>
  <si>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</si>
  <si>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</si>
  <si>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</si>
  <si>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</si>
  <si>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</si>
  <si>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</si>
  <si>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</si>
  <si>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</si>
  <si>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</si>
  <si>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</si>
  <si>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</si>
  <si>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</si>
  <si>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</si>
  <si>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</si>
  <si>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</si>
  <si>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</si>
  <si>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</si>
  <si>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</si>
  <si>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</si>
  <si>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</si>
  <si>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</si>
  <si>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</si>
  <si>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</si>
  <si>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</si>
  <si>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</si>
  <si>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</si>
  <si>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</si>
  <si>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</si>
  <si>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</si>
  <si>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</si>
  <si>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</si>
  <si>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</si>
  <si>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</si>
  <si>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</si>
  <si>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</si>
  <si>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</si>
  <si>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</si>
  <si>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</si>
  <si>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</si>
  <si>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</si>
  <si>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</si>
  <si>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</si>
  <si>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</si>
  <si>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</si>
  <si>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</si>
  <si>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</si>
  <si>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</si>
  <si>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</si>
  <si>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</si>
  <si>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</si>
  <si>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</si>
  <si>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</si>
  <si>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</si>
  <si>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</si>
  <si>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</si>
  <si>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</si>
  <si>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</si>
  <si>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</si>
  <si>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</si>
  <si>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</si>
  <si>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</si>
  <si>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</si>
  <si>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</si>
  <si>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</si>
  <si>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</si>
  <si>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</si>
  <si>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</si>
  <si>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</si>
  <si>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</si>
  <si>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</si>
  <si>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</si>
  <si>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</si>
  <si>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</si>
  <si>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</si>
  <si>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</si>
  <si>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</si>
  <si>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</si>
  <si>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</si>
  <si>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</si>
  <si>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</si>
  <si>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</si>
  <si>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</si>
  <si>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</si>
  <si>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</si>
  <si>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</si>
  <si>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</si>
  <si>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</si>
  <si>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</si>
  <si>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</si>
  <si>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</si>
  <si>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</si>
  <si>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</si>
  <si>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</si>
  <si>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</si>
  <si>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</si>
  <si>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</si>
  <si>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</si>
  <si>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</si>
  <si>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</si>
  <si>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</si>
  <si>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</si>
  <si>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</si>
  <si>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</si>
  <si>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</si>
  <si>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</si>
  <si>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</si>
  <si>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</si>
  <si>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</si>
  <si>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</si>
  <si>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</si>
  <si>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</si>
  <si>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</si>
  <si>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</si>
  <si>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</si>
  <si>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</si>
  <si>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</si>
  <si>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</si>
  <si>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</si>
  <si>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</si>
  <si>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</si>
  <si>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</si>
  <si>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</si>
  <si>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</si>
  <si>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</si>
  <si>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</si>
  <si>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</si>
  <si>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</si>
  <si>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</si>
  <si>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</si>
  <si>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</si>
  <si>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</si>
  <si>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</si>
  <si>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</si>
  <si>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</si>
  <si>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</si>
  <si>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</si>
  <si>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</si>
  <si>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</si>
  <si>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</si>
  <si>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</si>
  <si>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</si>
  <si>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</si>
  <si>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</si>
  <si>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</si>
  <si>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</si>
  <si>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</si>
  <si>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</si>
  <si>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</si>
  <si>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</si>
  <si>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</si>
  <si>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</si>
  <si>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</si>
  <si>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</si>
  <si>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</si>
  <si>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</si>
  <si>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</si>
  <si>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</si>
  <si>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</si>
  <si>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</si>
  <si>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</si>
  <si>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</si>
  <si>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</si>
  <si>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</si>
  <si>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</si>
  <si>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</si>
  <si>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</si>
  <si>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</si>
  <si>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</si>
  <si>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</si>
  <si>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</si>
  <si>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</si>
  <si>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</si>
  <si>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</si>
  <si>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</si>
  <si>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</si>
  <si>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</si>
  <si>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</si>
  <si>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</si>
  <si>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</si>
  <si>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</si>
  <si>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</si>
  <si>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</si>
  <si>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</si>
  <si>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</si>
  <si>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</si>
  <si>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</si>
  <si>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</si>
  <si>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</si>
  <si>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</si>
  <si>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</si>
  <si>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</si>
  <si>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</si>
  <si>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</si>
  <si>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</si>
  <si>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</si>
  <si>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</si>
  <si>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</si>
  <si>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</si>
  <si>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</si>
  <si>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</si>
  <si>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</si>
  <si>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</si>
  <si>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</si>
  <si>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</si>
  <si>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</si>
  <si>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</si>
  <si>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</si>
  <si>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</si>
  <si>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</si>
  <si>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</si>
  <si>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</si>
  <si>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</si>
  <si>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</si>
  <si>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</si>
  <si>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</si>
  <si>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</si>
  <si>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</si>
  <si>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</si>
  <si>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</si>
  <si>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</si>
  <si>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</si>
  <si>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</si>
  <si>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</si>
  <si>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</si>
  <si>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</si>
  <si>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</si>
  <si>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</si>
  <si>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</si>
  <si>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</si>
  <si>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</si>
  <si>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</si>
  <si>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</si>
  <si>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</si>
  <si>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</si>
  <si>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</si>
  <si>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</si>
  <si>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</si>
  <si>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</si>
  <si>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</si>
  <si>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</si>
  <si>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</si>
  <si>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</si>
  <si>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</si>
  <si>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</si>
  <si>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</si>
  <si>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</si>
  <si>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</si>
  <si>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</si>
  <si>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</si>
  <si>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</si>
  <si>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</si>
  <si>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</si>
  <si>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</si>
  <si>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</si>
  <si>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</si>
  <si>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</si>
  <si>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</si>
  <si>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</si>
  <si>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</si>
  <si>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</si>
  <si>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</si>
  <si>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</si>
  <si>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</si>
  <si>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</si>
  <si>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</si>
  <si>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</si>
  <si>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</si>
  <si>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</si>
  <si>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</si>
  <si>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</si>
  <si>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</si>
  <si>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</si>
  <si>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</si>
  <si>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</si>
  <si>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</si>
  <si>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</si>
  <si>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</si>
  <si>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</si>
  <si>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</si>
  <si>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</si>
  <si>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</si>
  <si>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</si>
  <si>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</si>
  <si>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</si>
  <si>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</si>
  <si>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</si>
  <si>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</si>
  <si>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</si>
  <si>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</si>
  <si>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</si>
  <si>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</si>
  <si>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</si>
  <si>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</si>
  <si>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</si>
  <si>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</si>
  <si>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</si>
  <si>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</si>
  <si>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</si>
  <si>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</si>
  <si>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</si>
  <si>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</si>
  <si>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</si>
  <si>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</si>
  <si>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</si>
  <si>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</si>
  <si>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</si>
  <si>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</si>
  <si>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</si>
  <si>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</si>
  <si>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</si>
  <si>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</si>
  <si>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</si>
  <si>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</si>
  <si>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</si>
  <si>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</si>
  <si>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</si>
  <si>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</si>
  <si>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</si>
  <si>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</si>
  <si>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</si>
  <si>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</si>
  <si>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</si>
  <si>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</si>
  <si>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</si>
  <si>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</si>
  <si>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</si>
  <si>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</si>
  <si>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</si>
  <si>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</si>
  <si>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</si>
  <si>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</si>
  <si>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</si>
  <si>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</si>
  <si>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</si>
  <si>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</si>
  <si>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</si>
  <si>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</si>
  <si>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</si>
  <si>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</si>
  <si>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</si>
  <si>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</si>
  <si>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</si>
  <si>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</si>
  <si>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</si>
  <si>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</si>
  <si>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</si>
  <si>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</si>
  <si>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</si>
  <si>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</si>
  <si>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</si>
  <si>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</si>
  <si>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</si>
  <si>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</si>
  <si>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</si>
  <si>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</si>
  <si>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</si>
  <si>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</si>
  <si>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</si>
  <si>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</si>
  <si>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</si>
  <si>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</si>
  <si>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</si>
  <si>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</si>
  <si>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</si>
  <si>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</si>
  <si>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</si>
  <si>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</si>
  <si>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</si>
  <si>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</si>
  <si>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</si>
  <si>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</si>
  <si>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</si>
  <si>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</si>
  <si>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</si>
  <si>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</si>
  <si>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</si>
  <si>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</si>
  <si>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</si>
  <si>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</si>
  <si>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</si>
  <si>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</si>
  <si>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</si>
  <si>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</si>
  <si>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</si>
  <si>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</si>
  <si>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</si>
  <si>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</si>
  <si>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</si>
  <si>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</si>
  <si>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</si>
  <si>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</si>
  <si>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</si>
  <si>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</si>
  <si>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</si>
  <si>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</si>
  <si>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</si>
  <si>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</si>
  <si>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</si>
  <si>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</si>
  <si>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</si>
  <si>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</si>
  <si>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</si>
  <si>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</si>
  <si>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</si>
  <si>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</si>
  <si>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</si>
  <si>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</si>
  <si>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</si>
  <si>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</si>
  <si>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</si>
  <si>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</si>
  <si>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</si>
  <si>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</si>
  <si>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</si>
  <si>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</si>
  <si>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</si>
  <si>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</si>
  <si>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</si>
  <si>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</si>
  <si>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</si>
  <si>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</si>
  <si>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</si>
  <si>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</si>
  <si>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</si>
  <si>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</si>
  <si>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</si>
  <si>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</si>
  <si>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</si>
  <si>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</si>
  <si>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</si>
  <si>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</si>
  <si>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</si>
  <si>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</si>
  <si>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</si>
  <si>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</si>
  <si>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</si>
  <si>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</si>
  <si>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</si>
  <si>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</si>
  <si>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</si>
  <si>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</si>
  <si>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</si>
  <si>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</si>
  <si>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</si>
  <si>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</si>
  <si>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</si>
  <si>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</si>
  <si>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</si>
  <si>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</si>
  <si>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</si>
  <si>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</si>
  <si>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</si>
  <si>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</si>
  <si>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</si>
  <si>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</si>
  <si>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</si>
  <si>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</si>
  <si>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</si>
  <si>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</si>
  <si>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</si>
  <si>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</si>
  <si>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</si>
  <si>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</si>
  <si>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</si>
  <si>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</si>
  <si>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</si>
  <si>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</si>
  <si>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</si>
  <si>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</si>
  <si>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</si>
  <si>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</si>
  <si>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</si>
  <si>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</si>
  <si>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</si>
  <si>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</si>
  <si>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</si>
  <si>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</si>
  <si>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</si>
  <si>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</si>
  <si>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</si>
  <si>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</si>
  <si>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</si>
  <si>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</si>
  <si>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</si>
  <si>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</si>
  <si>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</si>
  <si>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</si>
  <si>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</si>
  <si>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</si>
  <si>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</si>
  <si>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</si>
  <si>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</si>
  <si>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</si>
  <si>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</si>
  <si>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</si>
  <si>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</si>
  <si>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</si>
  <si>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</si>
  <si>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</si>
  <si>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</si>
  <si>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</si>
  <si>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</si>
  <si>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</si>
  <si>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</si>
  <si>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</si>
  <si>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</si>
  <si>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</si>
  <si>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</si>
  <si>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</si>
  <si>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</si>
  <si>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</si>
  <si>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</si>
  <si>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</si>
  <si>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</si>
  <si>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</si>
  <si>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</si>
  <si>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</si>
  <si>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</si>
  <si>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</si>
  <si>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</si>
  <si>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</si>
  <si>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</si>
  <si>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</si>
  <si>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</si>
  <si>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</si>
  <si>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</si>
  <si>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</si>
  <si>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</si>
  <si>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</si>
  <si>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</si>
  <si>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</si>
  <si>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</si>
  <si>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</si>
  <si>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</si>
  <si>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</si>
  <si>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</si>
  <si>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</si>
  <si>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</si>
  <si>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</si>
  <si>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</si>
  <si>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</si>
  <si>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</si>
  <si>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</si>
  <si>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</si>
  <si>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</si>
  <si>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</si>
  <si>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</si>
  <si>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</si>
  <si>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</si>
  <si>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</si>
  <si>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</si>
  <si>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</si>
  <si>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</si>
  <si>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</si>
  <si>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</si>
  <si>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</si>
  <si>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</si>
  <si>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</si>
  <si>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</si>
  <si>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</si>
  <si>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</si>
  <si>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</si>
  <si>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</si>
  <si>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</si>
  <si>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</si>
  <si>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</si>
  <si>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</si>
  <si>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</si>
  <si>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</si>
  <si>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</si>
  <si>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</si>
  <si>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</si>
  <si>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</si>
  <si>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</si>
  <si>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</si>
  <si>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</si>
  <si>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</si>
  <si>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</si>
  <si>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</si>
  <si>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</si>
  <si>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</si>
  <si>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</si>
  <si>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</si>
  <si>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</si>
  <si>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</si>
  <si>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</si>
  <si>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</si>
  <si>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</si>
  <si>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</si>
  <si>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</si>
  <si>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</si>
  <si>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</si>
  <si>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</si>
  <si>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</si>
  <si>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</si>
  <si>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</si>
  <si>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</si>
  <si>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</si>
  <si>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</si>
  <si>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</si>
  <si>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</si>
  <si>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</si>
  <si>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</si>
  <si>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</si>
  <si>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</si>
  <si>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</si>
  <si>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</si>
  <si>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</si>
  <si>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</si>
  <si>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</si>
  <si>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</si>
  <si>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</si>
  <si>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</si>
  <si>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</si>
  <si>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</si>
  <si>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</si>
  <si>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</si>
  <si>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</si>
  <si>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</si>
  <si>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</si>
  <si>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</si>
  <si>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</si>
  <si>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</si>
  <si>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</si>
  <si>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</si>
  <si>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</si>
  <si>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</si>
  <si>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</si>
  <si>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</si>
  <si>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</si>
  <si>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</si>
  <si>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</si>
  <si>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</si>
  <si>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</si>
  <si>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</si>
  <si>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</si>
  <si>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</si>
  <si>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</si>
  <si>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</si>
  <si>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</si>
  <si>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</si>
  <si>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</si>
  <si>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</si>
  <si>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</si>
  <si>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</si>
  <si>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</si>
  <si>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</si>
  <si>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</si>
  <si>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</si>
  <si>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</si>
  <si>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</si>
  <si>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</si>
  <si>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</si>
  <si>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</si>
  <si>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</si>
  <si>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</si>
  <si>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</si>
  <si>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</si>
  <si>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</si>
  <si>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</si>
  <si>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</si>
  <si>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</si>
  <si>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</si>
  <si>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</si>
  <si>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</si>
  <si>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</si>
  <si>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</si>
  <si>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</si>
  <si>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</si>
  <si>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</si>
  <si>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</si>
  <si>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</si>
  <si>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</si>
  <si>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</si>
  <si>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</si>
  <si>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</si>
  <si>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</si>
  <si>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</si>
  <si>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</si>
  <si>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</si>
  <si>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</si>
  <si>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</si>
  <si>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</si>
  <si>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</si>
  <si>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</si>
  <si>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</si>
  <si>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</si>
  <si>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</si>
  <si>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</si>
  <si>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</si>
  <si>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</si>
  <si>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</si>
  <si>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</si>
  <si>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</si>
  <si>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</si>
  <si>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</si>
  <si>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</si>
  <si>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</si>
  <si>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</si>
  <si>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</si>
  <si>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</si>
  <si>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</si>
  <si>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</si>
  <si>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</si>
  <si>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</si>
  <si>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</si>
  <si>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</si>
  <si>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</si>
  <si>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</si>
  <si>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</si>
  <si>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</si>
  <si>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</si>
  <si>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</si>
  <si>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</si>
  <si>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</si>
  <si>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</si>
  <si>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</si>
  <si>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</si>
  <si>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</si>
  <si>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</si>
  <si>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</si>
  <si>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</si>
  <si>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</si>
  <si>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</si>
  <si>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</si>
  <si>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</si>
  <si>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</si>
  <si>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</si>
  <si>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</si>
  <si>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</si>
  <si>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</si>
  <si>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</si>
  <si>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</si>
  <si>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</si>
  <si>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</si>
  <si>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</si>
  <si>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</si>
  <si>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</si>
  <si>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</si>
  <si>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</si>
  <si>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</si>
  <si>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</si>
  <si>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</si>
  <si>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</si>
  <si>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</si>
  <si>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</si>
  <si>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</si>
  <si>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</si>
  <si>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</si>
  <si>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</si>
  <si>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</si>
  <si>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</si>
  <si>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</si>
  <si>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</si>
  <si>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</si>
  <si>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</si>
  <si>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</si>
  <si>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</si>
  <si>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</si>
  <si>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</si>
  <si>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</si>
  <si>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</si>
  <si>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</si>
  <si>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</si>
  <si>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</si>
  <si>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</si>
  <si>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</si>
  <si>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</si>
  <si>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</si>
  <si>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</si>
  <si>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</si>
  <si>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</si>
  <si>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</si>
  <si>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</si>
  <si>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</si>
  <si>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</si>
  <si>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</si>
  <si>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</si>
  <si>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</si>
  <si>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</si>
  <si>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</si>
  <si>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</si>
  <si>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</si>
  <si>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</si>
  <si>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</si>
  <si>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</si>
  <si>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</si>
  <si>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</si>
  <si>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</si>
  <si>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</si>
  <si>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</si>
  <si>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</si>
  <si>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</si>
  <si>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</si>
  <si>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</si>
  <si>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</si>
  <si>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</si>
  <si>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</si>
  <si>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</si>
  <si>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</si>
  <si>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</si>
  <si>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</si>
  <si>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</si>
  <si>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</si>
  <si>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</si>
  <si>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</si>
  <si>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</si>
  <si>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</si>
  <si>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</si>
  <si>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</si>
  <si>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</si>
  <si>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</si>
  <si>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</si>
  <si>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</si>
  <si>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</si>
  <si>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</si>
  <si>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</si>
  <si>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</si>
  <si>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</si>
  <si>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</si>
  <si>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</si>
  <si>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</si>
  <si>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</si>
  <si>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</si>
  <si>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</si>
  <si>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</si>
  <si>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</si>
  <si>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</si>
  <si>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</si>
  <si>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</si>
  <si>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</si>
  <si>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</si>
  <si>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</si>
  <si>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</si>
  <si>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</si>
  <si>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</si>
  <si>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</si>
  <si>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</si>
  <si>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</si>
  <si>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</si>
  <si>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</si>
  <si>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</si>
  <si>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</si>
  <si>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</si>
  <si>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</si>
  <si>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</si>
  <si>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</si>
  <si>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</si>
  <si>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</si>
  <si>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</si>
  <si>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</si>
  <si>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</si>
  <si>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</si>
  <si>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</si>
  <si>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</si>
  <si>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</si>
  <si>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</si>
  <si>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</si>
  <si>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</si>
  <si>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</si>
  <si>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</si>
  <si>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</si>
  <si>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</si>
  <si>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</si>
  <si>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</si>
  <si>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</si>
  <si>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</si>
  <si>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</si>
  <si>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</si>
  <si>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</si>
  <si>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</si>
  <si>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</si>
  <si>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</si>
  <si>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</si>
  <si>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</si>
  <si>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</si>
  <si>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</si>
  <si>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</si>
  <si>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</si>
  <si>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</si>
  <si>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</si>
  <si>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</si>
  <si>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</si>
  <si>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</si>
  <si>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</si>
  <si>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</si>
  <si>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</si>
  <si>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</si>
  <si>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</si>
  <si>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</si>
  <si>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</si>
  <si>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</si>
  <si>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</si>
  <si>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</si>
  <si>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</si>
  <si>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</si>
  <si>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</si>
  <si>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</si>
  <si>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</si>
  <si>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</si>
  <si>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</si>
  <si>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</si>
  <si>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</si>
  <si>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</si>
  <si>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</si>
  <si>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</si>
  <si>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</si>
  <si>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</si>
  <si>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</si>
  <si>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</si>
  <si>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</si>
  <si>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</si>
  <si>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</si>
  <si>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</si>
  <si>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</si>
  <si>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</si>
  <si>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</si>
  <si>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</si>
  <si>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</si>
  <si>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</si>
  <si>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</si>
  <si>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</si>
  <si>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</si>
  <si>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</si>
  <si>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</si>
  <si>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</si>
  <si>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</si>
  <si>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</si>
  <si>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</si>
  <si>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</si>
  <si>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</si>
  <si>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</si>
  <si>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</si>
  <si>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</si>
  <si>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</si>
  <si>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</si>
  <si>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</si>
  <si>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</si>
  <si>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</si>
  <si>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</si>
  <si>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</si>
  <si>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</si>
  <si>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</si>
  <si>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</si>
  <si>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</si>
  <si>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</si>
  <si>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</si>
  <si>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</si>
  <si>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</si>
  <si>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</si>
  <si>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</si>
  <si>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</si>
  <si>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</si>
  <si>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</si>
  <si>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</si>
  <si>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</si>
  <si>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</si>
  <si>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</si>
  <si>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</si>
  <si>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</si>
  <si>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</si>
  <si>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</si>
  <si>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</si>
  <si>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</si>
  <si>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</si>
  <si>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</si>
  <si>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</si>
  <si>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</si>
  <si>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</si>
  <si>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</si>
  <si>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</si>
  <si>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</si>
  <si>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</si>
  <si>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</si>
  <si>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</si>
  <si>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</si>
  <si>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</si>
  <si>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</si>
  <si>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</si>
  <si>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</si>
  <si>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</si>
  <si>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</si>
  <si>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</si>
  <si>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</si>
  <si>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</si>
  <si>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</si>
  <si>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</si>
  <si>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</si>
  <si>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</si>
  <si>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</si>
  <si>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</si>
  <si>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</si>
  <si>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</si>
  <si>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</si>
  <si>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</si>
  <si>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</si>
  <si>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</si>
  <si>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</si>
  <si>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</si>
  <si>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</si>
  <si>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</si>
  <si>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</si>
  <si>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</si>
  <si>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</si>
  <si>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</si>
  <si>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</si>
  <si>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</si>
  <si>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</si>
  <si>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</si>
  <si>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</si>
  <si>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</si>
  <si>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</si>
  <si>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</si>
  <si>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</si>
  <si>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</si>
  <si>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</si>
  <si>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</si>
  <si>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</si>
  <si>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</si>
  <si>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</si>
  <si>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</si>
  <si>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</si>
  <si>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</si>
  <si>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</si>
  <si>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</si>
  <si>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</si>
  <si>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</si>
  <si>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</si>
  <si>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</si>
  <si>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</si>
  <si>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</si>
  <si>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</si>
  <si>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</si>
  <si>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</si>
  <si>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</si>
  <si>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</si>
  <si>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</si>
  <si>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</si>
  <si>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</si>
  <si>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</si>
  <si>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</si>
  <si>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</si>
  <si>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</si>
  <si>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</si>
  <si>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</si>
  <si>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</si>
  <si>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</si>
  <si>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</si>
  <si>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</si>
  <si>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</si>
  <si>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</si>
  <si>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</si>
  <si>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</si>
  <si>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</si>
  <si>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</si>
  <si>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</si>
  <si>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</si>
  <si>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</si>
  <si>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</si>
  <si>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</si>
  <si>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</si>
  <si>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</si>
  <si>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</si>
  <si>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</si>
  <si>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</si>
  <si>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</si>
  <si>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</si>
  <si>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</si>
  <si>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</si>
  <si>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</si>
  <si>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</si>
  <si>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</si>
  <si>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</si>
  <si>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</si>
  <si>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</si>
  <si>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</si>
  <si>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</si>
  <si>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</si>
  <si>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</si>
  <si>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</si>
  <si>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</si>
  <si>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</si>
  <si>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</si>
  <si>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</si>
  <si>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</si>
  <si>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</si>
  <si>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</si>
  <si>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</si>
  <si>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</si>
  <si>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</si>
  <si>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</si>
  <si>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</si>
  <si>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</si>
  <si>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</si>
  <si>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</si>
  <si>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</si>
  <si>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</si>
  <si>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</si>
  <si>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</si>
  <si>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</si>
  <si>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</si>
  <si>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</si>
  <si>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</si>
  <si>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</si>
  <si>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</si>
  <si>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</si>
  <si>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</si>
  <si>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</si>
  <si>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</si>
  <si>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</si>
  <si>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</si>
  <si>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</si>
  <si>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</si>
  <si>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</si>
  <si>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</si>
  <si>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</si>
  <si>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</si>
  <si>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</si>
  <si>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</si>
  <si>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</si>
  <si>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</si>
  <si>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</si>
  <si>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</si>
  <si>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</si>
  <si>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</si>
  <si>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</si>
  <si>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</si>
  <si>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</si>
  <si>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</si>
  <si>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</si>
  <si>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</si>
  <si>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</si>
  <si>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</si>
  <si>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</si>
  <si>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</si>
  <si>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</si>
  <si>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</si>
  <si>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</si>
  <si>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</si>
  <si>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</si>
  <si>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</si>
  <si>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</si>
  <si>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</si>
  <si>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</si>
  <si>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</si>
  <si>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</si>
  <si>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</si>
  <si>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</si>
  <si>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</si>
  <si>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</si>
  <si>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</si>
  <si>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</si>
  <si>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</si>
  <si>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</si>
  <si>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</si>
  <si>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</si>
  <si>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</si>
  <si>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</si>
  <si>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</si>
  <si>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</si>
  <si>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</si>
  <si>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</si>
  <si>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</si>
  <si>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</si>
  <si>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</si>
  <si>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</si>
  <si>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</si>
  <si>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</si>
  <si>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</si>
  <si>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</si>
  <si>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</si>
  <si>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</si>
  <si>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</si>
  <si>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</si>
  <si>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</si>
  <si>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</si>
  <si>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</si>
  <si>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</si>
  <si>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</si>
  <si>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</si>
  <si>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</si>
  <si>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</si>
  <si>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</si>
  <si>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</si>
  <si>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</si>
  <si>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</si>
  <si>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</si>
  <si>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</si>
  <si>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</si>
  <si>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</si>
  <si>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</si>
  <si>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</si>
  <si>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</si>
  <si>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</si>
  <si>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</si>
  <si>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</si>
  <si>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</si>
  <si>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</si>
  <si>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</si>
  <si>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</si>
  <si>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</si>
  <si>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</si>
  <si>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</si>
  <si>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</si>
  <si>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</si>
  <si>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</si>
  <si>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</si>
  <si>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</si>
  <si>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</si>
  <si>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</si>
  <si>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</si>
  <si>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</si>
  <si>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</si>
  <si>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</si>
  <si>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</si>
  <si>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</si>
  <si>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</si>
  <si>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</si>
  <si>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</si>
  <si>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</si>
  <si>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</si>
  <si>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</si>
  <si>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</si>
  <si>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</si>
  <si>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</si>
  <si>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</si>
  <si>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</si>
  <si>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</si>
  <si>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</si>
  <si>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</si>
  <si>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</si>
  <si>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</si>
  <si>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</si>
  <si>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</si>
  <si>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</si>
  <si>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</si>
  <si>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</si>
  <si>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</si>
  <si>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</si>
  <si>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</si>
  <si>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</si>
  <si>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</si>
  <si>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</si>
  <si>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</si>
  <si>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</si>
  <si>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</si>
  <si>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</si>
  <si>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</si>
  <si>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</si>
  <si>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</si>
  <si>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</si>
  <si>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</si>
  <si>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</si>
  <si>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</si>
  <si>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</si>
  <si>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</si>
  <si>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</si>
  <si>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</si>
  <si>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</si>
  <si>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</si>
  <si>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</si>
  <si>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</si>
  <si>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</si>
  <si>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</si>
  <si>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</si>
  <si>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</si>
  <si>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</si>
  <si>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</si>
  <si>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</si>
  <si>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</si>
  <si>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</si>
  <si>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</si>
  <si>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</si>
  <si>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</si>
  <si>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</si>
  <si>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</si>
  <si>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</si>
  <si>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</si>
  <si>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</si>
  <si>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</si>
  <si>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</si>
  <si>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</si>
  <si>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</si>
  <si>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</si>
  <si>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</si>
  <si>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</si>
  <si>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</si>
  <si>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</si>
  <si>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</si>
  <si>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</si>
  <si>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</si>
  <si>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</si>
  <si>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</si>
  <si>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</si>
  <si>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</si>
  <si>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</si>
  <si>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</si>
  <si>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</si>
  <si>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</si>
  <si>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</si>
  <si>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</si>
  <si>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</si>
  <si>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</si>
  <si>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</si>
  <si>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</si>
  <si>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</si>
  <si>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</si>
  <si>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</si>
  <si>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</si>
  <si>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</si>
  <si>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</si>
  <si>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</si>
  <si>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</si>
  <si>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</si>
  <si>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</si>
  <si>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</si>
  <si>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</si>
  <si>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</si>
  <si>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</si>
  <si>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</si>
  <si>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</si>
  <si>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</si>
  <si>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</si>
  <si>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</si>
  <si>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</si>
  <si>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</si>
  <si>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</si>
  <si>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</si>
  <si>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</si>
  <si>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</si>
  <si>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</si>
  <si>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</si>
  <si>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</si>
  <si>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</si>
  <si>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</si>
  <si>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</si>
  <si>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</si>
  <si>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</si>
  <si>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</si>
  <si>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</si>
  <si>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</si>
  <si>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</si>
  <si>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</si>
  <si>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</si>
  <si>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</si>
  <si>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</si>
  <si>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</si>
  <si>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</si>
  <si>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</si>
  <si>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</si>
  <si>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</si>
  <si>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</si>
  <si>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</si>
  <si>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</si>
  <si>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</si>
  <si>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</si>
  <si>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</si>
  <si>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</si>
  <si>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</si>
  <si>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</si>
  <si>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</si>
  <si>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</si>
  <si>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</si>
  <si>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</si>
  <si>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</si>
  <si>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</si>
  <si>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</si>
  <si>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</si>
  <si>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</si>
  <si>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</si>
  <si>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</si>
  <si>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</si>
  <si>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</si>
  <si>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</si>
  <si>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</si>
  <si>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</si>
  <si>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</si>
  <si>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</si>
  <si>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</si>
  <si>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</si>
  <si>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</si>
  <si>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</si>
  <si>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</si>
  <si>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</si>
  <si>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</si>
  <si>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</si>
  <si>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</si>
  <si>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</si>
  <si>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</si>
  <si>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</si>
  <si>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</si>
  <si>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</si>
  <si>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</si>
  <si>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</si>
  <si>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</si>
  <si>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</si>
  <si>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</si>
  <si>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</si>
  <si>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</si>
  <si>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</si>
  <si>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</si>
  <si>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</si>
  <si>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</si>
  <si>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</si>
  <si>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</si>
  <si>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</si>
  <si>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</si>
  <si>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</si>
  <si>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</si>
  <si>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</si>
  <si>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</si>
  <si>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</si>
  <si>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</si>
  <si>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</si>
  <si>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</si>
  <si>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</si>
  <si>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</si>
  <si>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</si>
  <si>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</si>
  <si>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</si>
  <si>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</si>
  <si>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</si>
  <si>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</si>
  <si>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</si>
  <si>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</si>
  <si>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</si>
  <si>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</si>
  <si>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</si>
  <si>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</si>
  <si>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</si>
  <si>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</si>
  <si>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</si>
  <si>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</si>
  <si>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</si>
  <si>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</si>
  <si>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</si>
  <si>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</si>
  <si>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</si>
  <si>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</si>
  <si>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</si>
  <si>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</si>
  <si>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</si>
  <si>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</si>
  <si>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</si>
  <si>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</si>
  <si>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</si>
  <si>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</si>
  <si>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</si>
  <si>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</si>
  <si>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</si>
  <si>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</si>
  <si>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</si>
  <si>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</si>
  <si>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</si>
  <si>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</si>
  <si>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</si>
  <si>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</si>
  <si>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</si>
  <si>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</si>
  <si>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</si>
  <si>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</si>
  <si>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</si>
  <si>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</si>
  <si>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</si>
  <si>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</si>
  <si>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</si>
  <si>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</si>
  <si>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</si>
  <si>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</si>
  <si>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</si>
  <si>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</si>
  <si>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</si>
  <si>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</si>
  <si>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</si>
  <si>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</si>
  <si>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</si>
  <si>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</si>
  <si>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</si>
  <si>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</si>
  <si>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</si>
  <si>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</si>
  <si>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</si>
  <si>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</si>
  <si>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</si>
  <si>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</si>
  <si>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</si>
  <si>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</si>
  <si>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</si>
  <si>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</si>
  <si>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</si>
  <si>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</si>
  <si>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</si>
  <si>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</si>
  <si>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</si>
  <si>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</si>
  <si>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</si>
  <si>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</si>
  <si>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</si>
  <si>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</si>
  <si>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</si>
  <si>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</si>
  <si>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</si>
  <si>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</si>
  <si>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</si>
  <si>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</si>
  <si>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</si>
  <si>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</si>
  <si>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</si>
  <si>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</si>
  <si>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</si>
  <si>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</si>
  <si>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</si>
  <si>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</si>
  <si>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</si>
  <si>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</si>
  <si>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</si>
  <si>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</si>
  <si>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</si>
  <si>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</si>
  <si>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</si>
  <si>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</si>
  <si>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</si>
  <si>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</si>
  <si>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</si>
  <si>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</si>
  <si>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</si>
  <si>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</si>
  <si>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</si>
  <si>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</si>
  <si>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</si>
  <si>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</si>
  <si>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</si>
  <si>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</si>
  <si>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</si>
  <si>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</si>
  <si>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</si>
  <si>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</si>
  <si>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</si>
  <si>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</si>
  <si>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</si>
  <si>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</si>
  <si>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</si>
  <si>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</si>
  <si>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</si>
  <si>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</si>
  <si>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</si>
  <si>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</si>
  <si>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</si>
  <si>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</si>
  <si>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</si>
  <si>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</si>
  <si>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</si>
  <si>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</si>
  <si>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</si>
  <si>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</si>
  <si>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</si>
  <si>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</si>
  <si>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</si>
  <si>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</si>
  <si>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</si>
  <si>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</si>
  <si>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</si>
  <si>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</si>
  <si>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</si>
  <si>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</si>
  <si>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</si>
  <si>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</si>
  <si>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</si>
  <si>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</si>
  <si>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</si>
  <si>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</si>
  <si>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</si>
  <si>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</si>
  <si>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</si>
  <si>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</si>
  <si>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</si>
  <si>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</si>
  <si>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</si>
  <si>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</si>
  <si>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</si>
  <si>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</si>
  <si>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</si>
  <si>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</si>
  <si>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</si>
  <si>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</si>
  <si>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</si>
  <si>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</si>
  <si>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</si>
  <si>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</si>
  <si>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</si>
  <si>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</si>
  <si>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</si>
  <si>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</si>
  <si>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</si>
  <si>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</si>
  <si>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</si>
  <si>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</si>
  <si>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</si>
  <si>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</si>
  <si>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</si>
  <si>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</si>
  <si>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</si>
  <si>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</si>
  <si>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</si>
  <si>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</si>
  <si>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</si>
  <si>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</si>
  <si>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</si>
  <si>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</si>
  <si>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</si>
  <si>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</si>
  <si>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</si>
  <si>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</si>
  <si>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</si>
  <si>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</si>
  <si>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</si>
  <si>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</si>
  <si>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</si>
  <si>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</si>
  <si>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</si>
  <si>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</si>
  <si>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</si>
  <si>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</si>
  <si>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</si>
  <si>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</si>
  <si>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</si>
  <si>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</si>
  <si>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</si>
  <si>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</si>
  <si>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</si>
  <si>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</si>
  <si>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</si>
  <si>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</si>
  <si>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</si>
  <si>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</si>
  <si>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</si>
  <si>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</si>
  <si>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</si>
  <si>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</si>
  <si>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</si>
  <si>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</si>
  <si>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</si>
  <si>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</si>
  <si>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</si>
  <si>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</si>
  <si>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</si>
  <si>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</si>
  <si>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</si>
  <si>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</si>
  <si>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</si>
  <si>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</si>
  <si>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</si>
  <si>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</si>
  <si>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</si>
  <si>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</si>
  <si>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</si>
  <si>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</si>
  <si>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</si>
  <si>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</si>
  <si>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</si>
  <si>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</si>
  <si>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</si>
  <si>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</si>
  <si>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</si>
  <si>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</si>
  <si>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</si>
  <si>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</si>
  <si>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</si>
  <si>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</si>
  <si>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</si>
  <si>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</si>
  <si>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</si>
  <si>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</si>
  <si>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</si>
  <si>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</si>
  <si>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</si>
  <si>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</si>
  <si>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</si>
  <si>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</si>
  <si>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</si>
  <si>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</si>
  <si>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</si>
  <si>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</si>
  <si>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</si>
  <si>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</si>
  <si>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</si>
  <si>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</si>
  <si>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</si>
  <si>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</si>
  <si>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</si>
  <si>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</si>
  <si>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</si>
  <si>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</si>
  <si>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</si>
  <si>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</si>
  <si>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</si>
  <si>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</si>
  <si>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</si>
  <si>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</si>
  <si>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</si>
  <si>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</si>
  <si>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</si>
  <si>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</si>
  <si>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</si>
  <si>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</si>
  <si>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</si>
  <si>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</si>
  <si>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</si>
  <si>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</si>
  <si>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</si>
  <si>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</si>
  <si>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</si>
  <si>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</si>
  <si>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</si>
  <si>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</si>
  <si>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</si>
  <si>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</si>
  <si>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</si>
  <si>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</si>
  <si>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</si>
  <si>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</si>
  <si>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</si>
  <si>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</si>
  <si>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</si>
  <si>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</si>
  <si>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</si>
  <si>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</si>
  <si>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</si>
  <si>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</si>
  <si>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</si>
  <si>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</si>
  <si>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</si>
  <si>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</si>
  <si>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</si>
  <si>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</si>
  <si>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</si>
  <si>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</si>
  <si>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</si>
  <si>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</si>
  <si>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</si>
  <si>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</si>
  <si>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</si>
  <si>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</si>
  <si>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</si>
  <si>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</si>
  <si>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</si>
  <si>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</si>
  <si>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</si>
  <si>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</si>
  <si>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</si>
  <si>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</si>
  <si>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</si>
  <si>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</si>
  <si>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</si>
  <si>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</si>
  <si>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</si>
  <si>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</si>
  <si>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</si>
  <si>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</si>
  <si>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</si>
  <si>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</si>
  <si>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</si>
  <si>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</si>
  <si>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</si>
  <si>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</si>
  <si>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</si>
  <si>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</si>
  <si>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</si>
  <si>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</si>
  <si>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</si>
  <si>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</si>
  <si>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</si>
  <si>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</si>
  <si>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</si>
  <si>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</si>
  <si>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</si>
  <si>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</si>
  <si>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</si>
  <si>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</si>
  <si>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</si>
  <si>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</si>
  <si>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</si>
  <si>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</si>
  <si>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</si>
  <si>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</si>
  <si>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</si>
  <si>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</si>
  <si>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</si>
  <si>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</si>
  <si>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</si>
  <si>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</si>
  <si>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</si>
  <si>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</si>
  <si>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</si>
  <si>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</si>
  <si>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</si>
  <si>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</si>
  <si>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</si>
  <si>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</si>
  <si>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</si>
  <si>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</si>
  <si>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</si>
  <si>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</si>
  <si>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</si>
  <si>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</si>
  <si>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</si>
  <si>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</si>
  <si>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</si>
  <si>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</si>
  <si>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</si>
  <si>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</si>
  <si>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</si>
  <si>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</si>
  <si>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</si>
  <si>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</si>
  <si>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</si>
  <si>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</si>
  <si>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</si>
  <si>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</si>
  <si>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</si>
  <si>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</si>
  <si>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</si>
  <si>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</si>
  <si>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</si>
  <si>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</si>
  <si>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</si>
  <si>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</si>
  <si>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</si>
  <si>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</si>
  <si>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</si>
  <si>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</si>
  <si>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</si>
  <si>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</si>
  <si>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</si>
  <si>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</si>
  <si>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</si>
  <si>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</si>
  <si>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</si>
  <si>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</si>
  <si>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</si>
  <si>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</si>
  <si>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</si>
  <si>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</si>
  <si>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</si>
  <si>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</si>
  <si>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</si>
  <si>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</si>
  <si>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</si>
  <si>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</si>
  <si>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</si>
  <si>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</si>
  <si>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</si>
  <si>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</si>
  <si>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</si>
  <si>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</si>
  <si>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</si>
  <si>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</si>
  <si>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(All)</t>
  </si>
  <si>
    <t>State of Category</t>
  </si>
  <si>
    <t>Count of Sub-Category</t>
  </si>
  <si>
    <t>State of Sub-Category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</si>
  <si>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</si>
  <si>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</si>
  <si>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</si>
  <si>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</si>
  <si>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</si>
  <si>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</si>
  <si>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</si>
  <si>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</si>
  <si>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</si>
  <si>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</si>
  <si>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</si>
  <si>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</si>
  <si>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</si>
  <si>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</si>
  <si>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</si>
  <si>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</si>
  <si>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</si>
  <si>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</si>
  <si>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</si>
  <si>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</si>
  <si>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</si>
  <si>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</si>
  <si>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</si>
  <si>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</si>
  <si>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</si>
  <si>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</si>
  <si>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</si>
  <si>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</si>
  <si>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</si>
  <si>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</si>
  <si>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</si>
  <si>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</si>
  <si>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</si>
  <si>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</si>
  <si>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</si>
  <si>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</si>
  <si>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</si>
  <si>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 xml:space="preserve">Mean </t>
  </si>
  <si>
    <t>Median</t>
  </si>
  <si>
    <t>Minimum</t>
  </si>
  <si>
    <t>Maximum</t>
  </si>
  <si>
    <t>Variance</t>
  </si>
  <si>
    <t>Standard</t>
  </si>
  <si>
    <t>Successful backers_count</t>
  </si>
  <si>
    <t>Successful Campaigns</t>
  </si>
  <si>
    <t>Number of Backers</t>
  </si>
  <si>
    <t xml:space="preserve"> Unsuccessful Campaigns</t>
  </si>
  <si>
    <t>Number of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</si>
</sst>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9" fontId="0" fillId="0" borderId="0" xfId="1" applyFont="1"/>
    <xf numFmtId="0" fontId="1" fillId="0" borderId="1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0" borderId="2" xfId="0" applyFont="1" applyBorder="1" applyAlignment="1">
      <alignment horizontal="center" vertical="center"/>
    </xf>
    <xf numFmtId="2" fontId="0" fillId="0" borderId="4" xfId="0" applyNumberFormat="1" applyBorder="1"/>
    <xf numFmtId="2" fontId="0" fillId="0" borderId="6" xfId="0" applyNumberFormat="1" applyBorder="1"/>
  </cellXfs>
  <cellStyles count="2">
    <cellStyle name="Normal" xfId="0" builtinId="0"/>
    <cellStyle name="Percent" xfId="1" builtinId="5"/>
  </cellStyles>
  <dxfs count="4">
    <dxf>
      <font>
        <b/>
        <i val="0"/>
        <color theme="1"/>
      </font>
      <fill>
        <patternFill>
          <bgColor rgb="FF15FF7F"/>
        </patternFill>
      </fill>
    </dxf>
    <dxf>
      <font>
        <b/>
        <i val="0"/>
      </font>
      <fill>
        <patternFill>
          <bgColor rgb="FFFF1919"/>
        </patternFill>
      </fill>
    </dxf>
    <dxf>
      <font>
        <b/>
        <i val="0"/>
      </font>
      <fill>
        <patternFill>
          <bgColor rgb="FF61D6FF"/>
        </patternFill>
      </fill>
    </dxf>
    <dxf>
      <font>
        <b/>
        <i val="0"/>
      </font>
      <fill>
        <patternFill>
          <bgColor rgb="FFFCEB4E"/>
        </patternFill>
      </fill>
    </dxf>
  </dxfs>
  <tableStyles count="0" defaultTableStyle="TableStyleMedium2" defaultPivotStyle="PivotStyleLight16"/>
  <colors>
    <mruColors>
      <color rgb="FF15FF7F"/>
      <color rgb="FF61D6FF"/>
      <color rgb="FF3600FA"/>
      <color rgb="FF00B451"/>
      <color rgb="FFFCEB4E"/>
      <color rgb="FFFF1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8-471F-BD1D-9D6C34665DC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68-471F-BD1D-9D6C34665DC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68-471F-BD1D-9D6C34665DC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68-471F-BD1D-9D6C34665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504527"/>
        <c:axId val="406504943"/>
      </c:barChart>
      <c:catAx>
        <c:axId val="4065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04943"/>
        <c:crosses val="autoZero"/>
        <c:auto val="1"/>
        <c:lblAlgn val="ctr"/>
        <c:lblOffset val="100"/>
        <c:noMultiLvlLbl val="0"/>
      </c:catAx>
      <c:valAx>
        <c:axId val="40650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6-4326-82D6-E8ACFAA93390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6-4326-82D6-E8ACFAA93390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6-4326-82D6-E8ACFAA93390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6-4326-82D6-E8ACFAA93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946159"/>
        <c:axId val="462945743"/>
      </c:barChart>
      <c:catAx>
        <c:axId val="46294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45743"/>
        <c:crosses val="autoZero"/>
        <c:auto val="1"/>
        <c:lblAlgn val="ctr"/>
        <c:lblOffset val="100"/>
        <c:noMultiLvlLbl val="0"/>
      </c:catAx>
      <c:valAx>
        <c:axId val="46294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4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C-4FD8-9F92-7D311F70E798}"/>
            </c:ext>
          </c:extLst>
        </c:ser>
        <c:ser>
          <c:idx val="1"/>
          <c:order val="1"/>
          <c:tx>
            <c:strRef>
              <c:f>'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CBC-4FD8-9F92-7D311F70E798}"/>
            </c:ext>
          </c:extLst>
        </c:ser>
        <c:ser>
          <c:idx val="2"/>
          <c:order val="2"/>
          <c:tx>
            <c:strRef>
              <c:f>'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CBC-4FD8-9F92-7D311F70E798}"/>
            </c:ext>
          </c:extLst>
        </c:ser>
        <c:ser>
          <c:idx val="3"/>
          <c:order val="3"/>
          <c:tx>
            <c:strRef>
              <c:f>'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C8-4D25-80EC-277009136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085568"/>
        <c:axId val="636099712"/>
      </c:lineChart>
      <c:catAx>
        <c:axId val="63608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9712"/>
        <c:crosses val="autoZero"/>
        <c:auto val="1"/>
        <c:lblAlgn val="ctr"/>
        <c:lblOffset val="100"/>
        <c:noMultiLvlLbl val="0"/>
      </c:catAx>
      <c:valAx>
        <c:axId val="6360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8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Goals and Chances at Survival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A-4326-A271-A5CE6A1A1D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A-4326-A271-A5CE6A1A1D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0A-4326-A271-A5CE6A1A1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090976"/>
        <c:axId val="636098464"/>
      </c:lineChart>
      <c:catAx>
        <c:axId val="63609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8464"/>
        <c:crosses val="autoZero"/>
        <c:auto val="1"/>
        <c:lblAlgn val="ctr"/>
        <c:lblOffset val="100"/>
        <c:noMultiLvlLbl val="0"/>
      </c:catAx>
      <c:valAx>
        <c:axId val="6360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466726</xdr:colOff>
      <xdr:row>10</xdr:row>
      <xdr:rowOff>66675</xdr:rowOff>
    </xdr:from>
    <xdr:to>
      <xdr:col>19</xdr:col>
      <xdr:colOff>88900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0FB6F-14A6-461A-AE19-D2DA64828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9</xdr:row>
      <xdr:rowOff>1587</xdr:rowOff>
    </xdr:from>
    <xdr:to>
      <xdr:col>19</xdr:col>
      <xdr:colOff>581025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27341-790F-49FD-AB42-FF02ADA46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2</xdr:row>
      <xdr:rowOff>111125</xdr:rowOff>
    </xdr:from>
    <xdr:to>
      <xdr:col>15</xdr:col>
      <xdr:colOff>88900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8A759-E38E-4AFF-9857-6876EDE41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14</xdr:row>
      <xdr:rowOff>171450</xdr:rowOff>
    </xdr:from>
    <xdr:to>
      <xdr:col>7</xdr:col>
      <xdr:colOff>406400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11007-2D3F-42C3-BB6D-F1590CB58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ika Rana" refreshedDate="44228.91829814815" createdVersion="6" refreshedVersion="6" minRefreshableVersion="3" recordCount="4114" xr:uid="{977F8683-E9A7-4A8E-A9BC-0DDAC63CC1E3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ika Rana" refreshedDate="44228.928133449073" createdVersion="6" refreshedVersion="6" minRefreshableVersion="3" recordCount="4114" xr:uid="{E08FD074-6058-4C06-8418-BB984478255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33D0C5-9FEB-4519-86D6-CD3738F99F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 of 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06618-BD50-45F0-BCF6-866AA9C67B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 of 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866E0-535F-46EE-8DED-89A4680A72D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5E4FB5-40E6-40BB-B01A-17775D9D2D03}" name="Table1" displayName="Table1" ref="A1:R35" totalsRowShown="0">
  <autoFilter ref="A1:R35" xr:uid="{9FC6923C-1F99-4D6B-B584-CAB98897238E}"/>
  <tableColumns count="18">
    <tableColumn id="1" xr3:uid="{1B575CAD-D77D-4FF0-BC28-2EED8435FFD8}" name="id"/>
    <tableColumn id="2" xr3:uid="{F09F73FF-7E63-4558-A563-04FD3C8063DC}" name="name"/>
    <tableColumn id="3" xr3:uid="{3C07D54B-24D2-4E35-8480-ADAFCA9979E0}" name="blurb"/>
    <tableColumn id="4" xr3:uid="{F22F9247-6630-4777-956D-251057D14FC9}" name="goal"/>
    <tableColumn id="5" xr3:uid="{B00F7551-8FBA-47B5-84B4-EFC7C11E58BF}" name="pledged"/>
    <tableColumn id="6" xr3:uid="{3EA9F21B-EDE1-4CF0-A7F7-D6C0148CCC29}" name="state"/>
    <tableColumn id="7" xr3:uid="{BBAFDBB3-413E-4C8E-9EAB-EF0636C35D9A}" name="country"/>
    <tableColumn id="8" xr3:uid="{FC2E65BE-D0E1-47DD-8AED-E231BDE59B35}" name="currency"/>
    <tableColumn id="9" xr3:uid="{57CD17C6-B9EB-4F99-A26C-B30059F3343C}" name="deadline"/>
    <tableColumn id="10" xr3:uid="{94241E26-957E-4A32-87D0-344EC97F2CA5}" name="launched_at"/>
    <tableColumn id="11" xr3:uid="{2501C0DF-0297-4377-BBA6-DF2EB6FF24A6}" name="staff_pick"/>
    <tableColumn id="12" xr3:uid="{DDF94175-821A-407A-9C64-E82CA7178843}" name="backers_count"/>
    <tableColumn id="13" xr3:uid="{CCB4F8EE-1D85-4322-B4E1-80C3B105B7C6}" name="spotlight"/>
    <tableColumn id="14" xr3:uid="{D2851F50-B199-4000-8806-A83258D52E26}" name="Category and Sub-Category"/>
    <tableColumn id="15" xr3:uid="{3D709089-AC2F-4553-A355-14AEDCAD9000}" name="Percent Funded"/>
    <tableColumn id="16" xr3:uid="{0FF2A16F-0E99-44BD-8839-FAFEACD317D7}" name="Average Donation"/>
    <tableColumn id="17" xr3:uid="{8E979ABF-9199-4D88-B274-03CAC9249F86}" name="Category"/>
    <tableColumn id="18" xr3:uid="{B0D5E104-9169-4DF4-B14B-9F5656B56B6E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2972-1129-46F0-8399-605096F41DF5}">
  <dimension ref="A1:R35"/>
  <sheetViews>
    <sheetView workbookViewId="0">
      <selection sqref="A1:R35"/>
    </sheetView>
  </sheetViews>
  <sheetFormatPr defaultRowHeight="14.5" x14ac:dyDescent="0.35"/>
  <cols>
    <col min="5" max="5" width="9.45312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25.54296875" customWidth="1"/>
    <col min="15" max="15" width="16" customWidth="1"/>
    <col min="16" max="16" width="17.81640625" customWidth="1"/>
    <col min="17" max="17" width="10.26953125" customWidth="1"/>
    <col min="18" max="18" width="14" customWidth="1"/>
  </cols>
  <sheetData>
    <row r="1" spans="1:18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35">
      <c r="A2">
        <v>2460</v>
      </c>
      <c r="B2" t="s">
        <v>2461</v>
      </c>
      <c r="C2" t="s">
        <v>6570</v>
      </c>
      <c r="D2">
        <v>8500</v>
      </c>
      <c r="E2">
        <v>8567</v>
      </c>
      <c r="F2" t="s">
        <v>8219</v>
      </c>
      <c r="G2" t="s">
        <v>8224</v>
      </c>
      <c r="H2" t="s">
        <v>8246</v>
      </c>
      <c r="I2">
        <v>1483417020</v>
      </c>
      <c r="J2">
        <v>1480480167</v>
      </c>
      <c r="K2" t="b">
        <v>0</v>
      </c>
      <c r="L2">
        <v>68</v>
      </c>
      <c r="M2" t="b">
        <v>1</v>
      </c>
      <c r="N2" t="s">
        <v>8298</v>
      </c>
      <c r="O2">
        <v>100.78823529411764</v>
      </c>
      <c r="P2">
        <v>125.98529411764706</v>
      </c>
      <c r="Q2" t="s">
        <v>8336</v>
      </c>
      <c r="R2" t="s">
        <v>8352</v>
      </c>
    </row>
    <row r="3" spans="1:18" x14ac:dyDescent="0.35">
      <c r="A3">
        <v>2459</v>
      </c>
      <c r="B3" t="s">
        <v>2460</v>
      </c>
      <c r="C3" t="s">
        <v>6569</v>
      </c>
      <c r="D3">
        <v>30000</v>
      </c>
      <c r="E3">
        <v>30675</v>
      </c>
      <c r="F3" t="s">
        <v>8219</v>
      </c>
      <c r="G3" t="s">
        <v>8224</v>
      </c>
      <c r="H3" t="s">
        <v>8246</v>
      </c>
      <c r="I3">
        <v>1458742685</v>
      </c>
      <c r="J3">
        <v>1454858285</v>
      </c>
      <c r="K3" t="b">
        <v>0</v>
      </c>
      <c r="L3">
        <v>282</v>
      </c>
      <c r="M3" t="b">
        <v>1</v>
      </c>
      <c r="N3" t="s">
        <v>8298</v>
      </c>
      <c r="O3">
        <v>102.25</v>
      </c>
      <c r="P3">
        <v>108.77659574468085</v>
      </c>
      <c r="Q3" t="s">
        <v>8336</v>
      </c>
      <c r="R3" t="s">
        <v>8352</v>
      </c>
    </row>
    <row r="4" spans="1:18" x14ac:dyDescent="0.35">
      <c r="A4">
        <v>2458</v>
      </c>
      <c r="B4" t="s">
        <v>2459</v>
      </c>
      <c r="C4" t="s">
        <v>6568</v>
      </c>
      <c r="D4">
        <v>5000</v>
      </c>
      <c r="E4">
        <v>5509</v>
      </c>
      <c r="F4" t="s">
        <v>8219</v>
      </c>
      <c r="G4" t="s">
        <v>8224</v>
      </c>
      <c r="H4" t="s">
        <v>8246</v>
      </c>
      <c r="I4">
        <v>1465498800</v>
      </c>
      <c r="J4">
        <v>1462481718</v>
      </c>
      <c r="K4" t="b">
        <v>0</v>
      </c>
      <c r="L4">
        <v>80</v>
      </c>
      <c r="M4" t="b">
        <v>1</v>
      </c>
      <c r="N4" t="s">
        <v>8298</v>
      </c>
      <c r="O4">
        <v>110.17999999999999</v>
      </c>
      <c r="P4">
        <v>68.862499999999997</v>
      </c>
      <c r="Q4" t="s">
        <v>8336</v>
      </c>
      <c r="R4" t="s">
        <v>8352</v>
      </c>
    </row>
    <row r="5" spans="1:18" x14ac:dyDescent="0.35">
      <c r="A5">
        <v>2457</v>
      </c>
      <c r="B5" t="s">
        <v>2458</v>
      </c>
      <c r="C5" t="s">
        <v>6567</v>
      </c>
      <c r="D5">
        <v>23000</v>
      </c>
      <c r="E5">
        <v>23530</v>
      </c>
      <c r="F5" t="s">
        <v>8219</v>
      </c>
      <c r="G5" t="s">
        <v>8224</v>
      </c>
      <c r="H5" t="s">
        <v>8246</v>
      </c>
      <c r="I5">
        <v>1458826056</v>
      </c>
      <c r="J5">
        <v>1456237656</v>
      </c>
      <c r="K5" t="b">
        <v>0</v>
      </c>
      <c r="L5">
        <v>124</v>
      </c>
      <c r="M5" t="b">
        <v>1</v>
      </c>
      <c r="N5" t="s">
        <v>8298</v>
      </c>
      <c r="O5">
        <v>102.30434782608695</v>
      </c>
      <c r="P5">
        <v>189.75806451612902</v>
      </c>
      <c r="Q5" t="s">
        <v>8336</v>
      </c>
      <c r="R5" t="s">
        <v>8352</v>
      </c>
    </row>
    <row r="6" spans="1:18" x14ac:dyDescent="0.35">
      <c r="A6">
        <v>2456</v>
      </c>
      <c r="B6" t="s">
        <v>2457</v>
      </c>
      <c r="C6" t="s">
        <v>6566</v>
      </c>
      <c r="D6">
        <v>1500</v>
      </c>
      <c r="E6">
        <v>2713</v>
      </c>
      <c r="F6" t="s">
        <v>8219</v>
      </c>
      <c r="G6" t="s">
        <v>8224</v>
      </c>
      <c r="H6" t="s">
        <v>8246</v>
      </c>
      <c r="I6">
        <v>1488063839</v>
      </c>
      <c r="J6">
        <v>1485471839</v>
      </c>
      <c r="K6" t="b">
        <v>0</v>
      </c>
      <c r="L6">
        <v>67</v>
      </c>
      <c r="M6" t="b">
        <v>1</v>
      </c>
      <c r="N6" t="s">
        <v>8298</v>
      </c>
      <c r="O6">
        <v>180.86666666666667</v>
      </c>
      <c r="P6">
        <v>40.492537313432834</v>
      </c>
      <c r="Q6" t="s">
        <v>8336</v>
      </c>
      <c r="R6" t="s">
        <v>8352</v>
      </c>
    </row>
    <row r="7" spans="1:18" x14ac:dyDescent="0.35">
      <c r="A7">
        <v>2455</v>
      </c>
      <c r="B7" t="s">
        <v>2456</v>
      </c>
      <c r="C7" t="s">
        <v>6565</v>
      </c>
      <c r="D7">
        <v>300</v>
      </c>
      <c r="E7">
        <v>546</v>
      </c>
      <c r="F7" t="s">
        <v>8219</v>
      </c>
      <c r="G7" t="s">
        <v>8224</v>
      </c>
      <c r="H7" t="s">
        <v>8246</v>
      </c>
      <c r="I7">
        <v>1461177950</v>
      </c>
      <c r="J7">
        <v>1458758750</v>
      </c>
      <c r="K7" t="b">
        <v>0</v>
      </c>
      <c r="L7">
        <v>16</v>
      </c>
      <c r="M7" t="b">
        <v>1</v>
      </c>
      <c r="N7" t="s">
        <v>8298</v>
      </c>
      <c r="O7">
        <v>182</v>
      </c>
      <c r="P7">
        <v>34.125</v>
      </c>
      <c r="Q7" t="s">
        <v>8336</v>
      </c>
      <c r="R7" t="s">
        <v>8352</v>
      </c>
    </row>
    <row r="8" spans="1:18" x14ac:dyDescent="0.35">
      <c r="A8">
        <v>2454</v>
      </c>
      <c r="B8" t="s">
        <v>2455</v>
      </c>
      <c r="C8" t="s">
        <v>6564</v>
      </c>
      <c r="D8">
        <v>35000</v>
      </c>
      <c r="E8">
        <v>35296</v>
      </c>
      <c r="F8" t="s">
        <v>8219</v>
      </c>
      <c r="G8" t="s">
        <v>8224</v>
      </c>
      <c r="H8" t="s">
        <v>8246</v>
      </c>
      <c r="I8">
        <v>1489207808</v>
      </c>
      <c r="J8">
        <v>1486183808</v>
      </c>
      <c r="K8" t="b">
        <v>0</v>
      </c>
      <c r="L8">
        <v>130</v>
      </c>
      <c r="M8" t="b">
        <v>1</v>
      </c>
      <c r="N8" t="s">
        <v>8298</v>
      </c>
      <c r="O8">
        <v>100.84571428571429</v>
      </c>
      <c r="P8">
        <v>271.50769230769231</v>
      </c>
      <c r="Q8" t="s">
        <v>8336</v>
      </c>
      <c r="R8" t="s">
        <v>8352</v>
      </c>
    </row>
    <row r="9" spans="1:18" x14ac:dyDescent="0.35">
      <c r="A9">
        <v>2453</v>
      </c>
      <c r="B9" t="s">
        <v>2454</v>
      </c>
      <c r="C9" t="s">
        <v>6563</v>
      </c>
      <c r="D9">
        <v>3000</v>
      </c>
      <c r="E9">
        <v>4641</v>
      </c>
      <c r="F9" t="s">
        <v>8219</v>
      </c>
      <c r="G9" t="s">
        <v>8224</v>
      </c>
      <c r="H9" t="s">
        <v>8246</v>
      </c>
      <c r="I9">
        <v>1486053409</v>
      </c>
      <c r="J9">
        <v>1483461409</v>
      </c>
      <c r="K9" t="b">
        <v>0</v>
      </c>
      <c r="L9">
        <v>67</v>
      </c>
      <c r="M9" t="b">
        <v>1</v>
      </c>
      <c r="N9" t="s">
        <v>8298</v>
      </c>
      <c r="O9">
        <v>154.69999999999999</v>
      </c>
      <c r="P9">
        <v>69.268656716417908</v>
      </c>
      <c r="Q9" t="s">
        <v>8336</v>
      </c>
      <c r="R9" t="s">
        <v>8352</v>
      </c>
    </row>
    <row r="10" spans="1:18" x14ac:dyDescent="0.35">
      <c r="A10">
        <v>2452</v>
      </c>
      <c r="B10" t="s">
        <v>2453</v>
      </c>
      <c r="C10" t="s">
        <v>6562</v>
      </c>
      <c r="D10">
        <v>600</v>
      </c>
      <c r="E10">
        <v>801</v>
      </c>
      <c r="F10" t="s">
        <v>8219</v>
      </c>
      <c r="G10" t="s">
        <v>8224</v>
      </c>
      <c r="H10" t="s">
        <v>8246</v>
      </c>
      <c r="I10">
        <v>1451430000</v>
      </c>
      <c r="J10">
        <v>1448914500</v>
      </c>
      <c r="K10" t="b">
        <v>0</v>
      </c>
      <c r="L10">
        <v>15</v>
      </c>
      <c r="M10" t="b">
        <v>1</v>
      </c>
      <c r="N10" t="s">
        <v>8298</v>
      </c>
      <c r="O10">
        <v>133.5</v>
      </c>
      <c r="P10">
        <v>53.4</v>
      </c>
      <c r="Q10" t="s">
        <v>8336</v>
      </c>
      <c r="R10" t="s">
        <v>8352</v>
      </c>
    </row>
    <row r="11" spans="1:18" x14ac:dyDescent="0.35">
      <c r="A11">
        <v>2451</v>
      </c>
      <c r="B11" t="s">
        <v>2452</v>
      </c>
      <c r="C11" t="s">
        <v>6561</v>
      </c>
      <c r="D11">
        <v>10000</v>
      </c>
      <c r="E11">
        <v>11545</v>
      </c>
      <c r="F11" t="s">
        <v>8219</v>
      </c>
      <c r="G11" t="s">
        <v>8224</v>
      </c>
      <c r="H11" t="s">
        <v>8246</v>
      </c>
      <c r="I11">
        <v>1488750490</v>
      </c>
      <c r="J11">
        <v>1487022490</v>
      </c>
      <c r="K11" t="b">
        <v>0</v>
      </c>
      <c r="L11">
        <v>186</v>
      </c>
      <c r="M11" t="b">
        <v>1</v>
      </c>
      <c r="N11" t="s">
        <v>8298</v>
      </c>
      <c r="O11">
        <v>115.45</v>
      </c>
      <c r="P11">
        <v>62.06989247311828</v>
      </c>
      <c r="Q11" t="s">
        <v>8336</v>
      </c>
      <c r="R11" t="s">
        <v>8352</v>
      </c>
    </row>
    <row r="12" spans="1:18" x14ac:dyDescent="0.35">
      <c r="A12">
        <v>2450</v>
      </c>
      <c r="B12" t="s">
        <v>2451</v>
      </c>
      <c r="C12" t="s">
        <v>6560</v>
      </c>
      <c r="D12">
        <v>15000</v>
      </c>
      <c r="E12">
        <v>15230.03</v>
      </c>
      <c r="F12" t="s">
        <v>8219</v>
      </c>
      <c r="G12" t="s">
        <v>8224</v>
      </c>
      <c r="H12" t="s">
        <v>8246</v>
      </c>
      <c r="I12">
        <v>1414465860</v>
      </c>
      <c r="J12">
        <v>1411177456</v>
      </c>
      <c r="K12" t="b">
        <v>0</v>
      </c>
      <c r="L12">
        <v>102</v>
      </c>
      <c r="M12" t="b">
        <v>1</v>
      </c>
      <c r="N12" t="s">
        <v>8298</v>
      </c>
      <c r="O12">
        <v>101.53353333333335</v>
      </c>
      <c r="P12">
        <v>149.31401960784314</v>
      </c>
      <c r="Q12" t="s">
        <v>8336</v>
      </c>
      <c r="R12" t="s">
        <v>8352</v>
      </c>
    </row>
    <row r="13" spans="1:18" x14ac:dyDescent="0.35">
      <c r="A13">
        <v>2449</v>
      </c>
      <c r="B13" t="s">
        <v>2450</v>
      </c>
      <c r="C13" t="s">
        <v>6559</v>
      </c>
      <c r="D13">
        <v>10000</v>
      </c>
      <c r="E13">
        <v>10800</v>
      </c>
      <c r="F13" t="s">
        <v>8219</v>
      </c>
      <c r="G13" t="s">
        <v>8224</v>
      </c>
      <c r="H13" t="s">
        <v>8246</v>
      </c>
      <c r="I13">
        <v>1417321515</v>
      </c>
      <c r="J13">
        <v>1414725915</v>
      </c>
      <c r="K13" t="b">
        <v>0</v>
      </c>
      <c r="L13">
        <v>120</v>
      </c>
      <c r="M13" t="b">
        <v>1</v>
      </c>
      <c r="N13" t="s">
        <v>8298</v>
      </c>
      <c r="O13">
        <v>108</v>
      </c>
      <c r="P13">
        <v>90</v>
      </c>
      <c r="Q13" t="s">
        <v>8336</v>
      </c>
      <c r="R13" t="s">
        <v>8352</v>
      </c>
    </row>
    <row r="14" spans="1:18" x14ac:dyDescent="0.35">
      <c r="A14">
        <v>2448</v>
      </c>
      <c r="B14" t="s">
        <v>2449</v>
      </c>
      <c r="C14" t="s">
        <v>6558</v>
      </c>
      <c r="D14">
        <v>400</v>
      </c>
      <c r="E14">
        <v>430</v>
      </c>
      <c r="F14" t="s">
        <v>8219</v>
      </c>
      <c r="G14" t="s">
        <v>8224</v>
      </c>
      <c r="H14" t="s">
        <v>8246</v>
      </c>
      <c r="I14">
        <v>1472621760</v>
      </c>
      <c r="J14">
        <v>1472110513</v>
      </c>
      <c r="K14" t="b">
        <v>0</v>
      </c>
      <c r="L14">
        <v>9</v>
      </c>
      <c r="M14" t="b">
        <v>1</v>
      </c>
      <c r="N14" t="s">
        <v>8298</v>
      </c>
      <c r="O14">
        <v>107.5</v>
      </c>
      <c r="P14">
        <v>47.777777777777779</v>
      </c>
      <c r="Q14" t="s">
        <v>8336</v>
      </c>
      <c r="R14" t="s">
        <v>8352</v>
      </c>
    </row>
    <row r="15" spans="1:18" x14ac:dyDescent="0.35">
      <c r="A15">
        <v>2447</v>
      </c>
      <c r="B15" t="s">
        <v>2448</v>
      </c>
      <c r="C15" t="s">
        <v>6557</v>
      </c>
      <c r="D15">
        <v>2500</v>
      </c>
      <c r="E15">
        <v>10680</v>
      </c>
      <c r="F15" t="s">
        <v>8219</v>
      </c>
      <c r="G15" t="s">
        <v>8224</v>
      </c>
      <c r="H15" t="s">
        <v>8246</v>
      </c>
      <c r="I15">
        <v>1478923200</v>
      </c>
      <c r="J15">
        <v>1476184593</v>
      </c>
      <c r="K15" t="b">
        <v>0</v>
      </c>
      <c r="L15">
        <v>337</v>
      </c>
      <c r="M15" t="b">
        <v>1</v>
      </c>
      <c r="N15" t="s">
        <v>8298</v>
      </c>
      <c r="O15">
        <v>427.20000000000005</v>
      </c>
      <c r="P15">
        <v>31.691394658753708</v>
      </c>
      <c r="Q15" t="s">
        <v>8336</v>
      </c>
      <c r="R15" t="s">
        <v>8352</v>
      </c>
    </row>
    <row r="16" spans="1:18" x14ac:dyDescent="0.35">
      <c r="A16">
        <v>2446</v>
      </c>
      <c r="B16" t="s">
        <v>2447</v>
      </c>
      <c r="C16" t="s">
        <v>6556</v>
      </c>
      <c r="D16">
        <v>5000</v>
      </c>
      <c r="E16">
        <v>8399</v>
      </c>
      <c r="F16" t="s">
        <v>8219</v>
      </c>
      <c r="G16" t="s">
        <v>8224</v>
      </c>
      <c r="H16" t="s">
        <v>8246</v>
      </c>
      <c r="I16">
        <v>1480174071</v>
      </c>
      <c r="J16">
        <v>1477578471</v>
      </c>
      <c r="K16" t="b">
        <v>0</v>
      </c>
      <c r="L16">
        <v>111</v>
      </c>
      <c r="M16" t="b">
        <v>1</v>
      </c>
      <c r="N16" t="s">
        <v>8298</v>
      </c>
      <c r="O16">
        <v>167.98</v>
      </c>
      <c r="P16">
        <v>75.666666666666671</v>
      </c>
      <c r="Q16" t="s">
        <v>8336</v>
      </c>
      <c r="R16" t="s">
        <v>8352</v>
      </c>
    </row>
    <row r="17" spans="1:18" x14ac:dyDescent="0.35">
      <c r="A17">
        <v>2445</v>
      </c>
      <c r="B17" t="s">
        <v>2446</v>
      </c>
      <c r="C17" s="3" t="s">
        <v>6555</v>
      </c>
      <c r="D17">
        <v>5000</v>
      </c>
      <c r="E17">
        <v>8640</v>
      </c>
      <c r="F17" t="s">
        <v>8219</v>
      </c>
      <c r="G17" t="s">
        <v>8224</v>
      </c>
      <c r="H17" t="s">
        <v>8246</v>
      </c>
      <c r="I17">
        <v>1443242021</v>
      </c>
      <c r="J17">
        <v>1440650021</v>
      </c>
      <c r="K17" t="b">
        <v>0</v>
      </c>
      <c r="L17">
        <v>115</v>
      </c>
      <c r="M17" t="b">
        <v>1</v>
      </c>
      <c r="N17" t="s">
        <v>8298</v>
      </c>
      <c r="O17">
        <v>172.8</v>
      </c>
      <c r="P17">
        <v>75.130434782608702</v>
      </c>
      <c r="Q17" t="s">
        <v>8336</v>
      </c>
      <c r="R17" t="s">
        <v>8352</v>
      </c>
    </row>
    <row r="18" spans="1:18" x14ac:dyDescent="0.35">
      <c r="A18">
        <v>2444</v>
      </c>
      <c r="B18" t="s">
        <v>2445</v>
      </c>
      <c r="C18" t="s">
        <v>6554</v>
      </c>
      <c r="D18">
        <v>3000</v>
      </c>
      <c r="E18">
        <v>3258</v>
      </c>
      <c r="F18" t="s">
        <v>8219</v>
      </c>
      <c r="G18" t="s">
        <v>8224</v>
      </c>
      <c r="H18" t="s">
        <v>8246</v>
      </c>
      <c r="I18">
        <v>1464199591</v>
      </c>
      <c r="J18">
        <v>1461607591</v>
      </c>
      <c r="K18" t="b">
        <v>0</v>
      </c>
      <c r="L18">
        <v>61</v>
      </c>
      <c r="M18" t="b">
        <v>1</v>
      </c>
      <c r="N18" t="s">
        <v>8298</v>
      </c>
      <c r="O18">
        <v>108.60000000000001</v>
      </c>
      <c r="P18">
        <v>53.409836065573771</v>
      </c>
      <c r="Q18" t="s">
        <v>8336</v>
      </c>
      <c r="R18" t="s">
        <v>8352</v>
      </c>
    </row>
    <row r="19" spans="1:18" x14ac:dyDescent="0.35">
      <c r="A19">
        <v>2443</v>
      </c>
      <c r="B19" t="s">
        <v>2444</v>
      </c>
      <c r="C19" t="s">
        <v>6553</v>
      </c>
      <c r="D19">
        <v>20000</v>
      </c>
      <c r="E19">
        <v>40502.99</v>
      </c>
      <c r="F19" t="s">
        <v>8219</v>
      </c>
      <c r="G19" t="s">
        <v>8224</v>
      </c>
      <c r="H19" t="s">
        <v>8246</v>
      </c>
      <c r="I19">
        <v>1408114822</v>
      </c>
      <c r="J19">
        <v>1405522822</v>
      </c>
      <c r="K19" t="b">
        <v>0</v>
      </c>
      <c r="L19">
        <v>311</v>
      </c>
      <c r="M19" t="b">
        <v>1</v>
      </c>
      <c r="N19" t="s">
        <v>8298</v>
      </c>
      <c r="O19">
        <v>202.51495</v>
      </c>
      <c r="P19">
        <v>130.23469453376205</v>
      </c>
      <c r="Q19" t="s">
        <v>8336</v>
      </c>
      <c r="R19" t="s">
        <v>8352</v>
      </c>
    </row>
    <row r="20" spans="1:18" x14ac:dyDescent="0.35">
      <c r="A20">
        <v>2442</v>
      </c>
      <c r="B20" t="s">
        <v>2443</v>
      </c>
      <c r="C20" t="s">
        <v>6552</v>
      </c>
      <c r="D20">
        <v>24000</v>
      </c>
      <c r="E20">
        <v>30226</v>
      </c>
      <c r="F20" t="s">
        <v>8219</v>
      </c>
      <c r="G20" t="s">
        <v>8224</v>
      </c>
      <c r="H20" t="s">
        <v>8246</v>
      </c>
      <c r="I20">
        <v>1426777228</v>
      </c>
      <c r="J20">
        <v>1424188828</v>
      </c>
      <c r="K20" t="b">
        <v>0</v>
      </c>
      <c r="L20">
        <v>372</v>
      </c>
      <c r="M20" t="b">
        <v>1</v>
      </c>
      <c r="N20" t="s">
        <v>8298</v>
      </c>
      <c r="O20">
        <v>125.94166666666666</v>
      </c>
      <c r="P20">
        <v>81.252688172043008</v>
      </c>
      <c r="Q20" t="s">
        <v>8336</v>
      </c>
      <c r="R20" t="s">
        <v>8352</v>
      </c>
    </row>
    <row r="21" spans="1:18" x14ac:dyDescent="0.35">
      <c r="A21">
        <v>2441</v>
      </c>
      <c r="B21" t="s">
        <v>2442</v>
      </c>
      <c r="C21" t="s">
        <v>6551</v>
      </c>
      <c r="D21">
        <v>7500</v>
      </c>
      <c r="E21">
        <v>8091</v>
      </c>
      <c r="F21" t="s">
        <v>8219</v>
      </c>
      <c r="G21" t="s">
        <v>8224</v>
      </c>
      <c r="H21" t="s">
        <v>8246</v>
      </c>
      <c r="I21">
        <v>1437627540</v>
      </c>
      <c r="J21">
        <v>1435806054</v>
      </c>
      <c r="K21" t="b">
        <v>0</v>
      </c>
      <c r="L21">
        <v>109</v>
      </c>
      <c r="M21" t="b">
        <v>1</v>
      </c>
      <c r="N21" t="s">
        <v>8298</v>
      </c>
      <c r="O21">
        <v>107.88</v>
      </c>
      <c r="P21">
        <v>74.22935779816514</v>
      </c>
      <c r="Q21" t="s">
        <v>8336</v>
      </c>
      <c r="R21" t="s">
        <v>8352</v>
      </c>
    </row>
    <row r="22" spans="1:18" x14ac:dyDescent="0.35">
      <c r="A22">
        <v>2340</v>
      </c>
      <c r="B22" t="s">
        <v>2341</v>
      </c>
      <c r="C22" t="s">
        <v>6450</v>
      </c>
      <c r="D22">
        <v>40000</v>
      </c>
      <c r="E22">
        <v>42311</v>
      </c>
      <c r="F22" t="s">
        <v>8219</v>
      </c>
      <c r="G22" t="s">
        <v>8224</v>
      </c>
      <c r="H22" t="s">
        <v>8246</v>
      </c>
      <c r="I22">
        <v>1477841138</v>
      </c>
      <c r="J22">
        <v>1475249138</v>
      </c>
      <c r="K22" t="b">
        <v>1</v>
      </c>
      <c r="L22">
        <v>403</v>
      </c>
      <c r="M22" t="b">
        <v>1</v>
      </c>
      <c r="N22" t="s">
        <v>8298</v>
      </c>
      <c r="O22">
        <v>105.77749999999999</v>
      </c>
      <c r="P22">
        <v>104.99007444168734</v>
      </c>
      <c r="Q22" t="s">
        <v>8336</v>
      </c>
      <c r="R22" t="s">
        <v>8352</v>
      </c>
    </row>
    <row r="23" spans="1:18" x14ac:dyDescent="0.35">
      <c r="A23">
        <v>2339</v>
      </c>
      <c r="B23" t="s">
        <v>2340</v>
      </c>
      <c r="C23" t="s">
        <v>6449</v>
      </c>
      <c r="D23">
        <v>25000</v>
      </c>
      <c r="E23">
        <v>73552</v>
      </c>
      <c r="F23" t="s">
        <v>8219</v>
      </c>
      <c r="G23" t="s">
        <v>8224</v>
      </c>
      <c r="H23" t="s">
        <v>8246</v>
      </c>
      <c r="I23">
        <v>1482134340</v>
      </c>
      <c r="J23">
        <v>1479496309</v>
      </c>
      <c r="K23" t="b">
        <v>1</v>
      </c>
      <c r="L23">
        <v>1104</v>
      </c>
      <c r="M23" t="b">
        <v>1</v>
      </c>
      <c r="N23" t="s">
        <v>8298</v>
      </c>
      <c r="O23">
        <v>294.20799999999997</v>
      </c>
      <c r="P23">
        <v>66.623188405797094</v>
      </c>
      <c r="Q23" t="s">
        <v>8336</v>
      </c>
      <c r="R23" t="s">
        <v>8352</v>
      </c>
    </row>
    <row r="24" spans="1:18" x14ac:dyDescent="0.35">
      <c r="A24">
        <v>2338</v>
      </c>
      <c r="B24" t="s">
        <v>2339</v>
      </c>
      <c r="C24" t="s">
        <v>6448</v>
      </c>
      <c r="D24">
        <v>15000</v>
      </c>
      <c r="E24">
        <v>15171.5</v>
      </c>
      <c r="F24" t="s">
        <v>8219</v>
      </c>
      <c r="G24" t="s">
        <v>8224</v>
      </c>
      <c r="H24" t="s">
        <v>8246</v>
      </c>
      <c r="I24">
        <v>1404077484</v>
      </c>
      <c r="J24">
        <v>1401485484</v>
      </c>
      <c r="K24" t="b">
        <v>1</v>
      </c>
      <c r="L24">
        <v>123</v>
      </c>
      <c r="M24" t="b">
        <v>1</v>
      </c>
      <c r="N24" t="s">
        <v>8298</v>
      </c>
      <c r="O24">
        <v>101.14333333333335</v>
      </c>
      <c r="P24">
        <v>123.34552845528455</v>
      </c>
      <c r="Q24" t="s">
        <v>8336</v>
      </c>
      <c r="R24" t="s">
        <v>8352</v>
      </c>
    </row>
    <row r="25" spans="1:18" x14ac:dyDescent="0.35">
      <c r="A25">
        <v>2337</v>
      </c>
      <c r="B25" t="s">
        <v>2338</v>
      </c>
      <c r="C25" t="s">
        <v>6447</v>
      </c>
      <c r="D25">
        <v>12000</v>
      </c>
      <c r="E25">
        <v>13279</v>
      </c>
      <c r="F25" t="s">
        <v>8219</v>
      </c>
      <c r="G25" t="s">
        <v>8224</v>
      </c>
      <c r="H25" t="s">
        <v>8246</v>
      </c>
      <c r="I25">
        <v>1403796143</v>
      </c>
      <c r="J25">
        <v>1401204143</v>
      </c>
      <c r="K25" t="b">
        <v>1</v>
      </c>
      <c r="L25">
        <v>179</v>
      </c>
      <c r="M25" t="b">
        <v>1</v>
      </c>
      <c r="N25" t="s">
        <v>8298</v>
      </c>
      <c r="O25">
        <v>110.65833333333333</v>
      </c>
      <c r="P25">
        <v>74.184357541899445</v>
      </c>
      <c r="Q25" t="s">
        <v>8336</v>
      </c>
      <c r="R25" t="s">
        <v>8352</v>
      </c>
    </row>
    <row r="26" spans="1:18" x14ac:dyDescent="0.35">
      <c r="A26">
        <v>2336</v>
      </c>
      <c r="B26" t="s">
        <v>2337</v>
      </c>
      <c r="C26" t="s">
        <v>6446</v>
      </c>
      <c r="D26">
        <v>20000</v>
      </c>
      <c r="E26">
        <v>104146.51</v>
      </c>
      <c r="F26" t="s">
        <v>8219</v>
      </c>
      <c r="G26" t="s">
        <v>8224</v>
      </c>
      <c r="H26" t="s">
        <v>8246</v>
      </c>
      <c r="I26">
        <v>1394316695</v>
      </c>
      <c r="J26">
        <v>1390860695</v>
      </c>
      <c r="K26" t="b">
        <v>1</v>
      </c>
      <c r="L26">
        <v>2165</v>
      </c>
      <c r="M26" t="b">
        <v>1</v>
      </c>
      <c r="N26" t="s">
        <v>8298</v>
      </c>
      <c r="O26">
        <v>520.73254999999995</v>
      </c>
      <c r="P26">
        <v>48.104623556581984</v>
      </c>
      <c r="Q26" t="s">
        <v>8336</v>
      </c>
      <c r="R26" t="s">
        <v>8352</v>
      </c>
    </row>
    <row r="27" spans="1:18" x14ac:dyDescent="0.35">
      <c r="A27">
        <v>2335</v>
      </c>
      <c r="B27" t="s">
        <v>2336</v>
      </c>
      <c r="C27" t="s">
        <v>6445</v>
      </c>
      <c r="D27">
        <v>25000</v>
      </c>
      <c r="E27">
        <v>25568</v>
      </c>
      <c r="F27" t="s">
        <v>8219</v>
      </c>
      <c r="G27" t="s">
        <v>8224</v>
      </c>
      <c r="H27" t="s">
        <v>8246</v>
      </c>
      <c r="I27">
        <v>1402494243</v>
      </c>
      <c r="J27">
        <v>1399902243</v>
      </c>
      <c r="K27" t="b">
        <v>1</v>
      </c>
      <c r="L27">
        <v>221</v>
      </c>
      <c r="M27" t="b">
        <v>1</v>
      </c>
      <c r="N27" t="s">
        <v>8298</v>
      </c>
      <c r="O27">
        <v>102.27200000000001</v>
      </c>
      <c r="P27">
        <v>115.69230769230769</v>
      </c>
      <c r="Q27" t="s">
        <v>8336</v>
      </c>
      <c r="R27" t="s">
        <v>8352</v>
      </c>
    </row>
    <row r="28" spans="1:18" x14ac:dyDescent="0.35">
      <c r="A28">
        <v>2334</v>
      </c>
      <c r="B28" t="s">
        <v>2335</v>
      </c>
      <c r="C28" t="s">
        <v>6444</v>
      </c>
      <c r="D28">
        <v>4000</v>
      </c>
      <c r="E28">
        <v>4078</v>
      </c>
      <c r="F28" t="s">
        <v>8219</v>
      </c>
      <c r="G28" t="s">
        <v>8224</v>
      </c>
      <c r="H28" t="s">
        <v>8246</v>
      </c>
      <c r="I28">
        <v>1415208840</v>
      </c>
      <c r="J28">
        <v>1412611498</v>
      </c>
      <c r="K28" t="b">
        <v>1</v>
      </c>
      <c r="L28">
        <v>67</v>
      </c>
      <c r="M28" t="b">
        <v>1</v>
      </c>
      <c r="N28" t="s">
        <v>8298</v>
      </c>
      <c r="O28">
        <v>101.95</v>
      </c>
      <c r="P28">
        <v>60.865671641791046</v>
      </c>
      <c r="Q28" t="s">
        <v>8336</v>
      </c>
      <c r="R28" t="s">
        <v>8352</v>
      </c>
    </row>
    <row r="29" spans="1:18" x14ac:dyDescent="0.35">
      <c r="A29">
        <v>2333</v>
      </c>
      <c r="B29" t="s">
        <v>2334</v>
      </c>
      <c r="C29" t="s">
        <v>6443</v>
      </c>
      <c r="D29">
        <v>600</v>
      </c>
      <c r="E29">
        <v>1273</v>
      </c>
      <c r="F29" t="s">
        <v>8219</v>
      </c>
      <c r="G29" t="s">
        <v>8224</v>
      </c>
      <c r="H29" t="s">
        <v>8246</v>
      </c>
      <c r="I29">
        <v>1401385800</v>
      </c>
      <c r="J29">
        <v>1399563390</v>
      </c>
      <c r="K29" t="b">
        <v>1</v>
      </c>
      <c r="L29">
        <v>94</v>
      </c>
      <c r="M29" t="b">
        <v>1</v>
      </c>
      <c r="N29" t="s">
        <v>8298</v>
      </c>
      <c r="O29">
        <v>212.16666666666666</v>
      </c>
      <c r="P29">
        <v>13.542553191489361</v>
      </c>
      <c r="Q29" t="s">
        <v>8336</v>
      </c>
      <c r="R29" t="s">
        <v>8352</v>
      </c>
    </row>
    <row r="30" spans="1:18" x14ac:dyDescent="0.35">
      <c r="A30">
        <v>2332</v>
      </c>
      <c r="B30" t="s">
        <v>2333</v>
      </c>
      <c r="C30" t="s">
        <v>6442</v>
      </c>
      <c r="D30">
        <v>25000</v>
      </c>
      <c r="E30">
        <v>26577</v>
      </c>
      <c r="F30" t="s">
        <v>8219</v>
      </c>
      <c r="G30" t="s">
        <v>8224</v>
      </c>
      <c r="H30" t="s">
        <v>8246</v>
      </c>
      <c r="I30">
        <v>1423235071</v>
      </c>
      <c r="J30">
        <v>1420643071</v>
      </c>
      <c r="K30" t="b">
        <v>1</v>
      </c>
      <c r="L30">
        <v>352</v>
      </c>
      <c r="M30" t="b">
        <v>1</v>
      </c>
      <c r="N30" t="s">
        <v>8298</v>
      </c>
      <c r="O30">
        <v>106.30800000000001</v>
      </c>
      <c r="P30">
        <v>75.502840909090907</v>
      </c>
      <c r="Q30" t="s">
        <v>8336</v>
      </c>
      <c r="R30" t="s">
        <v>8352</v>
      </c>
    </row>
    <row r="31" spans="1:18" x14ac:dyDescent="0.35">
      <c r="A31">
        <v>2331</v>
      </c>
      <c r="B31" t="s">
        <v>2332</v>
      </c>
      <c r="C31" t="s">
        <v>6441</v>
      </c>
      <c r="D31">
        <v>8000</v>
      </c>
      <c r="E31">
        <v>11545.1</v>
      </c>
      <c r="F31" t="s">
        <v>8219</v>
      </c>
      <c r="G31" t="s">
        <v>8224</v>
      </c>
      <c r="H31" t="s">
        <v>8246</v>
      </c>
      <c r="I31">
        <v>1408320490</v>
      </c>
      <c r="J31">
        <v>1405728490</v>
      </c>
      <c r="K31" t="b">
        <v>1</v>
      </c>
      <c r="L31">
        <v>283</v>
      </c>
      <c r="M31" t="b">
        <v>1</v>
      </c>
      <c r="N31" t="s">
        <v>8298</v>
      </c>
      <c r="O31">
        <v>144.31375</v>
      </c>
      <c r="P31">
        <v>40.795406360424032</v>
      </c>
      <c r="Q31" t="s">
        <v>8336</v>
      </c>
      <c r="R31" t="s">
        <v>8352</v>
      </c>
    </row>
    <row r="32" spans="1:18" x14ac:dyDescent="0.35">
      <c r="A32">
        <v>2330</v>
      </c>
      <c r="B32" t="s">
        <v>2331</v>
      </c>
      <c r="C32" t="s">
        <v>6440</v>
      </c>
      <c r="D32">
        <v>35000</v>
      </c>
      <c r="E32">
        <v>35848</v>
      </c>
      <c r="F32" t="s">
        <v>8219</v>
      </c>
      <c r="G32" t="s">
        <v>8224</v>
      </c>
      <c r="H32" t="s">
        <v>8246</v>
      </c>
      <c r="I32">
        <v>1451001600</v>
      </c>
      <c r="J32">
        <v>1448400943</v>
      </c>
      <c r="K32" t="b">
        <v>1</v>
      </c>
      <c r="L32">
        <v>163</v>
      </c>
      <c r="M32" t="b">
        <v>1</v>
      </c>
      <c r="N32" t="s">
        <v>8298</v>
      </c>
      <c r="O32">
        <v>102.42285714285715</v>
      </c>
      <c r="P32">
        <v>219.92638036809817</v>
      </c>
      <c r="Q32" t="s">
        <v>8336</v>
      </c>
      <c r="R32" t="s">
        <v>8352</v>
      </c>
    </row>
    <row r="33" spans="1:18" x14ac:dyDescent="0.35">
      <c r="A33">
        <v>2329</v>
      </c>
      <c r="B33" t="s">
        <v>2330</v>
      </c>
      <c r="C33" t="s">
        <v>6439</v>
      </c>
      <c r="D33">
        <v>25000</v>
      </c>
      <c r="E33">
        <v>26480</v>
      </c>
      <c r="F33" t="s">
        <v>8219</v>
      </c>
      <c r="G33" t="s">
        <v>8224</v>
      </c>
      <c r="H33" t="s">
        <v>8246</v>
      </c>
      <c r="I33">
        <v>1405609146</v>
      </c>
      <c r="J33">
        <v>1403017146</v>
      </c>
      <c r="K33" t="b">
        <v>1</v>
      </c>
      <c r="L33">
        <v>125</v>
      </c>
      <c r="M33" t="b">
        <v>1</v>
      </c>
      <c r="N33" t="s">
        <v>8298</v>
      </c>
      <c r="O33">
        <v>105.91999999999999</v>
      </c>
      <c r="P33">
        <v>211.84</v>
      </c>
      <c r="Q33" t="s">
        <v>8336</v>
      </c>
      <c r="R33" t="s">
        <v>8352</v>
      </c>
    </row>
    <row r="34" spans="1:18" x14ac:dyDescent="0.35">
      <c r="A34">
        <v>2328</v>
      </c>
      <c r="B34" t="s">
        <v>2329</v>
      </c>
      <c r="C34" s="3" t="s">
        <v>6438</v>
      </c>
      <c r="D34">
        <v>10000</v>
      </c>
      <c r="E34">
        <v>25445</v>
      </c>
      <c r="F34" t="s">
        <v>8219</v>
      </c>
      <c r="G34" t="s">
        <v>8224</v>
      </c>
      <c r="H34" t="s">
        <v>8246</v>
      </c>
      <c r="I34">
        <v>1434307537</v>
      </c>
      <c r="J34">
        <v>1431715537</v>
      </c>
      <c r="K34" t="b">
        <v>1</v>
      </c>
      <c r="L34">
        <v>537</v>
      </c>
      <c r="M34" t="b">
        <v>1</v>
      </c>
      <c r="N34" t="s">
        <v>8298</v>
      </c>
      <c r="O34">
        <v>254.45000000000002</v>
      </c>
      <c r="P34">
        <v>47.383612662942269</v>
      </c>
      <c r="Q34" t="s">
        <v>8336</v>
      </c>
      <c r="R34" t="s">
        <v>8352</v>
      </c>
    </row>
    <row r="35" spans="1:18" x14ac:dyDescent="0.35">
      <c r="A35">
        <v>2327</v>
      </c>
      <c r="B35" t="s">
        <v>2328</v>
      </c>
      <c r="C35" t="s">
        <v>6437</v>
      </c>
      <c r="D35">
        <v>35000</v>
      </c>
      <c r="E35">
        <v>184133.01</v>
      </c>
      <c r="F35" t="s">
        <v>8219</v>
      </c>
      <c r="G35" t="s">
        <v>8224</v>
      </c>
      <c r="H35" t="s">
        <v>8246</v>
      </c>
      <c r="I35">
        <v>1409090440</v>
      </c>
      <c r="J35">
        <v>1406066440</v>
      </c>
      <c r="K35" t="b">
        <v>1</v>
      </c>
      <c r="L35">
        <v>3355</v>
      </c>
      <c r="M35" t="b">
        <v>1</v>
      </c>
      <c r="N35" t="s">
        <v>8298</v>
      </c>
      <c r="O35">
        <v>526.09431428571429</v>
      </c>
      <c r="P35">
        <v>54.883162444113267</v>
      </c>
      <c r="Q35" t="s">
        <v>8336</v>
      </c>
      <c r="R35" t="s">
        <v>8352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L1" sqref="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6" style="7" bestFit="1" customWidth="1"/>
    <col min="17" max="17" width="23.816406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>E4/L4</f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F1:F4115" xr:uid="{2E61C3AF-FD22-4CEE-96C0-23CC06191CEB}">
    <filterColumn colId="0">
      <filters>
        <filter val="failed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15FF7F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D00A6-2053-4D52-8E41-5B35C0D308E6}">
  <dimension ref="A1:F14"/>
  <sheetViews>
    <sheetView workbookViewId="0">
      <selection activeCell="A3" sqref="A3"/>
    </sheetView>
  </sheetViews>
  <sheetFormatPr defaultRowHeight="14.5" x14ac:dyDescent="0.35"/>
  <cols>
    <col min="1" max="1" width="17.8164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8362</v>
      </c>
      <c r="B3" s="8" t="s">
        <v>8369</v>
      </c>
    </row>
    <row r="4" spans="1:6" x14ac:dyDescent="0.35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5">
      <c r="A6" s="9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5">
      <c r="A7" s="9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5">
      <c r="A8" s="9" t="s">
        <v>8331</v>
      </c>
      <c r="B8" s="5">
        <v>24</v>
      </c>
      <c r="C8" s="5"/>
      <c r="D8" s="5"/>
      <c r="E8" s="5"/>
      <c r="F8" s="5">
        <v>24</v>
      </c>
    </row>
    <row r="9" spans="1:6" x14ac:dyDescent="0.35">
      <c r="A9" s="9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5">
      <c r="A10" s="9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5">
      <c r="A11" s="9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5">
      <c r="A12" s="9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5">
      <c r="A13" s="9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5">
      <c r="A14" s="9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8C3E-EB54-4584-A79A-4E45B156B34A}">
  <dimension ref="A1:F47"/>
  <sheetViews>
    <sheetView topLeftCell="A17" workbookViewId="0">
      <selection activeCell="T8" sqref="T8"/>
    </sheetView>
  </sheetViews>
  <sheetFormatPr defaultRowHeight="14.5" x14ac:dyDescent="0.35"/>
  <cols>
    <col min="1" max="1" width="21.8164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8365</v>
      </c>
      <c r="B4" s="8" t="s">
        <v>8369</v>
      </c>
    </row>
    <row r="5" spans="1:6" x14ac:dyDescent="0.35">
      <c r="A5" s="8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5"/>
      <c r="C6" s="5">
        <v>100</v>
      </c>
      <c r="D6" s="5"/>
      <c r="E6" s="5"/>
      <c r="F6" s="5">
        <v>100</v>
      </c>
    </row>
    <row r="7" spans="1:6" x14ac:dyDescent="0.35">
      <c r="A7" s="9" t="s">
        <v>8344</v>
      </c>
      <c r="B7" s="5">
        <v>20</v>
      </c>
      <c r="C7" s="5"/>
      <c r="D7" s="5"/>
      <c r="E7" s="5"/>
      <c r="F7" s="5">
        <v>20</v>
      </c>
    </row>
    <row r="8" spans="1:6" x14ac:dyDescent="0.35">
      <c r="A8" s="9" t="s">
        <v>8332</v>
      </c>
      <c r="B8" s="5">
        <v>24</v>
      </c>
      <c r="C8" s="5"/>
      <c r="D8" s="5"/>
      <c r="E8" s="5"/>
      <c r="F8" s="5">
        <v>24</v>
      </c>
    </row>
    <row r="9" spans="1:6" x14ac:dyDescent="0.35">
      <c r="A9" s="9" t="s">
        <v>8358</v>
      </c>
      <c r="B9" s="5"/>
      <c r="C9" s="5">
        <v>40</v>
      </c>
      <c r="D9" s="5"/>
      <c r="E9" s="5"/>
      <c r="F9" s="5">
        <v>40</v>
      </c>
    </row>
    <row r="10" spans="1:6" x14ac:dyDescent="0.35">
      <c r="A10" s="9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5">
      <c r="A11" s="9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35">
      <c r="A12" s="9" t="s">
        <v>8314</v>
      </c>
      <c r="B12" s="5"/>
      <c r="C12" s="5">
        <v>80</v>
      </c>
      <c r="D12" s="5"/>
      <c r="E12" s="5"/>
      <c r="F12" s="5">
        <v>80</v>
      </c>
    </row>
    <row r="13" spans="1:6" x14ac:dyDescent="0.35">
      <c r="A13" s="9" t="s">
        <v>8330</v>
      </c>
      <c r="B13" s="5"/>
      <c r="C13" s="5"/>
      <c r="D13" s="5"/>
      <c r="E13" s="5">
        <v>40</v>
      </c>
      <c r="F13" s="5">
        <v>40</v>
      </c>
    </row>
    <row r="14" spans="1:6" x14ac:dyDescent="0.35">
      <c r="A14" s="9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5">
      <c r="A15" s="9" t="s">
        <v>8324</v>
      </c>
      <c r="B15" s="5"/>
      <c r="C15" s="5">
        <v>40</v>
      </c>
      <c r="D15" s="5"/>
      <c r="E15" s="5"/>
      <c r="F15" s="5">
        <v>40</v>
      </c>
    </row>
    <row r="16" spans="1:6" x14ac:dyDescent="0.35">
      <c r="A16" s="9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5">
      <c r="A17" s="9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5">
      <c r="A18" s="9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5">
      <c r="A19" s="9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5">
      <c r="A20" s="9" t="s">
        <v>8328</v>
      </c>
      <c r="B20" s="5"/>
      <c r="C20" s="5">
        <v>60</v>
      </c>
      <c r="D20" s="5"/>
      <c r="E20" s="5"/>
      <c r="F20" s="5">
        <v>60</v>
      </c>
    </row>
    <row r="21" spans="1:6" x14ac:dyDescent="0.35">
      <c r="A21" s="9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5">
      <c r="A22" s="9" t="s">
        <v>8327</v>
      </c>
      <c r="B22" s="5"/>
      <c r="C22" s="5"/>
      <c r="D22" s="5"/>
      <c r="E22" s="5">
        <v>20</v>
      </c>
      <c r="F22" s="5">
        <v>20</v>
      </c>
    </row>
    <row r="23" spans="1:6" x14ac:dyDescent="0.35">
      <c r="A23" s="9" t="s">
        <v>8335</v>
      </c>
      <c r="B23" s="5"/>
      <c r="C23" s="5">
        <v>40</v>
      </c>
      <c r="D23" s="5"/>
      <c r="E23" s="5"/>
      <c r="F23" s="5">
        <v>40</v>
      </c>
    </row>
    <row r="24" spans="1:6" x14ac:dyDescent="0.35">
      <c r="A24" s="9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5">
      <c r="A25" s="9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5">
      <c r="A26" s="9" t="s">
        <v>8323</v>
      </c>
      <c r="B26" s="5"/>
      <c r="C26" s="5"/>
      <c r="D26" s="5"/>
      <c r="E26" s="5">
        <v>60</v>
      </c>
      <c r="F26" s="5">
        <v>60</v>
      </c>
    </row>
    <row r="27" spans="1:6" x14ac:dyDescent="0.35">
      <c r="A27" s="9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5">
      <c r="A28" s="9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5">
      <c r="A29" s="9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5">
      <c r="A30" s="9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5">
      <c r="A31" s="9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5">
      <c r="A32" s="9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5">
      <c r="A33" s="9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5">
      <c r="A34" s="9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35">
      <c r="A35" s="9" t="s">
        <v>8313</v>
      </c>
      <c r="B35" s="5">
        <v>40</v>
      </c>
      <c r="C35" s="5"/>
      <c r="D35" s="5"/>
      <c r="E35" s="5"/>
      <c r="F35" s="5">
        <v>40</v>
      </c>
    </row>
    <row r="36" spans="1:6" x14ac:dyDescent="0.35">
      <c r="A36" s="9" t="s">
        <v>8312</v>
      </c>
      <c r="B36" s="5"/>
      <c r="C36" s="5"/>
      <c r="D36" s="5"/>
      <c r="E36" s="5">
        <v>60</v>
      </c>
      <c r="F36" s="5">
        <v>60</v>
      </c>
    </row>
    <row r="37" spans="1:6" x14ac:dyDescent="0.35">
      <c r="A37" s="9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5">
      <c r="A38" s="9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5">
      <c r="A39" s="9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5">
      <c r="A40" s="9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5">
      <c r="A41" s="9" t="s">
        <v>8311</v>
      </c>
      <c r="B41" s="5"/>
      <c r="C41" s="5"/>
      <c r="D41" s="5"/>
      <c r="E41" s="5">
        <v>60</v>
      </c>
      <c r="F41" s="5">
        <v>60</v>
      </c>
    </row>
    <row r="42" spans="1:6" x14ac:dyDescent="0.35">
      <c r="A42" s="9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5">
      <c r="A43" s="9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5">
      <c r="A44" s="9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5">
      <c r="A45" s="9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5">
      <c r="A46" s="9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5">
      <c r="A47" s="9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283B7-44D4-4032-9895-D44015C0044F}">
  <dimension ref="A1:F18"/>
  <sheetViews>
    <sheetView workbookViewId="0">
      <selection activeCell="B25" sqref="B2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8363</v>
      </c>
    </row>
    <row r="2" spans="1:6" x14ac:dyDescent="0.35">
      <c r="A2" s="8" t="s">
        <v>8383</v>
      </c>
      <c r="B2" t="s">
        <v>8363</v>
      </c>
    </row>
    <row r="4" spans="1:6" x14ac:dyDescent="0.35">
      <c r="A4" s="8" t="s">
        <v>8382</v>
      </c>
      <c r="B4" s="8" t="s">
        <v>8369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8376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5">
      <c r="A7" s="11" t="s">
        <v>8377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5">
      <c r="A8" s="11" t="s">
        <v>8378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5">
      <c r="A9" s="11" t="s">
        <v>8379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5">
      <c r="A10" s="11" t="s">
        <v>8370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5">
      <c r="A11" s="11" t="s">
        <v>8380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5">
      <c r="A12" s="11" t="s">
        <v>8371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5">
      <c r="A13" s="11" t="s">
        <v>8372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5">
      <c r="A14" s="11" t="s">
        <v>8373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5">
      <c r="A15" s="11" t="s">
        <v>8374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5">
      <c r="A16" s="11" t="s">
        <v>8375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5">
      <c r="A17" s="11" t="s">
        <v>8381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5">
      <c r="A18" s="11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8204-AB21-4E36-8EFC-2EE4B260F4B7}">
  <dimension ref="A1:H13"/>
  <sheetViews>
    <sheetView workbookViewId="0">
      <selection activeCell="F40" sqref="F4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7" bestFit="1" customWidth="1"/>
    <col min="7" max="7" width="15.453125" style="7" bestFit="1" customWidth="1"/>
    <col min="8" max="8" width="18.1796875" style="7" bestFit="1" customWidth="1"/>
  </cols>
  <sheetData>
    <row r="1" spans="1:8" s="12" customFormat="1" x14ac:dyDescent="0.35">
      <c r="A1" s="12" t="s">
        <v>8384</v>
      </c>
      <c r="B1" s="12" t="s">
        <v>8385</v>
      </c>
      <c r="C1" s="12" t="s">
        <v>8386</v>
      </c>
      <c r="D1" s="12" t="s">
        <v>8387</v>
      </c>
      <c r="E1" s="12" t="s">
        <v>8388</v>
      </c>
      <c r="F1" s="13" t="s">
        <v>8403</v>
      </c>
      <c r="G1" s="13" t="s">
        <v>8389</v>
      </c>
      <c r="H1" s="13" t="s">
        <v>8390</v>
      </c>
    </row>
    <row r="2" spans="1:8" x14ac:dyDescent="0.35">
      <c r="A2" t="s">
        <v>8391</v>
      </c>
      <c r="B2">
        <f>COUNTIFS('KickStarter Data'!$D:$D,"&lt;1000", 'KickStarter Data'!$F:$F,"successful")</f>
        <v>322</v>
      </c>
      <c r="C2">
        <f>COUNTIFS('KickStarter Data'!$D:$D,"&lt;1000", 'KickStarter Data'!$F:$F,"failed")</f>
        <v>113</v>
      </c>
      <c r="D2">
        <f>COUNTIFS('KickStarter Data'!$D:$D,"&lt;1000", 'KickStarter Data'!$F:$F,"canceled")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35">
      <c r="A3" t="s">
        <v>8392</v>
      </c>
      <c r="B3">
        <f>COUNTIFS('KickStarter Data'!$D:$D,"&gt;=1000 ",'KickStarter Data'!$D:$D, "&lt;=4999",'KickStarter Data'!$F:$F,"successful")</f>
        <v>932</v>
      </c>
      <c r="C3">
        <f>COUNTIFS('KickStarter Data'!$D:$D,"&gt;=1000 ",'KickStarter Data'!$D:$D, "&lt;=4999",'KickStarter Data'!$F:$F,"failed")</f>
        <v>420</v>
      </c>
      <c r="D3">
        <f>COUNTIFS('KickStarter Data'!$D:$D,"&gt;=1000 ",'KickStarter Data'!$D:$D, "&lt;=4999",'KickStarter Data'!$F:$F,"canceled")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35">
      <c r="A4" t="s">
        <v>8393</v>
      </c>
      <c r="B4">
        <f>COUNTIFS('KickStarter Data'!$D:$D,"&gt;=5000 ",'KickStarter Data'!$D:$D, "&lt;=9999",'KickStarter Data'!$F:$F,"successful")</f>
        <v>381</v>
      </c>
      <c r="C4">
        <f>COUNTIFS('KickStarter Data'!$D:$D,"&gt;=5000 ",'KickStarter Data'!$D:$D, "&lt;=9999",'KickStarter Data'!$F:$F,"failed")</f>
        <v>283</v>
      </c>
      <c r="D4">
        <f>COUNTIFS('KickStarter Data'!$D:$D,"&gt;=5000 ",'KickStarter Data'!$D:$D, "&lt;=9999",'KickStarter Data'!$F:$F,"canceled")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t="s">
        <v>8394</v>
      </c>
      <c r="B5">
        <f>COUNTIFS('KickStarter Data'!$D:$D,"&gt;=10000 ",'KickStarter Data'!$D:$D, "&lt;=14999",'KickStarter Data'!$F:$F,"successful")</f>
        <v>168</v>
      </c>
      <c r="C5">
        <f>COUNTIFS('KickStarter Data'!$D:$D,"&gt;=10000 ",'KickStarter Data'!$D:$D, "&lt;=14999",'KickStarter Data'!$F:$F,"failed")</f>
        <v>144</v>
      </c>
      <c r="D5">
        <f>COUNTIFS('KickStarter Data'!$D:$D,"&gt;=10000 ",'KickStarter Data'!$D:$D, "&lt;=14999",'KickStarter Data'!$F:$F,"canceled")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5">
      <c r="A6" t="s">
        <v>8395</v>
      </c>
      <c r="B6">
        <f>COUNTIFS('KickStarter Data'!$D:$D,"&gt;=15000 ",'KickStarter Data'!$D:$D, "&lt;=19999",'KickStarter Data'!$F:$F,"successful")</f>
        <v>94</v>
      </c>
      <c r="C6">
        <f>COUNTIFS('KickStarter Data'!$D:$D,"&gt;=15000 ",'KickStarter Data'!$D:$D, "&lt;=19999",'KickStarter Data'!$F:$F,"failed")</f>
        <v>90</v>
      </c>
      <c r="D6">
        <f>COUNTIFS('KickStarter Data'!$D:$D,"&gt;=15000 ",'KickStarter Data'!$D:$D, "&lt;=19999",'KickStarter Data'!$F:$F,"canceled")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t="s">
        <v>8396</v>
      </c>
      <c r="B7">
        <f>COUNTIFS('KickStarter Data'!$D:$D,"&gt;=20000 ",'KickStarter Data'!$D:$D, "&lt;=24999",'KickStarter Data'!$F:$F,"successful")</f>
        <v>62</v>
      </c>
      <c r="C7">
        <f>COUNTIFS('KickStarter Data'!$D:$D,"&gt;=20000 ",'KickStarter Data'!$D:$D, "&lt;=24999",'KickStarter Data'!$F:$F,"failed")</f>
        <v>72</v>
      </c>
      <c r="D7">
        <f>COUNTIFS('KickStarter Data'!$D:$D,"&gt;=20000 ",'KickStarter Data'!$D:$D, "&lt;=24999",'KickStarter Data'!$F:$F,"canceled")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t="s">
        <v>8397</v>
      </c>
      <c r="B8">
        <f>COUNTIFS('KickStarter Data'!$D:$D,"&gt;=25000 ",'KickStarter Data'!$D:$D, "&lt;=29999",'KickStarter Data'!$F:$F,"successful")</f>
        <v>55</v>
      </c>
      <c r="C8">
        <f>COUNTIFS('KickStarter Data'!$D:$D,"&gt;=25000 ",'KickStarter Data'!$D:$D, "&lt;=29999",'KickStarter Data'!$F:$F,"failed")</f>
        <v>64</v>
      </c>
      <c r="D8">
        <f>COUNTIFS('KickStarter Data'!$D:$D,"&gt;=25000 ",'KickStarter Data'!$D:$D, "&lt;=29999",'KickStarter Data'!$F:$F,"canceled")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t="s">
        <v>8398</v>
      </c>
      <c r="B9">
        <f>COUNTIFS('KickStarter Data'!$D:$D,"&gt;=30000 ",'KickStarter Data'!$D:$D, "&lt;=34999",'KickStarter Data'!$F:$F,"successful")</f>
        <v>32</v>
      </c>
      <c r="C9">
        <f>COUNTIFS('KickStarter Data'!$D:$D,"&gt;=30000 ",'KickStarter Data'!$D:$D, "&lt;=34999",'KickStarter Data'!$F:$F,"failed")</f>
        <v>37</v>
      </c>
      <c r="D9">
        <f>COUNTIFS('KickStarter Data'!$D:$D,"&gt;=30000 ",'KickStarter Data'!$D:$D, "&lt;=34999",'KickStarter Data'!$F:$F,"canceled")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t="s">
        <v>8399</v>
      </c>
      <c r="B10">
        <f>COUNTIFS('KickStarter Data'!$D:$D,"&gt;=35000 ",'KickStarter Data'!$D:$D, "&lt;=39999",'KickStarter Data'!$F:$F,"successful")</f>
        <v>26</v>
      </c>
      <c r="C10">
        <f>COUNTIFS('KickStarter Data'!$D:$D,"&gt;=35000 ",'KickStarter Data'!$D:$D, "&lt;=39999",'KickStarter Data'!$F:$F,"failed")</f>
        <v>22</v>
      </c>
      <c r="D10">
        <f>COUNTIFS('KickStarter Data'!$D:$D,"&gt;=35000 ",'KickStarter Data'!$D:$D, "&lt;=39999",'KickStarter Data'!$F:$F,"canceled")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t="s">
        <v>8400</v>
      </c>
      <c r="B11">
        <f>COUNTIFS('KickStarter Data'!$D:$D,"&gt;=40000 ",'KickStarter Data'!$D:$D, "&lt;=44999",'KickStarter Data'!$F:$F,"successful")</f>
        <v>21</v>
      </c>
      <c r="C11">
        <f>COUNTIFS('KickStarter Data'!$D:$D,"&gt;=40000 ",'KickStarter Data'!$D:$D, "&lt;=44999",'KickStarter Data'!$F:$F,"failed")</f>
        <v>16</v>
      </c>
      <c r="D11">
        <f>COUNTIFS('KickStarter Data'!$D:$D,"&gt;=40000 ",'KickStarter Data'!$D:$D, "&lt;=44999",'KickStarter Data'!$F:$F,"canceled")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t="s">
        <v>8401</v>
      </c>
      <c r="B12">
        <f>COUNTIFS('KickStarter Data'!$D:$D,"&gt;=45000 ",'KickStarter Data'!$D:$D, "&lt;=49999",'KickStarter Data'!$F:$F,"successful")</f>
        <v>6</v>
      </c>
      <c r="C12">
        <f>COUNTIFS('KickStarter Data'!$D:$D,"&gt;=45000 ",'KickStarter Data'!$D:$D, "&lt;=49999",'KickStarter Data'!$F:$F,"failed")</f>
        <v>11</v>
      </c>
      <c r="D12">
        <f>COUNTIFS('KickStarter Data'!$D:$D,"&gt;=45000 ",'KickStarter Data'!$D:$D, "&lt;=49999",'KickStarter Data'!$F:$F,"canceled")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t="s">
        <v>8402</v>
      </c>
      <c r="B13">
        <f>COUNTIFS('KickStarter Data'!$D:$D,"&gt;=50000 ",'KickStarter Data'!$F:$F,"successful")</f>
        <v>86</v>
      </c>
      <c r="C13">
        <f>COUNTIFS('KickStarter Data'!$D:$D,"&gt;=50000 ",'KickStarter Data'!$F:$F,"failed")</f>
        <v>258</v>
      </c>
      <c r="D13">
        <f>COUNTIFS('KickStarter Data'!$D:$D,"&gt;=50000 ",'KickStarter Data'!$F:$F,"canceled")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0F64-8BD7-45DF-AC49-C09FC99F5228}">
  <dimension ref="A1:G2186"/>
  <sheetViews>
    <sheetView tabSelected="1" zoomScale="96" workbookViewId="0">
      <selection activeCell="F11" sqref="F11"/>
    </sheetView>
  </sheetViews>
  <sheetFormatPr defaultRowHeight="14.5" x14ac:dyDescent="0.35"/>
  <cols>
    <col min="1" max="1" width="37.90625" bestFit="1" customWidth="1"/>
    <col min="2" max="2" width="40.1796875" bestFit="1" customWidth="1"/>
    <col min="6" max="6" width="22.26953125" bestFit="1" customWidth="1"/>
    <col min="7" max="7" width="25" bestFit="1" customWidth="1"/>
  </cols>
  <sheetData>
    <row r="1" spans="1:7" s="12" customFormat="1" x14ac:dyDescent="0.35">
      <c r="A1" s="15" t="s">
        <v>8411</v>
      </c>
      <c r="B1" s="19"/>
      <c r="F1" s="1" t="s">
        <v>8410</v>
      </c>
      <c r="G1" s="1" t="s">
        <v>8262</v>
      </c>
    </row>
    <row r="2" spans="1:7" x14ac:dyDescent="0.35">
      <c r="A2" s="17" t="s">
        <v>8414</v>
      </c>
      <c r="B2" s="20">
        <f>COUNT(F:F)</f>
        <v>2185</v>
      </c>
      <c r="F2">
        <v>182</v>
      </c>
      <c r="G2">
        <v>0</v>
      </c>
    </row>
    <row r="3" spans="1:7" x14ac:dyDescent="0.35">
      <c r="A3" s="17" t="s">
        <v>8412</v>
      </c>
      <c r="B3" s="20">
        <f>SUM(F:F)</f>
        <v>424819</v>
      </c>
      <c r="F3">
        <v>79</v>
      </c>
      <c r="G3">
        <v>1</v>
      </c>
    </row>
    <row r="4" spans="1:7" x14ac:dyDescent="0.35">
      <c r="A4" s="17" t="s">
        <v>8404</v>
      </c>
      <c r="B4" s="20">
        <f>AVERAGE(F:F)</f>
        <v>194.42517162471395</v>
      </c>
      <c r="F4">
        <v>35</v>
      </c>
      <c r="G4">
        <v>10</v>
      </c>
    </row>
    <row r="5" spans="1:7" x14ac:dyDescent="0.35">
      <c r="A5" s="17" t="s">
        <v>8405</v>
      </c>
      <c r="B5" s="20">
        <f>MEDIAN(F:F)</f>
        <v>62</v>
      </c>
      <c r="F5">
        <v>150</v>
      </c>
      <c r="G5">
        <v>0</v>
      </c>
    </row>
    <row r="6" spans="1:7" x14ac:dyDescent="0.35">
      <c r="A6" s="17" t="s">
        <v>8406</v>
      </c>
      <c r="B6" s="20">
        <f>MIN(F:F)</f>
        <v>1</v>
      </c>
      <c r="F6">
        <v>284</v>
      </c>
      <c r="G6">
        <v>7</v>
      </c>
    </row>
    <row r="7" spans="1:7" x14ac:dyDescent="0.35">
      <c r="A7" s="17" t="s">
        <v>8407</v>
      </c>
      <c r="B7" s="20">
        <f>MAX(F:F)</f>
        <v>26457</v>
      </c>
      <c r="F7">
        <v>47</v>
      </c>
      <c r="G7">
        <v>0</v>
      </c>
    </row>
    <row r="8" spans="1:7" x14ac:dyDescent="0.35">
      <c r="A8" s="17" t="s">
        <v>8408</v>
      </c>
      <c r="B8" s="20">
        <f>VAR(F:F)</f>
        <v>713167.37912800396</v>
      </c>
      <c r="F8">
        <v>58</v>
      </c>
      <c r="G8">
        <v>1</v>
      </c>
    </row>
    <row r="9" spans="1:7" ht="15" thickBot="1" x14ac:dyDescent="0.4">
      <c r="A9" s="18" t="s">
        <v>8409</v>
      </c>
      <c r="B9" s="21">
        <f>STDEV(F:F)</f>
        <v>844.49237955591047</v>
      </c>
      <c r="F9">
        <v>57</v>
      </c>
      <c r="G9">
        <v>2</v>
      </c>
    </row>
    <row r="10" spans="1:7" ht="15" thickBot="1" x14ac:dyDescent="0.4">
      <c r="F10">
        <v>12</v>
      </c>
      <c r="G10">
        <v>3</v>
      </c>
    </row>
    <row r="11" spans="1:7" x14ac:dyDescent="0.35">
      <c r="A11" s="15" t="s">
        <v>8413</v>
      </c>
      <c r="B11" s="16"/>
      <c r="F11">
        <v>20</v>
      </c>
      <c r="G11">
        <v>10</v>
      </c>
    </row>
    <row r="12" spans="1:7" x14ac:dyDescent="0.35">
      <c r="A12" s="17" t="s">
        <v>8414</v>
      </c>
      <c r="B12" s="20">
        <f>COUNT(G:G)</f>
        <v>1530</v>
      </c>
      <c r="F12">
        <v>19</v>
      </c>
      <c r="G12">
        <v>10</v>
      </c>
    </row>
    <row r="13" spans="1:7" x14ac:dyDescent="0.35">
      <c r="A13" s="17" t="s">
        <v>8412</v>
      </c>
      <c r="B13" s="20">
        <f>SUM(G:G)</f>
        <v>27096</v>
      </c>
      <c r="F13">
        <v>75</v>
      </c>
      <c r="G13">
        <v>1</v>
      </c>
    </row>
    <row r="14" spans="1:7" x14ac:dyDescent="0.35">
      <c r="A14" s="17" t="s">
        <v>8404</v>
      </c>
      <c r="B14" s="20">
        <f>AVERAGE(G:G)</f>
        <v>17.709803921568628</v>
      </c>
      <c r="F14">
        <v>827</v>
      </c>
      <c r="G14">
        <v>0</v>
      </c>
    </row>
    <row r="15" spans="1:7" x14ac:dyDescent="0.35">
      <c r="A15" s="17" t="s">
        <v>8405</v>
      </c>
      <c r="B15" s="20">
        <f>MEDIAN(G:G)</f>
        <v>4</v>
      </c>
      <c r="F15">
        <v>51</v>
      </c>
      <c r="G15">
        <v>0</v>
      </c>
    </row>
    <row r="16" spans="1:7" x14ac:dyDescent="0.35">
      <c r="A16" s="17" t="s">
        <v>8406</v>
      </c>
      <c r="B16" s="20">
        <f>MIN(G:G)</f>
        <v>0</v>
      </c>
      <c r="F16">
        <v>41</v>
      </c>
      <c r="G16">
        <v>0</v>
      </c>
    </row>
    <row r="17" spans="1:7" x14ac:dyDescent="0.35">
      <c r="A17" s="17" t="s">
        <v>8407</v>
      </c>
      <c r="B17" s="20">
        <f>MAX(G:G)</f>
        <v>1293</v>
      </c>
      <c r="F17">
        <v>98</v>
      </c>
      <c r="G17">
        <v>26</v>
      </c>
    </row>
    <row r="18" spans="1:7" x14ac:dyDescent="0.35">
      <c r="A18" s="17" t="s">
        <v>8408</v>
      </c>
      <c r="B18" s="20">
        <f>VAR(G:G)</f>
        <v>3775.6894394644714</v>
      </c>
      <c r="F18">
        <v>70</v>
      </c>
      <c r="G18">
        <v>0</v>
      </c>
    </row>
    <row r="19" spans="1:7" ht="15" thickBot="1" x14ac:dyDescent="0.4">
      <c r="A19" s="18" t="s">
        <v>8409</v>
      </c>
      <c r="B19" s="21">
        <f>STDEV(G:G)</f>
        <v>61.446638959868842</v>
      </c>
      <c r="F19">
        <v>36</v>
      </c>
      <c r="G19">
        <v>7</v>
      </c>
    </row>
    <row r="20" spans="1:7" x14ac:dyDescent="0.35">
      <c r="F20">
        <v>342</v>
      </c>
      <c r="G20">
        <v>0</v>
      </c>
    </row>
    <row r="21" spans="1:7" x14ac:dyDescent="0.35">
      <c r="F21">
        <v>22</v>
      </c>
      <c r="G21">
        <v>2</v>
      </c>
    </row>
    <row r="22" spans="1:7" x14ac:dyDescent="0.35">
      <c r="F22">
        <v>25</v>
      </c>
      <c r="G22">
        <v>13</v>
      </c>
    </row>
    <row r="23" spans="1:7" x14ac:dyDescent="0.35">
      <c r="F23">
        <v>101</v>
      </c>
      <c r="G23">
        <v>4</v>
      </c>
    </row>
    <row r="24" spans="1:7" x14ac:dyDescent="0.35">
      <c r="F24">
        <v>8</v>
      </c>
      <c r="G24">
        <v>0</v>
      </c>
    </row>
    <row r="25" spans="1:7" x14ac:dyDescent="0.35">
      <c r="F25">
        <v>23</v>
      </c>
      <c r="G25">
        <v>12</v>
      </c>
    </row>
    <row r="26" spans="1:7" x14ac:dyDescent="0.35">
      <c r="F26">
        <v>574</v>
      </c>
      <c r="G26">
        <v>2</v>
      </c>
    </row>
    <row r="27" spans="1:7" x14ac:dyDescent="0.35">
      <c r="F27">
        <v>14</v>
      </c>
      <c r="G27">
        <v>10</v>
      </c>
    </row>
    <row r="28" spans="1:7" x14ac:dyDescent="0.35">
      <c r="F28">
        <v>19</v>
      </c>
      <c r="G28">
        <v>0</v>
      </c>
    </row>
    <row r="29" spans="1:7" x14ac:dyDescent="0.35">
      <c r="F29">
        <v>150</v>
      </c>
      <c r="G29">
        <v>5</v>
      </c>
    </row>
    <row r="30" spans="1:7" x14ac:dyDescent="0.35">
      <c r="F30">
        <v>71</v>
      </c>
      <c r="G30">
        <v>0</v>
      </c>
    </row>
    <row r="31" spans="1:7" x14ac:dyDescent="0.35">
      <c r="F31">
        <v>117</v>
      </c>
      <c r="G31">
        <v>5</v>
      </c>
    </row>
    <row r="32" spans="1:7" x14ac:dyDescent="0.35">
      <c r="F32">
        <v>53</v>
      </c>
      <c r="G32">
        <v>1</v>
      </c>
    </row>
    <row r="33" spans="6:7" x14ac:dyDescent="0.35">
      <c r="F33">
        <v>1</v>
      </c>
      <c r="G33">
        <v>3</v>
      </c>
    </row>
    <row r="34" spans="6:7" x14ac:dyDescent="0.35">
      <c r="F34">
        <v>89</v>
      </c>
      <c r="G34">
        <v>3</v>
      </c>
    </row>
    <row r="35" spans="6:7" x14ac:dyDescent="0.35">
      <c r="F35">
        <v>64</v>
      </c>
      <c r="G35">
        <v>0</v>
      </c>
    </row>
    <row r="36" spans="6:7" x14ac:dyDescent="0.35">
      <c r="F36">
        <v>68</v>
      </c>
      <c r="G36">
        <v>3</v>
      </c>
    </row>
    <row r="37" spans="6:7" x14ac:dyDescent="0.35">
      <c r="F37">
        <v>28</v>
      </c>
      <c r="G37">
        <v>0</v>
      </c>
    </row>
    <row r="38" spans="6:7" x14ac:dyDescent="0.35">
      <c r="F38">
        <v>44</v>
      </c>
      <c r="G38">
        <v>19</v>
      </c>
    </row>
    <row r="39" spans="6:7" x14ac:dyDescent="0.35">
      <c r="F39">
        <v>253</v>
      </c>
      <c r="G39">
        <v>8</v>
      </c>
    </row>
    <row r="40" spans="6:7" x14ac:dyDescent="0.35">
      <c r="F40">
        <v>66</v>
      </c>
      <c r="G40">
        <v>6</v>
      </c>
    </row>
    <row r="41" spans="6:7" x14ac:dyDescent="0.35">
      <c r="F41">
        <v>217</v>
      </c>
      <c r="G41">
        <v>0</v>
      </c>
    </row>
    <row r="42" spans="6:7" x14ac:dyDescent="0.35">
      <c r="F42">
        <v>16</v>
      </c>
      <c r="G42">
        <v>18</v>
      </c>
    </row>
    <row r="43" spans="6:7" x14ac:dyDescent="0.35">
      <c r="F43">
        <v>19</v>
      </c>
      <c r="G43">
        <v>7</v>
      </c>
    </row>
    <row r="44" spans="6:7" x14ac:dyDescent="0.35">
      <c r="F44">
        <v>169</v>
      </c>
      <c r="G44">
        <v>0</v>
      </c>
    </row>
    <row r="45" spans="6:7" x14ac:dyDescent="0.35">
      <c r="F45">
        <v>263</v>
      </c>
      <c r="G45">
        <v>8</v>
      </c>
    </row>
    <row r="46" spans="6:7" x14ac:dyDescent="0.35">
      <c r="F46">
        <v>15</v>
      </c>
      <c r="G46">
        <v>1293</v>
      </c>
    </row>
    <row r="47" spans="6:7" x14ac:dyDescent="0.35">
      <c r="F47">
        <v>61</v>
      </c>
      <c r="G47">
        <v>17</v>
      </c>
    </row>
    <row r="48" spans="6:7" x14ac:dyDescent="0.35">
      <c r="F48">
        <v>45</v>
      </c>
      <c r="G48">
        <v>0</v>
      </c>
    </row>
    <row r="49" spans="6:7" x14ac:dyDescent="0.35">
      <c r="F49">
        <v>70</v>
      </c>
      <c r="G49">
        <v>13</v>
      </c>
    </row>
    <row r="50" spans="6:7" x14ac:dyDescent="0.35">
      <c r="F50">
        <v>38</v>
      </c>
      <c r="G50">
        <v>0</v>
      </c>
    </row>
    <row r="51" spans="6:7" x14ac:dyDescent="0.35">
      <c r="F51">
        <v>87</v>
      </c>
      <c r="G51">
        <v>0</v>
      </c>
    </row>
    <row r="52" spans="6:7" x14ac:dyDescent="0.35">
      <c r="F52">
        <v>22</v>
      </c>
      <c r="G52">
        <v>33</v>
      </c>
    </row>
    <row r="53" spans="6:7" x14ac:dyDescent="0.35">
      <c r="F53">
        <v>119</v>
      </c>
      <c r="G53">
        <v>12</v>
      </c>
    </row>
    <row r="54" spans="6:7" x14ac:dyDescent="0.35">
      <c r="F54">
        <v>52</v>
      </c>
      <c r="G54">
        <v>1</v>
      </c>
    </row>
    <row r="55" spans="6:7" x14ac:dyDescent="0.35">
      <c r="F55">
        <v>117</v>
      </c>
      <c r="G55">
        <v>1</v>
      </c>
    </row>
    <row r="56" spans="6:7" x14ac:dyDescent="0.35">
      <c r="F56">
        <v>52</v>
      </c>
      <c r="G56">
        <v>1</v>
      </c>
    </row>
    <row r="57" spans="6:7" x14ac:dyDescent="0.35">
      <c r="F57">
        <v>86</v>
      </c>
      <c r="G57">
        <v>1</v>
      </c>
    </row>
    <row r="58" spans="6:7" x14ac:dyDescent="0.35">
      <c r="F58">
        <v>174</v>
      </c>
      <c r="G58">
        <v>84</v>
      </c>
    </row>
    <row r="59" spans="6:7" x14ac:dyDescent="0.35">
      <c r="F59">
        <v>69</v>
      </c>
      <c r="G59">
        <v>38</v>
      </c>
    </row>
    <row r="60" spans="6:7" x14ac:dyDescent="0.35">
      <c r="F60">
        <v>75</v>
      </c>
      <c r="G60">
        <v>1</v>
      </c>
    </row>
    <row r="61" spans="6:7" x14ac:dyDescent="0.35">
      <c r="F61">
        <v>33</v>
      </c>
      <c r="G61">
        <v>76</v>
      </c>
    </row>
    <row r="62" spans="6:7" x14ac:dyDescent="0.35">
      <c r="F62">
        <v>108</v>
      </c>
      <c r="G62">
        <v>3</v>
      </c>
    </row>
    <row r="63" spans="6:7" x14ac:dyDescent="0.35">
      <c r="F63">
        <v>23</v>
      </c>
      <c r="G63">
        <v>0</v>
      </c>
    </row>
    <row r="64" spans="6:7" x14ac:dyDescent="0.35">
      <c r="F64">
        <v>48</v>
      </c>
      <c r="G64">
        <v>2</v>
      </c>
    </row>
    <row r="65" spans="6:7" x14ac:dyDescent="0.35">
      <c r="F65">
        <v>64</v>
      </c>
      <c r="G65">
        <v>0</v>
      </c>
    </row>
    <row r="66" spans="6:7" x14ac:dyDescent="0.35">
      <c r="F66">
        <v>24</v>
      </c>
      <c r="G66">
        <v>0</v>
      </c>
    </row>
    <row r="67" spans="6:7" x14ac:dyDescent="0.35">
      <c r="F67">
        <v>57</v>
      </c>
      <c r="G67">
        <v>0</v>
      </c>
    </row>
    <row r="68" spans="6:7" x14ac:dyDescent="0.35">
      <c r="F68">
        <v>26</v>
      </c>
      <c r="G68">
        <v>2</v>
      </c>
    </row>
    <row r="69" spans="6:7" x14ac:dyDescent="0.35">
      <c r="F69">
        <v>20</v>
      </c>
      <c r="G69">
        <v>0</v>
      </c>
    </row>
    <row r="70" spans="6:7" x14ac:dyDescent="0.35">
      <c r="F70">
        <v>36</v>
      </c>
      <c r="G70">
        <v>0</v>
      </c>
    </row>
    <row r="71" spans="6:7" x14ac:dyDescent="0.35">
      <c r="F71">
        <v>178</v>
      </c>
      <c r="G71">
        <v>0</v>
      </c>
    </row>
    <row r="72" spans="6:7" x14ac:dyDescent="0.35">
      <c r="F72">
        <v>17</v>
      </c>
      <c r="G72">
        <v>2</v>
      </c>
    </row>
    <row r="73" spans="6:7" x14ac:dyDescent="0.35">
      <c r="F73">
        <v>32</v>
      </c>
      <c r="G73">
        <v>0</v>
      </c>
    </row>
    <row r="74" spans="6:7" x14ac:dyDescent="0.35">
      <c r="F74">
        <v>41</v>
      </c>
      <c r="G74">
        <v>7</v>
      </c>
    </row>
    <row r="75" spans="6:7" x14ac:dyDescent="0.35">
      <c r="F75">
        <v>18</v>
      </c>
      <c r="G75">
        <v>0</v>
      </c>
    </row>
    <row r="76" spans="6:7" x14ac:dyDescent="0.35">
      <c r="F76">
        <v>29</v>
      </c>
      <c r="G76">
        <v>5</v>
      </c>
    </row>
    <row r="77" spans="6:7" x14ac:dyDescent="0.35">
      <c r="F77">
        <v>47</v>
      </c>
      <c r="G77">
        <v>0</v>
      </c>
    </row>
    <row r="78" spans="6:7" x14ac:dyDescent="0.35">
      <c r="F78">
        <v>15</v>
      </c>
      <c r="G78">
        <v>0</v>
      </c>
    </row>
    <row r="79" spans="6:7" x14ac:dyDescent="0.35">
      <c r="F79">
        <v>26</v>
      </c>
      <c r="G79">
        <v>1</v>
      </c>
    </row>
    <row r="80" spans="6:7" x14ac:dyDescent="0.35">
      <c r="F80">
        <v>35</v>
      </c>
      <c r="G80">
        <v>0</v>
      </c>
    </row>
    <row r="81" spans="6:7" x14ac:dyDescent="0.35">
      <c r="F81">
        <v>41</v>
      </c>
      <c r="G81">
        <v>5</v>
      </c>
    </row>
    <row r="82" spans="6:7" x14ac:dyDescent="0.35">
      <c r="F82">
        <v>47</v>
      </c>
      <c r="G82">
        <v>3</v>
      </c>
    </row>
    <row r="83" spans="6:7" x14ac:dyDescent="0.35">
      <c r="F83">
        <v>28</v>
      </c>
      <c r="G83">
        <v>6</v>
      </c>
    </row>
    <row r="84" spans="6:7" x14ac:dyDescent="0.35">
      <c r="F84">
        <v>100</v>
      </c>
      <c r="G84">
        <v>12</v>
      </c>
    </row>
    <row r="85" spans="6:7" x14ac:dyDescent="0.35">
      <c r="F85">
        <v>13</v>
      </c>
      <c r="G85">
        <v>13</v>
      </c>
    </row>
    <row r="86" spans="6:7" x14ac:dyDescent="0.35">
      <c r="F86">
        <v>7</v>
      </c>
      <c r="G86">
        <v>5</v>
      </c>
    </row>
    <row r="87" spans="6:7" x14ac:dyDescent="0.35">
      <c r="F87">
        <v>21</v>
      </c>
      <c r="G87">
        <v>2</v>
      </c>
    </row>
    <row r="88" spans="6:7" x14ac:dyDescent="0.35">
      <c r="F88">
        <v>17</v>
      </c>
      <c r="G88">
        <v>8</v>
      </c>
    </row>
    <row r="89" spans="6:7" x14ac:dyDescent="0.35">
      <c r="F89">
        <v>25</v>
      </c>
      <c r="G89">
        <v>0</v>
      </c>
    </row>
    <row r="90" spans="6:7" x14ac:dyDescent="0.35">
      <c r="F90">
        <v>60</v>
      </c>
      <c r="G90">
        <v>13</v>
      </c>
    </row>
    <row r="91" spans="6:7" x14ac:dyDescent="0.35">
      <c r="F91">
        <v>56</v>
      </c>
      <c r="G91">
        <v>0</v>
      </c>
    </row>
    <row r="92" spans="6:7" x14ac:dyDescent="0.35">
      <c r="F92">
        <v>16</v>
      </c>
      <c r="G92">
        <v>5</v>
      </c>
    </row>
    <row r="93" spans="6:7" x14ac:dyDescent="0.35">
      <c r="F93">
        <v>46</v>
      </c>
      <c r="G93">
        <v>8</v>
      </c>
    </row>
    <row r="94" spans="6:7" x14ac:dyDescent="0.35">
      <c r="F94">
        <v>43</v>
      </c>
      <c r="G94">
        <v>8</v>
      </c>
    </row>
    <row r="95" spans="6:7" x14ac:dyDescent="0.35">
      <c r="F95">
        <v>15</v>
      </c>
      <c r="G95">
        <v>0</v>
      </c>
    </row>
    <row r="96" spans="6:7" x14ac:dyDescent="0.35">
      <c r="F96">
        <v>12</v>
      </c>
      <c r="G96">
        <v>2</v>
      </c>
    </row>
    <row r="97" spans="6:7" x14ac:dyDescent="0.35">
      <c r="F97">
        <v>21</v>
      </c>
      <c r="G97">
        <v>3</v>
      </c>
    </row>
    <row r="98" spans="6:7" x14ac:dyDescent="0.35">
      <c r="F98">
        <v>34</v>
      </c>
      <c r="G98">
        <v>0</v>
      </c>
    </row>
    <row r="99" spans="6:7" x14ac:dyDescent="0.35">
      <c r="F99">
        <v>8</v>
      </c>
      <c r="G99">
        <v>0</v>
      </c>
    </row>
    <row r="100" spans="6:7" x14ac:dyDescent="0.35">
      <c r="F100">
        <v>60</v>
      </c>
      <c r="G100">
        <v>11</v>
      </c>
    </row>
    <row r="101" spans="6:7" x14ac:dyDescent="0.35">
      <c r="F101">
        <v>39</v>
      </c>
      <c r="G101">
        <v>0</v>
      </c>
    </row>
    <row r="102" spans="6:7" x14ac:dyDescent="0.35">
      <c r="F102">
        <v>26</v>
      </c>
      <c r="G102">
        <v>1</v>
      </c>
    </row>
    <row r="103" spans="6:7" x14ac:dyDescent="0.35">
      <c r="F103">
        <v>35</v>
      </c>
      <c r="G103">
        <v>0</v>
      </c>
    </row>
    <row r="104" spans="6:7" x14ac:dyDescent="0.35">
      <c r="F104">
        <v>65</v>
      </c>
      <c r="G104">
        <v>17</v>
      </c>
    </row>
    <row r="105" spans="6:7" x14ac:dyDescent="0.35">
      <c r="F105">
        <v>49</v>
      </c>
      <c r="G105">
        <v>2</v>
      </c>
    </row>
    <row r="106" spans="6:7" x14ac:dyDescent="0.35">
      <c r="F106">
        <v>10</v>
      </c>
      <c r="G106">
        <v>1</v>
      </c>
    </row>
    <row r="107" spans="6:7" x14ac:dyDescent="0.35">
      <c r="F107">
        <v>60</v>
      </c>
      <c r="G107">
        <v>2</v>
      </c>
    </row>
    <row r="108" spans="6:7" x14ac:dyDescent="0.35">
      <c r="F108">
        <v>27</v>
      </c>
      <c r="G108">
        <v>16</v>
      </c>
    </row>
    <row r="109" spans="6:7" x14ac:dyDescent="0.35">
      <c r="F109">
        <v>69</v>
      </c>
      <c r="G109">
        <v>1</v>
      </c>
    </row>
    <row r="110" spans="6:7" x14ac:dyDescent="0.35">
      <c r="F110">
        <v>47</v>
      </c>
      <c r="G110">
        <v>4</v>
      </c>
    </row>
    <row r="111" spans="6:7" x14ac:dyDescent="0.35">
      <c r="F111">
        <v>47</v>
      </c>
      <c r="G111">
        <v>5</v>
      </c>
    </row>
    <row r="112" spans="6:7" x14ac:dyDescent="0.35">
      <c r="F112">
        <v>26</v>
      </c>
      <c r="G112">
        <v>7</v>
      </c>
    </row>
    <row r="113" spans="6:7" x14ac:dyDescent="0.35">
      <c r="F113">
        <v>53</v>
      </c>
      <c r="G113">
        <v>0</v>
      </c>
    </row>
    <row r="114" spans="6:7" x14ac:dyDescent="0.35">
      <c r="F114">
        <v>81</v>
      </c>
      <c r="G114">
        <v>12</v>
      </c>
    </row>
    <row r="115" spans="6:7" x14ac:dyDescent="0.35">
      <c r="F115">
        <v>78</v>
      </c>
      <c r="G115">
        <v>2</v>
      </c>
    </row>
    <row r="116" spans="6:7" x14ac:dyDescent="0.35">
      <c r="F116">
        <v>35</v>
      </c>
      <c r="G116">
        <v>5</v>
      </c>
    </row>
    <row r="117" spans="6:7" x14ac:dyDescent="0.35">
      <c r="F117">
        <v>22</v>
      </c>
      <c r="G117">
        <v>2</v>
      </c>
    </row>
    <row r="118" spans="6:7" x14ac:dyDescent="0.35">
      <c r="F118">
        <v>57</v>
      </c>
      <c r="G118">
        <v>3</v>
      </c>
    </row>
    <row r="119" spans="6:7" x14ac:dyDescent="0.35">
      <c r="F119">
        <v>27</v>
      </c>
      <c r="G119">
        <v>0</v>
      </c>
    </row>
    <row r="120" spans="6:7" x14ac:dyDescent="0.35">
      <c r="F120">
        <v>39</v>
      </c>
      <c r="G120">
        <v>49</v>
      </c>
    </row>
    <row r="121" spans="6:7" x14ac:dyDescent="0.35">
      <c r="F121">
        <v>37</v>
      </c>
      <c r="G121">
        <v>1</v>
      </c>
    </row>
    <row r="122" spans="6:7" x14ac:dyDescent="0.35">
      <c r="F122">
        <v>137</v>
      </c>
      <c r="G122">
        <v>2</v>
      </c>
    </row>
    <row r="123" spans="6:7" x14ac:dyDescent="0.35">
      <c r="F123">
        <v>376</v>
      </c>
      <c r="G123">
        <v>0</v>
      </c>
    </row>
    <row r="124" spans="6:7" x14ac:dyDescent="0.35">
      <c r="F124">
        <v>202</v>
      </c>
      <c r="G124">
        <v>0</v>
      </c>
    </row>
    <row r="125" spans="6:7" x14ac:dyDescent="0.35">
      <c r="F125">
        <v>328</v>
      </c>
      <c r="G125">
        <v>11</v>
      </c>
    </row>
    <row r="126" spans="6:7" x14ac:dyDescent="0.35">
      <c r="F126">
        <v>84</v>
      </c>
      <c r="G126">
        <v>1</v>
      </c>
    </row>
    <row r="127" spans="6:7" x14ac:dyDescent="0.35">
      <c r="F127">
        <v>96</v>
      </c>
      <c r="G127">
        <v>8</v>
      </c>
    </row>
    <row r="128" spans="6:7" x14ac:dyDescent="0.35">
      <c r="F128">
        <v>223</v>
      </c>
      <c r="G128">
        <v>5</v>
      </c>
    </row>
    <row r="129" spans="6:7" x14ac:dyDescent="0.35">
      <c r="F129">
        <v>62</v>
      </c>
      <c r="G129">
        <v>39</v>
      </c>
    </row>
    <row r="130" spans="6:7" x14ac:dyDescent="0.35">
      <c r="F130">
        <v>146</v>
      </c>
      <c r="G130">
        <v>0</v>
      </c>
    </row>
    <row r="131" spans="6:7" x14ac:dyDescent="0.35">
      <c r="F131">
        <v>235</v>
      </c>
      <c r="G131">
        <v>0</v>
      </c>
    </row>
    <row r="132" spans="6:7" x14ac:dyDescent="0.35">
      <c r="F132">
        <v>437</v>
      </c>
      <c r="G132">
        <v>2</v>
      </c>
    </row>
    <row r="133" spans="6:7" x14ac:dyDescent="0.35">
      <c r="F133">
        <v>77</v>
      </c>
      <c r="G133">
        <v>170</v>
      </c>
    </row>
    <row r="134" spans="6:7" x14ac:dyDescent="0.35">
      <c r="F134">
        <v>108</v>
      </c>
      <c r="G134">
        <v>5</v>
      </c>
    </row>
    <row r="135" spans="6:7" x14ac:dyDescent="0.35">
      <c r="F135">
        <v>7</v>
      </c>
      <c r="G135">
        <v>14</v>
      </c>
    </row>
    <row r="136" spans="6:7" x14ac:dyDescent="0.35">
      <c r="F136">
        <v>314</v>
      </c>
      <c r="G136">
        <v>1</v>
      </c>
    </row>
    <row r="137" spans="6:7" x14ac:dyDescent="0.35">
      <c r="F137">
        <v>188</v>
      </c>
      <c r="G137">
        <v>0</v>
      </c>
    </row>
    <row r="138" spans="6:7" x14ac:dyDescent="0.35">
      <c r="F138">
        <v>275</v>
      </c>
      <c r="G138">
        <v>124</v>
      </c>
    </row>
    <row r="139" spans="6:7" x14ac:dyDescent="0.35">
      <c r="F139">
        <v>560</v>
      </c>
      <c r="G139">
        <v>0</v>
      </c>
    </row>
    <row r="140" spans="6:7" x14ac:dyDescent="0.35">
      <c r="F140">
        <v>688</v>
      </c>
      <c r="G140">
        <v>0</v>
      </c>
    </row>
    <row r="141" spans="6:7" x14ac:dyDescent="0.35">
      <c r="F141">
        <v>942</v>
      </c>
      <c r="G141">
        <v>55</v>
      </c>
    </row>
    <row r="142" spans="6:7" x14ac:dyDescent="0.35">
      <c r="F142">
        <v>88</v>
      </c>
      <c r="G142">
        <v>140</v>
      </c>
    </row>
    <row r="143" spans="6:7" x14ac:dyDescent="0.35">
      <c r="F143">
        <v>220</v>
      </c>
      <c r="G143">
        <v>21</v>
      </c>
    </row>
    <row r="144" spans="6:7" x14ac:dyDescent="0.35">
      <c r="F144">
        <v>145</v>
      </c>
      <c r="G144">
        <v>1</v>
      </c>
    </row>
    <row r="145" spans="6:7" x14ac:dyDescent="0.35">
      <c r="F145">
        <v>963</v>
      </c>
      <c r="G145">
        <v>147</v>
      </c>
    </row>
    <row r="146" spans="6:7" x14ac:dyDescent="0.35">
      <c r="F146">
        <v>91</v>
      </c>
      <c r="G146">
        <v>11</v>
      </c>
    </row>
    <row r="147" spans="6:7" x14ac:dyDescent="0.35">
      <c r="F147">
        <v>58</v>
      </c>
      <c r="G147">
        <v>125</v>
      </c>
    </row>
    <row r="148" spans="6:7" x14ac:dyDescent="0.35">
      <c r="F148">
        <v>36</v>
      </c>
      <c r="G148">
        <v>1</v>
      </c>
    </row>
    <row r="149" spans="6:7" x14ac:dyDescent="0.35">
      <c r="F149">
        <v>165</v>
      </c>
      <c r="G149">
        <v>0</v>
      </c>
    </row>
    <row r="150" spans="6:7" x14ac:dyDescent="0.35">
      <c r="F150">
        <v>111</v>
      </c>
      <c r="G150">
        <v>0</v>
      </c>
    </row>
    <row r="151" spans="6:7" x14ac:dyDescent="0.35">
      <c r="F151">
        <v>1596</v>
      </c>
      <c r="G151">
        <v>3</v>
      </c>
    </row>
    <row r="152" spans="6:7" x14ac:dyDescent="0.35">
      <c r="F152">
        <v>61</v>
      </c>
      <c r="G152">
        <v>0</v>
      </c>
    </row>
    <row r="153" spans="6:7" x14ac:dyDescent="0.35">
      <c r="F153">
        <v>287</v>
      </c>
      <c r="G153">
        <v>0</v>
      </c>
    </row>
    <row r="154" spans="6:7" x14ac:dyDescent="0.35">
      <c r="F154">
        <v>65</v>
      </c>
      <c r="G154">
        <v>0</v>
      </c>
    </row>
    <row r="155" spans="6:7" x14ac:dyDescent="0.35">
      <c r="F155">
        <v>118</v>
      </c>
      <c r="G155">
        <v>0</v>
      </c>
    </row>
    <row r="156" spans="6:7" x14ac:dyDescent="0.35">
      <c r="F156">
        <v>113</v>
      </c>
      <c r="G156">
        <v>3</v>
      </c>
    </row>
    <row r="157" spans="6:7" x14ac:dyDescent="0.35">
      <c r="F157">
        <v>332</v>
      </c>
      <c r="G157">
        <v>0</v>
      </c>
    </row>
    <row r="158" spans="6:7" x14ac:dyDescent="0.35">
      <c r="F158">
        <v>62</v>
      </c>
      <c r="G158">
        <v>1</v>
      </c>
    </row>
    <row r="159" spans="6:7" x14ac:dyDescent="0.35">
      <c r="F159">
        <v>951</v>
      </c>
      <c r="G159">
        <v>3</v>
      </c>
    </row>
    <row r="160" spans="6:7" x14ac:dyDescent="0.35">
      <c r="F160">
        <v>415</v>
      </c>
      <c r="G160">
        <v>22</v>
      </c>
    </row>
    <row r="161" spans="6:7" x14ac:dyDescent="0.35">
      <c r="F161">
        <v>305</v>
      </c>
      <c r="G161">
        <v>26</v>
      </c>
    </row>
    <row r="162" spans="6:7" x14ac:dyDescent="0.35">
      <c r="F162">
        <v>2139</v>
      </c>
      <c r="G162">
        <v>4</v>
      </c>
    </row>
    <row r="163" spans="6:7" x14ac:dyDescent="0.35">
      <c r="F163">
        <v>79</v>
      </c>
      <c r="G163">
        <v>0</v>
      </c>
    </row>
    <row r="164" spans="6:7" x14ac:dyDescent="0.35">
      <c r="F164">
        <v>179</v>
      </c>
      <c r="G164">
        <v>4</v>
      </c>
    </row>
    <row r="165" spans="6:7" x14ac:dyDescent="0.35">
      <c r="F165">
        <v>202</v>
      </c>
      <c r="G165">
        <v>9</v>
      </c>
    </row>
    <row r="166" spans="6:7" x14ac:dyDescent="0.35">
      <c r="F166">
        <v>760</v>
      </c>
      <c r="G166">
        <v>5</v>
      </c>
    </row>
    <row r="167" spans="6:7" x14ac:dyDescent="0.35">
      <c r="F167">
        <v>563</v>
      </c>
      <c r="G167">
        <v>14</v>
      </c>
    </row>
    <row r="168" spans="6:7" x14ac:dyDescent="0.35">
      <c r="F168">
        <v>135</v>
      </c>
      <c r="G168">
        <v>1</v>
      </c>
    </row>
    <row r="169" spans="6:7" x14ac:dyDescent="0.35">
      <c r="F169">
        <v>290</v>
      </c>
      <c r="G169">
        <v>10</v>
      </c>
    </row>
    <row r="170" spans="6:7" x14ac:dyDescent="0.35">
      <c r="F170">
        <v>447</v>
      </c>
      <c r="G170">
        <v>3</v>
      </c>
    </row>
    <row r="171" spans="6:7" x14ac:dyDescent="0.35">
      <c r="F171">
        <v>232</v>
      </c>
      <c r="G171">
        <v>1</v>
      </c>
    </row>
    <row r="172" spans="6:7" x14ac:dyDescent="0.35">
      <c r="F172">
        <v>168</v>
      </c>
      <c r="G172">
        <v>0</v>
      </c>
    </row>
    <row r="173" spans="6:7" x14ac:dyDescent="0.35">
      <c r="F173">
        <v>128</v>
      </c>
      <c r="G173">
        <v>5</v>
      </c>
    </row>
    <row r="174" spans="6:7" x14ac:dyDescent="0.35">
      <c r="F174">
        <v>493</v>
      </c>
      <c r="G174">
        <v>2</v>
      </c>
    </row>
    <row r="175" spans="6:7" x14ac:dyDescent="0.35">
      <c r="F175">
        <v>131</v>
      </c>
      <c r="G175">
        <v>68</v>
      </c>
    </row>
    <row r="176" spans="6:7" x14ac:dyDescent="0.35">
      <c r="F176">
        <v>50</v>
      </c>
      <c r="G176">
        <v>3</v>
      </c>
    </row>
    <row r="177" spans="6:7" x14ac:dyDescent="0.35">
      <c r="F177">
        <v>665</v>
      </c>
      <c r="G177">
        <v>34</v>
      </c>
    </row>
    <row r="178" spans="6:7" x14ac:dyDescent="0.35">
      <c r="F178">
        <v>129</v>
      </c>
      <c r="G178">
        <v>0</v>
      </c>
    </row>
    <row r="179" spans="6:7" x14ac:dyDescent="0.35">
      <c r="F179">
        <v>142</v>
      </c>
      <c r="G179">
        <v>3</v>
      </c>
    </row>
    <row r="180" spans="6:7" x14ac:dyDescent="0.35">
      <c r="F180">
        <v>2436</v>
      </c>
      <c r="G180">
        <v>0</v>
      </c>
    </row>
    <row r="181" spans="6:7" x14ac:dyDescent="0.35">
      <c r="F181">
        <v>244</v>
      </c>
      <c r="G181">
        <v>70</v>
      </c>
    </row>
    <row r="182" spans="6:7" x14ac:dyDescent="0.35">
      <c r="F182">
        <v>298</v>
      </c>
      <c r="G182">
        <v>1</v>
      </c>
    </row>
    <row r="183" spans="6:7" x14ac:dyDescent="0.35">
      <c r="F183">
        <v>251</v>
      </c>
      <c r="G183">
        <v>1</v>
      </c>
    </row>
    <row r="184" spans="6:7" x14ac:dyDescent="0.35">
      <c r="F184">
        <v>108</v>
      </c>
      <c r="G184">
        <v>1</v>
      </c>
    </row>
    <row r="185" spans="6:7" x14ac:dyDescent="0.35">
      <c r="F185">
        <v>82</v>
      </c>
      <c r="G185">
        <v>2</v>
      </c>
    </row>
    <row r="186" spans="6:7" x14ac:dyDescent="0.35">
      <c r="F186">
        <v>74</v>
      </c>
      <c r="G186">
        <v>2</v>
      </c>
    </row>
    <row r="187" spans="6:7" x14ac:dyDescent="0.35">
      <c r="F187">
        <v>189</v>
      </c>
      <c r="G187">
        <v>34</v>
      </c>
    </row>
    <row r="188" spans="6:7" x14ac:dyDescent="0.35">
      <c r="F188">
        <v>80</v>
      </c>
      <c r="G188">
        <v>2</v>
      </c>
    </row>
    <row r="189" spans="6:7" x14ac:dyDescent="0.35">
      <c r="F189">
        <v>576</v>
      </c>
      <c r="G189">
        <v>0</v>
      </c>
    </row>
    <row r="190" spans="6:7" x14ac:dyDescent="0.35">
      <c r="F190">
        <v>202</v>
      </c>
      <c r="G190">
        <v>1</v>
      </c>
    </row>
    <row r="191" spans="6:7" x14ac:dyDescent="0.35">
      <c r="F191">
        <v>238</v>
      </c>
      <c r="G191">
        <v>8</v>
      </c>
    </row>
    <row r="192" spans="6:7" x14ac:dyDescent="0.35">
      <c r="F192">
        <v>36</v>
      </c>
      <c r="G192">
        <v>4</v>
      </c>
    </row>
    <row r="193" spans="6:7" x14ac:dyDescent="0.35">
      <c r="F193">
        <v>150</v>
      </c>
      <c r="G193">
        <v>28</v>
      </c>
    </row>
    <row r="194" spans="6:7" x14ac:dyDescent="0.35">
      <c r="F194">
        <v>146</v>
      </c>
      <c r="G194">
        <v>0</v>
      </c>
    </row>
    <row r="195" spans="6:7" x14ac:dyDescent="0.35">
      <c r="F195">
        <v>222</v>
      </c>
      <c r="G195">
        <v>6</v>
      </c>
    </row>
    <row r="196" spans="6:7" x14ac:dyDescent="0.35">
      <c r="F196">
        <v>120</v>
      </c>
      <c r="G196">
        <v>22</v>
      </c>
    </row>
    <row r="197" spans="6:7" x14ac:dyDescent="0.35">
      <c r="F197">
        <v>126</v>
      </c>
      <c r="G197">
        <v>0</v>
      </c>
    </row>
    <row r="198" spans="6:7" x14ac:dyDescent="0.35">
      <c r="F198">
        <v>158</v>
      </c>
      <c r="G198">
        <v>1</v>
      </c>
    </row>
    <row r="199" spans="6:7" x14ac:dyDescent="0.35">
      <c r="F199">
        <v>316</v>
      </c>
      <c r="G199">
        <v>20</v>
      </c>
    </row>
    <row r="200" spans="6:7" x14ac:dyDescent="0.35">
      <c r="F200">
        <v>284</v>
      </c>
      <c r="G200">
        <v>0</v>
      </c>
    </row>
    <row r="201" spans="6:7" x14ac:dyDescent="0.35">
      <c r="F201">
        <v>51</v>
      </c>
      <c r="G201">
        <v>1</v>
      </c>
    </row>
    <row r="202" spans="6:7" x14ac:dyDescent="0.35">
      <c r="F202">
        <v>158</v>
      </c>
      <c r="G202">
        <v>3</v>
      </c>
    </row>
    <row r="203" spans="6:7" x14ac:dyDescent="0.35">
      <c r="F203">
        <v>337</v>
      </c>
      <c r="G203">
        <v>2</v>
      </c>
    </row>
    <row r="204" spans="6:7" x14ac:dyDescent="0.35">
      <c r="F204">
        <v>186</v>
      </c>
      <c r="G204">
        <v>0</v>
      </c>
    </row>
    <row r="205" spans="6:7" x14ac:dyDescent="0.35">
      <c r="F205">
        <v>58</v>
      </c>
      <c r="G205">
        <v>2</v>
      </c>
    </row>
    <row r="206" spans="6:7" x14ac:dyDescent="0.35">
      <c r="F206">
        <v>82</v>
      </c>
      <c r="G206">
        <v>1</v>
      </c>
    </row>
    <row r="207" spans="6:7" x14ac:dyDescent="0.35">
      <c r="F207">
        <v>736</v>
      </c>
      <c r="G207">
        <v>0</v>
      </c>
    </row>
    <row r="208" spans="6:7" x14ac:dyDescent="0.35">
      <c r="F208">
        <v>1151</v>
      </c>
      <c r="G208">
        <v>1</v>
      </c>
    </row>
    <row r="209" spans="6:7" x14ac:dyDescent="0.35">
      <c r="F209">
        <v>34</v>
      </c>
      <c r="G209">
        <v>0</v>
      </c>
    </row>
    <row r="210" spans="6:7" x14ac:dyDescent="0.35">
      <c r="F210">
        <v>498</v>
      </c>
      <c r="G210">
        <v>5</v>
      </c>
    </row>
    <row r="211" spans="6:7" x14ac:dyDescent="0.35">
      <c r="F211">
        <v>167</v>
      </c>
      <c r="G211">
        <v>1</v>
      </c>
    </row>
    <row r="212" spans="6:7" x14ac:dyDescent="0.35">
      <c r="F212">
        <v>340</v>
      </c>
      <c r="G212">
        <v>1</v>
      </c>
    </row>
    <row r="213" spans="6:7" x14ac:dyDescent="0.35">
      <c r="F213">
        <v>438</v>
      </c>
      <c r="G213">
        <v>2</v>
      </c>
    </row>
    <row r="214" spans="6:7" x14ac:dyDescent="0.35">
      <c r="F214">
        <v>555</v>
      </c>
      <c r="G214">
        <v>0</v>
      </c>
    </row>
    <row r="215" spans="6:7" x14ac:dyDescent="0.35">
      <c r="F215">
        <v>266</v>
      </c>
      <c r="G215">
        <v>9</v>
      </c>
    </row>
    <row r="216" spans="6:7" x14ac:dyDescent="0.35">
      <c r="F216">
        <v>69</v>
      </c>
      <c r="G216">
        <v>4</v>
      </c>
    </row>
    <row r="217" spans="6:7" x14ac:dyDescent="0.35">
      <c r="F217">
        <v>80</v>
      </c>
      <c r="G217">
        <v>4</v>
      </c>
    </row>
    <row r="218" spans="6:7" x14ac:dyDescent="0.35">
      <c r="F218">
        <v>493</v>
      </c>
      <c r="G218">
        <v>1</v>
      </c>
    </row>
    <row r="219" spans="6:7" x14ac:dyDescent="0.35">
      <c r="F219">
        <v>31</v>
      </c>
      <c r="G219">
        <v>1</v>
      </c>
    </row>
    <row r="220" spans="6:7" x14ac:dyDescent="0.35">
      <c r="F220">
        <v>236</v>
      </c>
      <c r="G220">
        <v>7</v>
      </c>
    </row>
    <row r="221" spans="6:7" x14ac:dyDescent="0.35">
      <c r="F221">
        <v>89</v>
      </c>
      <c r="G221">
        <v>5</v>
      </c>
    </row>
    <row r="222" spans="6:7" x14ac:dyDescent="0.35">
      <c r="F222">
        <v>299</v>
      </c>
      <c r="G222">
        <v>1</v>
      </c>
    </row>
    <row r="223" spans="6:7" x14ac:dyDescent="0.35">
      <c r="F223">
        <v>55</v>
      </c>
      <c r="G223">
        <v>0</v>
      </c>
    </row>
    <row r="224" spans="6:7" x14ac:dyDescent="0.35">
      <c r="F224">
        <v>325</v>
      </c>
      <c r="G224">
        <v>0</v>
      </c>
    </row>
    <row r="225" spans="6:7" x14ac:dyDescent="0.35">
      <c r="F225">
        <v>524</v>
      </c>
      <c r="G225">
        <v>1</v>
      </c>
    </row>
    <row r="226" spans="6:7" x14ac:dyDescent="0.35">
      <c r="F226">
        <v>285</v>
      </c>
      <c r="G226">
        <v>2</v>
      </c>
    </row>
    <row r="227" spans="6:7" x14ac:dyDescent="0.35">
      <c r="F227">
        <v>179</v>
      </c>
      <c r="G227">
        <v>0</v>
      </c>
    </row>
    <row r="228" spans="6:7" x14ac:dyDescent="0.35">
      <c r="F228">
        <v>188</v>
      </c>
      <c r="G228">
        <v>4</v>
      </c>
    </row>
    <row r="229" spans="6:7" x14ac:dyDescent="0.35">
      <c r="F229">
        <v>379</v>
      </c>
      <c r="G229">
        <v>7</v>
      </c>
    </row>
    <row r="230" spans="6:7" x14ac:dyDescent="0.35">
      <c r="F230">
        <v>119</v>
      </c>
      <c r="G230">
        <v>2</v>
      </c>
    </row>
    <row r="231" spans="6:7" x14ac:dyDescent="0.35">
      <c r="F231">
        <v>167</v>
      </c>
      <c r="G231">
        <v>1</v>
      </c>
    </row>
    <row r="232" spans="6:7" x14ac:dyDescent="0.35">
      <c r="F232">
        <v>221</v>
      </c>
      <c r="G232">
        <v>9</v>
      </c>
    </row>
    <row r="233" spans="6:7" x14ac:dyDescent="0.35">
      <c r="F233">
        <v>964</v>
      </c>
      <c r="G233">
        <v>2</v>
      </c>
    </row>
    <row r="234" spans="6:7" x14ac:dyDescent="0.35">
      <c r="F234">
        <v>286</v>
      </c>
      <c r="G234">
        <v>1</v>
      </c>
    </row>
    <row r="235" spans="6:7" x14ac:dyDescent="0.35">
      <c r="F235">
        <v>613</v>
      </c>
      <c r="G235">
        <v>7</v>
      </c>
    </row>
    <row r="236" spans="6:7" x14ac:dyDescent="0.35">
      <c r="F236">
        <v>29</v>
      </c>
      <c r="G236">
        <v>2</v>
      </c>
    </row>
    <row r="237" spans="6:7" x14ac:dyDescent="0.35">
      <c r="F237">
        <v>165</v>
      </c>
      <c r="G237">
        <v>8</v>
      </c>
    </row>
    <row r="238" spans="6:7" x14ac:dyDescent="0.35">
      <c r="F238">
        <v>97</v>
      </c>
      <c r="G238">
        <v>2</v>
      </c>
    </row>
    <row r="239" spans="6:7" x14ac:dyDescent="0.35">
      <c r="F239">
        <v>303</v>
      </c>
      <c r="G239">
        <v>2</v>
      </c>
    </row>
    <row r="240" spans="6:7" x14ac:dyDescent="0.35">
      <c r="F240">
        <v>267</v>
      </c>
      <c r="G240">
        <v>7</v>
      </c>
    </row>
    <row r="241" spans="6:7" x14ac:dyDescent="0.35">
      <c r="F241">
        <v>302</v>
      </c>
      <c r="G241">
        <v>2</v>
      </c>
    </row>
    <row r="242" spans="6:7" x14ac:dyDescent="0.35">
      <c r="F242">
        <v>87</v>
      </c>
      <c r="G242">
        <v>18</v>
      </c>
    </row>
    <row r="243" spans="6:7" x14ac:dyDescent="0.35">
      <c r="F243">
        <v>354</v>
      </c>
      <c r="G243">
        <v>9</v>
      </c>
    </row>
    <row r="244" spans="6:7" x14ac:dyDescent="0.35">
      <c r="F244">
        <v>86</v>
      </c>
      <c r="G244">
        <v>4</v>
      </c>
    </row>
    <row r="245" spans="6:7" x14ac:dyDescent="0.35">
      <c r="F245">
        <v>26</v>
      </c>
      <c r="G245">
        <v>7</v>
      </c>
    </row>
    <row r="246" spans="6:7" x14ac:dyDescent="0.35">
      <c r="F246">
        <v>113</v>
      </c>
      <c r="G246">
        <v>29</v>
      </c>
    </row>
    <row r="247" spans="6:7" x14ac:dyDescent="0.35">
      <c r="F247">
        <v>65</v>
      </c>
      <c r="G247">
        <v>12</v>
      </c>
    </row>
    <row r="248" spans="6:7" x14ac:dyDescent="0.35">
      <c r="F248">
        <v>134</v>
      </c>
      <c r="G248">
        <v>4</v>
      </c>
    </row>
    <row r="249" spans="6:7" x14ac:dyDescent="0.35">
      <c r="F249">
        <v>119</v>
      </c>
      <c r="G249">
        <v>28</v>
      </c>
    </row>
    <row r="250" spans="6:7" x14ac:dyDescent="0.35">
      <c r="F250">
        <v>159</v>
      </c>
      <c r="G250">
        <v>25</v>
      </c>
    </row>
    <row r="251" spans="6:7" x14ac:dyDescent="0.35">
      <c r="F251">
        <v>167</v>
      </c>
      <c r="G251">
        <v>28</v>
      </c>
    </row>
    <row r="252" spans="6:7" x14ac:dyDescent="0.35">
      <c r="F252">
        <v>43</v>
      </c>
      <c r="G252">
        <v>310</v>
      </c>
    </row>
    <row r="253" spans="6:7" x14ac:dyDescent="0.35">
      <c r="F253">
        <v>1062</v>
      </c>
      <c r="G253">
        <v>15</v>
      </c>
    </row>
    <row r="254" spans="6:7" x14ac:dyDescent="0.35">
      <c r="F254">
        <v>9</v>
      </c>
      <c r="G254">
        <v>215</v>
      </c>
    </row>
    <row r="255" spans="6:7" x14ac:dyDescent="0.35">
      <c r="F255">
        <v>89</v>
      </c>
      <c r="G255">
        <v>3</v>
      </c>
    </row>
    <row r="256" spans="6:7" x14ac:dyDescent="0.35">
      <c r="F256">
        <v>174</v>
      </c>
      <c r="G256">
        <v>2</v>
      </c>
    </row>
    <row r="257" spans="6:7" x14ac:dyDescent="0.35">
      <c r="F257">
        <v>14</v>
      </c>
      <c r="G257">
        <v>26</v>
      </c>
    </row>
    <row r="258" spans="6:7" x14ac:dyDescent="0.35">
      <c r="F258">
        <v>48</v>
      </c>
      <c r="G258">
        <v>24</v>
      </c>
    </row>
    <row r="259" spans="6:7" x14ac:dyDescent="0.35">
      <c r="F259">
        <v>133</v>
      </c>
      <c r="G259">
        <v>96</v>
      </c>
    </row>
    <row r="260" spans="6:7" x14ac:dyDescent="0.35">
      <c r="F260">
        <v>83</v>
      </c>
      <c r="G260">
        <v>17</v>
      </c>
    </row>
    <row r="261" spans="6:7" x14ac:dyDescent="0.35">
      <c r="F261">
        <v>149</v>
      </c>
      <c r="G261">
        <v>94</v>
      </c>
    </row>
    <row r="262" spans="6:7" x14ac:dyDescent="0.35">
      <c r="F262">
        <v>49</v>
      </c>
      <c r="G262">
        <v>129</v>
      </c>
    </row>
    <row r="263" spans="6:7" x14ac:dyDescent="0.35">
      <c r="F263">
        <v>251</v>
      </c>
      <c r="G263">
        <v>1</v>
      </c>
    </row>
    <row r="264" spans="6:7" x14ac:dyDescent="0.35">
      <c r="F264">
        <v>22</v>
      </c>
      <c r="G264">
        <v>4</v>
      </c>
    </row>
    <row r="265" spans="6:7" x14ac:dyDescent="0.35">
      <c r="F265">
        <v>48</v>
      </c>
      <c r="G265">
        <v>3</v>
      </c>
    </row>
    <row r="266" spans="6:7" x14ac:dyDescent="0.35">
      <c r="F266">
        <v>383</v>
      </c>
      <c r="G266">
        <v>135</v>
      </c>
    </row>
    <row r="267" spans="6:7" x14ac:dyDescent="0.35">
      <c r="F267">
        <v>237</v>
      </c>
      <c r="G267">
        <v>10</v>
      </c>
    </row>
    <row r="268" spans="6:7" x14ac:dyDescent="0.35">
      <c r="F268">
        <v>13</v>
      </c>
      <c r="G268">
        <v>0</v>
      </c>
    </row>
    <row r="269" spans="6:7" x14ac:dyDescent="0.35">
      <c r="F269">
        <v>562</v>
      </c>
      <c r="G269">
        <v>6</v>
      </c>
    </row>
    <row r="270" spans="6:7" x14ac:dyDescent="0.35">
      <c r="F270">
        <v>71</v>
      </c>
      <c r="G270">
        <v>36</v>
      </c>
    </row>
    <row r="271" spans="6:7" x14ac:dyDescent="0.35">
      <c r="F271">
        <v>1510</v>
      </c>
      <c r="G271">
        <v>336</v>
      </c>
    </row>
    <row r="272" spans="6:7" x14ac:dyDescent="0.35">
      <c r="F272">
        <v>14</v>
      </c>
      <c r="G272">
        <v>34</v>
      </c>
    </row>
    <row r="273" spans="6:7" x14ac:dyDescent="0.35">
      <c r="F273">
        <v>193</v>
      </c>
      <c r="G273">
        <v>10</v>
      </c>
    </row>
    <row r="274" spans="6:7" x14ac:dyDescent="0.35">
      <c r="F274">
        <v>206</v>
      </c>
      <c r="G274">
        <v>201</v>
      </c>
    </row>
    <row r="275" spans="6:7" x14ac:dyDescent="0.35">
      <c r="F275">
        <v>351</v>
      </c>
      <c r="G275">
        <v>296</v>
      </c>
    </row>
    <row r="276" spans="6:7" x14ac:dyDescent="0.35">
      <c r="F276">
        <v>50</v>
      </c>
      <c r="G276">
        <v>7</v>
      </c>
    </row>
    <row r="277" spans="6:7" x14ac:dyDescent="0.35">
      <c r="F277">
        <v>184</v>
      </c>
      <c r="G277">
        <v>7</v>
      </c>
    </row>
    <row r="278" spans="6:7" x14ac:dyDescent="0.35">
      <c r="F278">
        <v>196</v>
      </c>
      <c r="G278">
        <v>1</v>
      </c>
    </row>
    <row r="279" spans="6:7" x14ac:dyDescent="0.35">
      <c r="F279">
        <v>229</v>
      </c>
      <c r="G279">
        <v>114</v>
      </c>
    </row>
    <row r="280" spans="6:7" x14ac:dyDescent="0.35">
      <c r="F280">
        <v>67</v>
      </c>
      <c r="G280">
        <v>29</v>
      </c>
    </row>
    <row r="281" spans="6:7" x14ac:dyDescent="0.35">
      <c r="F281">
        <v>95</v>
      </c>
      <c r="G281">
        <v>890</v>
      </c>
    </row>
    <row r="282" spans="6:7" x14ac:dyDescent="0.35">
      <c r="F282">
        <v>62</v>
      </c>
      <c r="G282">
        <v>31</v>
      </c>
    </row>
    <row r="283" spans="6:7" x14ac:dyDescent="0.35">
      <c r="F283">
        <v>73</v>
      </c>
      <c r="G283">
        <v>21</v>
      </c>
    </row>
    <row r="284" spans="6:7" x14ac:dyDescent="0.35">
      <c r="F284">
        <v>43</v>
      </c>
      <c r="G284">
        <v>37</v>
      </c>
    </row>
    <row r="285" spans="6:7" x14ac:dyDescent="0.35">
      <c r="F285">
        <v>70</v>
      </c>
      <c r="G285">
        <v>7</v>
      </c>
    </row>
    <row r="286" spans="6:7" x14ac:dyDescent="0.35">
      <c r="F286">
        <v>271</v>
      </c>
      <c r="G286">
        <v>4</v>
      </c>
    </row>
    <row r="287" spans="6:7" x14ac:dyDescent="0.35">
      <c r="F287">
        <v>55</v>
      </c>
      <c r="G287">
        <v>5</v>
      </c>
    </row>
    <row r="288" spans="6:7" x14ac:dyDescent="0.35">
      <c r="F288">
        <v>35</v>
      </c>
      <c r="G288">
        <v>0</v>
      </c>
    </row>
    <row r="289" spans="6:7" x14ac:dyDescent="0.35">
      <c r="F289">
        <v>22</v>
      </c>
      <c r="G289">
        <v>456</v>
      </c>
    </row>
    <row r="290" spans="6:7" x14ac:dyDescent="0.35">
      <c r="F290">
        <v>38</v>
      </c>
      <c r="G290">
        <v>369</v>
      </c>
    </row>
    <row r="291" spans="6:7" x14ac:dyDescent="0.35">
      <c r="F291">
        <v>15</v>
      </c>
      <c r="G291">
        <v>2</v>
      </c>
    </row>
    <row r="292" spans="6:7" x14ac:dyDescent="0.35">
      <c r="F292">
        <v>7</v>
      </c>
      <c r="G292">
        <v>0</v>
      </c>
    </row>
    <row r="293" spans="6:7" x14ac:dyDescent="0.35">
      <c r="F293">
        <v>241</v>
      </c>
      <c r="G293">
        <v>338</v>
      </c>
    </row>
    <row r="294" spans="6:7" x14ac:dyDescent="0.35">
      <c r="F294">
        <v>55</v>
      </c>
      <c r="G294">
        <v>4</v>
      </c>
    </row>
    <row r="295" spans="6:7" x14ac:dyDescent="0.35">
      <c r="F295">
        <v>171</v>
      </c>
      <c r="G295">
        <v>1</v>
      </c>
    </row>
    <row r="296" spans="6:7" x14ac:dyDescent="0.35">
      <c r="F296">
        <v>208</v>
      </c>
      <c r="G296">
        <v>28</v>
      </c>
    </row>
    <row r="297" spans="6:7" x14ac:dyDescent="0.35">
      <c r="F297">
        <v>21</v>
      </c>
      <c r="G297">
        <v>12</v>
      </c>
    </row>
    <row r="298" spans="6:7" x14ac:dyDescent="0.35">
      <c r="F298">
        <v>25</v>
      </c>
      <c r="G298">
        <v>16</v>
      </c>
    </row>
    <row r="299" spans="6:7" x14ac:dyDescent="0.35">
      <c r="F299">
        <v>52</v>
      </c>
      <c r="G299">
        <v>4</v>
      </c>
    </row>
    <row r="300" spans="6:7" x14ac:dyDescent="0.35">
      <c r="F300">
        <v>104</v>
      </c>
      <c r="G300">
        <v>4</v>
      </c>
    </row>
    <row r="301" spans="6:7" x14ac:dyDescent="0.35">
      <c r="F301">
        <v>73</v>
      </c>
      <c r="G301">
        <v>10</v>
      </c>
    </row>
    <row r="302" spans="6:7" x14ac:dyDescent="0.35">
      <c r="F302">
        <v>34</v>
      </c>
      <c r="G302">
        <v>0</v>
      </c>
    </row>
    <row r="303" spans="6:7" x14ac:dyDescent="0.35">
      <c r="F303">
        <v>56</v>
      </c>
      <c r="G303">
        <v>6</v>
      </c>
    </row>
    <row r="304" spans="6:7" x14ac:dyDescent="0.35">
      <c r="F304">
        <v>31</v>
      </c>
      <c r="G304">
        <v>0</v>
      </c>
    </row>
    <row r="305" spans="6:7" x14ac:dyDescent="0.35">
      <c r="F305">
        <v>84</v>
      </c>
      <c r="G305">
        <v>1</v>
      </c>
    </row>
    <row r="306" spans="6:7" x14ac:dyDescent="0.35">
      <c r="F306">
        <v>130</v>
      </c>
      <c r="G306">
        <v>0</v>
      </c>
    </row>
    <row r="307" spans="6:7" x14ac:dyDescent="0.35">
      <c r="F307">
        <v>12</v>
      </c>
      <c r="G307">
        <v>44</v>
      </c>
    </row>
    <row r="308" spans="6:7" x14ac:dyDescent="0.35">
      <c r="F308">
        <v>23</v>
      </c>
      <c r="G308">
        <v>0</v>
      </c>
    </row>
    <row r="309" spans="6:7" x14ac:dyDescent="0.35">
      <c r="F309">
        <v>158</v>
      </c>
      <c r="G309">
        <v>3</v>
      </c>
    </row>
    <row r="310" spans="6:7" x14ac:dyDescent="0.35">
      <c r="F310">
        <v>30</v>
      </c>
      <c r="G310">
        <v>0</v>
      </c>
    </row>
    <row r="311" spans="6:7" x14ac:dyDescent="0.35">
      <c r="F311">
        <v>18</v>
      </c>
      <c r="G311">
        <v>52</v>
      </c>
    </row>
    <row r="312" spans="6:7" x14ac:dyDescent="0.35">
      <c r="F312">
        <v>29</v>
      </c>
      <c r="G312">
        <v>0</v>
      </c>
    </row>
    <row r="313" spans="6:7" x14ac:dyDescent="0.35">
      <c r="F313">
        <v>31</v>
      </c>
      <c r="G313">
        <v>1</v>
      </c>
    </row>
    <row r="314" spans="6:7" x14ac:dyDescent="0.35">
      <c r="F314">
        <v>173</v>
      </c>
      <c r="G314">
        <v>1</v>
      </c>
    </row>
    <row r="315" spans="6:7" x14ac:dyDescent="0.35">
      <c r="F315">
        <v>17</v>
      </c>
      <c r="G315">
        <v>2</v>
      </c>
    </row>
    <row r="316" spans="6:7" x14ac:dyDescent="0.35">
      <c r="F316">
        <v>48</v>
      </c>
      <c r="G316">
        <v>9</v>
      </c>
    </row>
    <row r="317" spans="6:7" x14ac:dyDescent="0.35">
      <c r="F317">
        <v>59</v>
      </c>
      <c r="G317">
        <v>5</v>
      </c>
    </row>
    <row r="318" spans="6:7" x14ac:dyDescent="0.35">
      <c r="F318">
        <v>39</v>
      </c>
      <c r="G318">
        <v>57</v>
      </c>
    </row>
    <row r="319" spans="6:7" x14ac:dyDescent="0.35">
      <c r="F319">
        <v>59</v>
      </c>
      <c r="G319">
        <v>3</v>
      </c>
    </row>
    <row r="320" spans="6:7" x14ac:dyDescent="0.35">
      <c r="F320">
        <v>60</v>
      </c>
      <c r="G320">
        <v>1</v>
      </c>
    </row>
    <row r="321" spans="6:7" x14ac:dyDescent="0.35">
      <c r="F321">
        <v>20</v>
      </c>
      <c r="G321">
        <v>6</v>
      </c>
    </row>
    <row r="322" spans="6:7" x14ac:dyDescent="0.35">
      <c r="F322">
        <v>2</v>
      </c>
      <c r="G322">
        <v>48</v>
      </c>
    </row>
    <row r="323" spans="6:7" x14ac:dyDescent="0.35">
      <c r="F323">
        <v>315</v>
      </c>
      <c r="G323">
        <v>2</v>
      </c>
    </row>
    <row r="324" spans="6:7" x14ac:dyDescent="0.35">
      <c r="F324">
        <v>2174</v>
      </c>
      <c r="G324">
        <v>4</v>
      </c>
    </row>
    <row r="325" spans="6:7" x14ac:dyDescent="0.35">
      <c r="F325">
        <v>152</v>
      </c>
      <c r="G325">
        <v>5</v>
      </c>
    </row>
    <row r="326" spans="6:7" x14ac:dyDescent="0.35">
      <c r="F326">
        <v>1021</v>
      </c>
      <c r="G326">
        <v>79</v>
      </c>
    </row>
    <row r="327" spans="6:7" x14ac:dyDescent="0.35">
      <c r="F327">
        <v>237</v>
      </c>
      <c r="G327">
        <v>2</v>
      </c>
    </row>
    <row r="328" spans="6:7" x14ac:dyDescent="0.35">
      <c r="F328">
        <v>27</v>
      </c>
      <c r="G328">
        <v>11</v>
      </c>
    </row>
    <row r="329" spans="6:7" x14ac:dyDescent="0.35">
      <c r="F329">
        <v>17</v>
      </c>
      <c r="G329">
        <v>11</v>
      </c>
    </row>
    <row r="330" spans="6:7" x14ac:dyDescent="0.35">
      <c r="F330">
        <v>27</v>
      </c>
      <c r="G330">
        <v>1</v>
      </c>
    </row>
    <row r="331" spans="6:7" x14ac:dyDescent="0.35">
      <c r="F331">
        <v>82</v>
      </c>
      <c r="G331">
        <v>3</v>
      </c>
    </row>
    <row r="332" spans="6:7" x14ac:dyDescent="0.35">
      <c r="F332">
        <v>48</v>
      </c>
      <c r="G332">
        <v>5</v>
      </c>
    </row>
    <row r="333" spans="6:7" x14ac:dyDescent="0.35">
      <c r="F333">
        <v>105</v>
      </c>
      <c r="G333">
        <v>12</v>
      </c>
    </row>
    <row r="334" spans="6:7" x14ac:dyDescent="0.35">
      <c r="F334">
        <v>28</v>
      </c>
      <c r="G334">
        <v>2</v>
      </c>
    </row>
    <row r="335" spans="6:7" x14ac:dyDescent="0.35">
      <c r="F335">
        <v>1107</v>
      </c>
      <c r="G335">
        <v>5</v>
      </c>
    </row>
    <row r="336" spans="6:7" x14ac:dyDescent="0.35">
      <c r="F336">
        <v>1013</v>
      </c>
      <c r="G336">
        <v>21</v>
      </c>
    </row>
    <row r="337" spans="6:7" x14ac:dyDescent="0.35">
      <c r="F337">
        <v>274</v>
      </c>
      <c r="G337">
        <v>0</v>
      </c>
    </row>
    <row r="338" spans="6:7" x14ac:dyDescent="0.35">
      <c r="F338">
        <v>87</v>
      </c>
      <c r="G338">
        <v>45</v>
      </c>
    </row>
    <row r="339" spans="6:7" x14ac:dyDescent="0.35">
      <c r="F339">
        <v>99</v>
      </c>
      <c r="G339">
        <v>29</v>
      </c>
    </row>
    <row r="340" spans="6:7" x14ac:dyDescent="0.35">
      <c r="F340">
        <v>276</v>
      </c>
      <c r="G340">
        <v>2</v>
      </c>
    </row>
    <row r="341" spans="6:7" x14ac:dyDescent="0.35">
      <c r="F341">
        <v>21</v>
      </c>
      <c r="G341">
        <v>30</v>
      </c>
    </row>
    <row r="342" spans="6:7" x14ac:dyDescent="0.35">
      <c r="F342">
        <v>41</v>
      </c>
      <c r="G342">
        <v>8</v>
      </c>
    </row>
    <row r="343" spans="6:7" x14ac:dyDescent="0.35">
      <c r="F343">
        <v>119</v>
      </c>
      <c r="G343">
        <v>1</v>
      </c>
    </row>
    <row r="344" spans="6:7" x14ac:dyDescent="0.35">
      <c r="F344">
        <v>153</v>
      </c>
      <c r="G344">
        <v>14</v>
      </c>
    </row>
    <row r="345" spans="6:7" x14ac:dyDescent="0.35">
      <c r="F345">
        <v>100</v>
      </c>
      <c r="G345">
        <v>24</v>
      </c>
    </row>
    <row r="346" spans="6:7" x14ac:dyDescent="0.35">
      <c r="F346">
        <v>143</v>
      </c>
      <c r="G346">
        <v>2</v>
      </c>
    </row>
    <row r="347" spans="6:7" x14ac:dyDescent="0.35">
      <c r="F347">
        <v>140</v>
      </c>
      <c r="G347">
        <v>21</v>
      </c>
    </row>
    <row r="348" spans="6:7" x14ac:dyDescent="0.35">
      <c r="F348">
        <v>35</v>
      </c>
      <c r="G348">
        <v>7</v>
      </c>
    </row>
    <row r="349" spans="6:7" x14ac:dyDescent="0.35">
      <c r="F349">
        <v>149</v>
      </c>
      <c r="G349">
        <v>0</v>
      </c>
    </row>
    <row r="350" spans="6:7" x14ac:dyDescent="0.35">
      <c r="F350">
        <v>130</v>
      </c>
      <c r="G350">
        <v>4</v>
      </c>
    </row>
    <row r="351" spans="6:7" x14ac:dyDescent="0.35">
      <c r="F351">
        <v>120</v>
      </c>
      <c r="G351">
        <v>32</v>
      </c>
    </row>
    <row r="352" spans="6:7" x14ac:dyDescent="0.35">
      <c r="F352">
        <v>265</v>
      </c>
      <c r="G352">
        <v>4</v>
      </c>
    </row>
    <row r="353" spans="6:7" x14ac:dyDescent="0.35">
      <c r="F353">
        <v>71</v>
      </c>
      <c r="G353">
        <v>9</v>
      </c>
    </row>
    <row r="354" spans="6:7" x14ac:dyDescent="0.35">
      <c r="F354">
        <v>13</v>
      </c>
      <c r="G354">
        <v>17</v>
      </c>
    </row>
    <row r="355" spans="6:7" x14ac:dyDescent="0.35">
      <c r="F355">
        <v>169</v>
      </c>
      <c r="G355">
        <v>5</v>
      </c>
    </row>
    <row r="356" spans="6:7" x14ac:dyDescent="0.35">
      <c r="F356">
        <v>57</v>
      </c>
      <c r="G356">
        <v>53</v>
      </c>
    </row>
    <row r="357" spans="6:7" x14ac:dyDescent="0.35">
      <c r="F357">
        <v>229</v>
      </c>
      <c r="G357">
        <v>7</v>
      </c>
    </row>
    <row r="358" spans="6:7" x14ac:dyDescent="0.35">
      <c r="F358">
        <v>108</v>
      </c>
      <c r="G358">
        <v>72</v>
      </c>
    </row>
    <row r="359" spans="6:7" x14ac:dyDescent="0.35">
      <c r="F359">
        <v>108</v>
      </c>
      <c r="G359">
        <v>0</v>
      </c>
    </row>
    <row r="360" spans="6:7" x14ac:dyDescent="0.35">
      <c r="F360">
        <v>41</v>
      </c>
      <c r="G360">
        <v>2</v>
      </c>
    </row>
    <row r="361" spans="6:7" x14ac:dyDescent="0.35">
      <c r="F361">
        <v>139</v>
      </c>
      <c r="G361">
        <v>8</v>
      </c>
    </row>
    <row r="362" spans="6:7" x14ac:dyDescent="0.35">
      <c r="F362">
        <v>19</v>
      </c>
      <c r="G362">
        <v>2</v>
      </c>
    </row>
    <row r="363" spans="6:7" x14ac:dyDescent="0.35">
      <c r="F363">
        <v>94</v>
      </c>
      <c r="G363">
        <v>0</v>
      </c>
    </row>
    <row r="364" spans="6:7" x14ac:dyDescent="0.35">
      <c r="F364">
        <v>23</v>
      </c>
      <c r="G364">
        <v>3</v>
      </c>
    </row>
    <row r="365" spans="6:7" x14ac:dyDescent="0.35">
      <c r="F365">
        <v>15</v>
      </c>
      <c r="G365">
        <v>4</v>
      </c>
    </row>
    <row r="366" spans="6:7" x14ac:dyDescent="0.35">
      <c r="F366">
        <v>62</v>
      </c>
      <c r="G366">
        <v>3</v>
      </c>
    </row>
    <row r="367" spans="6:7" x14ac:dyDescent="0.35">
      <c r="F367">
        <v>74</v>
      </c>
      <c r="G367">
        <v>6</v>
      </c>
    </row>
    <row r="368" spans="6:7" x14ac:dyDescent="0.35">
      <c r="F368">
        <v>97</v>
      </c>
      <c r="G368">
        <v>0</v>
      </c>
    </row>
    <row r="369" spans="6:7" x14ac:dyDescent="0.35">
      <c r="F369">
        <v>55</v>
      </c>
      <c r="G369">
        <v>0</v>
      </c>
    </row>
    <row r="370" spans="6:7" x14ac:dyDescent="0.35">
      <c r="F370">
        <v>44</v>
      </c>
      <c r="G370">
        <v>0</v>
      </c>
    </row>
    <row r="371" spans="6:7" x14ac:dyDescent="0.35">
      <c r="F371">
        <v>110</v>
      </c>
      <c r="G371">
        <v>8</v>
      </c>
    </row>
    <row r="372" spans="6:7" x14ac:dyDescent="0.35">
      <c r="F372">
        <v>59</v>
      </c>
      <c r="G372">
        <v>5</v>
      </c>
    </row>
    <row r="373" spans="6:7" x14ac:dyDescent="0.35">
      <c r="F373">
        <v>62</v>
      </c>
      <c r="G373">
        <v>0</v>
      </c>
    </row>
    <row r="374" spans="6:7" x14ac:dyDescent="0.35">
      <c r="F374">
        <v>105</v>
      </c>
      <c r="G374">
        <v>2</v>
      </c>
    </row>
    <row r="375" spans="6:7" x14ac:dyDescent="0.35">
      <c r="F375">
        <v>26</v>
      </c>
      <c r="G375">
        <v>24</v>
      </c>
    </row>
    <row r="376" spans="6:7" x14ac:dyDescent="0.35">
      <c r="F376">
        <v>49</v>
      </c>
      <c r="G376">
        <v>0</v>
      </c>
    </row>
    <row r="377" spans="6:7" x14ac:dyDescent="0.35">
      <c r="F377">
        <v>68</v>
      </c>
      <c r="G377">
        <v>9</v>
      </c>
    </row>
    <row r="378" spans="6:7" x14ac:dyDescent="0.35">
      <c r="F378">
        <v>22</v>
      </c>
      <c r="G378">
        <v>0</v>
      </c>
    </row>
    <row r="379" spans="6:7" x14ac:dyDescent="0.35">
      <c r="F379">
        <v>18</v>
      </c>
      <c r="G379">
        <v>1</v>
      </c>
    </row>
    <row r="380" spans="6:7" x14ac:dyDescent="0.35">
      <c r="F380">
        <v>19</v>
      </c>
      <c r="G380">
        <v>10</v>
      </c>
    </row>
    <row r="381" spans="6:7" x14ac:dyDescent="0.35">
      <c r="F381">
        <v>99</v>
      </c>
      <c r="G381">
        <v>1</v>
      </c>
    </row>
    <row r="382" spans="6:7" x14ac:dyDescent="0.35">
      <c r="F382">
        <v>27</v>
      </c>
      <c r="G382">
        <v>0</v>
      </c>
    </row>
    <row r="383" spans="6:7" x14ac:dyDescent="0.35">
      <c r="F383">
        <v>25</v>
      </c>
      <c r="G383">
        <v>20</v>
      </c>
    </row>
    <row r="384" spans="6:7" x14ac:dyDescent="0.35">
      <c r="F384">
        <v>14</v>
      </c>
      <c r="G384">
        <v>30</v>
      </c>
    </row>
    <row r="385" spans="6:7" x14ac:dyDescent="0.35">
      <c r="F385">
        <v>35</v>
      </c>
      <c r="G385">
        <v>6</v>
      </c>
    </row>
    <row r="386" spans="6:7" x14ac:dyDescent="0.35">
      <c r="F386">
        <v>10</v>
      </c>
      <c r="G386">
        <v>15</v>
      </c>
    </row>
    <row r="387" spans="6:7" x14ac:dyDescent="0.35">
      <c r="F387">
        <v>29</v>
      </c>
      <c r="G387">
        <v>5</v>
      </c>
    </row>
    <row r="388" spans="6:7" x14ac:dyDescent="0.35">
      <c r="F388">
        <v>44</v>
      </c>
      <c r="G388">
        <v>0</v>
      </c>
    </row>
    <row r="389" spans="6:7" x14ac:dyDescent="0.35">
      <c r="F389">
        <v>17</v>
      </c>
      <c r="G389">
        <v>0</v>
      </c>
    </row>
    <row r="390" spans="6:7" x14ac:dyDescent="0.35">
      <c r="F390">
        <v>34</v>
      </c>
      <c r="G390">
        <v>28</v>
      </c>
    </row>
    <row r="391" spans="6:7" x14ac:dyDescent="0.35">
      <c r="F391">
        <v>14</v>
      </c>
      <c r="G391">
        <v>0</v>
      </c>
    </row>
    <row r="392" spans="6:7" x14ac:dyDescent="0.35">
      <c r="F392">
        <v>156</v>
      </c>
      <c r="G392">
        <v>5</v>
      </c>
    </row>
    <row r="393" spans="6:7" x14ac:dyDescent="0.35">
      <c r="F393">
        <v>128</v>
      </c>
      <c r="G393">
        <v>7</v>
      </c>
    </row>
    <row r="394" spans="6:7" x14ac:dyDescent="0.35">
      <c r="F394">
        <v>60</v>
      </c>
      <c r="G394">
        <v>30</v>
      </c>
    </row>
    <row r="395" spans="6:7" x14ac:dyDescent="0.35">
      <c r="F395">
        <v>32</v>
      </c>
      <c r="G395">
        <v>2</v>
      </c>
    </row>
    <row r="396" spans="6:7" x14ac:dyDescent="0.35">
      <c r="F396">
        <v>53</v>
      </c>
      <c r="G396">
        <v>30</v>
      </c>
    </row>
    <row r="397" spans="6:7" x14ac:dyDescent="0.35">
      <c r="F397">
        <v>184</v>
      </c>
      <c r="G397">
        <v>2</v>
      </c>
    </row>
    <row r="398" spans="6:7" x14ac:dyDescent="0.35">
      <c r="F398">
        <v>90</v>
      </c>
      <c r="G398">
        <v>0</v>
      </c>
    </row>
    <row r="399" spans="6:7" x14ac:dyDescent="0.35">
      <c r="F399">
        <v>71</v>
      </c>
      <c r="G399">
        <v>2</v>
      </c>
    </row>
    <row r="400" spans="6:7" x14ac:dyDescent="0.35">
      <c r="F400">
        <v>87</v>
      </c>
      <c r="G400">
        <v>1</v>
      </c>
    </row>
    <row r="401" spans="6:7" x14ac:dyDescent="0.35">
      <c r="F401">
        <v>28</v>
      </c>
      <c r="G401">
        <v>2</v>
      </c>
    </row>
    <row r="402" spans="6:7" x14ac:dyDescent="0.35">
      <c r="F402">
        <v>56</v>
      </c>
      <c r="G402">
        <v>14</v>
      </c>
    </row>
    <row r="403" spans="6:7" x14ac:dyDescent="0.35">
      <c r="F403">
        <v>51</v>
      </c>
      <c r="G403">
        <v>31</v>
      </c>
    </row>
    <row r="404" spans="6:7" x14ac:dyDescent="0.35">
      <c r="F404">
        <v>75</v>
      </c>
      <c r="G404">
        <v>16</v>
      </c>
    </row>
    <row r="405" spans="6:7" x14ac:dyDescent="0.35">
      <c r="F405">
        <v>38</v>
      </c>
      <c r="G405">
        <v>12</v>
      </c>
    </row>
    <row r="406" spans="6:7" x14ac:dyDescent="0.35">
      <c r="F406">
        <v>18</v>
      </c>
      <c r="G406">
        <v>96</v>
      </c>
    </row>
    <row r="407" spans="6:7" x14ac:dyDescent="0.35">
      <c r="F407">
        <v>54</v>
      </c>
      <c r="G407">
        <v>16</v>
      </c>
    </row>
    <row r="408" spans="6:7" x14ac:dyDescent="0.35">
      <c r="F408">
        <v>71</v>
      </c>
      <c r="G408">
        <v>5</v>
      </c>
    </row>
    <row r="409" spans="6:7" x14ac:dyDescent="0.35">
      <c r="F409">
        <v>57</v>
      </c>
      <c r="G409">
        <v>0</v>
      </c>
    </row>
    <row r="410" spans="6:7" x14ac:dyDescent="0.35">
      <c r="F410">
        <v>43</v>
      </c>
      <c r="G410">
        <v>8</v>
      </c>
    </row>
    <row r="411" spans="6:7" x14ac:dyDescent="0.35">
      <c r="F411">
        <v>52</v>
      </c>
      <c r="G411">
        <v>7</v>
      </c>
    </row>
    <row r="412" spans="6:7" x14ac:dyDescent="0.35">
      <c r="F412">
        <v>27</v>
      </c>
      <c r="G412">
        <v>24</v>
      </c>
    </row>
    <row r="413" spans="6:7" x14ac:dyDescent="0.35">
      <c r="F413">
        <v>12</v>
      </c>
      <c r="G413">
        <v>121</v>
      </c>
    </row>
    <row r="414" spans="6:7" x14ac:dyDescent="0.35">
      <c r="F414">
        <v>33</v>
      </c>
      <c r="G414">
        <v>196</v>
      </c>
    </row>
    <row r="415" spans="6:7" x14ac:dyDescent="0.35">
      <c r="F415">
        <v>96</v>
      </c>
      <c r="G415">
        <v>5</v>
      </c>
    </row>
    <row r="416" spans="6:7" x14ac:dyDescent="0.35">
      <c r="F416">
        <v>28</v>
      </c>
      <c r="G416">
        <v>73</v>
      </c>
    </row>
    <row r="417" spans="6:7" x14ac:dyDescent="0.35">
      <c r="F417">
        <v>43</v>
      </c>
      <c r="G417">
        <v>93</v>
      </c>
    </row>
    <row r="418" spans="6:7" x14ac:dyDescent="0.35">
      <c r="F418">
        <v>205</v>
      </c>
      <c r="G418">
        <v>17</v>
      </c>
    </row>
    <row r="419" spans="6:7" x14ac:dyDescent="0.35">
      <c r="F419">
        <v>23</v>
      </c>
      <c r="G419">
        <v>7</v>
      </c>
    </row>
    <row r="420" spans="6:7" x14ac:dyDescent="0.35">
      <c r="F420">
        <v>19</v>
      </c>
      <c r="G420">
        <v>17</v>
      </c>
    </row>
    <row r="421" spans="6:7" x14ac:dyDescent="0.35">
      <c r="F421">
        <v>14</v>
      </c>
      <c r="G421">
        <v>171</v>
      </c>
    </row>
    <row r="422" spans="6:7" x14ac:dyDescent="0.35">
      <c r="F422">
        <v>38</v>
      </c>
      <c r="G422">
        <v>188</v>
      </c>
    </row>
    <row r="423" spans="6:7" x14ac:dyDescent="0.35">
      <c r="F423">
        <v>78</v>
      </c>
      <c r="G423">
        <v>110</v>
      </c>
    </row>
    <row r="424" spans="6:7" x14ac:dyDescent="0.35">
      <c r="F424">
        <v>69</v>
      </c>
      <c r="G424">
        <v>37</v>
      </c>
    </row>
    <row r="425" spans="6:7" x14ac:dyDescent="0.35">
      <c r="F425">
        <v>33</v>
      </c>
      <c r="G425">
        <v>9</v>
      </c>
    </row>
    <row r="426" spans="6:7" x14ac:dyDescent="0.35">
      <c r="F426">
        <v>54</v>
      </c>
      <c r="G426">
        <v>29</v>
      </c>
    </row>
    <row r="427" spans="6:7" x14ac:dyDescent="0.35">
      <c r="F427">
        <v>99</v>
      </c>
      <c r="G427">
        <v>6</v>
      </c>
    </row>
    <row r="428" spans="6:7" x14ac:dyDescent="0.35">
      <c r="F428">
        <v>49</v>
      </c>
      <c r="G428">
        <v>30</v>
      </c>
    </row>
    <row r="429" spans="6:7" x14ac:dyDescent="0.35">
      <c r="F429">
        <v>11</v>
      </c>
      <c r="G429">
        <v>81</v>
      </c>
    </row>
    <row r="430" spans="6:7" x14ac:dyDescent="0.35">
      <c r="F430">
        <v>38</v>
      </c>
      <c r="G430">
        <v>4</v>
      </c>
    </row>
    <row r="431" spans="6:7" x14ac:dyDescent="0.35">
      <c r="F431">
        <v>16</v>
      </c>
      <c r="G431">
        <v>11</v>
      </c>
    </row>
    <row r="432" spans="6:7" x14ac:dyDescent="0.35">
      <c r="F432">
        <v>32</v>
      </c>
      <c r="G432">
        <v>14</v>
      </c>
    </row>
    <row r="433" spans="6:7" x14ac:dyDescent="0.35">
      <c r="F433">
        <v>20</v>
      </c>
      <c r="G433">
        <v>5</v>
      </c>
    </row>
    <row r="434" spans="6:7" x14ac:dyDescent="0.35">
      <c r="F434">
        <v>154</v>
      </c>
      <c r="G434">
        <v>45</v>
      </c>
    </row>
    <row r="435" spans="6:7" x14ac:dyDescent="0.35">
      <c r="F435">
        <v>41</v>
      </c>
      <c r="G435">
        <v>8</v>
      </c>
    </row>
    <row r="436" spans="6:7" x14ac:dyDescent="0.35">
      <c r="F436">
        <v>75</v>
      </c>
      <c r="G436">
        <v>3</v>
      </c>
    </row>
    <row r="437" spans="6:7" x14ac:dyDescent="0.35">
      <c r="F437">
        <v>40</v>
      </c>
      <c r="G437">
        <v>24</v>
      </c>
    </row>
    <row r="438" spans="6:7" x14ac:dyDescent="0.35">
      <c r="F438">
        <v>46</v>
      </c>
      <c r="G438">
        <v>18</v>
      </c>
    </row>
    <row r="439" spans="6:7" x14ac:dyDescent="0.35">
      <c r="F439">
        <v>62</v>
      </c>
      <c r="G439">
        <v>12</v>
      </c>
    </row>
    <row r="440" spans="6:7" x14ac:dyDescent="0.35">
      <c r="F440">
        <v>61</v>
      </c>
      <c r="G440">
        <v>123</v>
      </c>
    </row>
    <row r="441" spans="6:7" x14ac:dyDescent="0.35">
      <c r="F441">
        <v>96</v>
      </c>
      <c r="G441">
        <v>96</v>
      </c>
    </row>
    <row r="442" spans="6:7" x14ac:dyDescent="0.35">
      <c r="F442">
        <v>190</v>
      </c>
      <c r="G442">
        <v>31</v>
      </c>
    </row>
    <row r="443" spans="6:7" x14ac:dyDescent="0.35">
      <c r="F443">
        <v>94</v>
      </c>
      <c r="G443">
        <v>4</v>
      </c>
    </row>
    <row r="444" spans="6:7" x14ac:dyDescent="0.35">
      <c r="F444">
        <v>39</v>
      </c>
      <c r="G444">
        <v>3</v>
      </c>
    </row>
    <row r="445" spans="6:7" x14ac:dyDescent="0.35">
      <c r="F445">
        <v>127</v>
      </c>
      <c r="G445">
        <v>179</v>
      </c>
    </row>
    <row r="446" spans="6:7" x14ac:dyDescent="0.35">
      <c r="F446">
        <v>159</v>
      </c>
      <c r="G446">
        <v>3</v>
      </c>
    </row>
    <row r="447" spans="6:7" x14ac:dyDescent="0.35">
      <c r="F447">
        <v>177</v>
      </c>
      <c r="G447">
        <v>23</v>
      </c>
    </row>
    <row r="448" spans="6:7" x14ac:dyDescent="0.35">
      <c r="F448">
        <v>47</v>
      </c>
      <c r="G448">
        <v>23</v>
      </c>
    </row>
    <row r="449" spans="6:7" x14ac:dyDescent="0.35">
      <c r="F449">
        <v>1</v>
      </c>
      <c r="G449">
        <v>41</v>
      </c>
    </row>
    <row r="450" spans="6:7" x14ac:dyDescent="0.35">
      <c r="F450">
        <v>16</v>
      </c>
      <c r="G450">
        <v>0</v>
      </c>
    </row>
    <row r="451" spans="6:7" x14ac:dyDescent="0.35">
      <c r="F451">
        <v>115</v>
      </c>
      <c r="G451">
        <v>32</v>
      </c>
    </row>
    <row r="452" spans="6:7" x14ac:dyDescent="0.35">
      <c r="F452">
        <v>133</v>
      </c>
      <c r="G452">
        <v>2</v>
      </c>
    </row>
    <row r="453" spans="6:7" x14ac:dyDescent="0.35">
      <c r="F453">
        <v>70</v>
      </c>
      <c r="G453">
        <v>7</v>
      </c>
    </row>
    <row r="454" spans="6:7" x14ac:dyDescent="0.35">
      <c r="F454">
        <v>62</v>
      </c>
      <c r="G454">
        <v>4</v>
      </c>
    </row>
    <row r="455" spans="6:7" x14ac:dyDescent="0.35">
      <c r="F455">
        <v>10</v>
      </c>
      <c r="G455">
        <v>196</v>
      </c>
    </row>
    <row r="456" spans="6:7" x14ac:dyDescent="0.35">
      <c r="F456">
        <v>499</v>
      </c>
      <c r="G456">
        <v>11</v>
      </c>
    </row>
    <row r="457" spans="6:7" x14ac:dyDescent="0.35">
      <c r="F457">
        <v>47</v>
      </c>
      <c r="G457">
        <v>9</v>
      </c>
    </row>
    <row r="458" spans="6:7" x14ac:dyDescent="0.35">
      <c r="F458">
        <v>28</v>
      </c>
      <c r="G458">
        <v>5</v>
      </c>
    </row>
    <row r="459" spans="6:7" x14ac:dyDescent="0.35">
      <c r="F459">
        <v>24</v>
      </c>
      <c r="G459">
        <v>8</v>
      </c>
    </row>
    <row r="460" spans="6:7" x14ac:dyDescent="0.35">
      <c r="F460">
        <v>76</v>
      </c>
      <c r="G460">
        <v>229</v>
      </c>
    </row>
    <row r="461" spans="6:7" x14ac:dyDescent="0.35">
      <c r="F461">
        <v>98</v>
      </c>
      <c r="G461">
        <v>40</v>
      </c>
    </row>
    <row r="462" spans="6:7" x14ac:dyDescent="0.35">
      <c r="F462">
        <v>30</v>
      </c>
      <c r="G462">
        <v>123</v>
      </c>
    </row>
    <row r="463" spans="6:7" x14ac:dyDescent="0.35">
      <c r="F463">
        <v>478</v>
      </c>
      <c r="G463">
        <v>5</v>
      </c>
    </row>
    <row r="464" spans="6:7" x14ac:dyDescent="0.35">
      <c r="F464">
        <v>74</v>
      </c>
      <c r="G464">
        <v>148</v>
      </c>
    </row>
    <row r="465" spans="6:7" x14ac:dyDescent="0.35">
      <c r="F465">
        <v>131</v>
      </c>
      <c r="G465">
        <v>10</v>
      </c>
    </row>
    <row r="466" spans="6:7" x14ac:dyDescent="0.35">
      <c r="F466">
        <v>61</v>
      </c>
      <c r="G466">
        <v>4</v>
      </c>
    </row>
    <row r="467" spans="6:7" x14ac:dyDescent="0.35">
      <c r="F467">
        <v>1071</v>
      </c>
      <c r="G467">
        <v>21</v>
      </c>
    </row>
    <row r="468" spans="6:7" x14ac:dyDescent="0.35">
      <c r="F468">
        <v>122</v>
      </c>
      <c r="G468">
        <v>2</v>
      </c>
    </row>
    <row r="469" spans="6:7" x14ac:dyDescent="0.35">
      <c r="F469">
        <v>111</v>
      </c>
      <c r="G469">
        <v>0</v>
      </c>
    </row>
    <row r="470" spans="6:7" x14ac:dyDescent="0.35">
      <c r="F470">
        <v>255</v>
      </c>
      <c r="G470">
        <v>4</v>
      </c>
    </row>
    <row r="471" spans="6:7" x14ac:dyDescent="0.35">
      <c r="F471">
        <v>141</v>
      </c>
      <c r="G471">
        <v>1</v>
      </c>
    </row>
    <row r="472" spans="6:7" x14ac:dyDescent="0.35">
      <c r="F472">
        <v>159</v>
      </c>
      <c r="G472">
        <v>30</v>
      </c>
    </row>
    <row r="473" spans="6:7" x14ac:dyDescent="0.35">
      <c r="F473">
        <v>99</v>
      </c>
      <c r="G473">
        <v>3</v>
      </c>
    </row>
    <row r="474" spans="6:7" x14ac:dyDescent="0.35">
      <c r="F474">
        <v>96</v>
      </c>
      <c r="G474">
        <v>975</v>
      </c>
    </row>
    <row r="475" spans="6:7" x14ac:dyDescent="0.35">
      <c r="F475">
        <v>27</v>
      </c>
      <c r="G475">
        <v>167</v>
      </c>
    </row>
    <row r="476" spans="6:7" x14ac:dyDescent="0.35">
      <c r="F476">
        <v>166</v>
      </c>
      <c r="G476">
        <v>5</v>
      </c>
    </row>
    <row r="477" spans="6:7" x14ac:dyDescent="0.35">
      <c r="F477">
        <v>76</v>
      </c>
      <c r="G477">
        <v>18</v>
      </c>
    </row>
    <row r="478" spans="6:7" x14ac:dyDescent="0.35">
      <c r="F478">
        <v>211</v>
      </c>
      <c r="G478">
        <v>98</v>
      </c>
    </row>
    <row r="479" spans="6:7" x14ac:dyDescent="0.35">
      <c r="F479">
        <v>21</v>
      </c>
      <c r="G479">
        <v>4</v>
      </c>
    </row>
    <row r="480" spans="6:7" x14ac:dyDescent="0.35">
      <c r="F480">
        <v>61</v>
      </c>
      <c r="G480">
        <v>3</v>
      </c>
    </row>
    <row r="481" spans="6:7" x14ac:dyDescent="0.35">
      <c r="F481">
        <v>30</v>
      </c>
      <c r="G481">
        <v>1</v>
      </c>
    </row>
    <row r="482" spans="6:7" x14ac:dyDescent="0.35">
      <c r="F482">
        <v>375</v>
      </c>
      <c r="G482">
        <v>0</v>
      </c>
    </row>
    <row r="483" spans="6:7" x14ac:dyDescent="0.35">
      <c r="F483">
        <v>111</v>
      </c>
      <c r="G483">
        <v>9</v>
      </c>
    </row>
    <row r="484" spans="6:7" x14ac:dyDescent="0.35">
      <c r="F484">
        <v>123</v>
      </c>
      <c r="G484">
        <v>2</v>
      </c>
    </row>
    <row r="485" spans="6:7" x14ac:dyDescent="0.35">
      <c r="F485">
        <v>70</v>
      </c>
      <c r="G485">
        <v>0</v>
      </c>
    </row>
    <row r="486" spans="6:7" x14ac:dyDescent="0.35">
      <c r="F486">
        <v>85</v>
      </c>
      <c r="G486">
        <v>147</v>
      </c>
    </row>
    <row r="487" spans="6:7" x14ac:dyDescent="0.35">
      <c r="F487">
        <v>86</v>
      </c>
      <c r="G487">
        <v>49</v>
      </c>
    </row>
    <row r="488" spans="6:7" x14ac:dyDescent="0.35">
      <c r="F488">
        <v>13</v>
      </c>
      <c r="G488">
        <v>1</v>
      </c>
    </row>
    <row r="489" spans="6:7" x14ac:dyDescent="0.35">
      <c r="F489">
        <v>33</v>
      </c>
      <c r="G489">
        <v>2</v>
      </c>
    </row>
    <row r="490" spans="6:7" x14ac:dyDescent="0.35">
      <c r="F490">
        <v>15</v>
      </c>
      <c r="G490">
        <v>7</v>
      </c>
    </row>
    <row r="491" spans="6:7" x14ac:dyDescent="0.35">
      <c r="F491">
        <v>273</v>
      </c>
      <c r="G491">
        <v>4</v>
      </c>
    </row>
    <row r="492" spans="6:7" x14ac:dyDescent="0.35">
      <c r="F492">
        <v>714</v>
      </c>
      <c r="G492">
        <v>27</v>
      </c>
    </row>
    <row r="493" spans="6:7" x14ac:dyDescent="0.35">
      <c r="F493">
        <v>170</v>
      </c>
      <c r="G493">
        <v>94</v>
      </c>
    </row>
    <row r="494" spans="6:7" x14ac:dyDescent="0.35">
      <c r="F494">
        <v>512</v>
      </c>
      <c r="G494">
        <v>29</v>
      </c>
    </row>
    <row r="495" spans="6:7" x14ac:dyDescent="0.35">
      <c r="F495">
        <v>314</v>
      </c>
      <c r="G495">
        <v>7</v>
      </c>
    </row>
    <row r="496" spans="6:7" x14ac:dyDescent="0.35">
      <c r="F496">
        <v>167</v>
      </c>
      <c r="G496">
        <v>22</v>
      </c>
    </row>
    <row r="497" spans="6:7" x14ac:dyDescent="0.35">
      <c r="F497">
        <v>9</v>
      </c>
      <c r="G497">
        <v>1</v>
      </c>
    </row>
    <row r="498" spans="6:7" x14ac:dyDescent="0.35">
      <c r="F498">
        <v>103</v>
      </c>
      <c r="G498">
        <v>10</v>
      </c>
    </row>
    <row r="499" spans="6:7" x14ac:dyDescent="0.35">
      <c r="F499">
        <v>111</v>
      </c>
      <c r="G499">
        <v>6</v>
      </c>
    </row>
    <row r="500" spans="6:7" x14ac:dyDescent="0.35">
      <c r="F500">
        <v>271</v>
      </c>
      <c r="G500">
        <v>24</v>
      </c>
    </row>
    <row r="501" spans="6:7" x14ac:dyDescent="0.35">
      <c r="F501">
        <v>101</v>
      </c>
      <c r="G501">
        <v>15</v>
      </c>
    </row>
    <row r="502" spans="6:7" x14ac:dyDescent="0.35">
      <c r="F502">
        <v>57</v>
      </c>
      <c r="G502">
        <v>37</v>
      </c>
    </row>
    <row r="503" spans="6:7" x14ac:dyDescent="0.35">
      <c r="F503">
        <v>62</v>
      </c>
      <c r="G503">
        <v>20</v>
      </c>
    </row>
    <row r="504" spans="6:7" x14ac:dyDescent="0.35">
      <c r="F504">
        <v>32</v>
      </c>
      <c r="G504">
        <v>7</v>
      </c>
    </row>
    <row r="505" spans="6:7" x14ac:dyDescent="0.35">
      <c r="F505">
        <v>141</v>
      </c>
      <c r="G505">
        <v>0</v>
      </c>
    </row>
    <row r="506" spans="6:7" x14ac:dyDescent="0.35">
      <c r="F506">
        <v>75</v>
      </c>
      <c r="G506">
        <v>21</v>
      </c>
    </row>
    <row r="507" spans="6:7" x14ac:dyDescent="0.35">
      <c r="F507">
        <v>46</v>
      </c>
      <c r="G507">
        <v>3</v>
      </c>
    </row>
    <row r="508" spans="6:7" x14ac:dyDescent="0.35">
      <c r="F508">
        <v>103</v>
      </c>
      <c r="G508">
        <v>11</v>
      </c>
    </row>
    <row r="509" spans="6:7" x14ac:dyDescent="0.35">
      <c r="F509">
        <v>6</v>
      </c>
      <c r="G509">
        <v>1</v>
      </c>
    </row>
    <row r="510" spans="6:7" x14ac:dyDescent="0.35">
      <c r="F510">
        <v>83</v>
      </c>
      <c r="G510">
        <v>312</v>
      </c>
    </row>
    <row r="511" spans="6:7" x14ac:dyDescent="0.35">
      <c r="F511">
        <v>108</v>
      </c>
      <c r="G511">
        <v>1</v>
      </c>
    </row>
    <row r="512" spans="6:7" x14ac:dyDescent="0.35">
      <c r="F512">
        <v>25</v>
      </c>
      <c r="G512">
        <v>3</v>
      </c>
    </row>
    <row r="513" spans="6:7" x14ac:dyDescent="0.35">
      <c r="F513">
        <v>549</v>
      </c>
      <c r="G513">
        <v>4</v>
      </c>
    </row>
    <row r="514" spans="6:7" x14ac:dyDescent="0.35">
      <c r="F514">
        <v>222</v>
      </c>
      <c r="G514">
        <v>10</v>
      </c>
    </row>
    <row r="515" spans="6:7" x14ac:dyDescent="0.35">
      <c r="F515">
        <v>183</v>
      </c>
      <c r="G515">
        <v>8</v>
      </c>
    </row>
    <row r="516" spans="6:7" x14ac:dyDescent="0.35">
      <c r="F516">
        <v>89</v>
      </c>
      <c r="G516">
        <v>3</v>
      </c>
    </row>
    <row r="517" spans="6:7" x14ac:dyDescent="0.35">
      <c r="F517">
        <v>253</v>
      </c>
      <c r="G517">
        <v>1</v>
      </c>
    </row>
    <row r="518" spans="6:7" x14ac:dyDescent="0.35">
      <c r="F518">
        <v>140</v>
      </c>
      <c r="G518">
        <v>0</v>
      </c>
    </row>
    <row r="519" spans="6:7" x14ac:dyDescent="0.35">
      <c r="F519">
        <v>103</v>
      </c>
      <c r="G519">
        <v>5</v>
      </c>
    </row>
    <row r="520" spans="6:7" x14ac:dyDescent="0.35">
      <c r="F520">
        <v>138</v>
      </c>
      <c r="G520">
        <v>0</v>
      </c>
    </row>
    <row r="521" spans="6:7" x14ac:dyDescent="0.35">
      <c r="F521">
        <v>191</v>
      </c>
      <c r="G521">
        <v>3</v>
      </c>
    </row>
    <row r="522" spans="6:7" x14ac:dyDescent="0.35">
      <c r="F522">
        <v>45</v>
      </c>
      <c r="G522">
        <v>7</v>
      </c>
    </row>
    <row r="523" spans="6:7" x14ac:dyDescent="0.35">
      <c r="F523">
        <v>17</v>
      </c>
      <c r="G523">
        <v>0</v>
      </c>
    </row>
    <row r="524" spans="6:7" x14ac:dyDescent="0.35">
      <c r="F524">
        <v>31</v>
      </c>
      <c r="G524">
        <v>2</v>
      </c>
    </row>
    <row r="525" spans="6:7" x14ac:dyDescent="0.35">
      <c r="F525">
        <v>50</v>
      </c>
      <c r="G525">
        <v>23</v>
      </c>
    </row>
    <row r="526" spans="6:7" x14ac:dyDescent="0.35">
      <c r="F526">
        <v>59</v>
      </c>
      <c r="G526">
        <v>1</v>
      </c>
    </row>
    <row r="527" spans="6:7" x14ac:dyDescent="0.35">
      <c r="F527">
        <v>81</v>
      </c>
      <c r="G527">
        <v>2</v>
      </c>
    </row>
    <row r="528" spans="6:7" x14ac:dyDescent="0.35">
      <c r="F528">
        <v>508</v>
      </c>
      <c r="G528">
        <v>3</v>
      </c>
    </row>
    <row r="529" spans="6:7" x14ac:dyDescent="0.35">
      <c r="F529">
        <v>74</v>
      </c>
      <c r="G529">
        <v>0</v>
      </c>
    </row>
    <row r="530" spans="6:7" x14ac:dyDescent="0.35">
      <c r="F530">
        <v>141</v>
      </c>
      <c r="G530">
        <v>13</v>
      </c>
    </row>
    <row r="531" spans="6:7" x14ac:dyDescent="0.35">
      <c r="F531">
        <v>711</v>
      </c>
      <c r="G531">
        <v>1</v>
      </c>
    </row>
    <row r="532" spans="6:7" x14ac:dyDescent="0.35">
      <c r="F532">
        <v>141</v>
      </c>
      <c r="G532">
        <v>1</v>
      </c>
    </row>
    <row r="533" spans="6:7" x14ac:dyDescent="0.35">
      <c r="F533">
        <v>109</v>
      </c>
      <c r="G533">
        <v>1</v>
      </c>
    </row>
    <row r="534" spans="6:7" x14ac:dyDescent="0.35">
      <c r="F534">
        <v>361</v>
      </c>
      <c r="G534">
        <v>6</v>
      </c>
    </row>
    <row r="535" spans="6:7" x14ac:dyDescent="0.35">
      <c r="F535">
        <v>176</v>
      </c>
      <c r="G535">
        <v>39</v>
      </c>
    </row>
    <row r="536" spans="6:7" x14ac:dyDescent="0.35">
      <c r="F536">
        <v>670</v>
      </c>
      <c r="G536">
        <v>4</v>
      </c>
    </row>
    <row r="537" spans="6:7" x14ac:dyDescent="0.35">
      <c r="F537">
        <v>96</v>
      </c>
      <c r="G537">
        <v>1</v>
      </c>
    </row>
    <row r="538" spans="6:7" x14ac:dyDescent="0.35">
      <c r="F538">
        <v>74</v>
      </c>
      <c r="G538">
        <v>0</v>
      </c>
    </row>
    <row r="539" spans="6:7" x14ac:dyDescent="0.35">
      <c r="F539">
        <v>52</v>
      </c>
      <c r="G539">
        <v>0</v>
      </c>
    </row>
    <row r="540" spans="6:7" x14ac:dyDescent="0.35">
      <c r="F540">
        <v>105</v>
      </c>
      <c r="G540">
        <v>0</v>
      </c>
    </row>
    <row r="541" spans="6:7" x14ac:dyDescent="0.35">
      <c r="F541">
        <v>41</v>
      </c>
      <c r="G541">
        <v>8</v>
      </c>
    </row>
    <row r="542" spans="6:7" x14ac:dyDescent="0.35">
      <c r="F542">
        <v>34</v>
      </c>
      <c r="G542">
        <v>0</v>
      </c>
    </row>
    <row r="543" spans="6:7" x14ac:dyDescent="0.35">
      <c r="F543">
        <v>66</v>
      </c>
      <c r="G543">
        <v>1</v>
      </c>
    </row>
    <row r="544" spans="6:7" x14ac:dyDescent="0.35">
      <c r="F544">
        <v>50</v>
      </c>
      <c r="G544">
        <v>12</v>
      </c>
    </row>
    <row r="545" spans="6:7" x14ac:dyDescent="0.35">
      <c r="F545">
        <v>159</v>
      </c>
      <c r="G545">
        <v>0</v>
      </c>
    </row>
    <row r="546" spans="6:7" x14ac:dyDescent="0.35">
      <c r="F546">
        <v>182</v>
      </c>
      <c r="G546">
        <v>3</v>
      </c>
    </row>
    <row r="547" spans="6:7" x14ac:dyDescent="0.35">
      <c r="F547">
        <v>206</v>
      </c>
      <c r="G547">
        <v>2</v>
      </c>
    </row>
    <row r="548" spans="6:7" x14ac:dyDescent="0.35">
      <c r="F548">
        <v>169</v>
      </c>
      <c r="G548">
        <v>6</v>
      </c>
    </row>
    <row r="549" spans="6:7" x14ac:dyDescent="0.35">
      <c r="F549">
        <v>31</v>
      </c>
      <c r="G549">
        <v>0</v>
      </c>
    </row>
    <row r="550" spans="6:7" x14ac:dyDescent="0.35">
      <c r="F550">
        <v>28</v>
      </c>
      <c r="G550">
        <v>15</v>
      </c>
    </row>
    <row r="551" spans="6:7" x14ac:dyDescent="0.35">
      <c r="F551">
        <v>54</v>
      </c>
      <c r="G551">
        <v>1</v>
      </c>
    </row>
    <row r="552" spans="6:7" x14ac:dyDescent="0.35">
      <c r="F552">
        <v>467</v>
      </c>
      <c r="G552">
        <v>3</v>
      </c>
    </row>
    <row r="553" spans="6:7" x14ac:dyDescent="0.35">
      <c r="F553">
        <v>389</v>
      </c>
      <c r="G553">
        <v>8</v>
      </c>
    </row>
    <row r="554" spans="6:7" x14ac:dyDescent="0.35">
      <c r="F554">
        <v>68</v>
      </c>
      <c r="G554">
        <v>0</v>
      </c>
    </row>
    <row r="555" spans="6:7" x14ac:dyDescent="0.35">
      <c r="F555">
        <v>413</v>
      </c>
      <c r="G555">
        <v>3</v>
      </c>
    </row>
    <row r="556" spans="6:7" x14ac:dyDescent="0.35">
      <c r="F556">
        <v>190</v>
      </c>
      <c r="G556">
        <v>3</v>
      </c>
    </row>
    <row r="557" spans="6:7" x14ac:dyDescent="0.35">
      <c r="F557">
        <v>189</v>
      </c>
      <c r="G557">
        <v>0</v>
      </c>
    </row>
    <row r="558" spans="6:7" x14ac:dyDescent="0.35">
      <c r="F558">
        <v>130</v>
      </c>
      <c r="G558">
        <v>19</v>
      </c>
    </row>
    <row r="559" spans="6:7" x14ac:dyDescent="0.35">
      <c r="F559">
        <v>74</v>
      </c>
      <c r="G559">
        <v>0</v>
      </c>
    </row>
    <row r="560" spans="6:7" x14ac:dyDescent="0.35">
      <c r="F560">
        <v>274</v>
      </c>
      <c r="G560">
        <v>2</v>
      </c>
    </row>
    <row r="561" spans="6:7" x14ac:dyDescent="0.35">
      <c r="F561">
        <v>22</v>
      </c>
      <c r="G561">
        <v>0</v>
      </c>
    </row>
    <row r="562" spans="6:7" x14ac:dyDescent="0.35">
      <c r="F562">
        <v>31</v>
      </c>
      <c r="G562">
        <v>0</v>
      </c>
    </row>
    <row r="563" spans="6:7" x14ac:dyDescent="0.35">
      <c r="F563">
        <v>63</v>
      </c>
      <c r="G563">
        <v>25</v>
      </c>
    </row>
    <row r="564" spans="6:7" x14ac:dyDescent="0.35">
      <c r="F564">
        <v>20</v>
      </c>
      <c r="G564">
        <v>8</v>
      </c>
    </row>
    <row r="565" spans="6:7" x14ac:dyDescent="0.35">
      <c r="F565">
        <v>25</v>
      </c>
      <c r="G565">
        <v>16</v>
      </c>
    </row>
    <row r="566" spans="6:7" x14ac:dyDescent="0.35">
      <c r="F566">
        <v>61</v>
      </c>
      <c r="G566">
        <v>3</v>
      </c>
    </row>
    <row r="567" spans="6:7" x14ac:dyDescent="0.35">
      <c r="F567">
        <v>52</v>
      </c>
      <c r="G567">
        <v>3</v>
      </c>
    </row>
    <row r="568" spans="6:7" x14ac:dyDescent="0.35">
      <c r="F568">
        <v>86</v>
      </c>
      <c r="G568">
        <v>2</v>
      </c>
    </row>
    <row r="569" spans="6:7" x14ac:dyDescent="0.35">
      <c r="F569">
        <v>42</v>
      </c>
      <c r="G569">
        <v>1</v>
      </c>
    </row>
    <row r="570" spans="6:7" x14ac:dyDescent="0.35">
      <c r="F570">
        <v>52</v>
      </c>
      <c r="G570">
        <v>0</v>
      </c>
    </row>
    <row r="571" spans="6:7" x14ac:dyDescent="0.35">
      <c r="F571">
        <v>120</v>
      </c>
      <c r="G571">
        <v>1</v>
      </c>
    </row>
    <row r="572" spans="6:7" x14ac:dyDescent="0.35">
      <c r="F572">
        <v>22</v>
      </c>
      <c r="G572">
        <v>19</v>
      </c>
    </row>
    <row r="573" spans="6:7" x14ac:dyDescent="0.35">
      <c r="F573">
        <v>64</v>
      </c>
      <c r="G573">
        <v>9</v>
      </c>
    </row>
    <row r="574" spans="6:7" x14ac:dyDescent="0.35">
      <c r="F574">
        <v>23</v>
      </c>
      <c r="G574">
        <v>1</v>
      </c>
    </row>
    <row r="575" spans="6:7" x14ac:dyDescent="0.35">
      <c r="F575">
        <v>238</v>
      </c>
      <c r="G575">
        <v>0</v>
      </c>
    </row>
    <row r="576" spans="6:7" x14ac:dyDescent="0.35">
      <c r="F576">
        <v>33</v>
      </c>
      <c r="G576">
        <v>1</v>
      </c>
    </row>
    <row r="577" spans="6:7" x14ac:dyDescent="0.35">
      <c r="F577">
        <v>32</v>
      </c>
      <c r="G577">
        <v>5</v>
      </c>
    </row>
    <row r="578" spans="6:7" x14ac:dyDescent="0.35">
      <c r="F578">
        <v>24</v>
      </c>
      <c r="G578">
        <v>85</v>
      </c>
    </row>
    <row r="579" spans="6:7" x14ac:dyDescent="0.35">
      <c r="F579">
        <v>29</v>
      </c>
      <c r="G579">
        <v>3</v>
      </c>
    </row>
    <row r="580" spans="6:7" x14ac:dyDescent="0.35">
      <c r="F580">
        <v>50</v>
      </c>
      <c r="G580">
        <v>4</v>
      </c>
    </row>
    <row r="581" spans="6:7" x14ac:dyDescent="0.35">
      <c r="F581">
        <v>108</v>
      </c>
      <c r="G581">
        <v>3</v>
      </c>
    </row>
    <row r="582" spans="6:7" x14ac:dyDescent="0.35">
      <c r="F582">
        <v>139</v>
      </c>
      <c r="G582">
        <v>5</v>
      </c>
    </row>
    <row r="583" spans="6:7" x14ac:dyDescent="0.35">
      <c r="F583">
        <v>7</v>
      </c>
      <c r="G583">
        <v>17</v>
      </c>
    </row>
    <row r="584" spans="6:7" x14ac:dyDescent="0.35">
      <c r="F584">
        <v>149</v>
      </c>
      <c r="G584">
        <v>3</v>
      </c>
    </row>
    <row r="585" spans="6:7" x14ac:dyDescent="0.35">
      <c r="F585">
        <v>31</v>
      </c>
      <c r="G585">
        <v>2</v>
      </c>
    </row>
    <row r="586" spans="6:7" x14ac:dyDescent="0.35">
      <c r="F586">
        <v>26</v>
      </c>
      <c r="G586">
        <v>6</v>
      </c>
    </row>
    <row r="587" spans="6:7" x14ac:dyDescent="0.35">
      <c r="F587">
        <v>172</v>
      </c>
      <c r="G587">
        <v>0</v>
      </c>
    </row>
    <row r="588" spans="6:7" x14ac:dyDescent="0.35">
      <c r="F588">
        <v>78</v>
      </c>
      <c r="G588">
        <v>1</v>
      </c>
    </row>
    <row r="589" spans="6:7" x14ac:dyDescent="0.35">
      <c r="F589">
        <v>120</v>
      </c>
      <c r="G589">
        <v>3</v>
      </c>
    </row>
    <row r="590" spans="6:7" x14ac:dyDescent="0.35">
      <c r="F590">
        <v>227</v>
      </c>
      <c r="G590">
        <v>13</v>
      </c>
    </row>
    <row r="591" spans="6:7" x14ac:dyDescent="0.35">
      <c r="F591">
        <v>42</v>
      </c>
      <c r="G591">
        <v>1</v>
      </c>
    </row>
    <row r="592" spans="6:7" x14ac:dyDescent="0.35">
      <c r="F592">
        <v>64</v>
      </c>
      <c r="G592">
        <v>1</v>
      </c>
    </row>
    <row r="593" spans="6:7" x14ac:dyDescent="0.35">
      <c r="F593">
        <v>121</v>
      </c>
      <c r="G593">
        <v>9</v>
      </c>
    </row>
    <row r="594" spans="6:7" x14ac:dyDescent="0.35">
      <c r="F594">
        <v>87</v>
      </c>
      <c r="G594">
        <v>0</v>
      </c>
    </row>
    <row r="595" spans="6:7" x14ac:dyDescent="0.35">
      <c r="F595">
        <v>65</v>
      </c>
      <c r="G595">
        <v>2</v>
      </c>
    </row>
    <row r="596" spans="6:7" x14ac:dyDescent="0.35">
      <c r="F596">
        <v>49</v>
      </c>
      <c r="G596">
        <v>1</v>
      </c>
    </row>
    <row r="597" spans="6:7" x14ac:dyDescent="0.35">
      <c r="F597">
        <v>19</v>
      </c>
      <c r="G597">
        <v>10</v>
      </c>
    </row>
    <row r="598" spans="6:7" x14ac:dyDescent="0.35">
      <c r="F598">
        <v>81</v>
      </c>
      <c r="G598">
        <v>3</v>
      </c>
    </row>
    <row r="599" spans="6:7" x14ac:dyDescent="0.35">
      <c r="F599">
        <v>264</v>
      </c>
      <c r="G599">
        <v>2</v>
      </c>
    </row>
    <row r="600" spans="6:7" x14ac:dyDescent="0.35">
      <c r="F600">
        <v>25</v>
      </c>
      <c r="G600">
        <v>2</v>
      </c>
    </row>
    <row r="601" spans="6:7" x14ac:dyDescent="0.35">
      <c r="F601">
        <v>5</v>
      </c>
      <c r="G601">
        <v>1</v>
      </c>
    </row>
    <row r="602" spans="6:7" x14ac:dyDescent="0.35">
      <c r="F602">
        <v>144</v>
      </c>
      <c r="G602">
        <v>14</v>
      </c>
    </row>
    <row r="603" spans="6:7" x14ac:dyDescent="0.35">
      <c r="F603">
        <v>92</v>
      </c>
      <c r="G603">
        <v>0</v>
      </c>
    </row>
    <row r="604" spans="6:7" x14ac:dyDescent="0.35">
      <c r="F604">
        <v>147</v>
      </c>
      <c r="G604">
        <v>0</v>
      </c>
    </row>
    <row r="605" spans="6:7" x14ac:dyDescent="0.35">
      <c r="F605">
        <v>90</v>
      </c>
      <c r="G605">
        <v>4</v>
      </c>
    </row>
    <row r="606" spans="6:7" x14ac:dyDescent="0.35">
      <c r="F606">
        <v>87</v>
      </c>
      <c r="G606">
        <v>3</v>
      </c>
    </row>
    <row r="607" spans="6:7" x14ac:dyDescent="0.35">
      <c r="F607">
        <v>406</v>
      </c>
      <c r="G607">
        <v>0</v>
      </c>
    </row>
    <row r="608" spans="6:7" x14ac:dyDescent="0.35">
      <c r="F608">
        <v>20</v>
      </c>
      <c r="G608">
        <v>5</v>
      </c>
    </row>
    <row r="609" spans="6:7" x14ac:dyDescent="0.35">
      <c r="F609">
        <v>70</v>
      </c>
      <c r="G609">
        <v>47</v>
      </c>
    </row>
    <row r="610" spans="6:7" x14ac:dyDescent="0.35">
      <c r="F610">
        <v>16</v>
      </c>
      <c r="G610">
        <v>0</v>
      </c>
    </row>
    <row r="611" spans="6:7" x14ac:dyDescent="0.35">
      <c r="F611">
        <v>52</v>
      </c>
      <c r="G611">
        <v>10</v>
      </c>
    </row>
    <row r="612" spans="6:7" x14ac:dyDescent="0.35">
      <c r="F612">
        <v>66</v>
      </c>
      <c r="G612">
        <v>11</v>
      </c>
    </row>
    <row r="613" spans="6:7" x14ac:dyDescent="0.35">
      <c r="F613">
        <v>109</v>
      </c>
      <c r="G613">
        <v>2</v>
      </c>
    </row>
    <row r="614" spans="6:7" x14ac:dyDescent="0.35">
      <c r="F614">
        <v>168</v>
      </c>
      <c r="G614">
        <v>2</v>
      </c>
    </row>
    <row r="615" spans="6:7" x14ac:dyDescent="0.35">
      <c r="F615">
        <v>31</v>
      </c>
      <c r="G615">
        <v>22</v>
      </c>
    </row>
    <row r="616" spans="6:7" x14ac:dyDescent="0.35">
      <c r="F616">
        <v>133</v>
      </c>
      <c r="G616">
        <v>8</v>
      </c>
    </row>
    <row r="617" spans="6:7" x14ac:dyDescent="0.35">
      <c r="F617">
        <v>151</v>
      </c>
      <c r="G617">
        <v>6</v>
      </c>
    </row>
    <row r="618" spans="6:7" x14ac:dyDescent="0.35">
      <c r="F618">
        <v>5</v>
      </c>
      <c r="G618">
        <v>1</v>
      </c>
    </row>
    <row r="619" spans="6:7" x14ac:dyDescent="0.35">
      <c r="F619">
        <v>73</v>
      </c>
      <c r="G619">
        <v>3</v>
      </c>
    </row>
    <row r="620" spans="6:7" x14ac:dyDescent="0.35">
      <c r="F620">
        <v>148</v>
      </c>
      <c r="G620">
        <v>0</v>
      </c>
    </row>
    <row r="621" spans="6:7" x14ac:dyDescent="0.35">
      <c r="F621">
        <v>93</v>
      </c>
      <c r="G621">
        <v>0</v>
      </c>
    </row>
    <row r="622" spans="6:7" x14ac:dyDescent="0.35">
      <c r="F622">
        <v>63</v>
      </c>
      <c r="G622">
        <v>0</v>
      </c>
    </row>
    <row r="623" spans="6:7" x14ac:dyDescent="0.35">
      <c r="F623">
        <v>134</v>
      </c>
      <c r="G623">
        <v>0</v>
      </c>
    </row>
    <row r="624" spans="6:7" x14ac:dyDescent="0.35">
      <c r="F624">
        <v>14</v>
      </c>
      <c r="G624">
        <v>0</v>
      </c>
    </row>
    <row r="625" spans="6:7" x14ac:dyDescent="0.35">
      <c r="F625">
        <v>78</v>
      </c>
      <c r="G625">
        <v>3</v>
      </c>
    </row>
    <row r="626" spans="6:7" x14ac:dyDescent="0.35">
      <c r="F626">
        <v>112</v>
      </c>
      <c r="G626">
        <v>0</v>
      </c>
    </row>
    <row r="627" spans="6:7" x14ac:dyDescent="0.35">
      <c r="F627">
        <v>34</v>
      </c>
      <c r="G627">
        <v>0</v>
      </c>
    </row>
    <row r="628" spans="6:7" x14ac:dyDescent="0.35">
      <c r="F628">
        <v>19</v>
      </c>
      <c r="G628">
        <v>1</v>
      </c>
    </row>
    <row r="629" spans="6:7" x14ac:dyDescent="0.35">
      <c r="F629">
        <v>13</v>
      </c>
      <c r="G629">
        <v>6</v>
      </c>
    </row>
    <row r="630" spans="6:7" x14ac:dyDescent="0.35">
      <c r="F630">
        <v>104</v>
      </c>
      <c r="G630">
        <v>1</v>
      </c>
    </row>
    <row r="631" spans="6:7" x14ac:dyDescent="0.35">
      <c r="F631">
        <v>52</v>
      </c>
      <c r="G631">
        <v>2</v>
      </c>
    </row>
    <row r="632" spans="6:7" x14ac:dyDescent="0.35">
      <c r="F632">
        <v>17</v>
      </c>
      <c r="G632">
        <v>0</v>
      </c>
    </row>
    <row r="633" spans="6:7" x14ac:dyDescent="0.35">
      <c r="F633">
        <v>82</v>
      </c>
      <c r="G633">
        <v>3</v>
      </c>
    </row>
    <row r="634" spans="6:7" x14ac:dyDescent="0.35">
      <c r="F634">
        <v>73</v>
      </c>
      <c r="G634">
        <v>3</v>
      </c>
    </row>
    <row r="635" spans="6:7" x14ac:dyDescent="0.35">
      <c r="F635">
        <v>158</v>
      </c>
      <c r="G635">
        <v>0</v>
      </c>
    </row>
    <row r="636" spans="6:7" x14ac:dyDescent="0.35">
      <c r="F636">
        <v>65</v>
      </c>
      <c r="G636">
        <v>6</v>
      </c>
    </row>
    <row r="637" spans="6:7" x14ac:dyDescent="0.35">
      <c r="F637">
        <v>184</v>
      </c>
      <c r="G637">
        <v>0</v>
      </c>
    </row>
    <row r="638" spans="6:7" x14ac:dyDescent="0.35">
      <c r="F638">
        <v>34</v>
      </c>
      <c r="G638">
        <v>19</v>
      </c>
    </row>
    <row r="639" spans="6:7" x14ac:dyDescent="0.35">
      <c r="F639">
        <v>240</v>
      </c>
      <c r="G639">
        <v>1</v>
      </c>
    </row>
    <row r="640" spans="6:7" x14ac:dyDescent="0.35">
      <c r="F640">
        <v>113</v>
      </c>
      <c r="G640">
        <v>2</v>
      </c>
    </row>
    <row r="641" spans="6:7" x14ac:dyDescent="0.35">
      <c r="F641">
        <v>66</v>
      </c>
      <c r="G641">
        <v>0</v>
      </c>
    </row>
    <row r="642" spans="6:7" x14ac:dyDescent="0.35">
      <c r="F642">
        <v>340</v>
      </c>
      <c r="G642">
        <v>11</v>
      </c>
    </row>
    <row r="643" spans="6:7" x14ac:dyDescent="0.35">
      <c r="F643">
        <v>150</v>
      </c>
      <c r="G643">
        <v>0</v>
      </c>
    </row>
    <row r="644" spans="6:7" x14ac:dyDescent="0.35">
      <c r="F644">
        <v>25</v>
      </c>
      <c r="G644">
        <v>0</v>
      </c>
    </row>
    <row r="645" spans="6:7" x14ac:dyDescent="0.35">
      <c r="F645">
        <v>234</v>
      </c>
      <c r="G645">
        <v>1</v>
      </c>
    </row>
    <row r="646" spans="6:7" x14ac:dyDescent="0.35">
      <c r="F646">
        <v>2602</v>
      </c>
      <c r="G646">
        <v>3</v>
      </c>
    </row>
    <row r="647" spans="6:7" x14ac:dyDescent="0.35">
      <c r="F647">
        <v>248</v>
      </c>
      <c r="G647">
        <v>1</v>
      </c>
    </row>
    <row r="648" spans="6:7" x14ac:dyDescent="0.35">
      <c r="F648">
        <v>600</v>
      </c>
      <c r="G648">
        <v>15</v>
      </c>
    </row>
    <row r="649" spans="6:7" x14ac:dyDescent="0.35">
      <c r="F649">
        <v>293</v>
      </c>
      <c r="G649">
        <v>2</v>
      </c>
    </row>
    <row r="650" spans="6:7" x14ac:dyDescent="0.35">
      <c r="F650">
        <v>321</v>
      </c>
      <c r="G650">
        <v>1</v>
      </c>
    </row>
    <row r="651" spans="6:7" x14ac:dyDescent="0.35">
      <c r="F651">
        <v>81</v>
      </c>
      <c r="G651">
        <v>1</v>
      </c>
    </row>
    <row r="652" spans="6:7" x14ac:dyDescent="0.35">
      <c r="F652">
        <v>343</v>
      </c>
      <c r="G652">
        <v>0</v>
      </c>
    </row>
    <row r="653" spans="6:7" x14ac:dyDescent="0.35">
      <c r="F653">
        <v>336</v>
      </c>
      <c r="G653">
        <v>1</v>
      </c>
    </row>
    <row r="654" spans="6:7" x14ac:dyDescent="0.35">
      <c r="F654">
        <v>47</v>
      </c>
      <c r="G654">
        <v>11</v>
      </c>
    </row>
    <row r="655" spans="6:7" x14ac:dyDescent="0.35">
      <c r="F655">
        <v>76</v>
      </c>
      <c r="G655">
        <v>0</v>
      </c>
    </row>
    <row r="656" spans="6:7" x14ac:dyDescent="0.35">
      <c r="F656">
        <v>441</v>
      </c>
      <c r="G656">
        <v>1</v>
      </c>
    </row>
    <row r="657" spans="6:7" x14ac:dyDescent="0.35">
      <c r="F657">
        <v>916</v>
      </c>
      <c r="G657">
        <v>6</v>
      </c>
    </row>
    <row r="658" spans="6:7" x14ac:dyDescent="0.35">
      <c r="F658">
        <v>369</v>
      </c>
      <c r="G658">
        <v>7</v>
      </c>
    </row>
    <row r="659" spans="6:7" x14ac:dyDescent="0.35">
      <c r="F659">
        <v>20242</v>
      </c>
      <c r="G659">
        <v>0</v>
      </c>
    </row>
    <row r="660" spans="6:7" x14ac:dyDescent="0.35">
      <c r="F660">
        <v>71</v>
      </c>
      <c r="G660">
        <v>16</v>
      </c>
    </row>
    <row r="661" spans="6:7" x14ac:dyDescent="0.35">
      <c r="F661">
        <v>635</v>
      </c>
      <c r="G661">
        <v>0</v>
      </c>
    </row>
    <row r="662" spans="6:7" x14ac:dyDescent="0.35">
      <c r="F662">
        <v>885</v>
      </c>
      <c r="G662">
        <v>0</v>
      </c>
    </row>
    <row r="663" spans="6:7" x14ac:dyDescent="0.35">
      <c r="F663">
        <v>329</v>
      </c>
      <c r="G663">
        <v>0</v>
      </c>
    </row>
    <row r="664" spans="6:7" x14ac:dyDescent="0.35">
      <c r="F664">
        <v>71</v>
      </c>
      <c r="G664">
        <v>12</v>
      </c>
    </row>
    <row r="665" spans="6:7" x14ac:dyDescent="0.35">
      <c r="F665">
        <v>269</v>
      </c>
      <c r="G665">
        <v>1</v>
      </c>
    </row>
    <row r="666" spans="6:7" x14ac:dyDescent="0.35">
      <c r="F666">
        <v>345</v>
      </c>
      <c r="G666">
        <v>3</v>
      </c>
    </row>
    <row r="667" spans="6:7" x14ac:dyDescent="0.35">
      <c r="F667">
        <v>43</v>
      </c>
      <c r="G667">
        <v>1</v>
      </c>
    </row>
    <row r="668" spans="6:7" x14ac:dyDescent="0.35">
      <c r="F668">
        <v>33</v>
      </c>
      <c r="G668">
        <v>4</v>
      </c>
    </row>
    <row r="669" spans="6:7" x14ac:dyDescent="0.35">
      <c r="F669">
        <v>211</v>
      </c>
      <c r="G669">
        <v>1</v>
      </c>
    </row>
    <row r="670" spans="6:7" x14ac:dyDescent="0.35">
      <c r="F670">
        <v>196</v>
      </c>
      <c r="G670">
        <v>3</v>
      </c>
    </row>
    <row r="671" spans="6:7" x14ac:dyDescent="0.35">
      <c r="F671">
        <v>405</v>
      </c>
      <c r="G671">
        <v>1</v>
      </c>
    </row>
    <row r="672" spans="6:7" x14ac:dyDescent="0.35">
      <c r="F672">
        <v>206</v>
      </c>
      <c r="G672">
        <v>0</v>
      </c>
    </row>
    <row r="673" spans="6:7" x14ac:dyDescent="0.35">
      <c r="F673">
        <v>335</v>
      </c>
      <c r="G673">
        <v>12</v>
      </c>
    </row>
    <row r="674" spans="6:7" x14ac:dyDescent="0.35">
      <c r="F674">
        <v>215</v>
      </c>
      <c r="G674">
        <v>0</v>
      </c>
    </row>
    <row r="675" spans="6:7" x14ac:dyDescent="0.35">
      <c r="F675">
        <v>176</v>
      </c>
      <c r="G675">
        <v>1</v>
      </c>
    </row>
    <row r="676" spans="6:7" x14ac:dyDescent="0.35">
      <c r="F676">
        <v>555</v>
      </c>
      <c r="G676">
        <v>0</v>
      </c>
    </row>
    <row r="677" spans="6:7" x14ac:dyDescent="0.35">
      <c r="F677">
        <v>116</v>
      </c>
      <c r="G677">
        <v>0</v>
      </c>
    </row>
    <row r="678" spans="6:7" x14ac:dyDescent="0.35">
      <c r="F678">
        <v>615</v>
      </c>
      <c r="G678">
        <v>2</v>
      </c>
    </row>
    <row r="679" spans="6:7" x14ac:dyDescent="0.35">
      <c r="F679">
        <v>236</v>
      </c>
      <c r="G679">
        <v>92</v>
      </c>
    </row>
    <row r="680" spans="6:7" x14ac:dyDescent="0.35">
      <c r="F680">
        <v>145</v>
      </c>
      <c r="G680">
        <v>0</v>
      </c>
    </row>
    <row r="681" spans="6:7" x14ac:dyDescent="0.35">
      <c r="F681">
        <v>167</v>
      </c>
      <c r="G681">
        <v>3</v>
      </c>
    </row>
    <row r="682" spans="6:7" x14ac:dyDescent="0.35">
      <c r="F682">
        <v>235</v>
      </c>
      <c r="G682">
        <v>10</v>
      </c>
    </row>
    <row r="683" spans="6:7" x14ac:dyDescent="0.35">
      <c r="F683">
        <v>452</v>
      </c>
      <c r="G683">
        <v>7</v>
      </c>
    </row>
    <row r="684" spans="6:7" x14ac:dyDescent="0.35">
      <c r="F684">
        <v>241</v>
      </c>
      <c r="G684">
        <v>3</v>
      </c>
    </row>
    <row r="685" spans="6:7" x14ac:dyDescent="0.35">
      <c r="F685">
        <v>28</v>
      </c>
      <c r="G685">
        <v>0</v>
      </c>
    </row>
    <row r="686" spans="6:7" x14ac:dyDescent="0.35">
      <c r="F686">
        <v>140</v>
      </c>
      <c r="G686">
        <v>1</v>
      </c>
    </row>
    <row r="687" spans="6:7" x14ac:dyDescent="0.35">
      <c r="F687">
        <v>280</v>
      </c>
      <c r="G687">
        <v>0</v>
      </c>
    </row>
    <row r="688" spans="6:7" x14ac:dyDescent="0.35">
      <c r="F688">
        <v>70</v>
      </c>
      <c r="G688">
        <v>9</v>
      </c>
    </row>
    <row r="689" spans="6:7" x14ac:dyDescent="0.35">
      <c r="F689">
        <v>160</v>
      </c>
      <c r="G689">
        <v>2</v>
      </c>
    </row>
    <row r="690" spans="6:7" x14ac:dyDescent="0.35">
      <c r="F690">
        <v>141</v>
      </c>
      <c r="G690">
        <v>1</v>
      </c>
    </row>
    <row r="691" spans="6:7" x14ac:dyDescent="0.35">
      <c r="F691">
        <v>874</v>
      </c>
      <c r="G691">
        <v>2</v>
      </c>
    </row>
    <row r="692" spans="6:7" x14ac:dyDescent="0.35">
      <c r="F692">
        <v>73</v>
      </c>
      <c r="G692">
        <v>11</v>
      </c>
    </row>
    <row r="693" spans="6:7" x14ac:dyDescent="0.35">
      <c r="F693">
        <v>294</v>
      </c>
      <c r="G693">
        <v>0</v>
      </c>
    </row>
    <row r="694" spans="6:7" x14ac:dyDescent="0.35">
      <c r="F694">
        <v>740</v>
      </c>
      <c r="G694">
        <v>0</v>
      </c>
    </row>
    <row r="695" spans="6:7" x14ac:dyDescent="0.35">
      <c r="F695">
        <v>369</v>
      </c>
      <c r="G695">
        <v>9</v>
      </c>
    </row>
    <row r="696" spans="6:7" x14ac:dyDescent="0.35">
      <c r="F696">
        <v>110</v>
      </c>
      <c r="G696">
        <v>0</v>
      </c>
    </row>
    <row r="697" spans="6:7" x14ac:dyDescent="0.35">
      <c r="F697">
        <v>455</v>
      </c>
      <c r="G697">
        <v>4</v>
      </c>
    </row>
    <row r="698" spans="6:7" x14ac:dyDescent="0.35">
      <c r="F698">
        <v>224</v>
      </c>
      <c r="G698">
        <v>1</v>
      </c>
    </row>
    <row r="699" spans="6:7" x14ac:dyDescent="0.35">
      <c r="F699">
        <v>46</v>
      </c>
      <c r="G699">
        <v>2</v>
      </c>
    </row>
    <row r="700" spans="6:7" x14ac:dyDescent="0.35">
      <c r="F700">
        <v>284</v>
      </c>
      <c r="G700">
        <v>0</v>
      </c>
    </row>
    <row r="701" spans="6:7" x14ac:dyDescent="0.35">
      <c r="F701">
        <v>98</v>
      </c>
      <c r="G701">
        <v>1</v>
      </c>
    </row>
    <row r="702" spans="6:7" x14ac:dyDescent="0.35">
      <c r="F702">
        <v>56</v>
      </c>
      <c r="G702">
        <v>17</v>
      </c>
    </row>
    <row r="703" spans="6:7" x14ac:dyDescent="0.35">
      <c r="F703">
        <v>32</v>
      </c>
      <c r="G703">
        <v>2</v>
      </c>
    </row>
    <row r="704" spans="6:7" x14ac:dyDescent="0.35">
      <c r="F704">
        <v>30</v>
      </c>
      <c r="G704">
        <v>3</v>
      </c>
    </row>
    <row r="705" spans="6:7" x14ac:dyDescent="0.35">
      <c r="F705">
        <v>70</v>
      </c>
      <c r="G705">
        <v>41</v>
      </c>
    </row>
    <row r="706" spans="6:7" x14ac:dyDescent="0.35">
      <c r="F706">
        <v>44</v>
      </c>
      <c r="G706">
        <v>2</v>
      </c>
    </row>
    <row r="707" spans="6:7" x14ac:dyDescent="0.35">
      <c r="F707">
        <v>92</v>
      </c>
      <c r="G707">
        <v>3</v>
      </c>
    </row>
    <row r="708" spans="6:7" x14ac:dyDescent="0.35">
      <c r="F708">
        <v>205</v>
      </c>
      <c r="G708">
        <v>8</v>
      </c>
    </row>
    <row r="709" spans="6:7" x14ac:dyDescent="0.35">
      <c r="F709">
        <v>23</v>
      </c>
      <c r="G709">
        <v>0</v>
      </c>
    </row>
    <row r="710" spans="6:7" x14ac:dyDescent="0.35">
      <c r="F710">
        <v>4</v>
      </c>
      <c r="G710">
        <v>1</v>
      </c>
    </row>
    <row r="711" spans="6:7" x14ac:dyDescent="0.35">
      <c r="F711">
        <v>112</v>
      </c>
      <c r="G711">
        <v>3</v>
      </c>
    </row>
    <row r="712" spans="6:7" x14ac:dyDescent="0.35">
      <c r="F712">
        <v>27</v>
      </c>
      <c r="G712">
        <v>4</v>
      </c>
    </row>
    <row r="713" spans="6:7" x14ac:dyDescent="0.35">
      <c r="F713">
        <v>11</v>
      </c>
      <c r="G713">
        <v>9</v>
      </c>
    </row>
    <row r="714" spans="6:7" x14ac:dyDescent="0.35">
      <c r="F714">
        <v>26</v>
      </c>
      <c r="G714">
        <v>16</v>
      </c>
    </row>
    <row r="715" spans="6:7" x14ac:dyDescent="0.35">
      <c r="F715">
        <v>77</v>
      </c>
      <c r="G715">
        <v>1</v>
      </c>
    </row>
    <row r="716" spans="6:7" x14ac:dyDescent="0.35">
      <c r="F716">
        <v>136</v>
      </c>
      <c r="G716">
        <v>7</v>
      </c>
    </row>
    <row r="717" spans="6:7" x14ac:dyDescent="0.35">
      <c r="F717">
        <v>157</v>
      </c>
      <c r="G717">
        <v>0</v>
      </c>
    </row>
    <row r="718" spans="6:7" x14ac:dyDescent="0.35">
      <c r="F718">
        <v>158</v>
      </c>
      <c r="G718">
        <v>0</v>
      </c>
    </row>
    <row r="719" spans="6:7" x14ac:dyDescent="0.35">
      <c r="F719">
        <v>27</v>
      </c>
      <c r="G719">
        <v>0</v>
      </c>
    </row>
    <row r="720" spans="6:7" x14ac:dyDescent="0.35">
      <c r="F720">
        <v>23</v>
      </c>
      <c r="G720">
        <v>0</v>
      </c>
    </row>
    <row r="721" spans="6:7" x14ac:dyDescent="0.35">
      <c r="F721">
        <v>17</v>
      </c>
      <c r="G721">
        <v>0</v>
      </c>
    </row>
    <row r="722" spans="6:7" x14ac:dyDescent="0.35">
      <c r="F722">
        <v>37</v>
      </c>
      <c r="G722">
        <v>1</v>
      </c>
    </row>
    <row r="723" spans="6:7" x14ac:dyDescent="0.35">
      <c r="F723">
        <v>65</v>
      </c>
      <c r="G723">
        <v>2</v>
      </c>
    </row>
    <row r="724" spans="6:7" x14ac:dyDescent="0.35">
      <c r="F724">
        <v>18</v>
      </c>
      <c r="G724">
        <v>1</v>
      </c>
    </row>
    <row r="725" spans="6:7" x14ac:dyDescent="0.35">
      <c r="F725">
        <v>25</v>
      </c>
      <c r="G725">
        <v>15</v>
      </c>
    </row>
    <row r="726" spans="6:7" x14ac:dyDescent="0.35">
      <c r="F726">
        <v>104</v>
      </c>
      <c r="G726">
        <v>1</v>
      </c>
    </row>
    <row r="727" spans="6:7" x14ac:dyDescent="0.35">
      <c r="F727">
        <v>108</v>
      </c>
      <c r="G727">
        <v>1</v>
      </c>
    </row>
    <row r="728" spans="6:7" x14ac:dyDescent="0.35">
      <c r="F728">
        <v>38</v>
      </c>
      <c r="G728">
        <v>0</v>
      </c>
    </row>
    <row r="729" spans="6:7" x14ac:dyDescent="0.35">
      <c r="F729">
        <v>88</v>
      </c>
      <c r="G729">
        <v>39</v>
      </c>
    </row>
    <row r="730" spans="6:7" x14ac:dyDescent="0.35">
      <c r="F730">
        <v>82</v>
      </c>
      <c r="G730">
        <v>103</v>
      </c>
    </row>
    <row r="731" spans="6:7" x14ac:dyDescent="0.35">
      <c r="F731">
        <v>126</v>
      </c>
      <c r="G731">
        <v>0</v>
      </c>
    </row>
    <row r="732" spans="6:7" x14ac:dyDescent="0.35">
      <c r="F732">
        <v>133</v>
      </c>
      <c r="G732">
        <v>39</v>
      </c>
    </row>
    <row r="733" spans="6:7" x14ac:dyDescent="0.35">
      <c r="F733">
        <v>47</v>
      </c>
      <c r="G733">
        <v>15</v>
      </c>
    </row>
    <row r="734" spans="6:7" x14ac:dyDescent="0.35">
      <c r="F734">
        <v>58</v>
      </c>
      <c r="G734">
        <v>22</v>
      </c>
    </row>
    <row r="735" spans="6:7" x14ac:dyDescent="0.35">
      <c r="F735">
        <v>32</v>
      </c>
      <c r="G735">
        <v>92</v>
      </c>
    </row>
    <row r="736" spans="6:7" x14ac:dyDescent="0.35">
      <c r="F736">
        <v>37</v>
      </c>
      <c r="G736">
        <v>25</v>
      </c>
    </row>
    <row r="737" spans="6:7" x14ac:dyDescent="0.35">
      <c r="F737">
        <v>87</v>
      </c>
      <c r="G737">
        <v>19</v>
      </c>
    </row>
    <row r="738" spans="6:7" x14ac:dyDescent="0.35">
      <c r="F738">
        <v>15</v>
      </c>
      <c r="G738">
        <v>19</v>
      </c>
    </row>
    <row r="739" spans="6:7" x14ac:dyDescent="0.35">
      <c r="F739">
        <v>27</v>
      </c>
      <c r="G739">
        <v>13</v>
      </c>
    </row>
    <row r="740" spans="6:7" x14ac:dyDescent="0.35">
      <c r="F740">
        <v>19</v>
      </c>
      <c r="G740">
        <v>124</v>
      </c>
    </row>
    <row r="741" spans="6:7" x14ac:dyDescent="0.35">
      <c r="F741">
        <v>17</v>
      </c>
      <c r="G741">
        <v>4</v>
      </c>
    </row>
    <row r="742" spans="6:7" x14ac:dyDescent="0.35">
      <c r="F742">
        <v>26</v>
      </c>
      <c r="G742">
        <v>10</v>
      </c>
    </row>
    <row r="743" spans="6:7" x14ac:dyDescent="0.35">
      <c r="F743">
        <v>28</v>
      </c>
      <c r="G743">
        <v>15</v>
      </c>
    </row>
    <row r="744" spans="6:7" x14ac:dyDescent="0.35">
      <c r="F744">
        <v>37</v>
      </c>
      <c r="G744">
        <v>38</v>
      </c>
    </row>
    <row r="745" spans="6:7" x14ac:dyDescent="0.35">
      <c r="F745">
        <v>128</v>
      </c>
      <c r="G745">
        <v>152</v>
      </c>
    </row>
    <row r="746" spans="6:7" x14ac:dyDescent="0.35">
      <c r="F746">
        <v>10</v>
      </c>
      <c r="G746">
        <v>24</v>
      </c>
    </row>
    <row r="747" spans="6:7" x14ac:dyDescent="0.35">
      <c r="F747">
        <v>83</v>
      </c>
      <c r="G747">
        <v>76</v>
      </c>
    </row>
    <row r="748" spans="6:7" x14ac:dyDescent="0.35">
      <c r="F748">
        <v>46</v>
      </c>
      <c r="G748">
        <v>185</v>
      </c>
    </row>
    <row r="749" spans="6:7" x14ac:dyDescent="0.35">
      <c r="F749">
        <v>90</v>
      </c>
      <c r="G749">
        <v>33</v>
      </c>
    </row>
    <row r="750" spans="6:7" x14ac:dyDescent="0.35">
      <c r="F750">
        <v>81</v>
      </c>
      <c r="G750">
        <v>108</v>
      </c>
    </row>
    <row r="751" spans="6:7" x14ac:dyDescent="0.35">
      <c r="F751">
        <v>32</v>
      </c>
      <c r="G751">
        <v>29</v>
      </c>
    </row>
    <row r="752" spans="6:7" x14ac:dyDescent="0.35">
      <c r="F752">
        <v>20</v>
      </c>
      <c r="G752">
        <v>24</v>
      </c>
    </row>
    <row r="753" spans="6:7" x14ac:dyDescent="0.35">
      <c r="F753">
        <v>70</v>
      </c>
      <c r="G753">
        <v>4</v>
      </c>
    </row>
    <row r="754" spans="6:7" x14ac:dyDescent="0.35">
      <c r="F754">
        <v>168</v>
      </c>
      <c r="G754">
        <v>4</v>
      </c>
    </row>
    <row r="755" spans="6:7" x14ac:dyDescent="0.35">
      <c r="F755">
        <v>34</v>
      </c>
      <c r="G755">
        <v>15</v>
      </c>
    </row>
    <row r="756" spans="6:7" x14ac:dyDescent="0.35">
      <c r="F756">
        <v>48</v>
      </c>
      <c r="G756">
        <v>4</v>
      </c>
    </row>
    <row r="757" spans="6:7" x14ac:dyDescent="0.35">
      <c r="F757">
        <v>48</v>
      </c>
      <c r="G757">
        <v>139</v>
      </c>
    </row>
    <row r="758" spans="6:7" x14ac:dyDescent="0.35">
      <c r="F758">
        <v>221</v>
      </c>
      <c r="G758">
        <v>2</v>
      </c>
    </row>
    <row r="759" spans="6:7" x14ac:dyDescent="0.35">
      <c r="F759">
        <v>107</v>
      </c>
      <c r="G759">
        <v>18</v>
      </c>
    </row>
    <row r="760" spans="6:7" x14ac:dyDescent="0.35">
      <c r="F760">
        <v>45</v>
      </c>
      <c r="G760">
        <v>81</v>
      </c>
    </row>
    <row r="761" spans="6:7" x14ac:dyDescent="0.35">
      <c r="F761">
        <v>36</v>
      </c>
      <c r="G761">
        <v>86</v>
      </c>
    </row>
    <row r="762" spans="6:7" x14ac:dyDescent="0.35">
      <c r="F762">
        <v>101</v>
      </c>
      <c r="G762">
        <v>140</v>
      </c>
    </row>
    <row r="763" spans="6:7" x14ac:dyDescent="0.35">
      <c r="F763">
        <v>62</v>
      </c>
      <c r="G763">
        <v>37</v>
      </c>
    </row>
    <row r="764" spans="6:7" x14ac:dyDescent="0.35">
      <c r="F764">
        <v>32</v>
      </c>
      <c r="G764">
        <v>6</v>
      </c>
    </row>
    <row r="765" spans="6:7" x14ac:dyDescent="0.35">
      <c r="F765">
        <v>89</v>
      </c>
      <c r="G765">
        <v>113</v>
      </c>
    </row>
    <row r="766" spans="6:7" x14ac:dyDescent="0.35">
      <c r="F766">
        <v>93</v>
      </c>
      <c r="G766">
        <v>37</v>
      </c>
    </row>
    <row r="767" spans="6:7" x14ac:dyDescent="0.35">
      <c r="F767">
        <v>98</v>
      </c>
      <c r="G767">
        <v>18</v>
      </c>
    </row>
    <row r="768" spans="6:7" x14ac:dyDescent="0.35">
      <c r="F768">
        <v>82</v>
      </c>
      <c r="G768">
        <v>75</v>
      </c>
    </row>
    <row r="769" spans="6:7" x14ac:dyDescent="0.35">
      <c r="F769">
        <v>116</v>
      </c>
      <c r="G769">
        <v>52</v>
      </c>
    </row>
    <row r="770" spans="6:7" x14ac:dyDescent="0.35">
      <c r="F770">
        <v>52</v>
      </c>
      <c r="G770">
        <v>122</v>
      </c>
    </row>
    <row r="771" spans="6:7" x14ac:dyDescent="0.35">
      <c r="F771">
        <v>23</v>
      </c>
      <c r="G771">
        <v>8</v>
      </c>
    </row>
    <row r="772" spans="6:7" x14ac:dyDescent="0.35">
      <c r="F772">
        <v>77</v>
      </c>
      <c r="G772">
        <v>8</v>
      </c>
    </row>
    <row r="773" spans="6:7" x14ac:dyDescent="0.35">
      <c r="F773">
        <v>49</v>
      </c>
      <c r="G773">
        <v>96</v>
      </c>
    </row>
    <row r="774" spans="6:7" x14ac:dyDescent="0.35">
      <c r="F774">
        <v>59</v>
      </c>
      <c r="G774">
        <v>9</v>
      </c>
    </row>
    <row r="775" spans="6:7" x14ac:dyDescent="0.35">
      <c r="F775">
        <v>113</v>
      </c>
      <c r="G775">
        <v>2</v>
      </c>
    </row>
    <row r="776" spans="6:7" x14ac:dyDescent="0.35">
      <c r="F776">
        <v>34</v>
      </c>
      <c r="G776">
        <v>26</v>
      </c>
    </row>
    <row r="777" spans="6:7" x14ac:dyDescent="0.35">
      <c r="F777">
        <v>42</v>
      </c>
      <c r="G777">
        <v>23</v>
      </c>
    </row>
    <row r="778" spans="6:7" x14ac:dyDescent="0.35">
      <c r="F778">
        <v>42</v>
      </c>
      <c r="G778">
        <v>0</v>
      </c>
    </row>
    <row r="779" spans="6:7" x14ac:dyDescent="0.35">
      <c r="F779">
        <v>49</v>
      </c>
      <c r="G779">
        <v>140</v>
      </c>
    </row>
    <row r="780" spans="6:7" x14ac:dyDescent="0.35">
      <c r="F780">
        <v>56</v>
      </c>
      <c r="G780">
        <v>0</v>
      </c>
    </row>
    <row r="781" spans="6:7" x14ac:dyDescent="0.35">
      <c r="F781">
        <v>25</v>
      </c>
      <c r="G781">
        <v>6</v>
      </c>
    </row>
    <row r="782" spans="6:7" x14ac:dyDescent="0.35">
      <c r="F782">
        <v>52</v>
      </c>
      <c r="G782">
        <v>100</v>
      </c>
    </row>
    <row r="783" spans="6:7" x14ac:dyDescent="0.35">
      <c r="F783">
        <v>34</v>
      </c>
      <c r="G783">
        <v>0</v>
      </c>
    </row>
    <row r="784" spans="6:7" x14ac:dyDescent="0.35">
      <c r="F784">
        <v>67</v>
      </c>
      <c r="G784">
        <v>4</v>
      </c>
    </row>
    <row r="785" spans="6:7" x14ac:dyDescent="0.35">
      <c r="F785">
        <v>70</v>
      </c>
      <c r="G785">
        <v>8</v>
      </c>
    </row>
    <row r="786" spans="6:7" x14ac:dyDescent="0.35">
      <c r="F786">
        <v>89</v>
      </c>
      <c r="G786">
        <v>0</v>
      </c>
    </row>
    <row r="787" spans="6:7" x14ac:dyDescent="0.35">
      <c r="F787">
        <v>107</v>
      </c>
      <c r="G787">
        <v>16</v>
      </c>
    </row>
    <row r="788" spans="6:7" x14ac:dyDescent="0.35">
      <c r="F788">
        <v>159</v>
      </c>
      <c r="G788">
        <v>2</v>
      </c>
    </row>
    <row r="789" spans="6:7" x14ac:dyDescent="0.35">
      <c r="F789">
        <v>181</v>
      </c>
      <c r="G789">
        <v>48</v>
      </c>
    </row>
    <row r="790" spans="6:7" x14ac:dyDescent="0.35">
      <c r="F790">
        <v>131</v>
      </c>
      <c r="G790">
        <v>2</v>
      </c>
    </row>
    <row r="791" spans="6:7" x14ac:dyDescent="0.35">
      <c r="F791">
        <v>125</v>
      </c>
      <c r="G791">
        <v>2</v>
      </c>
    </row>
    <row r="792" spans="6:7" x14ac:dyDescent="0.35">
      <c r="F792">
        <v>61</v>
      </c>
      <c r="G792">
        <v>1</v>
      </c>
    </row>
    <row r="793" spans="6:7" x14ac:dyDescent="0.35">
      <c r="F793">
        <v>90</v>
      </c>
      <c r="G793">
        <v>17</v>
      </c>
    </row>
    <row r="794" spans="6:7" x14ac:dyDescent="0.35">
      <c r="F794">
        <v>35</v>
      </c>
      <c r="G794">
        <v>0</v>
      </c>
    </row>
    <row r="795" spans="6:7" x14ac:dyDescent="0.35">
      <c r="F795">
        <v>90</v>
      </c>
      <c r="G795">
        <v>11</v>
      </c>
    </row>
    <row r="796" spans="6:7" x14ac:dyDescent="0.35">
      <c r="F796">
        <v>4</v>
      </c>
      <c r="G796">
        <v>95</v>
      </c>
    </row>
    <row r="797" spans="6:7" x14ac:dyDescent="0.35">
      <c r="F797">
        <v>120</v>
      </c>
      <c r="G797">
        <v>13</v>
      </c>
    </row>
    <row r="798" spans="6:7" x14ac:dyDescent="0.35">
      <c r="F798">
        <v>14</v>
      </c>
      <c r="G798">
        <v>2</v>
      </c>
    </row>
    <row r="799" spans="6:7" x14ac:dyDescent="0.35">
      <c r="F799">
        <v>27</v>
      </c>
      <c r="G799">
        <v>2</v>
      </c>
    </row>
    <row r="800" spans="6:7" x14ac:dyDescent="0.35">
      <c r="F800">
        <v>49</v>
      </c>
      <c r="G800">
        <v>3</v>
      </c>
    </row>
    <row r="801" spans="6:7" x14ac:dyDescent="0.35">
      <c r="F801">
        <v>102</v>
      </c>
      <c r="G801">
        <v>0</v>
      </c>
    </row>
    <row r="802" spans="6:7" x14ac:dyDescent="0.35">
      <c r="F802">
        <v>3</v>
      </c>
      <c r="G802">
        <v>0</v>
      </c>
    </row>
    <row r="803" spans="6:7" x14ac:dyDescent="0.35">
      <c r="F803">
        <v>25</v>
      </c>
      <c r="G803">
        <v>0</v>
      </c>
    </row>
    <row r="804" spans="6:7" x14ac:dyDescent="0.35">
      <c r="F804">
        <v>118</v>
      </c>
      <c r="G804">
        <v>2</v>
      </c>
    </row>
    <row r="805" spans="6:7" x14ac:dyDescent="0.35">
      <c r="F805">
        <v>57</v>
      </c>
      <c r="G805">
        <v>24</v>
      </c>
    </row>
    <row r="806" spans="6:7" x14ac:dyDescent="0.35">
      <c r="F806">
        <v>11</v>
      </c>
      <c r="G806">
        <v>25</v>
      </c>
    </row>
    <row r="807" spans="6:7" x14ac:dyDescent="0.35">
      <c r="F807">
        <v>33</v>
      </c>
      <c r="G807">
        <v>3</v>
      </c>
    </row>
    <row r="808" spans="6:7" x14ac:dyDescent="0.35">
      <c r="F808">
        <v>40</v>
      </c>
      <c r="G808">
        <v>41</v>
      </c>
    </row>
    <row r="809" spans="6:7" x14ac:dyDescent="0.35">
      <c r="F809">
        <v>50</v>
      </c>
      <c r="G809">
        <v>2</v>
      </c>
    </row>
    <row r="810" spans="6:7" x14ac:dyDescent="0.35">
      <c r="F810">
        <v>38</v>
      </c>
      <c r="G810">
        <v>4</v>
      </c>
    </row>
    <row r="811" spans="6:7" x14ac:dyDescent="0.35">
      <c r="F811">
        <v>96</v>
      </c>
      <c r="G811">
        <v>99</v>
      </c>
    </row>
    <row r="812" spans="6:7" x14ac:dyDescent="0.35">
      <c r="F812">
        <v>48</v>
      </c>
      <c r="G812">
        <v>4</v>
      </c>
    </row>
    <row r="813" spans="6:7" x14ac:dyDescent="0.35">
      <c r="F813">
        <v>33</v>
      </c>
      <c r="G813">
        <v>4</v>
      </c>
    </row>
    <row r="814" spans="6:7" x14ac:dyDescent="0.35">
      <c r="F814">
        <v>226</v>
      </c>
      <c r="G814">
        <v>38</v>
      </c>
    </row>
    <row r="815" spans="6:7" x14ac:dyDescent="0.35">
      <c r="F815">
        <v>14</v>
      </c>
      <c r="G815">
        <v>285</v>
      </c>
    </row>
    <row r="816" spans="6:7" x14ac:dyDescent="0.35">
      <c r="F816">
        <v>20</v>
      </c>
      <c r="G816">
        <v>1</v>
      </c>
    </row>
    <row r="817" spans="6:7" x14ac:dyDescent="0.35">
      <c r="F817">
        <v>25</v>
      </c>
      <c r="G817">
        <v>42</v>
      </c>
    </row>
    <row r="818" spans="6:7" x14ac:dyDescent="0.35">
      <c r="F818">
        <v>90</v>
      </c>
      <c r="G818">
        <v>26</v>
      </c>
    </row>
    <row r="819" spans="6:7" x14ac:dyDescent="0.35">
      <c r="F819">
        <v>11</v>
      </c>
      <c r="G819">
        <v>2</v>
      </c>
    </row>
    <row r="820" spans="6:7" x14ac:dyDescent="0.35">
      <c r="F820">
        <v>55</v>
      </c>
      <c r="G820">
        <v>4</v>
      </c>
    </row>
    <row r="821" spans="6:7" x14ac:dyDescent="0.35">
      <c r="F821">
        <v>30</v>
      </c>
      <c r="G821">
        <v>6</v>
      </c>
    </row>
    <row r="822" spans="6:7" x14ac:dyDescent="0.35">
      <c r="F822">
        <v>28</v>
      </c>
      <c r="G822">
        <v>70</v>
      </c>
    </row>
    <row r="823" spans="6:7" x14ac:dyDescent="0.35">
      <c r="F823">
        <v>45</v>
      </c>
      <c r="G823">
        <v>9</v>
      </c>
    </row>
    <row r="824" spans="6:7" x14ac:dyDescent="0.35">
      <c r="F824">
        <v>13</v>
      </c>
      <c r="G824">
        <v>8</v>
      </c>
    </row>
    <row r="825" spans="6:7" x14ac:dyDescent="0.35">
      <c r="F825">
        <v>40</v>
      </c>
      <c r="G825">
        <v>105</v>
      </c>
    </row>
    <row r="826" spans="6:7" x14ac:dyDescent="0.35">
      <c r="F826">
        <v>21</v>
      </c>
      <c r="G826">
        <v>12</v>
      </c>
    </row>
    <row r="827" spans="6:7" x14ac:dyDescent="0.35">
      <c r="F827">
        <v>134</v>
      </c>
      <c r="G827">
        <v>0</v>
      </c>
    </row>
    <row r="828" spans="6:7" x14ac:dyDescent="0.35">
      <c r="F828">
        <v>20</v>
      </c>
      <c r="G828">
        <v>16</v>
      </c>
    </row>
    <row r="829" spans="6:7" x14ac:dyDescent="0.35">
      <c r="F829">
        <v>19</v>
      </c>
      <c r="G829">
        <v>7</v>
      </c>
    </row>
    <row r="830" spans="6:7" x14ac:dyDescent="0.35">
      <c r="F830">
        <v>209</v>
      </c>
      <c r="G830">
        <v>4</v>
      </c>
    </row>
    <row r="831" spans="6:7" x14ac:dyDescent="0.35">
      <c r="F831">
        <v>38</v>
      </c>
      <c r="G831">
        <v>1</v>
      </c>
    </row>
    <row r="832" spans="6:7" x14ac:dyDescent="0.35">
      <c r="F832">
        <v>24</v>
      </c>
      <c r="G832">
        <v>28</v>
      </c>
    </row>
    <row r="833" spans="6:7" x14ac:dyDescent="0.35">
      <c r="F833">
        <v>8</v>
      </c>
      <c r="G833">
        <v>1</v>
      </c>
    </row>
    <row r="834" spans="6:7" x14ac:dyDescent="0.35">
      <c r="F834">
        <v>179</v>
      </c>
      <c r="G834">
        <v>1</v>
      </c>
    </row>
    <row r="835" spans="6:7" x14ac:dyDescent="0.35">
      <c r="F835">
        <v>26</v>
      </c>
      <c r="G835">
        <v>5</v>
      </c>
    </row>
    <row r="836" spans="6:7" x14ac:dyDescent="0.35">
      <c r="F836">
        <v>131</v>
      </c>
      <c r="G836">
        <v>3</v>
      </c>
    </row>
    <row r="837" spans="6:7" x14ac:dyDescent="0.35">
      <c r="F837">
        <v>14</v>
      </c>
      <c r="G837">
        <v>2</v>
      </c>
    </row>
    <row r="838" spans="6:7" x14ac:dyDescent="0.35">
      <c r="F838">
        <v>174</v>
      </c>
      <c r="G838">
        <v>0</v>
      </c>
    </row>
    <row r="839" spans="6:7" x14ac:dyDescent="0.35">
      <c r="F839">
        <v>191</v>
      </c>
      <c r="G839">
        <v>0</v>
      </c>
    </row>
    <row r="840" spans="6:7" x14ac:dyDescent="0.35">
      <c r="F840">
        <v>38</v>
      </c>
      <c r="G840">
        <v>3</v>
      </c>
    </row>
    <row r="841" spans="6:7" x14ac:dyDescent="0.35">
      <c r="F841">
        <v>22</v>
      </c>
      <c r="G841">
        <v>0</v>
      </c>
    </row>
    <row r="842" spans="6:7" x14ac:dyDescent="0.35">
      <c r="F842">
        <v>149</v>
      </c>
      <c r="G842">
        <v>0</v>
      </c>
    </row>
    <row r="843" spans="6:7" x14ac:dyDescent="0.35">
      <c r="F843">
        <v>56</v>
      </c>
      <c r="G843">
        <v>3</v>
      </c>
    </row>
    <row r="844" spans="6:7" x14ac:dyDescent="0.35">
      <c r="F844">
        <v>19</v>
      </c>
      <c r="G844">
        <v>7</v>
      </c>
    </row>
    <row r="845" spans="6:7" x14ac:dyDescent="0.35">
      <c r="F845">
        <v>70</v>
      </c>
      <c r="G845">
        <v>25</v>
      </c>
    </row>
    <row r="846" spans="6:7" x14ac:dyDescent="0.35">
      <c r="F846">
        <v>81</v>
      </c>
      <c r="G846">
        <v>10</v>
      </c>
    </row>
    <row r="847" spans="6:7" x14ac:dyDescent="0.35">
      <c r="F847">
        <v>32</v>
      </c>
      <c r="G847">
        <v>3</v>
      </c>
    </row>
    <row r="848" spans="6:7" x14ac:dyDescent="0.35">
      <c r="F848">
        <v>26</v>
      </c>
      <c r="G848">
        <v>5</v>
      </c>
    </row>
    <row r="849" spans="6:7" x14ac:dyDescent="0.35">
      <c r="F849">
        <v>105</v>
      </c>
      <c r="G849">
        <v>5</v>
      </c>
    </row>
    <row r="850" spans="6:7" x14ac:dyDescent="0.35">
      <c r="F850">
        <v>29</v>
      </c>
      <c r="G850">
        <v>27</v>
      </c>
    </row>
    <row r="851" spans="6:7" x14ac:dyDescent="0.35">
      <c r="F851">
        <v>8</v>
      </c>
      <c r="G851">
        <v>2</v>
      </c>
    </row>
    <row r="852" spans="6:7" x14ac:dyDescent="0.35">
      <c r="F852">
        <v>89</v>
      </c>
      <c r="G852">
        <v>236</v>
      </c>
    </row>
    <row r="853" spans="6:7" x14ac:dyDescent="0.35">
      <c r="F853">
        <v>44</v>
      </c>
      <c r="G853">
        <v>1</v>
      </c>
    </row>
    <row r="854" spans="6:7" x14ac:dyDescent="0.35">
      <c r="F854">
        <v>246</v>
      </c>
      <c r="G854">
        <v>12</v>
      </c>
    </row>
    <row r="855" spans="6:7" x14ac:dyDescent="0.35">
      <c r="F855">
        <v>120</v>
      </c>
      <c r="G855">
        <v>4</v>
      </c>
    </row>
    <row r="856" spans="6:7" x14ac:dyDescent="0.35">
      <c r="F856">
        <v>26</v>
      </c>
      <c r="G856">
        <v>3</v>
      </c>
    </row>
    <row r="857" spans="6:7" x14ac:dyDescent="0.35">
      <c r="F857">
        <v>45</v>
      </c>
      <c r="G857">
        <v>99</v>
      </c>
    </row>
    <row r="858" spans="6:7" x14ac:dyDescent="0.35">
      <c r="F858">
        <v>20</v>
      </c>
      <c r="G858">
        <v>3</v>
      </c>
    </row>
    <row r="859" spans="6:7" x14ac:dyDescent="0.35">
      <c r="F859">
        <v>47</v>
      </c>
      <c r="G859">
        <v>3</v>
      </c>
    </row>
    <row r="860" spans="6:7" x14ac:dyDescent="0.35">
      <c r="F860">
        <v>13</v>
      </c>
      <c r="G860">
        <v>22</v>
      </c>
    </row>
    <row r="861" spans="6:7" x14ac:dyDescent="0.35">
      <c r="F861">
        <v>183</v>
      </c>
      <c r="G861">
        <v>4</v>
      </c>
    </row>
    <row r="862" spans="6:7" x14ac:dyDescent="0.35">
      <c r="F862">
        <v>21</v>
      </c>
      <c r="G862">
        <v>534</v>
      </c>
    </row>
    <row r="863" spans="6:7" x14ac:dyDescent="0.35">
      <c r="F863">
        <v>42</v>
      </c>
      <c r="G863">
        <v>12</v>
      </c>
    </row>
    <row r="864" spans="6:7" x14ac:dyDescent="0.35">
      <c r="F864">
        <v>54</v>
      </c>
      <c r="G864">
        <v>56</v>
      </c>
    </row>
    <row r="865" spans="6:7" x14ac:dyDescent="0.35">
      <c r="F865">
        <v>38</v>
      </c>
      <c r="G865">
        <v>11</v>
      </c>
    </row>
    <row r="866" spans="6:7" x14ac:dyDescent="0.35">
      <c r="F866">
        <v>64</v>
      </c>
      <c r="G866">
        <v>0</v>
      </c>
    </row>
    <row r="867" spans="6:7" x14ac:dyDescent="0.35">
      <c r="F867">
        <v>13</v>
      </c>
      <c r="G867">
        <v>12</v>
      </c>
    </row>
    <row r="868" spans="6:7" x14ac:dyDescent="0.35">
      <c r="F868">
        <v>33</v>
      </c>
      <c r="G868">
        <v>5</v>
      </c>
    </row>
    <row r="869" spans="6:7" x14ac:dyDescent="0.35">
      <c r="F869">
        <v>52</v>
      </c>
      <c r="G869">
        <v>24</v>
      </c>
    </row>
    <row r="870" spans="6:7" x14ac:dyDescent="0.35">
      <c r="F870">
        <v>107</v>
      </c>
      <c r="G870">
        <v>89</v>
      </c>
    </row>
    <row r="871" spans="6:7" x14ac:dyDescent="0.35">
      <c r="F871">
        <v>11</v>
      </c>
      <c r="G871">
        <v>1</v>
      </c>
    </row>
    <row r="872" spans="6:7" x14ac:dyDescent="0.35">
      <c r="F872">
        <v>34</v>
      </c>
      <c r="G872">
        <v>55</v>
      </c>
    </row>
    <row r="873" spans="6:7" x14ac:dyDescent="0.35">
      <c r="F873">
        <v>75</v>
      </c>
      <c r="G873">
        <v>2</v>
      </c>
    </row>
    <row r="874" spans="6:7" x14ac:dyDescent="0.35">
      <c r="F874">
        <v>26</v>
      </c>
      <c r="G874">
        <v>0</v>
      </c>
    </row>
    <row r="875" spans="6:7" x14ac:dyDescent="0.35">
      <c r="F875">
        <v>50</v>
      </c>
      <c r="G875">
        <v>4</v>
      </c>
    </row>
    <row r="876" spans="6:7" x14ac:dyDescent="0.35">
      <c r="F876">
        <v>80</v>
      </c>
      <c r="G876">
        <v>6</v>
      </c>
    </row>
    <row r="877" spans="6:7" x14ac:dyDescent="0.35">
      <c r="F877">
        <v>110</v>
      </c>
      <c r="G877">
        <v>4</v>
      </c>
    </row>
    <row r="878" spans="6:7" x14ac:dyDescent="0.35">
      <c r="F878">
        <v>77</v>
      </c>
      <c r="G878">
        <v>4</v>
      </c>
    </row>
    <row r="879" spans="6:7" x14ac:dyDescent="0.35">
      <c r="F879">
        <v>50</v>
      </c>
      <c r="G879">
        <v>2</v>
      </c>
    </row>
    <row r="880" spans="6:7" x14ac:dyDescent="0.35">
      <c r="F880">
        <v>145</v>
      </c>
      <c r="G880">
        <v>5</v>
      </c>
    </row>
    <row r="881" spans="6:7" x14ac:dyDescent="0.35">
      <c r="F881">
        <v>29</v>
      </c>
      <c r="G881">
        <v>83</v>
      </c>
    </row>
    <row r="882" spans="6:7" x14ac:dyDescent="0.35">
      <c r="F882">
        <v>114</v>
      </c>
      <c r="G882">
        <v>57</v>
      </c>
    </row>
    <row r="883" spans="6:7" x14ac:dyDescent="0.35">
      <c r="F883">
        <v>96</v>
      </c>
      <c r="G883">
        <v>311</v>
      </c>
    </row>
    <row r="884" spans="6:7" x14ac:dyDescent="0.35">
      <c r="F884">
        <v>31</v>
      </c>
      <c r="G884">
        <v>2</v>
      </c>
    </row>
    <row r="885" spans="6:7" x14ac:dyDescent="0.35">
      <c r="F885">
        <v>4883</v>
      </c>
      <c r="G885">
        <v>16</v>
      </c>
    </row>
    <row r="886" spans="6:7" x14ac:dyDescent="0.35">
      <c r="F886">
        <v>95</v>
      </c>
      <c r="G886">
        <v>9</v>
      </c>
    </row>
    <row r="887" spans="6:7" x14ac:dyDescent="0.35">
      <c r="F887">
        <v>2478</v>
      </c>
      <c r="G887">
        <v>1</v>
      </c>
    </row>
    <row r="888" spans="6:7" x14ac:dyDescent="0.35">
      <c r="F888">
        <v>1789</v>
      </c>
      <c r="G888">
        <v>12</v>
      </c>
    </row>
    <row r="889" spans="6:7" x14ac:dyDescent="0.35">
      <c r="F889">
        <v>680</v>
      </c>
      <c r="G889">
        <v>0</v>
      </c>
    </row>
    <row r="890" spans="6:7" x14ac:dyDescent="0.35">
      <c r="F890">
        <v>70</v>
      </c>
      <c r="G890">
        <v>20</v>
      </c>
    </row>
    <row r="891" spans="6:7" x14ac:dyDescent="0.35">
      <c r="F891">
        <v>23</v>
      </c>
      <c r="G891">
        <v>16</v>
      </c>
    </row>
    <row r="892" spans="6:7" x14ac:dyDescent="0.35">
      <c r="F892">
        <v>4245</v>
      </c>
      <c r="G892">
        <v>33</v>
      </c>
    </row>
    <row r="893" spans="6:7" x14ac:dyDescent="0.35">
      <c r="F893">
        <v>943</v>
      </c>
      <c r="G893">
        <v>2</v>
      </c>
    </row>
    <row r="894" spans="6:7" x14ac:dyDescent="0.35">
      <c r="F894">
        <v>1876</v>
      </c>
      <c r="G894">
        <v>6</v>
      </c>
    </row>
    <row r="895" spans="6:7" x14ac:dyDescent="0.35">
      <c r="F895">
        <v>834</v>
      </c>
      <c r="G895">
        <v>0</v>
      </c>
    </row>
    <row r="896" spans="6:7" x14ac:dyDescent="0.35">
      <c r="F896">
        <v>682</v>
      </c>
      <c r="G896">
        <v>3</v>
      </c>
    </row>
    <row r="897" spans="6:7" x14ac:dyDescent="0.35">
      <c r="F897">
        <v>147</v>
      </c>
      <c r="G897">
        <v>0</v>
      </c>
    </row>
    <row r="898" spans="6:7" x14ac:dyDescent="0.35">
      <c r="F898">
        <v>415</v>
      </c>
      <c r="G898">
        <v>3</v>
      </c>
    </row>
    <row r="899" spans="6:7" x14ac:dyDescent="0.35">
      <c r="F899">
        <v>290</v>
      </c>
      <c r="G899">
        <v>13</v>
      </c>
    </row>
    <row r="900" spans="6:7" x14ac:dyDescent="0.35">
      <c r="F900">
        <v>365</v>
      </c>
      <c r="G900">
        <v>6</v>
      </c>
    </row>
    <row r="901" spans="6:7" x14ac:dyDescent="0.35">
      <c r="F901">
        <v>660</v>
      </c>
      <c r="G901">
        <v>1</v>
      </c>
    </row>
    <row r="902" spans="6:7" x14ac:dyDescent="0.35">
      <c r="F902">
        <v>1356</v>
      </c>
      <c r="G902">
        <v>0</v>
      </c>
    </row>
    <row r="903" spans="6:7" x14ac:dyDescent="0.35">
      <c r="F903">
        <v>424</v>
      </c>
      <c r="G903">
        <v>5</v>
      </c>
    </row>
    <row r="904" spans="6:7" x14ac:dyDescent="0.35">
      <c r="F904">
        <v>33</v>
      </c>
      <c r="G904">
        <v>0</v>
      </c>
    </row>
    <row r="905" spans="6:7" x14ac:dyDescent="0.35">
      <c r="F905">
        <v>1633</v>
      </c>
      <c r="G905">
        <v>36</v>
      </c>
    </row>
    <row r="906" spans="6:7" x14ac:dyDescent="0.35">
      <c r="F906">
        <v>306</v>
      </c>
      <c r="G906">
        <v>1</v>
      </c>
    </row>
    <row r="907" spans="6:7" x14ac:dyDescent="0.35">
      <c r="F907">
        <v>205</v>
      </c>
      <c r="G907">
        <v>1</v>
      </c>
    </row>
    <row r="908" spans="6:7" x14ac:dyDescent="0.35">
      <c r="F908">
        <v>1281</v>
      </c>
      <c r="G908">
        <v>1</v>
      </c>
    </row>
    <row r="909" spans="6:7" x14ac:dyDescent="0.35">
      <c r="F909">
        <v>103</v>
      </c>
      <c r="G909">
        <v>9</v>
      </c>
    </row>
    <row r="910" spans="6:7" x14ac:dyDescent="0.35">
      <c r="F910">
        <v>1513</v>
      </c>
      <c r="G910">
        <v>1</v>
      </c>
    </row>
    <row r="911" spans="6:7" x14ac:dyDescent="0.35">
      <c r="F911">
        <v>405</v>
      </c>
      <c r="G911">
        <v>0</v>
      </c>
    </row>
    <row r="912" spans="6:7" x14ac:dyDescent="0.35">
      <c r="F912">
        <v>510</v>
      </c>
      <c r="G912">
        <v>1</v>
      </c>
    </row>
    <row r="913" spans="6:7" x14ac:dyDescent="0.35">
      <c r="F913">
        <v>1887</v>
      </c>
      <c r="G913">
        <v>1</v>
      </c>
    </row>
    <row r="914" spans="6:7" x14ac:dyDescent="0.35">
      <c r="F914">
        <v>701</v>
      </c>
      <c r="G914">
        <v>4</v>
      </c>
    </row>
    <row r="915" spans="6:7" x14ac:dyDescent="0.35">
      <c r="F915">
        <v>3863</v>
      </c>
      <c r="G915">
        <v>2</v>
      </c>
    </row>
    <row r="916" spans="6:7" x14ac:dyDescent="0.35">
      <c r="F916">
        <v>238</v>
      </c>
      <c r="G916">
        <v>2</v>
      </c>
    </row>
    <row r="917" spans="6:7" x14ac:dyDescent="0.35">
      <c r="F917">
        <v>2051</v>
      </c>
      <c r="G917">
        <v>2</v>
      </c>
    </row>
    <row r="918" spans="6:7" x14ac:dyDescent="0.35">
      <c r="F918">
        <v>402</v>
      </c>
      <c r="G918">
        <v>0</v>
      </c>
    </row>
    <row r="919" spans="6:7" x14ac:dyDescent="0.35">
      <c r="F919">
        <v>253</v>
      </c>
      <c r="G919">
        <v>2</v>
      </c>
    </row>
    <row r="920" spans="6:7" x14ac:dyDescent="0.35">
      <c r="F920">
        <v>473</v>
      </c>
      <c r="G920">
        <v>4</v>
      </c>
    </row>
    <row r="921" spans="6:7" x14ac:dyDescent="0.35">
      <c r="F921">
        <v>821</v>
      </c>
      <c r="G921">
        <v>2</v>
      </c>
    </row>
    <row r="922" spans="6:7" x14ac:dyDescent="0.35">
      <c r="F922">
        <v>388</v>
      </c>
      <c r="G922">
        <v>0</v>
      </c>
    </row>
    <row r="923" spans="6:7" x14ac:dyDescent="0.35">
      <c r="F923">
        <v>813</v>
      </c>
      <c r="G923">
        <v>1</v>
      </c>
    </row>
    <row r="924" spans="6:7" x14ac:dyDescent="0.35">
      <c r="F924">
        <v>1945</v>
      </c>
      <c r="G924">
        <v>0</v>
      </c>
    </row>
    <row r="925" spans="6:7" x14ac:dyDescent="0.35">
      <c r="F925">
        <v>1637</v>
      </c>
      <c r="G925">
        <v>2</v>
      </c>
    </row>
    <row r="926" spans="6:7" x14ac:dyDescent="0.35">
      <c r="F926">
        <v>1375</v>
      </c>
      <c r="G926">
        <v>7</v>
      </c>
    </row>
    <row r="927" spans="6:7" x14ac:dyDescent="0.35">
      <c r="F927">
        <v>17</v>
      </c>
      <c r="G927">
        <v>5</v>
      </c>
    </row>
    <row r="928" spans="6:7" x14ac:dyDescent="0.35">
      <c r="F928">
        <v>354</v>
      </c>
      <c r="G928">
        <v>0</v>
      </c>
    </row>
    <row r="929" spans="6:7" x14ac:dyDescent="0.35">
      <c r="F929">
        <v>191</v>
      </c>
      <c r="G929">
        <v>0</v>
      </c>
    </row>
    <row r="930" spans="6:7" x14ac:dyDescent="0.35">
      <c r="F930">
        <v>303</v>
      </c>
      <c r="G930">
        <v>0</v>
      </c>
    </row>
    <row r="931" spans="6:7" x14ac:dyDescent="0.35">
      <c r="F931">
        <v>137</v>
      </c>
      <c r="G931">
        <v>2</v>
      </c>
    </row>
    <row r="932" spans="6:7" x14ac:dyDescent="0.35">
      <c r="F932">
        <v>41</v>
      </c>
      <c r="G932">
        <v>0</v>
      </c>
    </row>
    <row r="933" spans="6:7" x14ac:dyDescent="0.35">
      <c r="F933">
        <v>398</v>
      </c>
      <c r="G933">
        <v>0</v>
      </c>
    </row>
    <row r="934" spans="6:7" x14ac:dyDescent="0.35">
      <c r="F934">
        <v>1737</v>
      </c>
      <c r="G934">
        <v>28</v>
      </c>
    </row>
    <row r="935" spans="6:7" x14ac:dyDescent="0.35">
      <c r="F935">
        <v>971</v>
      </c>
      <c r="G935">
        <v>2</v>
      </c>
    </row>
    <row r="936" spans="6:7" x14ac:dyDescent="0.35">
      <c r="F936">
        <v>183</v>
      </c>
      <c r="G936">
        <v>0</v>
      </c>
    </row>
    <row r="937" spans="6:7" x14ac:dyDescent="0.35">
      <c r="F937">
        <v>4562</v>
      </c>
      <c r="G937">
        <v>0</v>
      </c>
    </row>
    <row r="938" spans="6:7" x14ac:dyDescent="0.35">
      <c r="F938">
        <v>26457</v>
      </c>
      <c r="G938">
        <v>0</v>
      </c>
    </row>
    <row r="939" spans="6:7" x14ac:dyDescent="0.35">
      <c r="F939">
        <v>162</v>
      </c>
      <c r="G939">
        <v>4</v>
      </c>
    </row>
    <row r="940" spans="6:7" x14ac:dyDescent="0.35">
      <c r="F940">
        <v>479</v>
      </c>
      <c r="G940">
        <v>12</v>
      </c>
    </row>
    <row r="941" spans="6:7" x14ac:dyDescent="0.35">
      <c r="F941">
        <v>426</v>
      </c>
      <c r="G941">
        <v>0</v>
      </c>
    </row>
    <row r="942" spans="6:7" x14ac:dyDescent="0.35">
      <c r="F942">
        <v>450</v>
      </c>
      <c r="G942">
        <v>33</v>
      </c>
    </row>
    <row r="943" spans="6:7" x14ac:dyDescent="0.35">
      <c r="F943">
        <v>1780</v>
      </c>
      <c r="G943">
        <v>0</v>
      </c>
    </row>
    <row r="944" spans="6:7" x14ac:dyDescent="0.35">
      <c r="F944">
        <v>122</v>
      </c>
      <c r="G944">
        <v>4</v>
      </c>
    </row>
    <row r="945" spans="6:7" x14ac:dyDescent="0.35">
      <c r="F945">
        <v>95</v>
      </c>
      <c r="G945">
        <v>0</v>
      </c>
    </row>
    <row r="946" spans="6:7" x14ac:dyDescent="0.35">
      <c r="F946">
        <v>325</v>
      </c>
      <c r="G946">
        <v>11</v>
      </c>
    </row>
    <row r="947" spans="6:7" x14ac:dyDescent="0.35">
      <c r="F947">
        <v>353</v>
      </c>
      <c r="G947">
        <v>1</v>
      </c>
    </row>
    <row r="948" spans="6:7" x14ac:dyDescent="0.35">
      <c r="F948">
        <v>105</v>
      </c>
      <c r="G948">
        <v>5</v>
      </c>
    </row>
    <row r="949" spans="6:7" x14ac:dyDescent="0.35">
      <c r="F949">
        <v>729</v>
      </c>
      <c r="G949">
        <v>0</v>
      </c>
    </row>
    <row r="950" spans="6:7" x14ac:dyDescent="0.35">
      <c r="F950">
        <v>454</v>
      </c>
      <c r="G950">
        <v>1</v>
      </c>
    </row>
    <row r="951" spans="6:7" x14ac:dyDescent="0.35">
      <c r="F951">
        <v>539</v>
      </c>
      <c r="G951">
        <v>1</v>
      </c>
    </row>
    <row r="952" spans="6:7" x14ac:dyDescent="0.35">
      <c r="F952">
        <v>79</v>
      </c>
      <c r="G952">
        <v>6</v>
      </c>
    </row>
    <row r="953" spans="6:7" x14ac:dyDescent="0.35">
      <c r="F953">
        <v>94</v>
      </c>
      <c r="G953">
        <v>8</v>
      </c>
    </row>
    <row r="954" spans="6:7" x14ac:dyDescent="0.35">
      <c r="F954">
        <v>625</v>
      </c>
      <c r="G954">
        <v>1</v>
      </c>
    </row>
    <row r="955" spans="6:7" x14ac:dyDescent="0.35">
      <c r="F955">
        <v>508</v>
      </c>
      <c r="G955">
        <v>0</v>
      </c>
    </row>
    <row r="956" spans="6:7" x14ac:dyDescent="0.35">
      <c r="F956">
        <v>531</v>
      </c>
      <c r="G956">
        <v>2</v>
      </c>
    </row>
    <row r="957" spans="6:7" x14ac:dyDescent="0.35">
      <c r="F957">
        <v>158</v>
      </c>
      <c r="G957">
        <v>1</v>
      </c>
    </row>
    <row r="958" spans="6:7" x14ac:dyDescent="0.35">
      <c r="F958">
        <v>508</v>
      </c>
      <c r="G958">
        <v>0</v>
      </c>
    </row>
    <row r="959" spans="6:7" x14ac:dyDescent="0.35">
      <c r="F959">
        <v>644</v>
      </c>
      <c r="G959">
        <v>1</v>
      </c>
    </row>
    <row r="960" spans="6:7" x14ac:dyDescent="0.35">
      <c r="F960">
        <v>848</v>
      </c>
      <c r="G960">
        <v>19</v>
      </c>
    </row>
    <row r="961" spans="6:7" x14ac:dyDescent="0.35">
      <c r="F961">
        <v>429</v>
      </c>
      <c r="G961">
        <v>27</v>
      </c>
    </row>
    <row r="962" spans="6:7" x14ac:dyDescent="0.35">
      <c r="F962">
        <v>204</v>
      </c>
      <c r="G962">
        <v>7</v>
      </c>
    </row>
    <row r="963" spans="6:7" x14ac:dyDescent="0.35">
      <c r="F963">
        <v>379</v>
      </c>
      <c r="G963">
        <v>14</v>
      </c>
    </row>
    <row r="964" spans="6:7" x14ac:dyDescent="0.35">
      <c r="F964">
        <v>271</v>
      </c>
      <c r="G964">
        <v>5</v>
      </c>
    </row>
    <row r="965" spans="6:7" x14ac:dyDescent="0.35">
      <c r="F965">
        <v>120</v>
      </c>
      <c r="G965">
        <v>30</v>
      </c>
    </row>
    <row r="966" spans="6:7" x14ac:dyDescent="0.35">
      <c r="F966">
        <v>140</v>
      </c>
      <c r="G966">
        <v>1</v>
      </c>
    </row>
    <row r="967" spans="6:7" x14ac:dyDescent="0.35">
      <c r="F967">
        <v>193</v>
      </c>
      <c r="G967">
        <v>0</v>
      </c>
    </row>
    <row r="968" spans="6:7" x14ac:dyDescent="0.35">
      <c r="F968">
        <v>180</v>
      </c>
      <c r="G968">
        <v>60</v>
      </c>
    </row>
    <row r="969" spans="6:7" x14ac:dyDescent="0.35">
      <c r="F969">
        <v>263</v>
      </c>
      <c r="G969">
        <v>84</v>
      </c>
    </row>
    <row r="970" spans="6:7" x14ac:dyDescent="0.35">
      <c r="F970">
        <v>217</v>
      </c>
      <c r="G970">
        <v>47</v>
      </c>
    </row>
    <row r="971" spans="6:7" x14ac:dyDescent="0.35">
      <c r="F971">
        <v>443</v>
      </c>
      <c r="G971">
        <v>66</v>
      </c>
    </row>
    <row r="972" spans="6:7" x14ac:dyDescent="0.35">
      <c r="F972">
        <v>1373</v>
      </c>
      <c r="G972">
        <v>171</v>
      </c>
    </row>
    <row r="973" spans="6:7" x14ac:dyDescent="0.35">
      <c r="F973">
        <v>742</v>
      </c>
      <c r="G973">
        <v>29</v>
      </c>
    </row>
    <row r="974" spans="6:7" x14ac:dyDescent="0.35">
      <c r="F974">
        <v>170</v>
      </c>
      <c r="G974">
        <v>9</v>
      </c>
    </row>
    <row r="975" spans="6:7" x14ac:dyDescent="0.35">
      <c r="F975">
        <v>242</v>
      </c>
      <c r="G975">
        <v>27</v>
      </c>
    </row>
    <row r="976" spans="6:7" x14ac:dyDescent="0.35">
      <c r="F976">
        <v>541</v>
      </c>
      <c r="G976">
        <v>2</v>
      </c>
    </row>
    <row r="977" spans="6:7" x14ac:dyDescent="0.35">
      <c r="F977">
        <v>121</v>
      </c>
      <c r="G977">
        <v>3</v>
      </c>
    </row>
    <row r="978" spans="6:7" x14ac:dyDescent="0.35">
      <c r="F978">
        <v>621</v>
      </c>
      <c r="G978">
        <v>4</v>
      </c>
    </row>
    <row r="979" spans="6:7" x14ac:dyDescent="0.35">
      <c r="F979">
        <v>101</v>
      </c>
      <c r="G979">
        <v>2</v>
      </c>
    </row>
    <row r="980" spans="6:7" x14ac:dyDescent="0.35">
      <c r="F980">
        <v>554</v>
      </c>
      <c r="G980">
        <v>20</v>
      </c>
    </row>
    <row r="981" spans="6:7" x14ac:dyDescent="0.35">
      <c r="F981">
        <v>666</v>
      </c>
      <c r="G981">
        <v>3</v>
      </c>
    </row>
    <row r="982" spans="6:7" x14ac:dyDescent="0.35">
      <c r="F982">
        <v>410</v>
      </c>
      <c r="G982">
        <v>4</v>
      </c>
    </row>
    <row r="983" spans="6:7" x14ac:dyDescent="0.35">
      <c r="F983">
        <v>375</v>
      </c>
      <c r="G983">
        <v>1</v>
      </c>
    </row>
    <row r="984" spans="6:7" x14ac:dyDescent="0.35">
      <c r="F984">
        <v>1364</v>
      </c>
      <c r="G984">
        <v>0</v>
      </c>
    </row>
    <row r="985" spans="6:7" x14ac:dyDescent="0.35">
      <c r="F985">
        <v>35</v>
      </c>
      <c r="G985">
        <v>0</v>
      </c>
    </row>
    <row r="986" spans="6:7" x14ac:dyDescent="0.35">
      <c r="F986">
        <v>203</v>
      </c>
      <c r="G986">
        <v>14</v>
      </c>
    </row>
    <row r="987" spans="6:7" x14ac:dyDescent="0.35">
      <c r="F987">
        <v>49</v>
      </c>
      <c r="G987">
        <v>1</v>
      </c>
    </row>
    <row r="988" spans="6:7" x14ac:dyDescent="0.35">
      <c r="F988">
        <v>5812</v>
      </c>
      <c r="G988">
        <v>118</v>
      </c>
    </row>
    <row r="989" spans="6:7" x14ac:dyDescent="0.35">
      <c r="F989">
        <v>1556</v>
      </c>
      <c r="G989">
        <v>2</v>
      </c>
    </row>
    <row r="990" spans="6:7" x14ac:dyDescent="0.35">
      <c r="F990">
        <v>65</v>
      </c>
      <c r="G990">
        <v>1</v>
      </c>
    </row>
    <row r="991" spans="6:7" x14ac:dyDescent="0.35">
      <c r="F991">
        <v>10</v>
      </c>
      <c r="G991">
        <v>3</v>
      </c>
    </row>
    <row r="992" spans="6:7" x14ac:dyDescent="0.35">
      <c r="F992">
        <v>76</v>
      </c>
      <c r="G992">
        <v>1</v>
      </c>
    </row>
    <row r="993" spans="6:7" x14ac:dyDescent="0.35">
      <c r="F993">
        <v>263</v>
      </c>
      <c r="G993">
        <v>3</v>
      </c>
    </row>
    <row r="994" spans="6:7" x14ac:dyDescent="0.35">
      <c r="F994">
        <v>1530</v>
      </c>
      <c r="G994">
        <v>38</v>
      </c>
    </row>
    <row r="995" spans="6:7" x14ac:dyDescent="0.35">
      <c r="F995">
        <v>278</v>
      </c>
      <c r="G995">
        <v>52</v>
      </c>
    </row>
    <row r="996" spans="6:7" x14ac:dyDescent="0.35">
      <c r="F996">
        <v>350</v>
      </c>
      <c r="G996">
        <v>2</v>
      </c>
    </row>
    <row r="997" spans="6:7" x14ac:dyDescent="0.35">
      <c r="F997">
        <v>470</v>
      </c>
      <c r="G997">
        <v>0</v>
      </c>
    </row>
    <row r="998" spans="6:7" x14ac:dyDescent="0.35">
      <c r="F998">
        <v>3</v>
      </c>
      <c r="G998">
        <v>4</v>
      </c>
    </row>
    <row r="999" spans="6:7" x14ac:dyDescent="0.35">
      <c r="F999">
        <v>8200</v>
      </c>
      <c r="G999">
        <v>4</v>
      </c>
    </row>
    <row r="1000" spans="6:7" x14ac:dyDescent="0.35">
      <c r="F1000">
        <v>8359</v>
      </c>
      <c r="G1000">
        <v>18</v>
      </c>
    </row>
    <row r="1001" spans="6:7" x14ac:dyDescent="0.35">
      <c r="F1001">
        <v>188</v>
      </c>
      <c r="G1001">
        <v>0</v>
      </c>
    </row>
    <row r="1002" spans="6:7" x14ac:dyDescent="0.35">
      <c r="F1002">
        <v>48</v>
      </c>
      <c r="G1002">
        <v>22</v>
      </c>
    </row>
    <row r="1003" spans="6:7" x14ac:dyDescent="0.35">
      <c r="F1003">
        <v>607</v>
      </c>
      <c r="G1003">
        <v>49</v>
      </c>
    </row>
    <row r="1004" spans="6:7" x14ac:dyDescent="0.35">
      <c r="F1004">
        <v>50</v>
      </c>
      <c r="G1004">
        <v>19</v>
      </c>
    </row>
    <row r="1005" spans="6:7" x14ac:dyDescent="0.35">
      <c r="F1005">
        <v>55</v>
      </c>
      <c r="G1005">
        <v>4</v>
      </c>
    </row>
    <row r="1006" spans="6:7" x14ac:dyDescent="0.35">
      <c r="F1006">
        <v>38</v>
      </c>
      <c r="G1006">
        <v>4</v>
      </c>
    </row>
    <row r="1007" spans="6:7" x14ac:dyDescent="0.35">
      <c r="F1007">
        <v>25</v>
      </c>
      <c r="G1007">
        <v>2</v>
      </c>
    </row>
    <row r="1008" spans="6:7" x14ac:dyDescent="0.35">
      <c r="F1008">
        <v>46</v>
      </c>
      <c r="G1008">
        <v>0</v>
      </c>
    </row>
    <row r="1009" spans="6:7" x14ac:dyDescent="0.35">
      <c r="F1009">
        <v>83</v>
      </c>
      <c r="G1009">
        <v>0</v>
      </c>
    </row>
    <row r="1010" spans="6:7" x14ac:dyDescent="0.35">
      <c r="F1010">
        <v>35</v>
      </c>
      <c r="G1010">
        <v>14</v>
      </c>
    </row>
    <row r="1011" spans="6:7" x14ac:dyDescent="0.35">
      <c r="F1011">
        <v>25</v>
      </c>
      <c r="G1011">
        <v>8</v>
      </c>
    </row>
    <row r="1012" spans="6:7" x14ac:dyDescent="0.35">
      <c r="F1012">
        <v>75</v>
      </c>
      <c r="G1012">
        <v>0</v>
      </c>
    </row>
    <row r="1013" spans="6:7" x14ac:dyDescent="0.35">
      <c r="F1013">
        <v>62</v>
      </c>
      <c r="G1013">
        <v>15</v>
      </c>
    </row>
    <row r="1014" spans="6:7" x14ac:dyDescent="0.35">
      <c r="F1014">
        <v>160</v>
      </c>
      <c r="G1014">
        <v>33</v>
      </c>
    </row>
    <row r="1015" spans="6:7" x14ac:dyDescent="0.35">
      <c r="F1015">
        <v>246</v>
      </c>
      <c r="G1015">
        <v>2</v>
      </c>
    </row>
    <row r="1016" spans="6:7" x14ac:dyDescent="0.35">
      <c r="F1016">
        <v>55</v>
      </c>
      <c r="G1016">
        <v>6</v>
      </c>
    </row>
    <row r="1017" spans="6:7" x14ac:dyDescent="0.35">
      <c r="F1017">
        <v>23</v>
      </c>
      <c r="G1017">
        <v>2</v>
      </c>
    </row>
    <row r="1018" spans="6:7" x14ac:dyDescent="0.35">
      <c r="F1018">
        <v>72</v>
      </c>
      <c r="G1018">
        <v>0</v>
      </c>
    </row>
    <row r="1019" spans="6:7" x14ac:dyDescent="0.35">
      <c r="F1019">
        <v>22</v>
      </c>
      <c r="G1019">
        <v>4</v>
      </c>
    </row>
    <row r="1020" spans="6:7" x14ac:dyDescent="0.35">
      <c r="F1020">
        <v>14</v>
      </c>
      <c r="G1020">
        <v>1</v>
      </c>
    </row>
    <row r="1021" spans="6:7" x14ac:dyDescent="0.35">
      <c r="F1021">
        <v>38</v>
      </c>
      <c r="G1021">
        <v>3</v>
      </c>
    </row>
    <row r="1022" spans="6:7" x14ac:dyDescent="0.35">
      <c r="F1022">
        <v>32</v>
      </c>
      <c r="G1022">
        <v>4</v>
      </c>
    </row>
    <row r="1023" spans="6:7" x14ac:dyDescent="0.35">
      <c r="F1023">
        <v>63</v>
      </c>
      <c r="G1023">
        <v>0</v>
      </c>
    </row>
    <row r="1024" spans="6:7" x14ac:dyDescent="0.35">
      <c r="F1024">
        <v>27</v>
      </c>
      <c r="G1024">
        <v>4</v>
      </c>
    </row>
    <row r="1025" spans="6:7" x14ac:dyDescent="0.35">
      <c r="F1025">
        <v>44</v>
      </c>
      <c r="G1025">
        <v>3</v>
      </c>
    </row>
    <row r="1026" spans="6:7" x14ac:dyDescent="0.35">
      <c r="F1026">
        <v>38</v>
      </c>
      <c r="G1026">
        <v>34</v>
      </c>
    </row>
    <row r="1027" spans="6:7" x14ac:dyDescent="0.35">
      <c r="F1027">
        <v>115</v>
      </c>
      <c r="G1027">
        <v>2</v>
      </c>
    </row>
    <row r="1028" spans="6:7" x14ac:dyDescent="0.35">
      <c r="F1028">
        <v>37</v>
      </c>
      <c r="G1028">
        <v>33</v>
      </c>
    </row>
    <row r="1029" spans="6:7" x14ac:dyDescent="0.35">
      <c r="F1029">
        <v>99</v>
      </c>
      <c r="G1029">
        <v>0</v>
      </c>
    </row>
    <row r="1030" spans="6:7" x14ac:dyDescent="0.35">
      <c r="F1030">
        <v>44</v>
      </c>
      <c r="G1030">
        <v>0</v>
      </c>
    </row>
    <row r="1031" spans="6:7" x14ac:dyDescent="0.35">
      <c r="F1031">
        <v>58</v>
      </c>
      <c r="G1031">
        <v>1</v>
      </c>
    </row>
    <row r="1032" spans="6:7" x14ac:dyDescent="0.35">
      <c r="F1032">
        <v>191</v>
      </c>
      <c r="G1032">
        <v>13</v>
      </c>
    </row>
    <row r="1033" spans="6:7" x14ac:dyDescent="0.35">
      <c r="F1033">
        <v>40</v>
      </c>
      <c r="G1033">
        <v>2</v>
      </c>
    </row>
    <row r="1034" spans="6:7" x14ac:dyDescent="0.35">
      <c r="F1034">
        <v>38</v>
      </c>
      <c r="G1034">
        <v>36</v>
      </c>
    </row>
    <row r="1035" spans="6:7" x14ac:dyDescent="0.35">
      <c r="F1035">
        <v>39</v>
      </c>
      <c r="G1035">
        <v>1</v>
      </c>
    </row>
    <row r="1036" spans="6:7" x14ac:dyDescent="0.35">
      <c r="F1036">
        <v>11</v>
      </c>
      <c r="G1036">
        <v>15</v>
      </c>
    </row>
    <row r="1037" spans="6:7" x14ac:dyDescent="0.35">
      <c r="F1037">
        <v>107</v>
      </c>
      <c r="G1037">
        <v>1</v>
      </c>
    </row>
    <row r="1038" spans="6:7" x14ac:dyDescent="0.35">
      <c r="F1038">
        <v>147</v>
      </c>
      <c r="G1038">
        <v>0</v>
      </c>
    </row>
    <row r="1039" spans="6:7" x14ac:dyDescent="0.35">
      <c r="F1039">
        <v>36</v>
      </c>
      <c r="G1039">
        <v>1</v>
      </c>
    </row>
    <row r="1040" spans="6:7" x14ac:dyDescent="0.35">
      <c r="F1040">
        <v>92</v>
      </c>
      <c r="G1040">
        <v>0</v>
      </c>
    </row>
    <row r="1041" spans="6:7" x14ac:dyDescent="0.35">
      <c r="F1041">
        <v>35</v>
      </c>
      <c r="G1041">
        <v>0</v>
      </c>
    </row>
    <row r="1042" spans="6:7" x14ac:dyDescent="0.35">
      <c r="F1042">
        <v>17</v>
      </c>
      <c r="G1042">
        <v>1</v>
      </c>
    </row>
    <row r="1043" spans="6:7" x14ac:dyDescent="0.35">
      <c r="F1043">
        <v>22</v>
      </c>
      <c r="G1043">
        <v>39</v>
      </c>
    </row>
    <row r="1044" spans="6:7" x14ac:dyDescent="0.35">
      <c r="F1044">
        <v>69</v>
      </c>
      <c r="G1044">
        <v>0</v>
      </c>
    </row>
    <row r="1045" spans="6:7" x14ac:dyDescent="0.35">
      <c r="F1045">
        <v>13</v>
      </c>
      <c r="G1045">
        <v>0</v>
      </c>
    </row>
    <row r="1046" spans="6:7" x14ac:dyDescent="0.35">
      <c r="F1046">
        <v>58</v>
      </c>
      <c r="G1046">
        <v>3</v>
      </c>
    </row>
    <row r="1047" spans="6:7" x14ac:dyDescent="0.35">
      <c r="F1047">
        <v>44</v>
      </c>
      <c r="G1047">
        <v>1</v>
      </c>
    </row>
    <row r="1048" spans="6:7" x14ac:dyDescent="0.35">
      <c r="F1048">
        <v>83</v>
      </c>
      <c r="G1048">
        <v>13</v>
      </c>
    </row>
    <row r="1049" spans="6:7" x14ac:dyDescent="0.35">
      <c r="F1049">
        <v>117</v>
      </c>
      <c r="G1049">
        <v>0</v>
      </c>
    </row>
    <row r="1050" spans="6:7" x14ac:dyDescent="0.35">
      <c r="F1050">
        <v>32</v>
      </c>
      <c r="G1050">
        <v>6</v>
      </c>
    </row>
    <row r="1051" spans="6:7" x14ac:dyDescent="0.35">
      <c r="F1051">
        <v>8</v>
      </c>
      <c r="G1051">
        <v>0</v>
      </c>
    </row>
    <row r="1052" spans="6:7" x14ac:dyDescent="0.35">
      <c r="F1052">
        <v>340</v>
      </c>
      <c r="G1052">
        <v>14</v>
      </c>
    </row>
    <row r="1053" spans="6:7" x14ac:dyDescent="0.35">
      <c r="F1053">
        <v>7</v>
      </c>
      <c r="G1053">
        <v>5</v>
      </c>
    </row>
    <row r="1054" spans="6:7" x14ac:dyDescent="0.35">
      <c r="F1054">
        <v>19</v>
      </c>
      <c r="G1054">
        <v>6</v>
      </c>
    </row>
    <row r="1055" spans="6:7" x14ac:dyDescent="0.35">
      <c r="F1055">
        <v>47</v>
      </c>
      <c r="G1055">
        <v>15</v>
      </c>
    </row>
    <row r="1056" spans="6:7" x14ac:dyDescent="0.35">
      <c r="F1056">
        <v>13</v>
      </c>
      <c r="G1056">
        <v>0</v>
      </c>
    </row>
    <row r="1057" spans="6:7" x14ac:dyDescent="0.35">
      <c r="F1057">
        <v>90</v>
      </c>
      <c r="G1057">
        <v>1</v>
      </c>
    </row>
    <row r="1058" spans="6:7" x14ac:dyDescent="0.35">
      <c r="F1058">
        <v>63</v>
      </c>
      <c r="G1058">
        <v>9</v>
      </c>
    </row>
    <row r="1059" spans="6:7" x14ac:dyDescent="0.35">
      <c r="F1059">
        <v>26</v>
      </c>
      <c r="G1059">
        <v>3</v>
      </c>
    </row>
    <row r="1060" spans="6:7" x14ac:dyDescent="0.35">
      <c r="F1060">
        <v>71</v>
      </c>
      <c r="G1060">
        <v>3</v>
      </c>
    </row>
    <row r="1061" spans="6:7" x14ac:dyDescent="0.35">
      <c r="F1061">
        <v>38</v>
      </c>
      <c r="G1061">
        <v>1</v>
      </c>
    </row>
    <row r="1062" spans="6:7" x14ac:dyDescent="0.35">
      <c r="F1062">
        <v>859</v>
      </c>
      <c r="G1062">
        <v>3</v>
      </c>
    </row>
    <row r="1063" spans="6:7" x14ac:dyDescent="0.35">
      <c r="F1063">
        <v>21</v>
      </c>
      <c r="G1063">
        <v>0</v>
      </c>
    </row>
    <row r="1064" spans="6:7" x14ac:dyDescent="0.35">
      <c r="F1064">
        <v>78</v>
      </c>
      <c r="G1064">
        <v>2</v>
      </c>
    </row>
    <row r="1065" spans="6:7" x14ac:dyDescent="0.35">
      <c r="F1065">
        <v>53</v>
      </c>
      <c r="G1065">
        <v>10</v>
      </c>
    </row>
    <row r="1066" spans="6:7" x14ac:dyDescent="0.35">
      <c r="F1066">
        <v>356</v>
      </c>
      <c r="G1066">
        <v>60</v>
      </c>
    </row>
    <row r="1067" spans="6:7" x14ac:dyDescent="0.35">
      <c r="F1067">
        <v>279</v>
      </c>
      <c r="G1067">
        <v>5</v>
      </c>
    </row>
    <row r="1068" spans="6:7" x14ac:dyDescent="0.35">
      <c r="F1068">
        <v>266</v>
      </c>
      <c r="G1068">
        <v>9</v>
      </c>
    </row>
    <row r="1069" spans="6:7" x14ac:dyDescent="0.35">
      <c r="F1069">
        <v>623</v>
      </c>
      <c r="G1069">
        <v>13</v>
      </c>
    </row>
    <row r="1070" spans="6:7" x14ac:dyDescent="0.35">
      <c r="F1070">
        <v>392</v>
      </c>
      <c r="G1070">
        <v>0</v>
      </c>
    </row>
    <row r="1071" spans="6:7" x14ac:dyDescent="0.35">
      <c r="F1071">
        <v>3562</v>
      </c>
      <c r="G1071">
        <v>8</v>
      </c>
    </row>
    <row r="1072" spans="6:7" x14ac:dyDescent="0.35">
      <c r="F1072">
        <v>514</v>
      </c>
      <c r="G1072">
        <v>3</v>
      </c>
    </row>
    <row r="1073" spans="6:7" x14ac:dyDescent="0.35">
      <c r="F1073">
        <v>88</v>
      </c>
      <c r="G1073">
        <v>3</v>
      </c>
    </row>
    <row r="1074" spans="6:7" x14ac:dyDescent="0.35">
      <c r="F1074">
        <v>537</v>
      </c>
      <c r="G1074">
        <v>0</v>
      </c>
    </row>
    <row r="1075" spans="6:7" x14ac:dyDescent="0.35">
      <c r="F1075">
        <v>25</v>
      </c>
      <c r="G1075">
        <v>6</v>
      </c>
    </row>
    <row r="1076" spans="6:7" x14ac:dyDescent="0.35">
      <c r="F1076">
        <v>3238</v>
      </c>
      <c r="G1076">
        <v>4</v>
      </c>
    </row>
    <row r="1077" spans="6:7" x14ac:dyDescent="0.35">
      <c r="F1077">
        <v>897</v>
      </c>
      <c r="G1077">
        <v>1</v>
      </c>
    </row>
    <row r="1078" spans="6:7" x14ac:dyDescent="0.35">
      <c r="F1078">
        <v>878</v>
      </c>
      <c r="G1078">
        <v>29</v>
      </c>
    </row>
    <row r="1079" spans="6:7" x14ac:dyDescent="0.35">
      <c r="F1079">
        <v>115</v>
      </c>
      <c r="G1079">
        <v>0</v>
      </c>
    </row>
    <row r="1080" spans="6:7" x14ac:dyDescent="0.35">
      <c r="F1080">
        <v>234</v>
      </c>
      <c r="G1080">
        <v>4</v>
      </c>
    </row>
    <row r="1081" spans="6:7" x14ac:dyDescent="0.35">
      <c r="F1081">
        <v>4330</v>
      </c>
      <c r="G1081">
        <v>5</v>
      </c>
    </row>
    <row r="1082" spans="6:7" x14ac:dyDescent="0.35">
      <c r="F1082">
        <v>651</v>
      </c>
      <c r="G1082">
        <v>4</v>
      </c>
    </row>
    <row r="1083" spans="6:7" x14ac:dyDescent="0.35">
      <c r="F1083">
        <v>251</v>
      </c>
      <c r="G1083">
        <v>5</v>
      </c>
    </row>
    <row r="1084" spans="6:7" x14ac:dyDescent="0.35">
      <c r="F1084">
        <v>263</v>
      </c>
      <c r="G1084">
        <v>1</v>
      </c>
    </row>
    <row r="1085" spans="6:7" x14ac:dyDescent="0.35">
      <c r="F1085">
        <v>28</v>
      </c>
      <c r="G1085">
        <v>1</v>
      </c>
    </row>
    <row r="1086" spans="6:7" x14ac:dyDescent="0.35">
      <c r="F1086">
        <v>721</v>
      </c>
      <c r="G1086">
        <v>0</v>
      </c>
    </row>
    <row r="1087" spans="6:7" x14ac:dyDescent="0.35">
      <c r="F1087">
        <v>50</v>
      </c>
      <c r="G1087">
        <v>14</v>
      </c>
    </row>
    <row r="1088" spans="6:7" x14ac:dyDescent="0.35">
      <c r="F1088">
        <v>73</v>
      </c>
      <c r="G1088">
        <v>3</v>
      </c>
    </row>
    <row r="1089" spans="6:7" x14ac:dyDescent="0.35">
      <c r="F1089">
        <v>27</v>
      </c>
      <c r="G1089">
        <v>10</v>
      </c>
    </row>
    <row r="1090" spans="6:7" x14ac:dyDescent="0.35">
      <c r="F1090">
        <v>34</v>
      </c>
      <c r="G1090">
        <v>17</v>
      </c>
    </row>
    <row r="1091" spans="6:7" x14ac:dyDescent="0.35">
      <c r="F1091">
        <v>7</v>
      </c>
      <c r="G1091">
        <v>2</v>
      </c>
    </row>
    <row r="1092" spans="6:7" x14ac:dyDescent="0.35">
      <c r="F1092">
        <v>24</v>
      </c>
      <c r="G1092">
        <v>0</v>
      </c>
    </row>
    <row r="1093" spans="6:7" x14ac:dyDescent="0.35">
      <c r="F1093">
        <v>15</v>
      </c>
      <c r="G1093">
        <v>4</v>
      </c>
    </row>
    <row r="1094" spans="6:7" x14ac:dyDescent="0.35">
      <c r="F1094">
        <v>72</v>
      </c>
      <c r="G1094">
        <v>12</v>
      </c>
    </row>
    <row r="1095" spans="6:7" x14ac:dyDescent="0.35">
      <c r="F1095">
        <v>120</v>
      </c>
      <c r="G1095">
        <v>3</v>
      </c>
    </row>
    <row r="1096" spans="6:7" x14ac:dyDescent="0.35">
      <c r="F1096">
        <v>123</v>
      </c>
      <c r="G1096">
        <v>12</v>
      </c>
    </row>
    <row r="1097" spans="6:7" x14ac:dyDescent="0.35">
      <c r="F1097">
        <v>1</v>
      </c>
      <c r="G1097">
        <v>0</v>
      </c>
    </row>
    <row r="1098" spans="6:7" x14ac:dyDescent="0.35">
      <c r="F1098">
        <v>24</v>
      </c>
      <c r="G1098">
        <v>7</v>
      </c>
    </row>
    <row r="1099" spans="6:7" x14ac:dyDescent="0.35">
      <c r="F1099">
        <v>33</v>
      </c>
      <c r="G1099">
        <v>2</v>
      </c>
    </row>
    <row r="1100" spans="6:7" x14ac:dyDescent="0.35">
      <c r="F1100">
        <v>14</v>
      </c>
      <c r="G1100">
        <v>1</v>
      </c>
    </row>
    <row r="1101" spans="6:7" x14ac:dyDescent="0.35">
      <c r="F1101">
        <v>9</v>
      </c>
      <c r="G1101">
        <v>4</v>
      </c>
    </row>
    <row r="1102" spans="6:7" x14ac:dyDescent="0.35">
      <c r="F1102">
        <v>76</v>
      </c>
      <c r="G1102">
        <v>4</v>
      </c>
    </row>
    <row r="1103" spans="6:7" x14ac:dyDescent="0.35">
      <c r="F1103">
        <v>19</v>
      </c>
      <c r="G1103">
        <v>17</v>
      </c>
    </row>
    <row r="1104" spans="6:7" x14ac:dyDescent="0.35">
      <c r="F1104">
        <v>69</v>
      </c>
      <c r="G1104">
        <v>7</v>
      </c>
    </row>
    <row r="1105" spans="6:7" x14ac:dyDescent="0.35">
      <c r="F1105">
        <v>218</v>
      </c>
      <c r="G1105">
        <v>2</v>
      </c>
    </row>
    <row r="1106" spans="6:7" x14ac:dyDescent="0.35">
      <c r="F1106">
        <v>30</v>
      </c>
      <c r="G1106">
        <v>5</v>
      </c>
    </row>
    <row r="1107" spans="6:7" x14ac:dyDescent="0.35">
      <c r="F1107">
        <v>100</v>
      </c>
      <c r="G1107">
        <v>1</v>
      </c>
    </row>
    <row r="1108" spans="6:7" x14ac:dyDescent="0.35">
      <c r="F1108">
        <v>296</v>
      </c>
      <c r="G1108">
        <v>1</v>
      </c>
    </row>
    <row r="1109" spans="6:7" x14ac:dyDescent="0.35">
      <c r="F1109">
        <v>1204</v>
      </c>
      <c r="G1109">
        <v>14</v>
      </c>
    </row>
    <row r="1110" spans="6:7" x14ac:dyDescent="0.35">
      <c r="F1110">
        <v>321</v>
      </c>
      <c r="G1110">
        <v>26</v>
      </c>
    </row>
    <row r="1111" spans="6:7" x14ac:dyDescent="0.35">
      <c r="F1111">
        <v>301</v>
      </c>
      <c r="G1111">
        <v>2</v>
      </c>
    </row>
    <row r="1112" spans="6:7" x14ac:dyDescent="0.35">
      <c r="F1112">
        <v>144</v>
      </c>
      <c r="G1112">
        <v>1</v>
      </c>
    </row>
    <row r="1113" spans="6:7" x14ac:dyDescent="0.35">
      <c r="F1113">
        <v>539</v>
      </c>
      <c r="G1113">
        <v>3</v>
      </c>
    </row>
    <row r="1114" spans="6:7" x14ac:dyDescent="0.35">
      <c r="F1114">
        <v>498</v>
      </c>
      <c r="G1114">
        <v>7</v>
      </c>
    </row>
    <row r="1115" spans="6:7" x14ac:dyDescent="0.35">
      <c r="F1115">
        <v>1113</v>
      </c>
      <c r="G1115">
        <v>9</v>
      </c>
    </row>
    <row r="1116" spans="6:7" x14ac:dyDescent="0.35">
      <c r="F1116">
        <v>988</v>
      </c>
      <c r="G1116">
        <v>20</v>
      </c>
    </row>
    <row r="1117" spans="6:7" x14ac:dyDescent="0.35">
      <c r="F1117">
        <v>391</v>
      </c>
      <c r="G1117">
        <v>6</v>
      </c>
    </row>
    <row r="1118" spans="6:7" x14ac:dyDescent="0.35">
      <c r="F1118">
        <v>28</v>
      </c>
      <c r="G1118">
        <v>13</v>
      </c>
    </row>
    <row r="1119" spans="6:7" x14ac:dyDescent="0.35">
      <c r="F1119">
        <v>147</v>
      </c>
      <c r="G1119">
        <v>1</v>
      </c>
    </row>
    <row r="1120" spans="6:7" x14ac:dyDescent="0.35">
      <c r="F1120">
        <v>680</v>
      </c>
      <c r="G1120">
        <v>202</v>
      </c>
    </row>
    <row r="1121" spans="6:7" x14ac:dyDescent="0.35">
      <c r="F1121">
        <v>983</v>
      </c>
      <c r="G1121">
        <v>0</v>
      </c>
    </row>
    <row r="1122" spans="6:7" x14ac:dyDescent="0.35">
      <c r="F1122">
        <v>79</v>
      </c>
      <c r="G1122">
        <v>1</v>
      </c>
    </row>
    <row r="1123" spans="6:7" x14ac:dyDescent="0.35">
      <c r="F1123">
        <v>426</v>
      </c>
      <c r="G1123">
        <v>0</v>
      </c>
    </row>
    <row r="1124" spans="6:7" x14ac:dyDescent="0.35">
      <c r="F1124">
        <v>96</v>
      </c>
      <c r="G1124">
        <v>2</v>
      </c>
    </row>
    <row r="1125" spans="6:7" x14ac:dyDescent="0.35">
      <c r="F1125">
        <v>163</v>
      </c>
      <c r="G1125">
        <v>13</v>
      </c>
    </row>
    <row r="1126" spans="6:7" x14ac:dyDescent="0.35">
      <c r="F1126">
        <v>2525</v>
      </c>
      <c r="G1126">
        <v>9</v>
      </c>
    </row>
    <row r="1127" spans="6:7" x14ac:dyDescent="0.35">
      <c r="F1127">
        <v>2035</v>
      </c>
      <c r="G1127">
        <v>2</v>
      </c>
    </row>
    <row r="1128" spans="6:7" x14ac:dyDescent="0.35">
      <c r="F1128">
        <v>290</v>
      </c>
      <c r="G1128">
        <v>0</v>
      </c>
    </row>
    <row r="1129" spans="6:7" x14ac:dyDescent="0.35">
      <c r="F1129">
        <v>1980</v>
      </c>
      <c r="G1129">
        <v>35</v>
      </c>
    </row>
    <row r="1130" spans="6:7" x14ac:dyDescent="0.35">
      <c r="F1130">
        <v>57</v>
      </c>
      <c r="G1130">
        <v>2</v>
      </c>
    </row>
    <row r="1131" spans="6:7" x14ac:dyDescent="0.35">
      <c r="F1131">
        <v>380</v>
      </c>
      <c r="G1131">
        <v>3</v>
      </c>
    </row>
    <row r="1132" spans="6:7" x14ac:dyDescent="0.35">
      <c r="F1132">
        <v>128</v>
      </c>
      <c r="G1132">
        <v>0</v>
      </c>
    </row>
    <row r="1133" spans="6:7" x14ac:dyDescent="0.35">
      <c r="F1133">
        <v>180</v>
      </c>
      <c r="G1133">
        <v>1</v>
      </c>
    </row>
    <row r="1134" spans="6:7" x14ac:dyDescent="0.35">
      <c r="F1134">
        <v>571</v>
      </c>
      <c r="G1134">
        <v>0</v>
      </c>
    </row>
    <row r="1135" spans="6:7" x14ac:dyDescent="0.35">
      <c r="F1135">
        <v>480</v>
      </c>
      <c r="G1135">
        <v>0</v>
      </c>
    </row>
    <row r="1136" spans="6:7" x14ac:dyDescent="0.35">
      <c r="F1136">
        <v>249</v>
      </c>
      <c r="G1136">
        <v>3</v>
      </c>
    </row>
    <row r="1137" spans="6:7" x14ac:dyDescent="0.35">
      <c r="F1137">
        <v>84</v>
      </c>
      <c r="G1137">
        <v>11</v>
      </c>
    </row>
    <row r="1138" spans="6:7" x14ac:dyDescent="0.35">
      <c r="F1138">
        <v>197</v>
      </c>
      <c r="G1138">
        <v>6</v>
      </c>
    </row>
    <row r="1139" spans="6:7" x14ac:dyDescent="0.35">
      <c r="F1139">
        <v>271</v>
      </c>
      <c r="G1139">
        <v>0</v>
      </c>
    </row>
    <row r="1140" spans="6:7" x14ac:dyDescent="0.35">
      <c r="F1140">
        <v>50</v>
      </c>
      <c r="G1140">
        <v>67</v>
      </c>
    </row>
    <row r="1141" spans="6:7" x14ac:dyDescent="0.35">
      <c r="F1141">
        <v>169</v>
      </c>
      <c r="G1141">
        <v>23</v>
      </c>
    </row>
    <row r="1142" spans="6:7" x14ac:dyDescent="0.35">
      <c r="F1142">
        <v>205</v>
      </c>
      <c r="G1142">
        <v>72</v>
      </c>
    </row>
    <row r="1143" spans="6:7" x14ac:dyDescent="0.35">
      <c r="F1143">
        <v>206</v>
      </c>
      <c r="G1143">
        <v>2</v>
      </c>
    </row>
    <row r="1144" spans="6:7" x14ac:dyDescent="0.35">
      <c r="F1144">
        <v>84</v>
      </c>
      <c r="G1144">
        <v>15</v>
      </c>
    </row>
    <row r="1145" spans="6:7" x14ac:dyDescent="0.35">
      <c r="F1145">
        <v>210</v>
      </c>
      <c r="G1145">
        <v>1</v>
      </c>
    </row>
    <row r="1146" spans="6:7" x14ac:dyDescent="0.35">
      <c r="F1146">
        <v>181</v>
      </c>
      <c r="G1146">
        <v>2</v>
      </c>
    </row>
    <row r="1147" spans="6:7" x14ac:dyDescent="0.35">
      <c r="F1147">
        <v>60</v>
      </c>
      <c r="G1147">
        <v>7</v>
      </c>
    </row>
    <row r="1148" spans="6:7" x14ac:dyDescent="0.35">
      <c r="F1148">
        <v>445</v>
      </c>
      <c r="G1148">
        <v>16</v>
      </c>
    </row>
    <row r="1149" spans="6:7" x14ac:dyDescent="0.35">
      <c r="F1149">
        <v>17</v>
      </c>
      <c r="G1149">
        <v>117</v>
      </c>
    </row>
    <row r="1150" spans="6:7" x14ac:dyDescent="0.35">
      <c r="F1150">
        <v>194</v>
      </c>
      <c r="G1150">
        <v>2</v>
      </c>
    </row>
    <row r="1151" spans="6:7" x14ac:dyDescent="0.35">
      <c r="F1151">
        <v>404</v>
      </c>
      <c r="G1151">
        <v>7</v>
      </c>
    </row>
    <row r="1152" spans="6:7" x14ac:dyDescent="0.35">
      <c r="F1152">
        <v>194</v>
      </c>
      <c r="G1152">
        <v>3</v>
      </c>
    </row>
    <row r="1153" spans="6:7" x14ac:dyDescent="0.35">
      <c r="F1153">
        <v>902</v>
      </c>
      <c r="G1153">
        <v>20</v>
      </c>
    </row>
    <row r="1154" spans="6:7" x14ac:dyDescent="0.35">
      <c r="F1154">
        <v>1670</v>
      </c>
      <c r="G1154">
        <v>50</v>
      </c>
    </row>
    <row r="1155" spans="6:7" x14ac:dyDescent="0.35">
      <c r="F1155">
        <v>1328</v>
      </c>
      <c r="G1155">
        <v>2</v>
      </c>
    </row>
    <row r="1156" spans="6:7" x14ac:dyDescent="0.35">
      <c r="F1156">
        <v>944</v>
      </c>
      <c r="G1156">
        <v>3</v>
      </c>
    </row>
    <row r="1157" spans="6:7" x14ac:dyDescent="0.35">
      <c r="F1157">
        <v>147</v>
      </c>
      <c r="G1157">
        <v>27</v>
      </c>
    </row>
    <row r="1158" spans="6:7" x14ac:dyDescent="0.35">
      <c r="F1158">
        <v>99</v>
      </c>
      <c r="G1158">
        <v>7</v>
      </c>
    </row>
    <row r="1159" spans="6:7" x14ac:dyDescent="0.35">
      <c r="F1159">
        <v>79</v>
      </c>
      <c r="G1159">
        <v>5</v>
      </c>
    </row>
    <row r="1160" spans="6:7" x14ac:dyDescent="0.35">
      <c r="F1160">
        <v>75</v>
      </c>
      <c r="G1160">
        <v>0</v>
      </c>
    </row>
    <row r="1161" spans="6:7" x14ac:dyDescent="0.35">
      <c r="F1161">
        <v>207</v>
      </c>
      <c r="G1161">
        <v>3</v>
      </c>
    </row>
    <row r="1162" spans="6:7" x14ac:dyDescent="0.35">
      <c r="F1162">
        <v>102</v>
      </c>
      <c r="G1162">
        <v>6</v>
      </c>
    </row>
    <row r="1163" spans="6:7" x14ac:dyDescent="0.35">
      <c r="F1163">
        <v>32</v>
      </c>
      <c r="G1163">
        <v>9</v>
      </c>
    </row>
    <row r="1164" spans="6:7" x14ac:dyDescent="0.35">
      <c r="F1164">
        <v>480</v>
      </c>
      <c r="G1164">
        <v>3</v>
      </c>
    </row>
    <row r="1165" spans="6:7" x14ac:dyDescent="0.35">
      <c r="F1165">
        <v>11</v>
      </c>
      <c r="G1165">
        <v>2</v>
      </c>
    </row>
    <row r="1166" spans="6:7" x14ac:dyDescent="0.35">
      <c r="F1166">
        <v>12</v>
      </c>
      <c r="G1166">
        <v>3</v>
      </c>
    </row>
    <row r="1167" spans="6:7" x14ac:dyDescent="0.35">
      <c r="F1167">
        <v>48</v>
      </c>
      <c r="G1167">
        <v>45</v>
      </c>
    </row>
    <row r="1168" spans="6:7" x14ac:dyDescent="0.35">
      <c r="F1168">
        <v>59</v>
      </c>
      <c r="G1168">
        <v>9</v>
      </c>
    </row>
    <row r="1169" spans="6:7" x14ac:dyDescent="0.35">
      <c r="F1169">
        <v>79</v>
      </c>
      <c r="G1169">
        <v>9</v>
      </c>
    </row>
    <row r="1170" spans="6:7" x14ac:dyDescent="0.35">
      <c r="F1170">
        <v>14</v>
      </c>
      <c r="G1170">
        <v>21</v>
      </c>
    </row>
    <row r="1171" spans="6:7" x14ac:dyDescent="0.35">
      <c r="F1171">
        <v>106</v>
      </c>
      <c r="G1171">
        <v>17</v>
      </c>
    </row>
    <row r="1172" spans="6:7" x14ac:dyDescent="0.35">
      <c r="F1172">
        <v>25</v>
      </c>
      <c r="G1172">
        <v>1</v>
      </c>
    </row>
    <row r="1173" spans="6:7" x14ac:dyDescent="0.35">
      <c r="F1173">
        <v>25</v>
      </c>
      <c r="G1173">
        <v>1</v>
      </c>
    </row>
    <row r="1174" spans="6:7" x14ac:dyDescent="0.35">
      <c r="F1174">
        <v>29</v>
      </c>
      <c r="G1174">
        <v>14</v>
      </c>
    </row>
    <row r="1175" spans="6:7" x14ac:dyDescent="0.35">
      <c r="F1175">
        <v>43</v>
      </c>
      <c r="G1175">
        <v>42</v>
      </c>
    </row>
    <row r="1176" spans="6:7" x14ac:dyDescent="0.35">
      <c r="F1176">
        <v>46</v>
      </c>
      <c r="G1176">
        <v>27</v>
      </c>
    </row>
    <row r="1177" spans="6:7" x14ac:dyDescent="0.35">
      <c r="F1177">
        <v>27</v>
      </c>
      <c r="G1177">
        <v>5</v>
      </c>
    </row>
    <row r="1178" spans="6:7" x14ac:dyDescent="0.35">
      <c r="F1178">
        <v>112</v>
      </c>
      <c r="G1178">
        <v>13</v>
      </c>
    </row>
    <row r="1179" spans="6:7" x14ac:dyDescent="0.35">
      <c r="F1179">
        <v>34</v>
      </c>
      <c r="G1179">
        <v>12</v>
      </c>
    </row>
    <row r="1180" spans="6:7" x14ac:dyDescent="0.35">
      <c r="F1180">
        <v>145</v>
      </c>
      <c r="G1180">
        <v>90</v>
      </c>
    </row>
    <row r="1181" spans="6:7" x14ac:dyDescent="0.35">
      <c r="F1181">
        <v>19</v>
      </c>
      <c r="G1181">
        <v>2</v>
      </c>
    </row>
    <row r="1182" spans="6:7" x14ac:dyDescent="0.35">
      <c r="F1182">
        <v>288</v>
      </c>
      <c r="G1182">
        <v>5</v>
      </c>
    </row>
    <row r="1183" spans="6:7" x14ac:dyDescent="0.35">
      <c r="F1183">
        <v>14</v>
      </c>
      <c r="G1183">
        <v>31</v>
      </c>
    </row>
    <row r="1184" spans="6:7" x14ac:dyDescent="0.35">
      <c r="F1184">
        <v>7</v>
      </c>
      <c r="G1184">
        <v>4</v>
      </c>
    </row>
    <row r="1185" spans="6:7" x14ac:dyDescent="0.35">
      <c r="F1185">
        <v>211</v>
      </c>
      <c r="G1185">
        <v>29</v>
      </c>
    </row>
    <row r="1186" spans="6:7" x14ac:dyDescent="0.35">
      <c r="F1186">
        <v>85</v>
      </c>
      <c r="G1186">
        <v>2</v>
      </c>
    </row>
    <row r="1187" spans="6:7" x14ac:dyDescent="0.35">
      <c r="F1187">
        <v>103</v>
      </c>
      <c r="G1187">
        <v>114</v>
      </c>
    </row>
    <row r="1188" spans="6:7" x14ac:dyDescent="0.35">
      <c r="F1188">
        <v>113</v>
      </c>
      <c r="G1188">
        <v>1</v>
      </c>
    </row>
    <row r="1189" spans="6:7" x14ac:dyDescent="0.35">
      <c r="F1189">
        <v>167</v>
      </c>
      <c r="G1189">
        <v>76</v>
      </c>
    </row>
    <row r="1190" spans="6:7" x14ac:dyDescent="0.35">
      <c r="F1190">
        <v>73</v>
      </c>
      <c r="G1190">
        <v>9</v>
      </c>
    </row>
    <row r="1191" spans="6:7" x14ac:dyDescent="0.35">
      <c r="F1191">
        <v>75</v>
      </c>
      <c r="G1191">
        <v>37</v>
      </c>
    </row>
    <row r="1192" spans="6:7" x14ac:dyDescent="0.35">
      <c r="F1192">
        <v>614</v>
      </c>
      <c r="G1192">
        <v>0</v>
      </c>
    </row>
    <row r="1193" spans="6:7" x14ac:dyDescent="0.35">
      <c r="F1193">
        <v>107</v>
      </c>
      <c r="G1193">
        <v>1</v>
      </c>
    </row>
    <row r="1194" spans="6:7" x14ac:dyDescent="0.35">
      <c r="F1194">
        <v>1224</v>
      </c>
      <c r="G1194">
        <v>10</v>
      </c>
    </row>
    <row r="1195" spans="6:7" x14ac:dyDescent="0.35">
      <c r="F1195">
        <v>104</v>
      </c>
      <c r="G1195">
        <v>1</v>
      </c>
    </row>
    <row r="1196" spans="6:7" x14ac:dyDescent="0.35">
      <c r="F1196">
        <v>79</v>
      </c>
      <c r="G1196">
        <v>2</v>
      </c>
    </row>
    <row r="1197" spans="6:7" x14ac:dyDescent="0.35">
      <c r="F1197">
        <v>157</v>
      </c>
      <c r="G1197">
        <v>1</v>
      </c>
    </row>
    <row r="1198" spans="6:7" x14ac:dyDescent="0.35">
      <c r="F1198">
        <v>50</v>
      </c>
      <c r="G1198">
        <v>10</v>
      </c>
    </row>
    <row r="1199" spans="6:7" x14ac:dyDescent="0.35">
      <c r="F1199">
        <v>64</v>
      </c>
      <c r="G1199">
        <v>9</v>
      </c>
    </row>
    <row r="1200" spans="6:7" x14ac:dyDescent="0.35">
      <c r="F1200">
        <v>200</v>
      </c>
      <c r="G1200">
        <v>19</v>
      </c>
    </row>
    <row r="1201" spans="6:7" x14ac:dyDescent="0.35">
      <c r="F1201">
        <v>22</v>
      </c>
      <c r="G1201">
        <v>0</v>
      </c>
    </row>
    <row r="1202" spans="6:7" x14ac:dyDescent="0.35">
      <c r="F1202">
        <v>163</v>
      </c>
      <c r="G1202">
        <v>4</v>
      </c>
    </row>
    <row r="1203" spans="6:7" x14ac:dyDescent="0.35">
      <c r="F1203">
        <v>77</v>
      </c>
      <c r="G1203">
        <v>8</v>
      </c>
    </row>
    <row r="1204" spans="6:7" x14ac:dyDescent="0.35">
      <c r="F1204">
        <v>89</v>
      </c>
      <c r="G1204">
        <v>24</v>
      </c>
    </row>
    <row r="1205" spans="6:7" x14ac:dyDescent="0.35">
      <c r="F1205">
        <v>3355</v>
      </c>
      <c r="G1205">
        <v>0</v>
      </c>
    </row>
    <row r="1206" spans="6:7" x14ac:dyDescent="0.35">
      <c r="F1206">
        <v>537</v>
      </c>
      <c r="G1206">
        <v>39</v>
      </c>
    </row>
    <row r="1207" spans="6:7" x14ac:dyDescent="0.35">
      <c r="F1207">
        <v>125</v>
      </c>
      <c r="G1207">
        <v>6</v>
      </c>
    </row>
    <row r="1208" spans="6:7" x14ac:dyDescent="0.35">
      <c r="F1208">
        <v>163</v>
      </c>
      <c r="G1208">
        <v>4</v>
      </c>
    </row>
    <row r="1209" spans="6:7" x14ac:dyDescent="0.35">
      <c r="F1209">
        <v>283</v>
      </c>
      <c r="G1209">
        <v>3</v>
      </c>
    </row>
    <row r="1210" spans="6:7" x14ac:dyDescent="0.35">
      <c r="F1210">
        <v>352</v>
      </c>
      <c r="G1210">
        <v>53</v>
      </c>
    </row>
    <row r="1211" spans="6:7" x14ac:dyDescent="0.35">
      <c r="F1211">
        <v>94</v>
      </c>
      <c r="G1211">
        <v>1</v>
      </c>
    </row>
    <row r="1212" spans="6:7" x14ac:dyDescent="0.35">
      <c r="F1212">
        <v>67</v>
      </c>
      <c r="G1212">
        <v>2</v>
      </c>
    </row>
    <row r="1213" spans="6:7" x14ac:dyDescent="0.35">
      <c r="F1213">
        <v>221</v>
      </c>
      <c r="G1213">
        <v>25</v>
      </c>
    </row>
    <row r="1214" spans="6:7" x14ac:dyDescent="0.35">
      <c r="F1214">
        <v>2165</v>
      </c>
      <c r="G1214">
        <v>6</v>
      </c>
    </row>
    <row r="1215" spans="6:7" x14ac:dyDescent="0.35">
      <c r="F1215">
        <v>179</v>
      </c>
      <c r="G1215">
        <v>0</v>
      </c>
    </row>
    <row r="1216" spans="6:7" x14ac:dyDescent="0.35">
      <c r="F1216">
        <v>123</v>
      </c>
      <c r="G1216">
        <v>12</v>
      </c>
    </row>
    <row r="1217" spans="6:7" x14ac:dyDescent="0.35">
      <c r="F1217">
        <v>1104</v>
      </c>
      <c r="G1217">
        <v>0</v>
      </c>
    </row>
    <row r="1218" spans="6:7" x14ac:dyDescent="0.35">
      <c r="F1218">
        <v>403</v>
      </c>
      <c r="G1218">
        <v>36</v>
      </c>
    </row>
    <row r="1219" spans="6:7" x14ac:dyDescent="0.35">
      <c r="F1219">
        <v>109</v>
      </c>
      <c r="G1219">
        <v>0</v>
      </c>
    </row>
    <row r="1220" spans="6:7" x14ac:dyDescent="0.35">
      <c r="F1220">
        <v>372</v>
      </c>
      <c r="G1220">
        <v>2</v>
      </c>
    </row>
    <row r="1221" spans="6:7" x14ac:dyDescent="0.35">
      <c r="F1221">
        <v>311</v>
      </c>
      <c r="G1221">
        <v>1</v>
      </c>
    </row>
    <row r="1222" spans="6:7" x14ac:dyDescent="0.35">
      <c r="F1222">
        <v>61</v>
      </c>
      <c r="G1222">
        <v>59</v>
      </c>
    </row>
    <row r="1223" spans="6:7" x14ac:dyDescent="0.35">
      <c r="F1223">
        <v>115</v>
      </c>
      <c r="G1223">
        <v>1</v>
      </c>
    </row>
    <row r="1224" spans="6:7" x14ac:dyDescent="0.35">
      <c r="F1224">
        <v>111</v>
      </c>
      <c r="G1224">
        <v>31</v>
      </c>
    </row>
    <row r="1225" spans="6:7" x14ac:dyDescent="0.35">
      <c r="F1225">
        <v>337</v>
      </c>
      <c r="G1225">
        <v>18</v>
      </c>
    </row>
    <row r="1226" spans="6:7" x14ac:dyDescent="0.35">
      <c r="F1226">
        <v>9</v>
      </c>
      <c r="G1226">
        <v>10</v>
      </c>
    </row>
    <row r="1227" spans="6:7" x14ac:dyDescent="0.35">
      <c r="F1227">
        <v>120</v>
      </c>
      <c r="G1227">
        <v>0</v>
      </c>
    </row>
    <row r="1228" spans="6:7" x14ac:dyDescent="0.35">
      <c r="F1228">
        <v>102</v>
      </c>
      <c r="G1228">
        <v>14</v>
      </c>
    </row>
    <row r="1229" spans="6:7" x14ac:dyDescent="0.35">
      <c r="F1229">
        <v>186</v>
      </c>
      <c r="G1229">
        <v>2</v>
      </c>
    </row>
    <row r="1230" spans="6:7" x14ac:dyDescent="0.35">
      <c r="F1230">
        <v>15</v>
      </c>
      <c r="G1230">
        <v>1</v>
      </c>
    </row>
    <row r="1231" spans="6:7" x14ac:dyDescent="0.35">
      <c r="F1231">
        <v>67</v>
      </c>
      <c r="G1231">
        <v>3</v>
      </c>
    </row>
    <row r="1232" spans="6:7" x14ac:dyDescent="0.35">
      <c r="F1232">
        <v>130</v>
      </c>
      <c r="G1232">
        <v>0</v>
      </c>
    </row>
    <row r="1233" spans="6:7" x14ac:dyDescent="0.35">
      <c r="F1233">
        <v>16</v>
      </c>
      <c r="G1233">
        <v>2</v>
      </c>
    </row>
    <row r="1234" spans="6:7" x14ac:dyDescent="0.35">
      <c r="F1234">
        <v>67</v>
      </c>
      <c r="G1234">
        <v>0</v>
      </c>
    </row>
    <row r="1235" spans="6:7" x14ac:dyDescent="0.35">
      <c r="F1235">
        <v>124</v>
      </c>
      <c r="G1235">
        <v>12</v>
      </c>
    </row>
    <row r="1236" spans="6:7" x14ac:dyDescent="0.35">
      <c r="F1236">
        <v>80</v>
      </c>
      <c r="G1236">
        <v>1</v>
      </c>
    </row>
    <row r="1237" spans="6:7" x14ac:dyDescent="0.35">
      <c r="F1237">
        <v>282</v>
      </c>
      <c r="G1237">
        <v>8</v>
      </c>
    </row>
    <row r="1238" spans="6:7" x14ac:dyDescent="0.35">
      <c r="F1238">
        <v>68</v>
      </c>
      <c r="G1238">
        <v>2</v>
      </c>
    </row>
    <row r="1239" spans="6:7" x14ac:dyDescent="0.35">
      <c r="F1239">
        <v>86</v>
      </c>
      <c r="G1239">
        <v>31</v>
      </c>
    </row>
    <row r="1240" spans="6:7" x14ac:dyDescent="0.35">
      <c r="F1240">
        <v>115</v>
      </c>
      <c r="G1240">
        <v>5</v>
      </c>
    </row>
    <row r="1241" spans="6:7" x14ac:dyDescent="0.35">
      <c r="F1241">
        <v>75</v>
      </c>
      <c r="G1241">
        <v>1</v>
      </c>
    </row>
    <row r="1242" spans="6:7" x14ac:dyDescent="0.35">
      <c r="F1242">
        <v>43</v>
      </c>
      <c r="G1242">
        <v>12</v>
      </c>
    </row>
    <row r="1243" spans="6:7" x14ac:dyDescent="0.35">
      <c r="F1243">
        <v>48</v>
      </c>
      <c r="G1243">
        <v>4</v>
      </c>
    </row>
    <row r="1244" spans="6:7" x14ac:dyDescent="0.35">
      <c r="F1244">
        <v>52</v>
      </c>
      <c r="G1244">
        <v>0</v>
      </c>
    </row>
    <row r="1245" spans="6:7" x14ac:dyDescent="0.35">
      <c r="F1245">
        <v>43</v>
      </c>
      <c r="G1245">
        <v>7</v>
      </c>
    </row>
    <row r="1246" spans="6:7" x14ac:dyDescent="0.35">
      <c r="F1246">
        <v>58</v>
      </c>
      <c r="G1246">
        <v>2</v>
      </c>
    </row>
    <row r="1247" spans="6:7" x14ac:dyDescent="0.35">
      <c r="F1247">
        <v>47</v>
      </c>
      <c r="G1247">
        <v>1</v>
      </c>
    </row>
    <row r="1248" spans="6:7" x14ac:dyDescent="0.35">
      <c r="F1248">
        <v>36</v>
      </c>
      <c r="G1248">
        <v>4</v>
      </c>
    </row>
    <row r="1249" spans="6:7" x14ac:dyDescent="0.35">
      <c r="F1249">
        <v>17</v>
      </c>
      <c r="G1249">
        <v>6</v>
      </c>
    </row>
    <row r="1250" spans="6:7" x14ac:dyDescent="0.35">
      <c r="F1250">
        <v>104</v>
      </c>
      <c r="G1250">
        <v>8</v>
      </c>
    </row>
    <row r="1251" spans="6:7" x14ac:dyDescent="0.35">
      <c r="F1251">
        <v>47</v>
      </c>
      <c r="G1251">
        <v>14</v>
      </c>
    </row>
    <row r="1252" spans="6:7" x14ac:dyDescent="0.35">
      <c r="F1252">
        <v>38</v>
      </c>
      <c r="G1252">
        <v>0</v>
      </c>
    </row>
    <row r="1253" spans="6:7" x14ac:dyDescent="0.35">
      <c r="F1253">
        <v>81</v>
      </c>
      <c r="G1253">
        <v>4</v>
      </c>
    </row>
    <row r="1254" spans="6:7" x14ac:dyDescent="0.35">
      <c r="F1254">
        <v>55</v>
      </c>
      <c r="G1254">
        <v>0</v>
      </c>
    </row>
    <row r="1255" spans="6:7" x14ac:dyDescent="0.35">
      <c r="F1255">
        <v>41</v>
      </c>
      <c r="G1255">
        <v>0</v>
      </c>
    </row>
    <row r="1256" spans="6:7" x14ac:dyDescent="0.35">
      <c r="F1256">
        <v>79</v>
      </c>
      <c r="G1256">
        <v>1</v>
      </c>
    </row>
    <row r="1257" spans="6:7" x14ac:dyDescent="0.35">
      <c r="F1257">
        <v>16</v>
      </c>
      <c r="G1257">
        <v>1</v>
      </c>
    </row>
    <row r="1258" spans="6:7" x14ac:dyDescent="0.35">
      <c r="F1258">
        <v>8</v>
      </c>
      <c r="G1258">
        <v>1</v>
      </c>
    </row>
    <row r="1259" spans="6:7" x14ac:dyDescent="0.35">
      <c r="F1259">
        <v>95</v>
      </c>
      <c r="G1259">
        <v>1</v>
      </c>
    </row>
    <row r="1260" spans="6:7" x14ac:dyDescent="0.35">
      <c r="F1260">
        <v>25</v>
      </c>
      <c r="G1260">
        <v>4</v>
      </c>
    </row>
    <row r="1261" spans="6:7" x14ac:dyDescent="0.35">
      <c r="F1261">
        <v>19</v>
      </c>
      <c r="G1261">
        <v>0</v>
      </c>
    </row>
    <row r="1262" spans="6:7" x14ac:dyDescent="0.35">
      <c r="F1262">
        <v>90</v>
      </c>
      <c r="G1262">
        <v>0</v>
      </c>
    </row>
    <row r="1263" spans="6:7" x14ac:dyDescent="0.35">
      <c r="F1263">
        <v>41</v>
      </c>
      <c r="G1263">
        <v>2</v>
      </c>
    </row>
    <row r="1264" spans="6:7" x14ac:dyDescent="0.35">
      <c r="F1264">
        <v>30</v>
      </c>
      <c r="G1264">
        <v>24</v>
      </c>
    </row>
    <row r="1265" spans="6:7" x14ac:dyDescent="0.35">
      <c r="F1265">
        <v>38</v>
      </c>
      <c r="G1265">
        <v>1</v>
      </c>
    </row>
    <row r="1266" spans="6:7" x14ac:dyDescent="0.35">
      <c r="F1266">
        <v>65</v>
      </c>
      <c r="G1266">
        <v>2</v>
      </c>
    </row>
    <row r="1267" spans="6:7" x14ac:dyDescent="0.35">
      <c r="F1267">
        <v>75</v>
      </c>
      <c r="G1267">
        <v>1</v>
      </c>
    </row>
    <row r="1268" spans="6:7" x14ac:dyDescent="0.35">
      <c r="F1268">
        <v>16</v>
      </c>
      <c r="G1268">
        <v>37</v>
      </c>
    </row>
    <row r="1269" spans="6:7" x14ac:dyDescent="0.35">
      <c r="F1269">
        <v>10</v>
      </c>
      <c r="G1269">
        <v>5</v>
      </c>
    </row>
    <row r="1270" spans="6:7" x14ac:dyDescent="0.35">
      <c r="F1270">
        <v>27</v>
      </c>
      <c r="G1270">
        <v>4</v>
      </c>
    </row>
    <row r="1271" spans="6:7" x14ac:dyDescent="0.35">
      <c r="F1271">
        <v>259</v>
      </c>
      <c r="G1271">
        <v>16</v>
      </c>
    </row>
    <row r="1272" spans="6:7" x14ac:dyDescent="0.35">
      <c r="F1272">
        <v>39</v>
      </c>
      <c r="G1272">
        <v>9</v>
      </c>
    </row>
    <row r="1273" spans="6:7" x14ac:dyDescent="0.35">
      <c r="F1273">
        <v>42</v>
      </c>
      <c r="G1273">
        <v>0</v>
      </c>
    </row>
    <row r="1274" spans="6:7" x14ac:dyDescent="0.35">
      <c r="F1274">
        <v>10</v>
      </c>
      <c r="G1274">
        <v>40</v>
      </c>
    </row>
    <row r="1275" spans="6:7" x14ac:dyDescent="0.35">
      <c r="F1275">
        <v>56</v>
      </c>
      <c r="G1275">
        <v>0</v>
      </c>
    </row>
    <row r="1276" spans="6:7" x14ac:dyDescent="0.35">
      <c r="F1276">
        <v>20</v>
      </c>
      <c r="G1276">
        <v>2</v>
      </c>
    </row>
    <row r="1277" spans="6:7" x14ac:dyDescent="0.35">
      <c r="F1277">
        <v>170</v>
      </c>
      <c r="G1277">
        <v>1</v>
      </c>
    </row>
    <row r="1278" spans="6:7" x14ac:dyDescent="0.35">
      <c r="F1278">
        <v>29</v>
      </c>
      <c r="G1278">
        <v>9</v>
      </c>
    </row>
    <row r="1279" spans="6:7" x14ac:dyDescent="0.35">
      <c r="F1279">
        <v>132</v>
      </c>
      <c r="G1279">
        <v>34</v>
      </c>
    </row>
    <row r="1280" spans="6:7" x14ac:dyDescent="0.35">
      <c r="F1280">
        <v>27</v>
      </c>
      <c r="G1280">
        <v>23</v>
      </c>
    </row>
    <row r="1281" spans="6:7" x14ac:dyDescent="0.35">
      <c r="F1281">
        <v>26</v>
      </c>
      <c r="G1281">
        <v>19</v>
      </c>
    </row>
    <row r="1282" spans="6:7" x14ac:dyDescent="0.35">
      <c r="F1282">
        <v>43</v>
      </c>
      <c r="G1282">
        <v>50</v>
      </c>
    </row>
    <row r="1283" spans="6:7" x14ac:dyDescent="0.35">
      <c r="F1283">
        <v>80</v>
      </c>
      <c r="G1283">
        <v>12</v>
      </c>
    </row>
    <row r="1284" spans="6:7" x14ac:dyDescent="0.35">
      <c r="F1284">
        <v>33</v>
      </c>
      <c r="G1284">
        <v>8</v>
      </c>
    </row>
    <row r="1285" spans="6:7" x14ac:dyDescent="0.35">
      <c r="F1285">
        <v>71</v>
      </c>
      <c r="G1285">
        <v>9</v>
      </c>
    </row>
    <row r="1286" spans="6:7" x14ac:dyDescent="0.35">
      <c r="F1286">
        <v>81</v>
      </c>
      <c r="G1286">
        <v>43</v>
      </c>
    </row>
    <row r="1287" spans="6:7" x14ac:dyDescent="0.35">
      <c r="F1287">
        <v>76</v>
      </c>
      <c r="G1287">
        <v>28</v>
      </c>
    </row>
    <row r="1288" spans="6:7" x14ac:dyDescent="0.35">
      <c r="F1288">
        <v>48</v>
      </c>
      <c r="G1288">
        <v>4</v>
      </c>
    </row>
    <row r="1289" spans="6:7" x14ac:dyDescent="0.35">
      <c r="F1289">
        <v>61</v>
      </c>
      <c r="G1289">
        <v>24</v>
      </c>
    </row>
    <row r="1290" spans="6:7" x14ac:dyDescent="0.35">
      <c r="F1290">
        <v>60</v>
      </c>
      <c r="G1290">
        <v>2</v>
      </c>
    </row>
    <row r="1291" spans="6:7" x14ac:dyDescent="0.35">
      <c r="F1291">
        <v>136</v>
      </c>
      <c r="G1291">
        <v>2</v>
      </c>
    </row>
    <row r="1292" spans="6:7" x14ac:dyDescent="0.35">
      <c r="F1292">
        <v>14</v>
      </c>
      <c r="G1292">
        <v>20</v>
      </c>
    </row>
    <row r="1293" spans="6:7" x14ac:dyDescent="0.35">
      <c r="F1293">
        <v>78</v>
      </c>
      <c r="G1293">
        <v>1</v>
      </c>
    </row>
    <row r="1294" spans="6:7" x14ac:dyDescent="0.35">
      <c r="F1294">
        <v>4</v>
      </c>
      <c r="G1294">
        <v>1</v>
      </c>
    </row>
    <row r="1295" spans="6:7" x14ac:dyDescent="0.35">
      <c r="F1295">
        <v>11</v>
      </c>
      <c r="G1295">
        <v>4</v>
      </c>
    </row>
    <row r="1296" spans="6:7" x14ac:dyDescent="0.35">
      <c r="F1296">
        <v>185</v>
      </c>
      <c r="G1296">
        <v>1</v>
      </c>
    </row>
    <row r="1297" spans="6:7" x14ac:dyDescent="0.35">
      <c r="F1297">
        <v>59</v>
      </c>
      <c r="G1297">
        <v>1</v>
      </c>
    </row>
    <row r="1298" spans="6:7" x14ac:dyDescent="0.35">
      <c r="F1298">
        <v>27</v>
      </c>
      <c r="G1298">
        <v>13</v>
      </c>
    </row>
    <row r="1299" spans="6:7" x14ac:dyDescent="0.35">
      <c r="F1299">
        <v>63</v>
      </c>
      <c r="G1299">
        <v>1</v>
      </c>
    </row>
    <row r="1300" spans="6:7" x14ac:dyDescent="0.35">
      <c r="F1300">
        <v>13</v>
      </c>
      <c r="G1300">
        <v>1</v>
      </c>
    </row>
    <row r="1301" spans="6:7" x14ac:dyDescent="0.35">
      <c r="F1301">
        <v>13</v>
      </c>
      <c r="G1301">
        <v>0</v>
      </c>
    </row>
    <row r="1302" spans="6:7" x14ac:dyDescent="0.35">
      <c r="F1302">
        <v>57</v>
      </c>
      <c r="G1302">
        <v>3</v>
      </c>
    </row>
    <row r="1303" spans="6:7" x14ac:dyDescent="0.35">
      <c r="F1303">
        <v>61</v>
      </c>
      <c r="G1303">
        <v>14</v>
      </c>
    </row>
    <row r="1304" spans="6:7" x14ac:dyDescent="0.35">
      <c r="F1304">
        <v>65</v>
      </c>
      <c r="G1304">
        <v>2</v>
      </c>
    </row>
    <row r="1305" spans="6:7" x14ac:dyDescent="0.35">
      <c r="F1305">
        <v>134</v>
      </c>
      <c r="G1305">
        <v>5</v>
      </c>
    </row>
    <row r="1306" spans="6:7" x14ac:dyDescent="0.35">
      <c r="F1306">
        <v>37</v>
      </c>
      <c r="G1306">
        <v>14</v>
      </c>
    </row>
    <row r="1307" spans="6:7" x14ac:dyDescent="0.35">
      <c r="F1307">
        <v>37</v>
      </c>
      <c r="G1307">
        <v>9</v>
      </c>
    </row>
    <row r="1308" spans="6:7" x14ac:dyDescent="0.35">
      <c r="F1308">
        <v>150</v>
      </c>
      <c r="G1308">
        <v>8</v>
      </c>
    </row>
    <row r="1309" spans="6:7" x14ac:dyDescent="0.35">
      <c r="F1309">
        <v>56</v>
      </c>
      <c r="G1309">
        <v>7</v>
      </c>
    </row>
    <row r="1310" spans="6:7" x14ac:dyDescent="0.35">
      <c r="F1310">
        <v>18</v>
      </c>
      <c r="G1310">
        <v>0</v>
      </c>
    </row>
    <row r="1311" spans="6:7" x14ac:dyDescent="0.35">
      <c r="F1311">
        <v>60</v>
      </c>
      <c r="G1311">
        <v>84</v>
      </c>
    </row>
    <row r="1312" spans="6:7" x14ac:dyDescent="0.35">
      <c r="F1312">
        <v>67</v>
      </c>
      <c r="G1312">
        <v>11</v>
      </c>
    </row>
    <row r="1313" spans="6:7" x14ac:dyDescent="0.35">
      <c r="F1313">
        <v>35</v>
      </c>
      <c r="G1313">
        <v>1</v>
      </c>
    </row>
    <row r="1314" spans="6:7" x14ac:dyDescent="0.35">
      <c r="F1314">
        <v>34</v>
      </c>
      <c r="G1314">
        <v>4</v>
      </c>
    </row>
    <row r="1315" spans="6:7" x14ac:dyDescent="0.35">
      <c r="F1315">
        <v>36</v>
      </c>
      <c r="G1315">
        <v>10</v>
      </c>
    </row>
    <row r="1316" spans="6:7" x14ac:dyDescent="0.35">
      <c r="F1316">
        <v>18</v>
      </c>
      <c r="G1316">
        <v>16</v>
      </c>
    </row>
    <row r="1317" spans="6:7" x14ac:dyDescent="0.35">
      <c r="F1317">
        <v>25</v>
      </c>
      <c r="G1317">
        <v>2</v>
      </c>
    </row>
    <row r="1318" spans="6:7" x14ac:dyDescent="0.35">
      <c r="F1318">
        <v>21</v>
      </c>
      <c r="G1318">
        <v>5</v>
      </c>
    </row>
    <row r="1319" spans="6:7" x14ac:dyDescent="0.35">
      <c r="F1319">
        <v>151</v>
      </c>
      <c r="G1319">
        <v>1</v>
      </c>
    </row>
    <row r="1320" spans="6:7" x14ac:dyDescent="0.35">
      <c r="F1320">
        <v>489</v>
      </c>
      <c r="G1320">
        <v>31</v>
      </c>
    </row>
    <row r="1321" spans="6:7" x14ac:dyDescent="0.35">
      <c r="F1321">
        <v>50</v>
      </c>
      <c r="G1321">
        <v>0</v>
      </c>
    </row>
    <row r="1322" spans="6:7" x14ac:dyDescent="0.35">
      <c r="F1322">
        <v>321</v>
      </c>
      <c r="G1322">
        <v>2</v>
      </c>
    </row>
    <row r="1323" spans="6:7" x14ac:dyDescent="0.35">
      <c r="F1323">
        <v>1762</v>
      </c>
      <c r="G1323">
        <v>7</v>
      </c>
    </row>
    <row r="1324" spans="6:7" x14ac:dyDescent="0.35">
      <c r="F1324">
        <v>385</v>
      </c>
      <c r="G1324">
        <v>16</v>
      </c>
    </row>
    <row r="1325" spans="6:7" x14ac:dyDescent="0.35">
      <c r="F1325">
        <v>398</v>
      </c>
      <c r="G1325">
        <v>4</v>
      </c>
    </row>
    <row r="1326" spans="6:7" x14ac:dyDescent="0.35">
      <c r="F1326">
        <v>304</v>
      </c>
      <c r="G1326">
        <v>4</v>
      </c>
    </row>
    <row r="1327" spans="6:7" x14ac:dyDescent="0.35">
      <c r="F1327">
        <v>676</v>
      </c>
      <c r="G1327">
        <v>4</v>
      </c>
    </row>
    <row r="1328" spans="6:7" x14ac:dyDescent="0.35">
      <c r="F1328">
        <v>577</v>
      </c>
      <c r="G1328">
        <v>3</v>
      </c>
    </row>
    <row r="1329" spans="6:7" x14ac:dyDescent="0.35">
      <c r="F1329">
        <v>3663</v>
      </c>
      <c r="G1329">
        <v>36</v>
      </c>
    </row>
    <row r="1330" spans="6:7" x14ac:dyDescent="0.35">
      <c r="F1330">
        <v>294</v>
      </c>
      <c r="G1330">
        <v>1</v>
      </c>
    </row>
    <row r="1331" spans="6:7" x14ac:dyDescent="0.35">
      <c r="F1331">
        <v>28</v>
      </c>
      <c r="G1331">
        <v>7</v>
      </c>
    </row>
    <row r="1332" spans="6:7" x14ac:dyDescent="0.35">
      <c r="F1332">
        <v>100</v>
      </c>
      <c r="G1332">
        <v>27</v>
      </c>
    </row>
    <row r="1333" spans="6:7" x14ac:dyDescent="0.35">
      <c r="F1333">
        <v>72</v>
      </c>
      <c r="G1333">
        <v>1</v>
      </c>
    </row>
    <row r="1334" spans="6:7" x14ac:dyDescent="0.35">
      <c r="F1334">
        <v>238</v>
      </c>
      <c r="G1334">
        <v>0</v>
      </c>
    </row>
    <row r="1335" spans="6:7" x14ac:dyDescent="0.35">
      <c r="F1335">
        <v>159</v>
      </c>
      <c r="G1335">
        <v>1</v>
      </c>
    </row>
    <row r="1336" spans="6:7" x14ac:dyDescent="0.35">
      <c r="F1336">
        <v>77</v>
      </c>
      <c r="G1336">
        <v>3</v>
      </c>
    </row>
    <row r="1337" spans="6:7" x14ac:dyDescent="0.35">
      <c r="F1337">
        <v>53</v>
      </c>
      <c r="G1337">
        <v>3</v>
      </c>
    </row>
    <row r="1338" spans="6:7" x14ac:dyDescent="0.35">
      <c r="F1338">
        <v>1251</v>
      </c>
      <c r="G1338">
        <v>3</v>
      </c>
    </row>
    <row r="1339" spans="6:7" x14ac:dyDescent="0.35">
      <c r="F1339">
        <v>465</v>
      </c>
      <c r="G1339">
        <v>0</v>
      </c>
    </row>
    <row r="1340" spans="6:7" x14ac:dyDescent="0.35">
      <c r="F1340">
        <v>74</v>
      </c>
      <c r="G1340">
        <v>6</v>
      </c>
    </row>
    <row r="1341" spans="6:7" x14ac:dyDescent="0.35">
      <c r="F1341">
        <v>62</v>
      </c>
      <c r="G1341">
        <v>17</v>
      </c>
    </row>
    <row r="1342" spans="6:7" x14ac:dyDescent="0.35">
      <c r="F1342">
        <v>3468</v>
      </c>
      <c r="G1342">
        <v>40</v>
      </c>
    </row>
    <row r="1343" spans="6:7" x14ac:dyDescent="0.35">
      <c r="F1343">
        <v>52</v>
      </c>
      <c r="G1343">
        <v>3</v>
      </c>
    </row>
    <row r="1344" spans="6:7" x14ac:dyDescent="0.35">
      <c r="F1344">
        <v>50</v>
      </c>
      <c r="G1344">
        <v>1</v>
      </c>
    </row>
    <row r="1345" spans="6:7" x14ac:dyDescent="0.35">
      <c r="F1345">
        <v>45</v>
      </c>
      <c r="G1345">
        <v>2</v>
      </c>
    </row>
    <row r="1346" spans="6:7" x14ac:dyDescent="0.35">
      <c r="F1346">
        <v>21</v>
      </c>
      <c r="G1346">
        <v>7</v>
      </c>
    </row>
    <row r="1347" spans="6:7" x14ac:dyDescent="0.35">
      <c r="F1347">
        <v>100</v>
      </c>
      <c r="G1347">
        <v>14</v>
      </c>
    </row>
    <row r="1348" spans="6:7" x14ac:dyDescent="0.35">
      <c r="F1348">
        <v>81</v>
      </c>
      <c r="G1348">
        <v>0</v>
      </c>
    </row>
    <row r="1349" spans="6:7" x14ac:dyDescent="0.35">
      <c r="F1349">
        <v>286</v>
      </c>
      <c r="G1349">
        <v>0</v>
      </c>
    </row>
    <row r="1350" spans="6:7" x14ac:dyDescent="0.35">
      <c r="F1350">
        <v>42</v>
      </c>
      <c r="G1350">
        <v>1</v>
      </c>
    </row>
    <row r="1351" spans="6:7" x14ac:dyDescent="0.35">
      <c r="F1351">
        <v>199</v>
      </c>
      <c r="G1351">
        <v>12</v>
      </c>
    </row>
    <row r="1352" spans="6:7" x14ac:dyDescent="0.35">
      <c r="F1352">
        <v>25</v>
      </c>
      <c r="G1352">
        <v>12</v>
      </c>
    </row>
    <row r="1353" spans="6:7" x14ac:dyDescent="0.35">
      <c r="F1353">
        <v>84</v>
      </c>
      <c r="G1353">
        <v>23</v>
      </c>
    </row>
    <row r="1354" spans="6:7" x14ac:dyDescent="0.35">
      <c r="F1354">
        <v>50</v>
      </c>
      <c r="G1354">
        <v>0</v>
      </c>
    </row>
    <row r="1355" spans="6:7" x14ac:dyDescent="0.35">
      <c r="F1355">
        <v>26</v>
      </c>
      <c r="G1355">
        <v>10</v>
      </c>
    </row>
    <row r="1356" spans="6:7" x14ac:dyDescent="0.35">
      <c r="F1356">
        <v>14</v>
      </c>
      <c r="G1356">
        <v>5</v>
      </c>
    </row>
    <row r="1357" spans="6:7" x14ac:dyDescent="0.35">
      <c r="F1357">
        <v>49</v>
      </c>
      <c r="G1357">
        <v>1</v>
      </c>
    </row>
    <row r="1358" spans="6:7" x14ac:dyDescent="0.35">
      <c r="F1358">
        <v>69</v>
      </c>
      <c r="G1358">
        <v>2</v>
      </c>
    </row>
    <row r="1359" spans="6:7" x14ac:dyDescent="0.35">
      <c r="F1359">
        <v>60</v>
      </c>
      <c r="G1359">
        <v>2</v>
      </c>
    </row>
    <row r="1360" spans="6:7" x14ac:dyDescent="0.35">
      <c r="F1360">
        <v>80</v>
      </c>
      <c r="G1360">
        <v>0</v>
      </c>
    </row>
    <row r="1361" spans="6:7" x14ac:dyDescent="0.35">
      <c r="F1361">
        <v>56</v>
      </c>
      <c r="G1361">
        <v>13</v>
      </c>
    </row>
    <row r="1362" spans="6:7" x14ac:dyDescent="0.35">
      <c r="F1362">
        <v>104</v>
      </c>
      <c r="G1362">
        <v>0</v>
      </c>
    </row>
    <row r="1363" spans="6:7" x14ac:dyDescent="0.35">
      <c r="F1363">
        <v>46</v>
      </c>
      <c r="G1363">
        <v>1</v>
      </c>
    </row>
    <row r="1364" spans="6:7" x14ac:dyDescent="0.35">
      <c r="F1364">
        <v>206</v>
      </c>
      <c r="G1364">
        <v>5</v>
      </c>
    </row>
    <row r="1365" spans="6:7" x14ac:dyDescent="0.35">
      <c r="F1365">
        <v>18</v>
      </c>
      <c r="G1365">
        <v>2</v>
      </c>
    </row>
    <row r="1366" spans="6:7" x14ac:dyDescent="0.35">
      <c r="F1366">
        <v>28</v>
      </c>
      <c r="G1366">
        <v>0</v>
      </c>
    </row>
    <row r="1367" spans="6:7" x14ac:dyDescent="0.35">
      <c r="F1367">
        <v>11</v>
      </c>
      <c r="G1367">
        <v>32</v>
      </c>
    </row>
    <row r="1368" spans="6:7" x14ac:dyDescent="0.35">
      <c r="F1368">
        <v>263</v>
      </c>
      <c r="G1368">
        <v>1</v>
      </c>
    </row>
    <row r="1369" spans="6:7" x14ac:dyDescent="0.35">
      <c r="F1369">
        <v>394</v>
      </c>
      <c r="G1369">
        <v>1</v>
      </c>
    </row>
    <row r="1370" spans="6:7" x14ac:dyDescent="0.35">
      <c r="F1370">
        <v>1049</v>
      </c>
      <c r="G1370">
        <v>1</v>
      </c>
    </row>
    <row r="1371" spans="6:7" x14ac:dyDescent="0.35">
      <c r="F1371">
        <v>308</v>
      </c>
      <c r="G1371">
        <v>0</v>
      </c>
    </row>
    <row r="1372" spans="6:7" x14ac:dyDescent="0.35">
      <c r="F1372">
        <v>1088</v>
      </c>
      <c r="G1372">
        <v>0</v>
      </c>
    </row>
    <row r="1373" spans="6:7" x14ac:dyDescent="0.35">
      <c r="F1373">
        <v>73</v>
      </c>
      <c r="G1373">
        <v>8</v>
      </c>
    </row>
    <row r="1374" spans="6:7" x14ac:dyDescent="0.35">
      <c r="F1374">
        <v>143</v>
      </c>
      <c r="G1374">
        <v>0</v>
      </c>
    </row>
    <row r="1375" spans="6:7" x14ac:dyDescent="0.35">
      <c r="F1375">
        <v>1420</v>
      </c>
      <c r="G1375">
        <v>1</v>
      </c>
    </row>
    <row r="1376" spans="6:7" x14ac:dyDescent="0.35">
      <c r="F1376">
        <v>305</v>
      </c>
      <c r="G1376">
        <v>16</v>
      </c>
    </row>
    <row r="1377" spans="6:7" x14ac:dyDescent="0.35">
      <c r="F1377">
        <v>551</v>
      </c>
      <c r="G1377">
        <v>12</v>
      </c>
    </row>
    <row r="1378" spans="6:7" x14ac:dyDescent="0.35">
      <c r="F1378">
        <v>187</v>
      </c>
      <c r="G1378">
        <v>4</v>
      </c>
    </row>
    <row r="1379" spans="6:7" x14ac:dyDescent="0.35">
      <c r="F1379">
        <v>325</v>
      </c>
      <c r="G1379">
        <v>2</v>
      </c>
    </row>
    <row r="1380" spans="6:7" x14ac:dyDescent="0.35">
      <c r="F1380">
        <v>148</v>
      </c>
      <c r="G1380">
        <v>3</v>
      </c>
    </row>
    <row r="1381" spans="6:7" x14ac:dyDescent="0.35">
      <c r="F1381">
        <v>69</v>
      </c>
      <c r="G1381">
        <v>0</v>
      </c>
    </row>
    <row r="1382" spans="6:7" x14ac:dyDescent="0.35">
      <c r="F1382">
        <v>173</v>
      </c>
      <c r="G1382">
        <v>3</v>
      </c>
    </row>
    <row r="1383" spans="6:7" x14ac:dyDescent="0.35">
      <c r="F1383">
        <v>269</v>
      </c>
      <c r="G1383">
        <v>4</v>
      </c>
    </row>
    <row r="1384" spans="6:7" x14ac:dyDescent="0.35">
      <c r="F1384">
        <v>185</v>
      </c>
      <c r="G1384">
        <v>2</v>
      </c>
    </row>
    <row r="1385" spans="6:7" x14ac:dyDescent="0.35">
      <c r="F1385">
        <v>176</v>
      </c>
      <c r="G1385">
        <v>10</v>
      </c>
    </row>
    <row r="1386" spans="6:7" x14ac:dyDescent="0.35">
      <c r="F1386">
        <v>1019</v>
      </c>
      <c r="G1386">
        <v>11</v>
      </c>
    </row>
    <row r="1387" spans="6:7" x14ac:dyDescent="0.35">
      <c r="F1387">
        <v>113</v>
      </c>
      <c r="G1387">
        <v>6</v>
      </c>
    </row>
    <row r="1388" spans="6:7" x14ac:dyDescent="0.35">
      <c r="F1388">
        <v>404</v>
      </c>
      <c r="G1388">
        <v>2</v>
      </c>
    </row>
    <row r="1389" spans="6:7" x14ac:dyDescent="0.35">
      <c r="F1389">
        <v>707</v>
      </c>
      <c r="G1389">
        <v>6</v>
      </c>
    </row>
    <row r="1390" spans="6:7" x14ac:dyDescent="0.35">
      <c r="F1390">
        <v>392</v>
      </c>
      <c r="G1390">
        <v>8</v>
      </c>
    </row>
    <row r="1391" spans="6:7" x14ac:dyDescent="0.35">
      <c r="F1391">
        <v>23</v>
      </c>
      <c r="G1391">
        <v>37</v>
      </c>
    </row>
    <row r="1392" spans="6:7" x14ac:dyDescent="0.35">
      <c r="F1392">
        <v>682</v>
      </c>
      <c r="G1392">
        <v>11</v>
      </c>
    </row>
    <row r="1393" spans="6:7" x14ac:dyDescent="0.35">
      <c r="F1393">
        <v>37</v>
      </c>
      <c r="G1393">
        <v>0</v>
      </c>
    </row>
    <row r="1394" spans="6:7" x14ac:dyDescent="0.35">
      <c r="F1394">
        <v>146</v>
      </c>
      <c r="G1394">
        <v>10</v>
      </c>
    </row>
    <row r="1395" spans="6:7" x14ac:dyDescent="0.35">
      <c r="F1395">
        <v>119</v>
      </c>
      <c r="G1395">
        <v>6</v>
      </c>
    </row>
    <row r="1396" spans="6:7" x14ac:dyDescent="0.35">
      <c r="F1396">
        <v>163</v>
      </c>
      <c r="G1396">
        <v>8</v>
      </c>
    </row>
    <row r="1397" spans="6:7" x14ac:dyDescent="0.35">
      <c r="F1397">
        <v>339</v>
      </c>
      <c r="G1397">
        <v>6</v>
      </c>
    </row>
    <row r="1398" spans="6:7" x14ac:dyDescent="0.35">
      <c r="F1398">
        <v>58</v>
      </c>
      <c r="G1398">
        <v>7</v>
      </c>
    </row>
    <row r="1399" spans="6:7" x14ac:dyDescent="0.35">
      <c r="F1399">
        <v>456</v>
      </c>
      <c r="G1399">
        <v>7</v>
      </c>
    </row>
    <row r="1400" spans="6:7" x14ac:dyDescent="0.35">
      <c r="F1400">
        <v>15</v>
      </c>
      <c r="G1400">
        <v>5</v>
      </c>
    </row>
    <row r="1401" spans="6:7" x14ac:dyDescent="0.35">
      <c r="F1401">
        <v>191</v>
      </c>
      <c r="G1401">
        <v>46</v>
      </c>
    </row>
    <row r="1402" spans="6:7" x14ac:dyDescent="0.35">
      <c r="F1402">
        <v>17</v>
      </c>
      <c r="G1402">
        <v>10</v>
      </c>
    </row>
    <row r="1403" spans="6:7" x14ac:dyDescent="0.35">
      <c r="F1403">
        <v>28</v>
      </c>
      <c r="G1403">
        <v>19</v>
      </c>
    </row>
    <row r="1404" spans="6:7" x14ac:dyDescent="0.35">
      <c r="F1404">
        <v>18</v>
      </c>
      <c r="G1404">
        <v>13</v>
      </c>
    </row>
    <row r="1405" spans="6:7" x14ac:dyDescent="0.35">
      <c r="F1405">
        <v>61</v>
      </c>
      <c r="G1405">
        <v>13</v>
      </c>
    </row>
    <row r="1406" spans="6:7" x14ac:dyDescent="0.35">
      <c r="F1406">
        <v>108</v>
      </c>
      <c r="G1406">
        <v>4</v>
      </c>
    </row>
    <row r="1407" spans="6:7" x14ac:dyDescent="0.35">
      <c r="F1407">
        <v>142</v>
      </c>
      <c r="G1407">
        <v>0</v>
      </c>
    </row>
    <row r="1408" spans="6:7" x14ac:dyDescent="0.35">
      <c r="F1408">
        <v>74</v>
      </c>
      <c r="G1408">
        <v>3</v>
      </c>
    </row>
    <row r="1409" spans="6:7" x14ac:dyDescent="0.35">
      <c r="F1409">
        <v>38</v>
      </c>
      <c r="G1409">
        <v>1</v>
      </c>
    </row>
    <row r="1410" spans="6:7" x14ac:dyDescent="0.35">
      <c r="F1410">
        <v>20</v>
      </c>
      <c r="G1410">
        <v>9</v>
      </c>
    </row>
    <row r="1411" spans="6:7" x14ac:dyDescent="0.35">
      <c r="F1411">
        <v>24</v>
      </c>
      <c r="G1411">
        <v>1</v>
      </c>
    </row>
    <row r="1412" spans="6:7" x14ac:dyDescent="0.35">
      <c r="F1412">
        <v>66</v>
      </c>
      <c r="G1412">
        <v>1</v>
      </c>
    </row>
    <row r="1413" spans="6:7" x14ac:dyDescent="0.35">
      <c r="F1413">
        <v>28</v>
      </c>
      <c r="G1413">
        <v>4</v>
      </c>
    </row>
    <row r="1414" spans="6:7" x14ac:dyDescent="0.35">
      <c r="F1414">
        <v>24</v>
      </c>
      <c r="G1414">
        <v>17</v>
      </c>
    </row>
    <row r="1415" spans="6:7" x14ac:dyDescent="0.35">
      <c r="F1415">
        <v>73</v>
      </c>
      <c r="G1415">
        <v>0</v>
      </c>
    </row>
    <row r="1416" spans="6:7" x14ac:dyDescent="0.35">
      <c r="F1416">
        <v>3</v>
      </c>
      <c r="G1416">
        <v>12</v>
      </c>
    </row>
    <row r="1417" spans="6:7" x14ac:dyDescent="0.35">
      <c r="F1417">
        <v>20</v>
      </c>
      <c r="G1417">
        <v>14</v>
      </c>
    </row>
    <row r="1418" spans="6:7" x14ac:dyDescent="0.35">
      <c r="F1418">
        <v>21</v>
      </c>
      <c r="G1418">
        <v>1</v>
      </c>
    </row>
    <row r="1419" spans="6:7" x14ac:dyDescent="0.35">
      <c r="F1419">
        <v>94</v>
      </c>
      <c r="G1419">
        <v>14</v>
      </c>
    </row>
    <row r="1420" spans="6:7" x14ac:dyDescent="0.35">
      <c r="F1420">
        <v>139</v>
      </c>
      <c r="G1420">
        <v>4</v>
      </c>
    </row>
    <row r="1421" spans="6:7" x14ac:dyDescent="0.35">
      <c r="F1421">
        <v>130</v>
      </c>
      <c r="G1421">
        <v>2</v>
      </c>
    </row>
    <row r="1422" spans="6:7" x14ac:dyDescent="0.35">
      <c r="F1422">
        <v>31</v>
      </c>
      <c r="G1422">
        <v>1</v>
      </c>
    </row>
    <row r="1423" spans="6:7" x14ac:dyDescent="0.35">
      <c r="F1423">
        <v>13</v>
      </c>
      <c r="G1423">
        <v>2</v>
      </c>
    </row>
    <row r="1424" spans="6:7" x14ac:dyDescent="0.35">
      <c r="F1424">
        <v>90</v>
      </c>
      <c r="G1424">
        <v>1</v>
      </c>
    </row>
    <row r="1425" spans="6:7" x14ac:dyDescent="0.35">
      <c r="F1425">
        <v>141</v>
      </c>
      <c r="G1425">
        <v>1</v>
      </c>
    </row>
    <row r="1426" spans="6:7" x14ac:dyDescent="0.35">
      <c r="F1426">
        <v>23</v>
      </c>
      <c r="G1426">
        <v>4</v>
      </c>
    </row>
    <row r="1427" spans="6:7" x14ac:dyDescent="0.35">
      <c r="F1427">
        <v>18</v>
      </c>
      <c r="G1427">
        <v>3</v>
      </c>
    </row>
    <row r="1428" spans="6:7" x14ac:dyDescent="0.35">
      <c r="F1428">
        <v>76</v>
      </c>
      <c r="G1428">
        <v>38</v>
      </c>
    </row>
    <row r="1429" spans="6:7" x14ac:dyDescent="0.35">
      <c r="F1429">
        <v>93</v>
      </c>
      <c r="G1429">
        <v>4</v>
      </c>
    </row>
    <row r="1430" spans="6:7" x14ac:dyDescent="0.35">
      <c r="F1430">
        <v>69</v>
      </c>
      <c r="G1430">
        <v>0</v>
      </c>
    </row>
    <row r="1431" spans="6:7" x14ac:dyDescent="0.35">
      <c r="F1431">
        <v>21</v>
      </c>
      <c r="G1431">
        <v>2</v>
      </c>
    </row>
    <row r="1432" spans="6:7" x14ac:dyDescent="0.35">
      <c r="F1432">
        <v>57</v>
      </c>
      <c r="G1432">
        <v>0</v>
      </c>
    </row>
    <row r="1433" spans="6:7" x14ac:dyDescent="0.35">
      <c r="F1433">
        <v>108</v>
      </c>
      <c r="G1433">
        <v>1</v>
      </c>
    </row>
    <row r="1434" spans="6:7" x14ac:dyDescent="0.35">
      <c r="F1434">
        <v>83</v>
      </c>
      <c r="G1434">
        <v>7</v>
      </c>
    </row>
    <row r="1435" spans="6:7" x14ac:dyDescent="0.35">
      <c r="F1435">
        <v>96</v>
      </c>
      <c r="G1435">
        <v>2</v>
      </c>
    </row>
    <row r="1436" spans="6:7" x14ac:dyDescent="0.35">
      <c r="F1436">
        <v>64</v>
      </c>
      <c r="G1436">
        <v>4</v>
      </c>
    </row>
    <row r="1437" spans="6:7" x14ac:dyDescent="0.35">
      <c r="F1437">
        <v>14</v>
      </c>
      <c r="G1437">
        <v>4</v>
      </c>
    </row>
    <row r="1438" spans="6:7" x14ac:dyDescent="0.35">
      <c r="F1438">
        <v>169</v>
      </c>
      <c r="G1438">
        <v>3</v>
      </c>
    </row>
    <row r="1439" spans="6:7" x14ac:dyDescent="0.35">
      <c r="F1439">
        <v>33</v>
      </c>
      <c r="G1439">
        <v>2</v>
      </c>
    </row>
    <row r="1440" spans="6:7" x14ac:dyDescent="0.35">
      <c r="F1440">
        <v>102</v>
      </c>
      <c r="G1440">
        <v>197</v>
      </c>
    </row>
    <row r="1441" spans="6:7" x14ac:dyDescent="0.35">
      <c r="F1441">
        <v>104</v>
      </c>
      <c r="G1441">
        <v>0</v>
      </c>
    </row>
    <row r="1442" spans="6:7" x14ac:dyDescent="0.35">
      <c r="F1442">
        <v>20</v>
      </c>
      <c r="G1442">
        <v>1</v>
      </c>
    </row>
    <row r="1443" spans="6:7" x14ac:dyDescent="0.35">
      <c r="F1443">
        <v>35</v>
      </c>
      <c r="G1443">
        <v>4</v>
      </c>
    </row>
    <row r="1444" spans="6:7" x14ac:dyDescent="0.35">
      <c r="F1444">
        <v>94</v>
      </c>
      <c r="G1444">
        <v>0</v>
      </c>
    </row>
    <row r="1445" spans="6:7" x14ac:dyDescent="0.35">
      <c r="F1445">
        <v>14</v>
      </c>
      <c r="G1445">
        <v>7</v>
      </c>
    </row>
    <row r="1446" spans="6:7" x14ac:dyDescent="0.35">
      <c r="F1446">
        <v>15</v>
      </c>
      <c r="G1446">
        <v>11</v>
      </c>
    </row>
    <row r="1447" spans="6:7" x14ac:dyDescent="0.35">
      <c r="F1447">
        <v>51</v>
      </c>
      <c r="G1447">
        <v>0</v>
      </c>
    </row>
    <row r="1448" spans="6:7" x14ac:dyDescent="0.35">
      <c r="F1448">
        <v>19</v>
      </c>
      <c r="G1448">
        <v>6</v>
      </c>
    </row>
    <row r="1449" spans="6:7" x14ac:dyDescent="0.35">
      <c r="F1449">
        <v>23</v>
      </c>
      <c r="G1449">
        <v>0</v>
      </c>
    </row>
    <row r="1450" spans="6:7" x14ac:dyDescent="0.35">
      <c r="F1450">
        <v>97</v>
      </c>
      <c r="G1450">
        <v>7</v>
      </c>
    </row>
    <row r="1451" spans="6:7" x14ac:dyDescent="0.35">
      <c r="F1451">
        <v>76</v>
      </c>
      <c r="G1451">
        <v>94</v>
      </c>
    </row>
    <row r="1452" spans="6:7" x14ac:dyDescent="0.35">
      <c r="F1452">
        <v>11</v>
      </c>
      <c r="G1452">
        <v>2</v>
      </c>
    </row>
    <row r="1453" spans="6:7" x14ac:dyDescent="0.35">
      <c r="F1453">
        <v>52</v>
      </c>
      <c r="G1453">
        <v>25</v>
      </c>
    </row>
    <row r="1454" spans="6:7" x14ac:dyDescent="0.35">
      <c r="F1454">
        <v>95</v>
      </c>
      <c r="G1454">
        <v>17</v>
      </c>
    </row>
    <row r="1455" spans="6:7" x14ac:dyDescent="0.35">
      <c r="F1455">
        <v>35</v>
      </c>
      <c r="G1455">
        <v>2</v>
      </c>
    </row>
    <row r="1456" spans="6:7" x14ac:dyDescent="0.35">
      <c r="F1456">
        <v>21</v>
      </c>
      <c r="G1456">
        <v>4</v>
      </c>
    </row>
    <row r="1457" spans="6:7" x14ac:dyDescent="0.35">
      <c r="F1457">
        <v>93</v>
      </c>
      <c r="G1457">
        <v>5</v>
      </c>
    </row>
    <row r="1458" spans="6:7" x14ac:dyDescent="0.35">
      <c r="F1458">
        <v>11</v>
      </c>
      <c r="G1458">
        <v>2</v>
      </c>
    </row>
    <row r="1459" spans="6:7" x14ac:dyDescent="0.35">
      <c r="F1459">
        <v>21</v>
      </c>
      <c r="G1459">
        <v>2</v>
      </c>
    </row>
    <row r="1460" spans="6:7" x14ac:dyDescent="0.35">
      <c r="F1460">
        <v>54</v>
      </c>
      <c r="G1460">
        <v>3</v>
      </c>
    </row>
    <row r="1461" spans="6:7" x14ac:dyDescent="0.35">
      <c r="F1461">
        <v>31</v>
      </c>
      <c r="G1461">
        <v>0</v>
      </c>
    </row>
    <row r="1462" spans="6:7" x14ac:dyDescent="0.35">
      <c r="F1462">
        <v>132</v>
      </c>
      <c r="G1462">
        <v>4</v>
      </c>
    </row>
    <row r="1463" spans="6:7" x14ac:dyDescent="0.35">
      <c r="F1463">
        <v>3</v>
      </c>
      <c r="G1463">
        <v>1</v>
      </c>
    </row>
    <row r="1464" spans="6:7" x14ac:dyDescent="0.35">
      <c r="F1464">
        <v>6</v>
      </c>
      <c r="G1464">
        <v>12</v>
      </c>
    </row>
    <row r="1465" spans="6:7" x14ac:dyDescent="0.35">
      <c r="F1465">
        <v>10</v>
      </c>
      <c r="G1465">
        <v>4</v>
      </c>
    </row>
    <row r="1466" spans="6:7" x14ac:dyDescent="0.35">
      <c r="F1466">
        <v>147</v>
      </c>
      <c r="G1466">
        <v>91</v>
      </c>
    </row>
    <row r="1467" spans="6:7" x14ac:dyDescent="0.35">
      <c r="F1467">
        <v>199</v>
      </c>
      <c r="G1467">
        <v>1</v>
      </c>
    </row>
    <row r="1468" spans="6:7" x14ac:dyDescent="0.35">
      <c r="F1468">
        <v>50</v>
      </c>
      <c r="G1468">
        <v>1</v>
      </c>
    </row>
    <row r="1469" spans="6:7" x14ac:dyDescent="0.35">
      <c r="F1469">
        <v>21</v>
      </c>
      <c r="G1469">
        <v>0</v>
      </c>
    </row>
    <row r="1470" spans="6:7" x14ac:dyDescent="0.35">
      <c r="F1470">
        <v>24</v>
      </c>
      <c r="G1470">
        <v>13</v>
      </c>
    </row>
    <row r="1471" spans="6:7" x14ac:dyDescent="0.35">
      <c r="F1471">
        <v>32</v>
      </c>
      <c r="G1471">
        <v>2</v>
      </c>
    </row>
    <row r="1472" spans="6:7" x14ac:dyDescent="0.35">
      <c r="F1472">
        <v>62</v>
      </c>
      <c r="G1472">
        <v>0</v>
      </c>
    </row>
    <row r="1473" spans="6:7" x14ac:dyDescent="0.35">
      <c r="F1473">
        <v>9</v>
      </c>
      <c r="G1473">
        <v>21</v>
      </c>
    </row>
    <row r="1474" spans="6:7" x14ac:dyDescent="0.35">
      <c r="F1474">
        <v>38</v>
      </c>
      <c r="G1474">
        <v>9</v>
      </c>
    </row>
    <row r="1475" spans="6:7" x14ac:dyDescent="0.35">
      <c r="F1475">
        <v>54</v>
      </c>
      <c r="G1475">
        <v>6</v>
      </c>
    </row>
    <row r="1476" spans="6:7" x14ac:dyDescent="0.35">
      <c r="F1476">
        <v>37</v>
      </c>
      <c r="G1476">
        <v>4</v>
      </c>
    </row>
    <row r="1477" spans="6:7" x14ac:dyDescent="0.35">
      <c r="F1477">
        <v>39</v>
      </c>
      <c r="G1477">
        <v>7</v>
      </c>
    </row>
    <row r="1478" spans="6:7" x14ac:dyDescent="0.35">
      <c r="F1478">
        <v>34</v>
      </c>
      <c r="G1478">
        <v>5</v>
      </c>
    </row>
    <row r="1479" spans="6:7" x14ac:dyDescent="0.35">
      <c r="F1479">
        <v>55</v>
      </c>
      <c r="G1479">
        <v>0</v>
      </c>
    </row>
    <row r="1480" spans="6:7" x14ac:dyDescent="0.35">
      <c r="F1480">
        <v>32</v>
      </c>
      <c r="G1480">
        <v>3</v>
      </c>
    </row>
    <row r="1481" spans="6:7" x14ac:dyDescent="0.35">
      <c r="F1481">
        <v>25</v>
      </c>
      <c r="G1481">
        <v>9</v>
      </c>
    </row>
    <row r="1482" spans="6:7" x14ac:dyDescent="0.35">
      <c r="F1482">
        <v>33</v>
      </c>
      <c r="G1482">
        <v>6</v>
      </c>
    </row>
    <row r="1483" spans="6:7" x14ac:dyDescent="0.35">
      <c r="F1483">
        <v>108</v>
      </c>
      <c r="G1483">
        <v>4</v>
      </c>
    </row>
    <row r="1484" spans="6:7" x14ac:dyDescent="0.35">
      <c r="F1484">
        <v>20</v>
      </c>
      <c r="G1484">
        <v>1</v>
      </c>
    </row>
    <row r="1485" spans="6:7" x14ac:dyDescent="0.35">
      <c r="F1485">
        <v>98</v>
      </c>
      <c r="G1485">
        <v>17</v>
      </c>
    </row>
    <row r="1486" spans="6:7" x14ac:dyDescent="0.35">
      <c r="F1486">
        <v>196</v>
      </c>
      <c r="G1486">
        <v>1</v>
      </c>
    </row>
    <row r="1487" spans="6:7" x14ac:dyDescent="0.35">
      <c r="F1487">
        <v>39</v>
      </c>
      <c r="G1487">
        <v>13</v>
      </c>
    </row>
    <row r="1488" spans="6:7" x14ac:dyDescent="0.35">
      <c r="F1488">
        <v>128</v>
      </c>
      <c r="G1488">
        <v>6</v>
      </c>
    </row>
    <row r="1489" spans="6:7" x14ac:dyDescent="0.35">
      <c r="F1489">
        <v>71</v>
      </c>
      <c r="G1489">
        <v>0</v>
      </c>
    </row>
    <row r="1490" spans="6:7" x14ac:dyDescent="0.35">
      <c r="F1490">
        <v>47</v>
      </c>
      <c r="G1490">
        <v>2</v>
      </c>
    </row>
    <row r="1491" spans="6:7" x14ac:dyDescent="0.35">
      <c r="F1491">
        <v>17</v>
      </c>
      <c r="G1491">
        <v>2</v>
      </c>
    </row>
    <row r="1492" spans="6:7" x14ac:dyDescent="0.35">
      <c r="F1492">
        <v>91</v>
      </c>
      <c r="G1492">
        <v>21</v>
      </c>
    </row>
    <row r="1493" spans="6:7" x14ac:dyDescent="0.35">
      <c r="F1493">
        <v>43</v>
      </c>
      <c r="G1493">
        <v>13</v>
      </c>
    </row>
    <row r="1494" spans="6:7" x14ac:dyDescent="0.35">
      <c r="F1494">
        <v>17</v>
      </c>
      <c r="G1494">
        <v>0</v>
      </c>
    </row>
    <row r="1495" spans="6:7" x14ac:dyDescent="0.35">
      <c r="F1495">
        <v>33</v>
      </c>
      <c r="G1495">
        <v>6</v>
      </c>
    </row>
    <row r="1496" spans="6:7" x14ac:dyDescent="0.35">
      <c r="F1496">
        <v>87</v>
      </c>
      <c r="G1496">
        <v>0</v>
      </c>
    </row>
    <row r="1497" spans="6:7" x14ac:dyDescent="0.35">
      <c r="F1497">
        <v>113</v>
      </c>
      <c r="G1497">
        <v>1</v>
      </c>
    </row>
    <row r="1498" spans="6:7" x14ac:dyDescent="0.35">
      <c r="F1498">
        <v>14</v>
      </c>
      <c r="G1498">
        <v>0</v>
      </c>
    </row>
    <row r="1499" spans="6:7" x14ac:dyDescent="0.35">
      <c r="F1499">
        <v>30</v>
      </c>
      <c r="G1499">
        <v>12</v>
      </c>
    </row>
    <row r="1500" spans="6:7" x14ac:dyDescent="0.35">
      <c r="F1500">
        <v>16</v>
      </c>
      <c r="G1500">
        <v>2</v>
      </c>
    </row>
    <row r="1501" spans="6:7" x14ac:dyDescent="0.35">
      <c r="F1501">
        <v>46</v>
      </c>
      <c r="G1501">
        <v>6</v>
      </c>
    </row>
    <row r="1502" spans="6:7" x14ac:dyDescent="0.35">
      <c r="F1502">
        <v>24</v>
      </c>
      <c r="G1502">
        <v>1</v>
      </c>
    </row>
    <row r="1503" spans="6:7" x14ac:dyDescent="0.35">
      <c r="F1503">
        <v>97</v>
      </c>
      <c r="G1503">
        <v>1</v>
      </c>
    </row>
    <row r="1504" spans="6:7" x14ac:dyDescent="0.35">
      <c r="F1504">
        <v>59</v>
      </c>
      <c r="G1504">
        <v>5</v>
      </c>
    </row>
    <row r="1505" spans="6:7" x14ac:dyDescent="0.35">
      <c r="F1505">
        <v>1095</v>
      </c>
      <c r="G1505">
        <v>0</v>
      </c>
    </row>
    <row r="1506" spans="6:7" x14ac:dyDescent="0.35">
      <c r="F1506">
        <v>218</v>
      </c>
      <c r="G1506">
        <v>3</v>
      </c>
    </row>
    <row r="1507" spans="6:7" x14ac:dyDescent="0.35">
      <c r="F1507">
        <v>111</v>
      </c>
      <c r="G1507">
        <v>8</v>
      </c>
    </row>
    <row r="1508" spans="6:7" x14ac:dyDescent="0.35">
      <c r="F1508">
        <v>56</v>
      </c>
      <c r="G1508">
        <v>3</v>
      </c>
    </row>
    <row r="1509" spans="6:7" x14ac:dyDescent="0.35">
      <c r="F1509">
        <v>265</v>
      </c>
      <c r="G1509">
        <v>8</v>
      </c>
    </row>
    <row r="1510" spans="6:7" x14ac:dyDescent="0.35">
      <c r="F1510">
        <v>28</v>
      </c>
      <c r="G1510">
        <v>1</v>
      </c>
    </row>
    <row r="1511" spans="6:7" x14ac:dyDescent="0.35">
      <c r="F1511">
        <v>364</v>
      </c>
      <c r="G1511">
        <v>4</v>
      </c>
    </row>
    <row r="1512" spans="6:7" x14ac:dyDescent="0.35">
      <c r="F1512">
        <v>27</v>
      </c>
      <c r="G1512">
        <v>8</v>
      </c>
    </row>
    <row r="1513" spans="6:7" x14ac:dyDescent="0.35">
      <c r="F1513">
        <v>93</v>
      </c>
      <c r="G1513">
        <v>1</v>
      </c>
    </row>
    <row r="1514" spans="6:7" x14ac:dyDescent="0.35">
      <c r="F1514">
        <v>64</v>
      </c>
      <c r="G1514">
        <v>5</v>
      </c>
    </row>
    <row r="1515" spans="6:7" x14ac:dyDescent="0.35">
      <c r="F1515">
        <v>22</v>
      </c>
      <c r="G1515">
        <v>0</v>
      </c>
    </row>
    <row r="1516" spans="6:7" x14ac:dyDescent="0.35">
      <c r="F1516">
        <v>59</v>
      </c>
      <c r="G1516">
        <v>0</v>
      </c>
    </row>
    <row r="1517" spans="6:7" x14ac:dyDescent="0.35">
      <c r="F1517">
        <v>249</v>
      </c>
      <c r="G1517">
        <v>1</v>
      </c>
    </row>
    <row r="1518" spans="6:7" x14ac:dyDescent="0.35">
      <c r="F1518">
        <v>392</v>
      </c>
      <c r="G1518">
        <v>0</v>
      </c>
    </row>
    <row r="1519" spans="6:7" x14ac:dyDescent="0.35">
      <c r="F1519">
        <v>115</v>
      </c>
      <c r="G1519">
        <v>0</v>
      </c>
    </row>
    <row r="1520" spans="6:7" x14ac:dyDescent="0.35">
      <c r="F1520">
        <v>433</v>
      </c>
      <c r="G1520">
        <v>6</v>
      </c>
    </row>
    <row r="1521" spans="6:7" x14ac:dyDescent="0.35">
      <c r="F1521">
        <v>20</v>
      </c>
      <c r="G1521">
        <v>6</v>
      </c>
    </row>
    <row r="1522" spans="6:7" x14ac:dyDescent="0.35">
      <c r="F1522">
        <v>8</v>
      </c>
      <c r="G1522">
        <v>14</v>
      </c>
    </row>
    <row r="1523" spans="6:7" x14ac:dyDescent="0.35">
      <c r="F1523">
        <v>175</v>
      </c>
      <c r="G1523">
        <v>6</v>
      </c>
    </row>
    <row r="1524" spans="6:7" x14ac:dyDescent="0.35">
      <c r="F1524">
        <v>104</v>
      </c>
      <c r="G1524">
        <v>33</v>
      </c>
    </row>
    <row r="1525" spans="6:7" x14ac:dyDescent="0.35">
      <c r="F1525">
        <v>17</v>
      </c>
      <c r="G1525">
        <v>4</v>
      </c>
    </row>
    <row r="1526" spans="6:7" x14ac:dyDescent="0.35">
      <c r="F1526">
        <v>277</v>
      </c>
      <c r="G1526">
        <v>1</v>
      </c>
    </row>
    <row r="1527" spans="6:7" x14ac:dyDescent="0.35">
      <c r="F1527">
        <v>118</v>
      </c>
      <c r="G1527">
        <v>0</v>
      </c>
    </row>
    <row r="1528" spans="6:7" x14ac:dyDescent="0.35">
      <c r="F1528">
        <v>97</v>
      </c>
      <c r="G1528">
        <v>6</v>
      </c>
    </row>
    <row r="1529" spans="6:7" x14ac:dyDescent="0.35">
      <c r="F1529">
        <v>20</v>
      </c>
      <c r="G1529">
        <v>6</v>
      </c>
    </row>
    <row r="1530" spans="6:7" x14ac:dyDescent="0.35">
      <c r="F1530">
        <v>26</v>
      </c>
      <c r="G1530">
        <v>1</v>
      </c>
    </row>
    <row r="1531" spans="6:7" x14ac:dyDescent="0.35">
      <c r="F1531">
        <v>128</v>
      </c>
      <c r="G1531">
        <v>3</v>
      </c>
    </row>
    <row r="1532" spans="6:7" x14ac:dyDescent="0.35">
      <c r="F1532">
        <v>15</v>
      </c>
    </row>
    <row r="1533" spans="6:7" x14ac:dyDescent="0.35">
      <c r="F1533">
        <v>25</v>
      </c>
    </row>
    <row r="1534" spans="6:7" x14ac:dyDescent="0.35">
      <c r="F1534">
        <v>55</v>
      </c>
    </row>
    <row r="1535" spans="6:7" x14ac:dyDescent="0.35">
      <c r="F1535">
        <v>107</v>
      </c>
    </row>
    <row r="1536" spans="6:7" x14ac:dyDescent="0.35">
      <c r="F1536">
        <v>557</v>
      </c>
    </row>
    <row r="1537" spans="6:6" x14ac:dyDescent="0.35">
      <c r="F1537">
        <v>40</v>
      </c>
    </row>
    <row r="1538" spans="6:6" x14ac:dyDescent="0.35">
      <c r="F1538">
        <v>36</v>
      </c>
    </row>
    <row r="1539" spans="6:6" x14ac:dyDescent="0.35">
      <c r="F1539">
        <v>159</v>
      </c>
    </row>
    <row r="1540" spans="6:6" x14ac:dyDescent="0.35">
      <c r="F1540">
        <v>41</v>
      </c>
    </row>
    <row r="1541" spans="6:6" x14ac:dyDescent="0.35">
      <c r="F1541">
        <v>226</v>
      </c>
    </row>
    <row r="1542" spans="6:6" x14ac:dyDescent="0.35">
      <c r="F1542">
        <v>30</v>
      </c>
    </row>
    <row r="1543" spans="6:6" x14ac:dyDescent="0.35">
      <c r="F1543">
        <v>103</v>
      </c>
    </row>
    <row r="1544" spans="6:6" x14ac:dyDescent="0.35">
      <c r="F1544">
        <v>62</v>
      </c>
    </row>
    <row r="1545" spans="6:6" x14ac:dyDescent="0.35">
      <c r="F1545">
        <v>6</v>
      </c>
    </row>
    <row r="1546" spans="6:6" x14ac:dyDescent="0.35">
      <c r="F1546">
        <v>182</v>
      </c>
    </row>
    <row r="1547" spans="6:6" x14ac:dyDescent="0.35">
      <c r="F1547">
        <v>145</v>
      </c>
    </row>
    <row r="1548" spans="6:6" x14ac:dyDescent="0.35">
      <c r="F1548">
        <v>25</v>
      </c>
    </row>
    <row r="1549" spans="6:6" x14ac:dyDescent="0.35">
      <c r="F1549">
        <v>320</v>
      </c>
    </row>
    <row r="1550" spans="6:6" x14ac:dyDescent="0.35">
      <c r="F1550">
        <v>99</v>
      </c>
    </row>
    <row r="1551" spans="6:6" x14ac:dyDescent="0.35">
      <c r="F1551">
        <v>348</v>
      </c>
    </row>
    <row r="1552" spans="6:6" x14ac:dyDescent="0.35">
      <c r="F1552">
        <v>41</v>
      </c>
    </row>
    <row r="1553" spans="6:6" x14ac:dyDescent="0.35">
      <c r="F1553">
        <v>29</v>
      </c>
    </row>
    <row r="1554" spans="6:6" x14ac:dyDescent="0.35">
      <c r="F1554">
        <v>25</v>
      </c>
    </row>
    <row r="1555" spans="6:6" x14ac:dyDescent="0.35">
      <c r="F1555">
        <v>23</v>
      </c>
    </row>
    <row r="1556" spans="6:6" x14ac:dyDescent="0.35">
      <c r="F1556">
        <v>1260</v>
      </c>
    </row>
    <row r="1557" spans="6:6" x14ac:dyDescent="0.35">
      <c r="F1557">
        <v>307</v>
      </c>
    </row>
    <row r="1558" spans="6:6" x14ac:dyDescent="0.35">
      <c r="F1558">
        <v>329</v>
      </c>
    </row>
    <row r="1559" spans="6:6" x14ac:dyDescent="0.35">
      <c r="F1559">
        <v>32</v>
      </c>
    </row>
    <row r="1560" spans="6:6" x14ac:dyDescent="0.35">
      <c r="F1560">
        <v>27</v>
      </c>
    </row>
    <row r="1561" spans="6:6" x14ac:dyDescent="0.35">
      <c r="F1561">
        <v>236</v>
      </c>
    </row>
    <row r="1562" spans="6:6" x14ac:dyDescent="0.35">
      <c r="F1562">
        <v>42</v>
      </c>
    </row>
    <row r="1563" spans="6:6" x14ac:dyDescent="0.35">
      <c r="F1563">
        <v>95</v>
      </c>
    </row>
    <row r="1564" spans="6:6" x14ac:dyDescent="0.35">
      <c r="F1564">
        <v>37</v>
      </c>
    </row>
    <row r="1565" spans="6:6" x14ac:dyDescent="0.35">
      <c r="F1565">
        <v>128</v>
      </c>
    </row>
    <row r="1566" spans="6:6" x14ac:dyDescent="0.35">
      <c r="F1566">
        <v>156</v>
      </c>
    </row>
    <row r="1567" spans="6:6" x14ac:dyDescent="0.35">
      <c r="F1567">
        <v>64</v>
      </c>
    </row>
    <row r="1568" spans="6:6" x14ac:dyDescent="0.35">
      <c r="F1568">
        <v>58</v>
      </c>
    </row>
    <row r="1569" spans="6:6" x14ac:dyDescent="0.35">
      <c r="F1569">
        <v>20</v>
      </c>
    </row>
    <row r="1570" spans="6:6" x14ac:dyDescent="0.35">
      <c r="F1570">
        <v>47</v>
      </c>
    </row>
    <row r="1571" spans="6:6" x14ac:dyDescent="0.35">
      <c r="F1571">
        <v>54</v>
      </c>
    </row>
    <row r="1572" spans="6:6" x14ac:dyDescent="0.35">
      <c r="F1572">
        <v>9</v>
      </c>
    </row>
    <row r="1573" spans="6:6" x14ac:dyDescent="0.35">
      <c r="F1573">
        <v>213</v>
      </c>
    </row>
    <row r="1574" spans="6:6" x14ac:dyDescent="0.35">
      <c r="F1574">
        <v>57</v>
      </c>
    </row>
    <row r="1575" spans="6:6" x14ac:dyDescent="0.35">
      <c r="F1575">
        <v>25</v>
      </c>
    </row>
    <row r="1576" spans="6:6" x14ac:dyDescent="0.35">
      <c r="F1576">
        <v>104</v>
      </c>
    </row>
    <row r="1577" spans="6:6" x14ac:dyDescent="0.35">
      <c r="F1577">
        <v>34</v>
      </c>
    </row>
    <row r="1578" spans="6:6" x14ac:dyDescent="0.35">
      <c r="F1578">
        <v>67</v>
      </c>
    </row>
    <row r="1579" spans="6:6" x14ac:dyDescent="0.35">
      <c r="F1579">
        <v>241</v>
      </c>
    </row>
    <row r="1580" spans="6:6" x14ac:dyDescent="0.35">
      <c r="F1580">
        <v>123</v>
      </c>
    </row>
    <row r="1581" spans="6:6" x14ac:dyDescent="0.35">
      <c r="F1581">
        <v>302</v>
      </c>
    </row>
    <row r="1582" spans="6:6" x14ac:dyDescent="0.35">
      <c r="F1582">
        <v>89</v>
      </c>
    </row>
    <row r="1583" spans="6:6" x14ac:dyDescent="0.35">
      <c r="F1583">
        <v>41</v>
      </c>
    </row>
    <row r="1584" spans="6:6" x14ac:dyDescent="0.35">
      <c r="F1584">
        <v>69</v>
      </c>
    </row>
    <row r="1585" spans="6:6" x14ac:dyDescent="0.35">
      <c r="F1585">
        <v>52</v>
      </c>
    </row>
    <row r="1586" spans="6:6" x14ac:dyDescent="0.35">
      <c r="F1586">
        <v>57</v>
      </c>
    </row>
    <row r="1587" spans="6:6" x14ac:dyDescent="0.35">
      <c r="F1587">
        <v>74</v>
      </c>
    </row>
    <row r="1588" spans="6:6" x14ac:dyDescent="0.35">
      <c r="F1588">
        <v>63</v>
      </c>
    </row>
    <row r="1589" spans="6:6" x14ac:dyDescent="0.35">
      <c r="F1589">
        <v>72</v>
      </c>
    </row>
    <row r="1590" spans="6:6" x14ac:dyDescent="0.35">
      <c r="F1590">
        <v>71</v>
      </c>
    </row>
    <row r="1591" spans="6:6" x14ac:dyDescent="0.35">
      <c r="F1591">
        <v>21</v>
      </c>
    </row>
    <row r="1592" spans="6:6" x14ac:dyDescent="0.35">
      <c r="F1592">
        <v>930</v>
      </c>
    </row>
    <row r="1593" spans="6:6" x14ac:dyDescent="0.35">
      <c r="F1593">
        <v>55</v>
      </c>
    </row>
    <row r="1594" spans="6:6" x14ac:dyDescent="0.35">
      <c r="F1594">
        <v>61</v>
      </c>
    </row>
    <row r="1595" spans="6:6" x14ac:dyDescent="0.35">
      <c r="F1595">
        <v>82</v>
      </c>
    </row>
    <row r="1596" spans="6:6" x14ac:dyDescent="0.35">
      <c r="F1596">
        <v>71</v>
      </c>
    </row>
    <row r="1597" spans="6:6" x14ac:dyDescent="0.35">
      <c r="F1597">
        <v>117</v>
      </c>
    </row>
    <row r="1598" spans="6:6" x14ac:dyDescent="0.35">
      <c r="F1598">
        <v>29</v>
      </c>
    </row>
    <row r="1599" spans="6:6" x14ac:dyDescent="0.35">
      <c r="F1599">
        <v>74</v>
      </c>
    </row>
    <row r="1600" spans="6:6" x14ac:dyDescent="0.35">
      <c r="F1600">
        <v>23</v>
      </c>
    </row>
    <row r="1601" spans="6:6" x14ac:dyDescent="0.35">
      <c r="F1601">
        <v>60</v>
      </c>
    </row>
    <row r="1602" spans="6:6" x14ac:dyDescent="0.35">
      <c r="F1602">
        <v>55</v>
      </c>
    </row>
    <row r="1603" spans="6:6" x14ac:dyDescent="0.35">
      <c r="F1603">
        <v>51</v>
      </c>
    </row>
    <row r="1604" spans="6:6" x14ac:dyDescent="0.35">
      <c r="F1604">
        <v>78</v>
      </c>
    </row>
    <row r="1605" spans="6:6" x14ac:dyDescent="0.35">
      <c r="F1605">
        <v>62</v>
      </c>
    </row>
    <row r="1606" spans="6:6" x14ac:dyDescent="0.35">
      <c r="F1606">
        <v>45</v>
      </c>
    </row>
    <row r="1607" spans="6:6" x14ac:dyDescent="0.35">
      <c r="F1607">
        <v>15</v>
      </c>
    </row>
    <row r="1608" spans="6:6" x14ac:dyDescent="0.35">
      <c r="F1608">
        <v>151</v>
      </c>
    </row>
    <row r="1609" spans="6:6" x14ac:dyDescent="0.35">
      <c r="F1609">
        <v>68</v>
      </c>
    </row>
    <row r="1610" spans="6:6" x14ac:dyDescent="0.35">
      <c r="F1610">
        <v>46</v>
      </c>
    </row>
    <row r="1611" spans="6:6" x14ac:dyDescent="0.35">
      <c r="F1611">
        <v>24</v>
      </c>
    </row>
    <row r="1612" spans="6:6" x14ac:dyDescent="0.35">
      <c r="F1612">
        <v>70</v>
      </c>
    </row>
    <row r="1613" spans="6:6" x14ac:dyDescent="0.35">
      <c r="F1613">
        <v>244</v>
      </c>
    </row>
    <row r="1614" spans="6:6" x14ac:dyDescent="0.35">
      <c r="F1614">
        <v>82</v>
      </c>
    </row>
    <row r="1615" spans="6:6" x14ac:dyDescent="0.35">
      <c r="F1615">
        <v>226</v>
      </c>
    </row>
    <row r="1616" spans="6:6" x14ac:dyDescent="0.35">
      <c r="F1616">
        <v>60</v>
      </c>
    </row>
    <row r="1617" spans="6:6" x14ac:dyDescent="0.35">
      <c r="F1617">
        <v>322</v>
      </c>
    </row>
    <row r="1618" spans="6:6" x14ac:dyDescent="0.35">
      <c r="F1618">
        <v>94</v>
      </c>
    </row>
    <row r="1619" spans="6:6" x14ac:dyDescent="0.35">
      <c r="F1619">
        <v>47</v>
      </c>
    </row>
    <row r="1620" spans="6:6" x14ac:dyDescent="0.35">
      <c r="F1620">
        <v>115</v>
      </c>
    </row>
    <row r="1621" spans="6:6" x14ac:dyDescent="0.35">
      <c r="F1621">
        <v>134</v>
      </c>
    </row>
    <row r="1622" spans="6:6" x14ac:dyDescent="0.35">
      <c r="F1622">
        <v>35</v>
      </c>
    </row>
    <row r="1623" spans="6:6" x14ac:dyDescent="0.35">
      <c r="F1623">
        <v>104</v>
      </c>
    </row>
    <row r="1624" spans="6:6" x14ac:dyDescent="0.35">
      <c r="F1624">
        <v>184</v>
      </c>
    </row>
    <row r="1625" spans="6:6" x14ac:dyDescent="0.35">
      <c r="F1625">
        <v>119</v>
      </c>
    </row>
    <row r="1626" spans="6:6" x14ac:dyDescent="0.35">
      <c r="F1626">
        <v>59</v>
      </c>
    </row>
    <row r="1627" spans="6:6" x14ac:dyDescent="0.35">
      <c r="F1627">
        <v>113</v>
      </c>
    </row>
    <row r="1628" spans="6:6" x14ac:dyDescent="0.35">
      <c r="F1628">
        <v>84</v>
      </c>
    </row>
    <row r="1629" spans="6:6" x14ac:dyDescent="0.35">
      <c r="F1629">
        <v>74</v>
      </c>
    </row>
    <row r="1630" spans="6:6" x14ac:dyDescent="0.35">
      <c r="F1630">
        <v>216</v>
      </c>
    </row>
    <row r="1631" spans="6:6" x14ac:dyDescent="0.35">
      <c r="F1631">
        <v>39</v>
      </c>
    </row>
    <row r="1632" spans="6:6" x14ac:dyDescent="0.35">
      <c r="F1632">
        <v>21</v>
      </c>
    </row>
    <row r="1633" spans="6:6" x14ac:dyDescent="0.35">
      <c r="F1633">
        <v>30</v>
      </c>
    </row>
    <row r="1634" spans="6:6" x14ac:dyDescent="0.35">
      <c r="F1634">
        <v>37</v>
      </c>
    </row>
    <row r="1635" spans="6:6" x14ac:dyDescent="0.35">
      <c r="F1635">
        <v>202</v>
      </c>
    </row>
    <row r="1636" spans="6:6" x14ac:dyDescent="0.35">
      <c r="F1636">
        <v>37</v>
      </c>
    </row>
    <row r="1637" spans="6:6" x14ac:dyDescent="0.35">
      <c r="F1637">
        <v>28</v>
      </c>
    </row>
    <row r="1638" spans="6:6" x14ac:dyDescent="0.35">
      <c r="F1638">
        <v>26</v>
      </c>
    </row>
    <row r="1639" spans="6:6" x14ac:dyDescent="0.35">
      <c r="F1639">
        <v>61</v>
      </c>
    </row>
    <row r="1640" spans="6:6" x14ac:dyDescent="0.35">
      <c r="F1640">
        <v>115</v>
      </c>
    </row>
    <row r="1641" spans="6:6" x14ac:dyDescent="0.35">
      <c r="F1641">
        <v>181</v>
      </c>
    </row>
    <row r="1642" spans="6:6" x14ac:dyDescent="0.35">
      <c r="F1642">
        <v>110</v>
      </c>
    </row>
    <row r="1643" spans="6:6" x14ac:dyDescent="0.35">
      <c r="F1643">
        <v>269</v>
      </c>
    </row>
    <row r="1644" spans="6:6" x14ac:dyDescent="0.35">
      <c r="F1644">
        <v>79</v>
      </c>
    </row>
    <row r="1645" spans="6:6" x14ac:dyDescent="0.35">
      <c r="F1645">
        <v>104</v>
      </c>
    </row>
    <row r="1646" spans="6:6" x14ac:dyDescent="0.35">
      <c r="F1646">
        <v>34</v>
      </c>
    </row>
    <row r="1647" spans="6:6" x14ac:dyDescent="0.35">
      <c r="F1647">
        <v>167</v>
      </c>
    </row>
    <row r="1648" spans="6:6" x14ac:dyDescent="0.35">
      <c r="F1648">
        <v>183</v>
      </c>
    </row>
    <row r="1649" spans="6:6" x14ac:dyDescent="0.35">
      <c r="F1649">
        <v>71</v>
      </c>
    </row>
    <row r="1650" spans="6:6" x14ac:dyDescent="0.35">
      <c r="F1650">
        <v>69</v>
      </c>
    </row>
    <row r="1651" spans="6:6" x14ac:dyDescent="0.35">
      <c r="F1651">
        <v>270</v>
      </c>
    </row>
    <row r="1652" spans="6:6" x14ac:dyDescent="0.35">
      <c r="F1652">
        <v>193</v>
      </c>
    </row>
    <row r="1653" spans="6:6" x14ac:dyDescent="0.35">
      <c r="F1653">
        <v>57</v>
      </c>
    </row>
    <row r="1654" spans="6:6" x14ac:dyDescent="0.35">
      <c r="F1654">
        <v>200</v>
      </c>
    </row>
    <row r="1655" spans="6:6" x14ac:dyDescent="0.35">
      <c r="F1655">
        <v>88</v>
      </c>
    </row>
    <row r="1656" spans="6:6" x14ac:dyDescent="0.35">
      <c r="F1656">
        <v>213</v>
      </c>
    </row>
    <row r="1657" spans="6:6" x14ac:dyDescent="0.35">
      <c r="F1657">
        <v>20</v>
      </c>
    </row>
    <row r="1658" spans="6:6" x14ac:dyDescent="0.35">
      <c r="F1658">
        <v>50</v>
      </c>
    </row>
    <row r="1659" spans="6:6" x14ac:dyDescent="0.35">
      <c r="F1659">
        <v>115</v>
      </c>
    </row>
    <row r="1660" spans="6:6" x14ac:dyDescent="0.35">
      <c r="F1660">
        <v>186</v>
      </c>
    </row>
    <row r="1661" spans="6:6" x14ac:dyDescent="0.35">
      <c r="F1661">
        <v>18</v>
      </c>
    </row>
    <row r="1662" spans="6:6" x14ac:dyDescent="0.35">
      <c r="F1662">
        <v>176</v>
      </c>
    </row>
    <row r="1663" spans="6:6" x14ac:dyDescent="0.35">
      <c r="F1663">
        <v>41</v>
      </c>
    </row>
    <row r="1664" spans="6:6" x14ac:dyDescent="0.35">
      <c r="F1664">
        <v>75</v>
      </c>
    </row>
    <row r="1665" spans="6:6" x14ac:dyDescent="0.35">
      <c r="F1665">
        <v>97</v>
      </c>
    </row>
    <row r="1666" spans="6:6" x14ac:dyDescent="0.35">
      <c r="F1666">
        <v>73</v>
      </c>
    </row>
    <row r="1667" spans="6:6" x14ac:dyDescent="0.35">
      <c r="F1667">
        <v>49</v>
      </c>
    </row>
    <row r="1668" spans="6:6" x14ac:dyDescent="0.35">
      <c r="F1668">
        <v>134</v>
      </c>
    </row>
    <row r="1669" spans="6:6" x14ac:dyDescent="0.35">
      <c r="F1669">
        <v>68</v>
      </c>
    </row>
    <row r="1670" spans="6:6" x14ac:dyDescent="0.35">
      <c r="F1670">
        <v>49</v>
      </c>
    </row>
    <row r="1671" spans="6:6" x14ac:dyDescent="0.35">
      <c r="F1671">
        <v>63</v>
      </c>
    </row>
    <row r="1672" spans="6:6" x14ac:dyDescent="0.35">
      <c r="F1672">
        <v>163</v>
      </c>
    </row>
    <row r="1673" spans="6:6" x14ac:dyDescent="0.35">
      <c r="F1673">
        <v>288</v>
      </c>
    </row>
    <row r="1674" spans="6:6" x14ac:dyDescent="0.35">
      <c r="F1674">
        <v>42</v>
      </c>
    </row>
    <row r="1675" spans="6:6" x14ac:dyDescent="0.35">
      <c r="F1675">
        <v>70</v>
      </c>
    </row>
    <row r="1676" spans="6:6" x14ac:dyDescent="0.35">
      <c r="F1676">
        <v>30</v>
      </c>
    </row>
    <row r="1677" spans="6:6" x14ac:dyDescent="0.35">
      <c r="F1677">
        <v>51</v>
      </c>
    </row>
    <row r="1678" spans="6:6" x14ac:dyDescent="0.35">
      <c r="F1678">
        <v>145</v>
      </c>
    </row>
    <row r="1679" spans="6:6" x14ac:dyDescent="0.35">
      <c r="F1679">
        <v>21</v>
      </c>
    </row>
    <row r="1680" spans="6:6" x14ac:dyDescent="0.35">
      <c r="F1680">
        <v>286</v>
      </c>
    </row>
    <row r="1681" spans="6:6" x14ac:dyDescent="0.35">
      <c r="F1681">
        <v>12</v>
      </c>
    </row>
    <row r="1682" spans="6:6" x14ac:dyDescent="0.35">
      <c r="F1682">
        <v>100</v>
      </c>
    </row>
    <row r="1683" spans="6:6" x14ac:dyDescent="0.35">
      <c r="F1683">
        <v>100</v>
      </c>
    </row>
    <row r="1684" spans="6:6" x14ac:dyDescent="0.35">
      <c r="F1684">
        <v>34</v>
      </c>
    </row>
    <row r="1685" spans="6:6" x14ac:dyDescent="0.35">
      <c r="F1685">
        <v>63</v>
      </c>
    </row>
    <row r="1686" spans="6:6" x14ac:dyDescent="0.35">
      <c r="F1686">
        <v>30</v>
      </c>
    </row>
    <row r="1687" spans="6:6" x14ac:dyDescent="0.35">
      <c r="F1687">
        <v>47</v>
      </c>
    </row>
    <row r="1688" spans="6:6" x14ac:dyDescent="0.35">
      <c r="F1688">
        <v>237</v>
      </c>
    </row>
    <row r="1689" spans="6:6" x14ac:dyDescent="0.35">
      <c r="F1689">
        <v>47</v>
      </c>
    </row>
    <row r="1690" spans="6:6" x14ac:dyDescent="0.35">
      <c r="F1690">
        <v>15</v>
      </c>
    </row>
    <row r="1691" spans="6:6" x14ac:dyDescent="0.35">
      <c r="F1691">
        <v>81</v>
      </c>
    </row>
    <row r="1692" spans="6:6" x14ac:dyDescent="0.35">
      <c r="F1692">
        <v>122</v>
      </c>
    </row>
    <row r="1693" spans="6:6" x14ac:dyDescent="0.35">
      <c r="F1693">
        <v>34</v>
      </c>
    </row>
    <row r="1694" spans="6:6" x14ac:dyDescent="0.35">
      <c r="F1694">
        <v>207</v>
      </c>
    </row>
    <row r="1695" spans="6:6" x14ac:dyDescent="0.35">
      <c r="F1695">
        <v>25</v>
      </c>
    </row>
    <row r="1696" spans="6:6" x14ac:dyDescent="0.35">
      <c r="F1696">
        <v>72</v>
      </c>
    </row>
    <row r="1697" spans="6:6" x14ac:dyDescent="0.35">
      <c r="F1697">
        <v>14</v>
      </c>
    </row>
    <row r="1698" spans="6:6" x14ac:dyDescent="0.35">
      <c r="F1698">
        <v>15</v>
      </c>
    </row>
    <row r="1699" spans="6:6" x14ac:dyDescent="0.35">
      <c r="F1699">
        <v>91</v>
      </c>
    </row>
    <row r="1700" spans="6:6" x14ac:dyDescent="0.35">
      <c r="F1700">
        <v>24</v>
      </c>
    </row>
    <row r="1701" spans="6:6" x14ac:dyDescent="0.35">
      <c r="F1701">
        <v>27</v>
      </c>
    </row>
    <row r="1702" spans="6:6" x14ac:dyDescent="0.35">
      <c r="F1702">
        <v>47</v>
      </c>
    </row>
    <row r="1703" spans="6:6" x14ac:dyDescent="0.35">
      <c r="F1703">
        <v>44</v>
      </c>
    </row>
    <row r="1704" spans="6:6" x14ac:dyDescent="0.35">
      <c r="F1704">
        <v>72</v>
      </c>
    </row>
    <row r="1705" spans="6:6" x14ac:dyDescent="0.35">
      <c r="F1705">
        <v>63</v>
      </c>
    </row>
    <row r="1706" spans="6:6" x14ac:dyDescent="0.35">
      <c r="F1706">
        <v>88</v>
      </c>
    </row>
    <row r="1707" spans="6:6" x14ac:dyDescent="0.35">
      <c r="F1707">
        <v>70</v>
      </c>
    </row>
    <row r="1708" spans="6:6" x14ac:dyDescent="0.35">
      <c r="F1708">
        <v>50</v>
      </c>
    </row>
    <row r="1709" spans="6:6" x14ac:dyDescent="0.35">
      <c r="F1709">
        <v>35</v>
      </c>
    </row>
    <row r="1710" spans="6:6" x14ac:dyDescent="0.35">
      <c r="F1710">
        <v>175</v>
      </c>
    </row>
    <row r="1711" spans="6:6" x14ac:dyDescent="0.35">
      <c r="F1711">
        <v>20</v>
      </c>
    </row>
    <row r="1712" spans="6:6" x14ac:dyDescent="0.35">
      <c r="F1712">
        <v>54</v>
      </c>
    </row>
    <row r="1713" spans="6:6" x14ac:dyDescent="0.35">
      <c r="F1713">
        <v>20</v>
      </c>
    </row>
    <row r="1714" spans="6:6" x14ac:dyDescent="0.35">
      <c r="F1714">
        <v>57</v>
      </c>
    </row>
    <row r="1715" spans="6:6" x14ac:dyDescent="0.35">
      <c r="F1715">
        <v>31</v>
      </c>
    </row>
    <row r="1716" spans="6:6" x14ac:dyDescent="0.35">
      <c r="F1716">
        <v>31</v>
      </c>
    </row>
    <row r="1717" spans="6:6" x14ac:dyDescent="0.35">
      <c r="F1717">
        <v>45</v>
      </c>
    </row>
    <row r="1718" spans="6:6" x14ac:dyDescent="0.35">
      <c r="F1718">
        <v>41</v>
      </c>
    </row>
    <row r="1719" spans="6:6" x14ac:dyDescent="0.35">
      <c r="F1719">
        <v>29</v>
      </c>
    </row>
    <row r="1720" spans="6:6" x14ac:dyDescent="0.35">
      <c r="F1720">
        <v>58</v>
      </c>
    </row>
    <row r="1721" spans="6:6" x14ac:dyDescent="0.35">
      <c r="F1721">
        <v>89</v>
      </c>
    </row>
    <row r="1722" spans="6:6" x14ac:dyDescent="0.35">
      <c r="F1722">
        <v>125</v>
      </c>
    </row>
    <row r="1723" spans="6:6" x14ac:dyDescent="0.35">
      <c r="F1723">
        <v>18</v>
      </c>
    </row>
    <row r="1724" spans="6:6" x14ac:dyDescent="0.35">
      <c r="F1724">
        <v>32</v>
      </c>
    </row>
    <row r="1725" spans="6:6" x14ac:dyDescent="0.35">
      <c r="F1725">
        <v>16</v>
      </c>
    </row>
    <row r="1726" spans="6:6" x14ac:dyDescent="0.35">
      <c r="F1726">
        <v>38</v>
      </c>
    </row>
    <row r="1727" spans="6:6" x14ac:dyDescent="0.35">
      <c r="F1727">
        <v>15</v>
      </c>
    </row>
    <row r="1728" spans="6:6" x14ac:dyDescent="0.35">
      <c r="F1728">
        <v>23</v>
      </c>
    </row>
    <row r="1729" spans="6:6" x14ac:dyDescent="0.35">
      <c r="F1729">
        <v>49</v>
      </c>
    </row>
    <row r="1730" spans="6:6" x14ac:dyDescent="0.35">
      <c r="F1730">
        <v>10</v>
      </c>
    </row>
    <row r="1731" spans="6:6" x14ac:dyDescent="0.35">
      <c r="F1731">
        <v>15</v>
      </c>
    </row>
    <row r="1732" spans="6:6" x14ac:dyDescent="0.35">
      <c r="F1732">
        <v>57</v>
      </c>
    </row>
    <row r="1733" spans="6:6" x14ac:dyDescent="0.35">
      <c r="F1733">
        <v>33</v>
      </c>
    </row>
    <row r="1734" spans="6:6" x14ac:dyDescent="0.35">
      <c r="F1734">
        <v>9</v>
      </c>
    </row>
    <row r="1735" spans="6:6" x14ac:dyDescent="0.35">
      <c r="F1735">
        <v>26</v>
      </c>
    </row>
    <row r="1736" spans="6:6" x14ac:dyDescent="0.35">
      <c r="F1736">
        <v>69</v>
      </c>
    </row>
    <row r="1737" spans="6:6" x14ac:dyDescent="0.35">
      <c r="F1737">
        <v>65</v>
      </c>
    </row>
    <row r="1738" spans="6:6" x14ac:dyDescent="0.35">
      <c r="F1738">
        <v>83</v>
      </c>
    </row>
    <row r="1739" spans="6:6" x14ac:dyDescent="0.35">
      <c r="F1739">
        <v>111</v>
      </c>
    </row>
    <row r="1740" spans="6:6" x14ac:dyDescent="0.35">
      <c r="F1740">
        <v>46</v>
      </c>
    </row>
    <row r="1741" spans="6:6" x14ac:dyDescent="0.35">
      <c r="F1741">
        <v>63</v>
      </c>
    </row>
    <row r="1742" spans="6:6" x14ac:dyDescent="0.35">
      <c r="F1742">
        <v>9</v>
      </c>
    </row>
    <row r="1743" spans="6:6" x14ac:dyDescent="0.35">
      <c r="F1743">
        <v>34</v>
      </c>
    </row>
    <row r="1744" spans="6:6" x14ac:dyDescent="0.35">
      <c r="F1744">
        <v>112</v>
      </c>
    </row>
    <row r="1745" spans="6:6" x14ac:dyDescent="0.35">
      <c r="F1745">
        <v>47</v>
      </c>
    </row>
    <row r="1746" spans="6:6" x14ac:dyDescent="0.35">
      <c r="F1746">
        <v>38</v>
      </c>
    </row>
    <row r="1747" spans="6:6" x14ac:dyDescent="0.35">
      <c r="F1747">
        <v>28</v>
      </c>
    </row>
    <row r="1748" spans="6:6" x14ac:dyDescent="0.35">
      <c r="F1748">
        <v>78</v>
      </c>
    </row>
    <row r="1749" spans="6:6" x14ac:dyDescent="0.35">
      <c r="F1749">
        <v>23</v>
      </c>
    </row>
    <row r="1750" spans="6:6" x14ac:dyDescent="0.35">
      <c r="F1750">
        <v>40</v>
      </c>
    </row>
    <row r="1751" spans="6:6" x14ac:dyDescent="0.35">
      <c r="F1751">
        <v>13</v>
      </c>
    </row>
    <row r="1752" spans="6:6" x14ac:dyDescent="0.35">
      <c r="F1752">
        <v>18</v>
      </c>
    </row>
    <row r="1753" spans="6:6" x14ac:dyDescent="0.35">
      <c r="F1753">
        <v>22</v>
      </c>
    </row>
    <row r="1754" spans="6:6" x14ac:dyDescent="0.35">
      <c r="F1754">
        <v>79</v>
      </c>
    </row>
    <row r="1755" spans="6:6" x14ac:dyDescent="0.35">
      <c r="F1755">
        <v>14</v>
      </c>
    </row>
    <row r="1756" spans="6:6" x14ac:dyDescent="0.35">
      <c r="F1756">
        <v>51</v>
      </c>
    </row>
    <row r="1757" spans="6:6" x14ac:dyDescent="0.35">
      <c r="F1757">
        <v>54</v>
      </c>
    </row>
    <row r="1758" spans="6:6" x14ac:dyDescent="0.35">
      <c r="F1758">
        <v>70</v>
      </c>
    </row>
    <row r="1759" spans="6:6" x14ac:dyDescent="0.35">
      <c r="F1759">
        <v>44</v>
      </c>
    </row>
    <row r="1760" spans="6:6" x14ac:dyDescent="0.35">
      <c r="F1760">
        <v>55</v>
      </c>
    </row>
    <row r="1761" spans="6:6" x14ac:dyDescent="0.35">
      <c r="F1761">
        <v>15</v>
      </c>
    </row>
    <row r="1762" spans="6:6" x14ac:dyDescent="0.35">
      <c r="F1762">
        <v>27</v>
      </c>
    </row>
    <row r="1763" spans="6:6" x14ac:dyDescent="0.35">
      <c r="F1763">
        <v>21</v>
      </c>
    </row>
    <row r="1764" spans="6:6" x14ac:dyDescent="0.35">
      <c r="F1764">
        <v>162</v>
      </c>
    </row>
    <row r="1765" spans="6:6" x14ac:dyDescent="0.35">
      <c r="F1765">
        <v>23</v>
      </c>
    </row>
    <row r="1766" spans="6:6" x14ac:dyDescent="0.35">
      <c r="F1766">
        <v>72</v>
      </c>
    </row>
    <row r="1767" spans="6:6" x14ac:dyDescent="0.35">
      <c r="F1767">
        <v>68</v>
      </c>
    </row>
    <row r="1768" spans="6:6" x14ac:dyDescent="0.35">
      <c r="F1768">
        <v>20</v>
      </c>
    </row>
    <row r="1769" spans="6:6" x14ac:dyDescent="0.35">
      <c r="F1769">
        <v>26</v>
      </c>
    </row>
    <row r="1770" spans="6:6" x14ac:dyDescent="0.35">
      <c r="F1770">
        <v>72</v>
      </c>
    </row>
    <row r="1771" spans="6:6" x14ac:dyDescent="0.35">
      <c r="F1771">
        <v>3</v>
      </c>
    </row>
    <row r="1772" spans="6:6" x14ac:dyDescent="0.35">
      <c r="F1772">
        <v>18</v>
      </c>
    </row>
    <row r="1773" spans="6:6" x14ac:dyDescent="0.35">
      <c r="F1773">
        <v>30</v>
      </c>
    </row>
    <row r="1774" spans="6:6" x14ac:dyDescent="0.35">
      <c r="F1774">
        <v>23</v>
      </c>
    </row>
    <row r="1775" spans="6:6" x14ac:dyDescent="0.35">
      <c r="F1775">
        <v>54</v>
      </c>
    </row>
    <row r="1776" spans="6:6" x14ac:dyDescent="0.35">
      <c r="F1776">
        <v>26</v>
      </c>
    </row>
    <row r="1777" spans="6:6" x14ac:dyDescent="0.35">
      <c r="F1777">
        <v>9</v>
      </c>
    </row>
    <row r="1778" spans="6:6" x14ac:dyDescent="0.35">
      <c r="F1778">
        <v>27</v>
      </c>
    </row>
    <row r="1779" spans="6:6" x14ac:dyDescent="0.35">
      <c r="F1779">
        <v>30</v>
      </c>
    </row>
    <row r="1780" spans="6:6" x14ac:dyDescent="0.35">
      <c r="F1780">
        <v>52</v>
      </c>
    </row>
    <row r="1781" spans="6:6" x14ac:dyDescent="0.35">
      <c r="F1781">
        <v>17</v>
      </c>
    </row>
    <row r="1782" spans="6:6" x14ac:dyDescent="0.35">
      <c r="F1782">
        <v>19</v>
      </c>
    </row>
    <row r="1783" spans="6:6" x14ac:dyDescent="0.35">
      <c r="F1783">
        <v>77</v>
      </c>
    </row>
    <row r="1784" spans="6:6" x14ac:dyDescent="0.35">
      <c r="F1784">
        <v>21</v>
      </c>
    </row>
    <row r="1785" spans="6:6" x14ac:dyDescent="0.35">
      <c r="F1785">
        <v>38</v>
      </c>
    </row>
    <row r="1786" spans="6:6" x14ac:dyDescent="0.35">
      <c r="F1786">
        <v>28</v>
      </c>
    </row>
    <row r="1787" spans="6:6" x14ac:dyDescent="0.35">
      <c r="F1787">
        <v>48</v>
      </c>
    </row>
    <row r="1788" spans="6:6" x14ac:dyDescent="0.35">
      <c r="F1788">
        <v>46</v>
      </c>
    </row>
    <row r="1789" spans="6:6" x14ac:dyDescent="0.35">
      <c r="F1789">
        <v>30</v>
      </c>
    </row>
    <row r="1790" spans="6:6" x14ac:dyDescent="0.35">
      <c r="F1790">
        <v>64</v>
      </c>
    </row>
    <row r="1791" spans="6:6" x14ac:dyDescent="0.35">
      <c r="F1791">
        <v>15</v>
      </c>
    </row>
    <row r="1792" spans="6:6" x14ac:dyDescent="0.35">
      <c r="F1792">
        <v>41</v>
      </c>
    </row>
    <row r="1793" spans="6:6" x14ac:dyDescent="0.35">
      <c r="F1793">
        <v>35</v>
      </c>
    </row>
    <row r="1794" spans="6:6" x14ac:dyDescent="0.35">
      <c r="F1794">
        <v>45</v>
      </c>
    </row>
    <row r="1795" spans="6:6" x14ac:dyDescent="0.35">
      <c r="F1795">
        <v>62</v>
      </c>
    </row>
    <row r="1796" spans="6:6" x14ac:dyDescent="0.35">
      <c r="F1796">
        <v>22</v>
      </c>
    </row>
    <row r="1797" spans="6:6" x14ac:dyDescent="0.35">
      <c r="F1797">
        <v>18</v>
      </c>
    </row>
    <row r="1798" spans="6:6" x14ac:dyDescent="0.35">
      <c r="F1798">
        <v>12</v>
      </c>
    </row>
    <row r="1799" spans="6:6" x14ac:dyDescent="0.35">
      <c r="F1799">
        <v>44</v>
      </c>
    </row>
    <row r="1800" spans="6:6" x14ac:dyDescent="0.35">
      <c r="F1800">
        <v>27</v>
      </c>
    </row>
    <row r="1801" spans="6:6" x14ac:dyDescent="0.35">
      <c r="F1801">
        <v>38</v>
      </c>
    </row>
    <row r="1802" spans="6:6" x14ac:dyDescent="0.35">
      <c r="F1802">
        <v>28</v>
      </c>
    </row>
    <row r="1803" spans="6:6" x14ac:dyDescent="0.35">
      <c r="F1803">
        <v>24</v>
      </c>
    </row>
    <row r="1804" spans="6:6" x14ac:dyDescent="0.35">
      <c r="F1804">
        <v>65</v>
      </c>
    </row>
    <row r="1805" spans="6:6" x14ac:dyDescent="0.35">
      <c r="F1805">
        <v>46</v>
      </c>
    </row>
    <row r="1806" spans="6:6" x14ac:dyDescent="0.35">
      <c r="F1806">
        <v>85</v>
      </c>
    </row>
    <row r="1807" spans="6:6" x14ac:dyDescent="0.35">
      <c r="F1807">
        <v>66</v>
      </c>
    </row>
    <row r="1808" spans="6:6" x14ac:dyDescent="0.35">
      <c r="F1808">
        <v>165</v>
      </c>
    </row>
    <row r="1809" spans="6:6" x14ac:dyDescent="0.35">
      <c r="F1809">
        <v>17</v>
      </c>
    </row>
    <row r="1810" spans="6:6" x14ac:dyDescent="0.35">
      <c r="F1810">
        <v>3</v>
      </c>
    </row>
    <row r="1811" spans="6:6" x14ac:dyDescent="0.35">
      <c r="F1811">
        <v>17</v>
      </c>
    </row>
    <row r="1812" spans="6:6" x14ac:dyDescent="0.35">
      <c r="F1812">
        <v>91</v>
      </c>
    </row>
    <row r="1813" spans="6:6" x14ac:dyDescent="0.35">
      <c r="F1813">
        <v>67</v>
      </c>
    </row>
    <row r="1814" spans="6:6" x14ac:dyDescent="0.35">
      <c r="F1814">
        <v>18</v>
      </c>
    </row>
    <row r="1815" spans="6:6" x14ac:dyDescent="0.35">
      <c r="F1815">
        <v>21</v>
      </c>
    </row>
    <row r="1816" spans="6:6" x14ac:dyDescent="0.35">
      <c r="F1816">
        <v>40</v>
      </c>
    </row>
    <row r="1817" spans="6:6" x14ac:dyDescent="0.35">
      <c r="F1817">
        <v>78</v>
      </c>
    </row>
    <row r="1818" spans="6:6" x14ac:dyDescent="0.35">
      <c r="F1818">
        <v>26</v>
      </c>
    </row>
    <row r="1819" spans="6:6" x14ac:dyDescent="0.35">
      <c r="F1819">
        <v>14</v>
      </c>
    </row>
    <row r="1820" spans="6:6" x14ac:dyDescent="0.35">
      <c r="F1820">
        <v>44</v>
      </c>
    </row>
    <row r="1821" spans="6:6" x14ac:dyDescent="0.35">
      <c r="F1821">
        <v>9</v>
      </c>
    </row>
    <row r="1822" spans="6:6" x14ac:dyDescent="0.35">
      <c r="F1822">
        <v>30</v>
      </c>
    </row>
    <row r="1823" spans="6:6" x14ac:dyDescent="0.35">
      <c r="F1823">
        <v>45</v>
      </c>
    </row>
    <row r="1824" spans="6:6" x14ac:dyDescent="0.35">
      <c r="F1824">
        <v>56</v>
      </c>
    </row>
    <row r="1825" spans="6:6" x14ac:dyDescent="0.35">
      <c r="F1825">
        <v>46</v>
      </c>
    </row>
    <row r="1826" spans="6:6" x14ac:dyDescent="0.35">
      <c r="F1826">
        <v>34</v>
      </c>
    </row>
    <row r="1827" spans="6:6" x14ac:dyDescent="0.35">
      <c r="F1827">
        <v>98</v>
      </c>
    </row>
    <row r="1828" spans="6:6" x14ac:dyDescent="0.35">
      <c r="F1828">
        <v>46</v>
      </c>
    </row>
    <row r="1829" spans="6:6" x14ac:dyDescent="0.35">
      <c r="F1829">
        <v>10</v>
      </c>
    </row>
    <row r="1830" spans="6:6" x14ac:dyDescent="0.35">
      <c r="F1830">
        <v>76</v>
      </c>
    </row>
    <row r="1831" spans="6:6" x14ac:dyDescent="0.35">
      <c r="F1831">
        <v>104</v>
      </c>
    </row>
    <row r="1832" spans="6:6" x14ac:dyDescent="0.35">
      <c r="F1832">
        <v>87</v>
      </c>
    </row>
    <row r="1833" spans="6:6" x14ac:dyDescent="0.35">
      <c r="F1833">
        <v>29</v>
      </c>
    </row>
    <row r="1834" spans="6:6" x14ac:dyDescent="0.35">
      <c r="F1834">
        <v>51</v>
      </c>
    </row>
    <row r="1835" spans="6:6" x14ac:dyDescent="0.35">
      <c r="F1835">
        <v>12</v>
      </c>
    </row>
    <row r="1836" spans="6:6" x14ac:dyDescent="0.35">
      <c r="F1836">
        <v>72</v>
      </c>
    </row>
    <row r="1837" spans="6:6" x14ac:dyDescent="0.35">
      <c r="F1837">
        <v>21</v>
      </c>
    </row>
    <row r="1838" spans="6:6" x14ac:dyDescent="0.35">
      <c r="F1838">
        <v>42</v>
      </c>
    </row>
    <row r="1839" spans="6:6" x14ac:dyDescent="0.35">
      <c r="F1839">
        <v>71</v>
      </c>
    </row>
    <row r="1840" spans="6:6" x14ac:dyDescent="0.35">
      <c r="F1840">
        <v>168</v>
      </c>
    </row>
    <row r="1841" spans="6:6" x14ac:dyDescent="0.35">
      <c r="F1841">
        <v>19</v>
      </c>
    </row>
    <row r="1842" spans="6:6" x14ac:dyDescent="0.35">
      <c r="F1842">
        <v>37</v>
      </c>
    </row>
    <row r="1843" spans="6:6" x14ac:dyDescent="0.35">
      <c r="F1843">
        <v>36</v>
      </c>
    </row>
    <row r="1844" spans="6:6" x14ac:dyDescent="0.35">
      <c r="F1844">
        <v>14</v>
      </c>
    </row>
    <row r="1845" spans="6:6" x14ac:dyDescent="0.35">
      <c r="F1845">
        <v>18</v>
      </c>
    </row>
    <row r="1846" spans="6:6" x14ac:dyDescent="0.35">
      <c r="F1846">
        <v>82</v>
      </c>
    </row>
    <row r="1847" spans="6:6" x14ac:dyDescent="0.35">
      <c r="F1847">
        <v>43</v>
      </c>
    </row>
    <row r="1848" spans="6:6" x14ac:dyDescent="0.35">
      <c r="F1848">
        <v>8</v>
      </c>
    </row>
    <row r="1849" spans="6:6" x14ac:dyDescent="0.35">
      <c r="F1849">
        <v>45</v>
      </c>
    </row>
    <row r="1850" spans="6:6" x14ac:dyDescent="0.35">
      <c r="F1850">
        <v>20</v>
      </c>
    </row>
    <row r="1851" spans="6:6" x14ac:dyDescent="0.35">
      <c r="F1851">
        <v>31</v>
      </c>
    </row>
    <row r="1852" spans="6:6" x14ac:dyDescent="0.35">
      <c r="F1852">
        <v>25</v>
      </c>
    </row>
    <row r="1853" spans="6:6" x14ac:dyDescent="0.35">
      <c r="F1853">
        <v>14</v>
      </c>
    </row>
    <row r="1854" spans="6:6" x14ac:dyDescent="0.35">
      <c r="F1854">
        <v>45</v>
      </c>
    </row>
    <row r="1855" spans="6:6" x14ac:dyDescent="0.35">
      <c r="F1855">
        <v>20</v>
      </c>
    </row>
    <row r="1856" spans="6:6" x14ac:dyDescent="0.35">
      <c r="F1856">
        <v>39</v>
      </c>
    </row>
    <row r="1857" spans="6:6" x14ac:dyDescent="0.35">
      <c r="F1857">
        <v>16</v>
      </c>
    </row>
    <row r="1858" spans="6:6" x14ac:dyDescent="0.35">
      <c r="F1858">
        <v>37</v>
      </c>
    </row>
    <row r="1859" spans="6:6" x14ac:dyDescent="0.35">
      <c r="F1859">
        <v>14</v>
      </c>
    </row>
    <row r="1860" spans="6:6" x14ac:dyDescent="0.35">
      <c r="F1860">
        <v>21</v>
      </c>
    </row>
    <row r="1861" spans="6:6" x14ac:dyDescent="0.35">
      <c r="F1861">
        <v>69</v>
      </c>
    </row>
    <row r="1862" spans="6:6" x14ac:dyDescent="0.35">
      <c r="F1862">
        <v>16</v>
      </c>
    </row>
    <row r="1863" spans="6:6" x14ac:dyDescent="0.35">
      <c r="F1863">
        <v>55</v>
      </c>
    </row>
    <row r="1864" spans="6:6" x14ac:dyDescent="0.35">
      <c r="F1864">
        <v>27</v>
      </c>
    </row>
    <row r="1865" spans="6:6" x14ac:dyDescent="0.35">
      <c r="F1865">
        <v>36</v>
      </c>
    </row>
    <row r="1866" spans="6:6" x14ac:dyDescent="0.35">
      <c r="F1866">
        <v>19</v>
      </c>
    </row>
    <row r="1867" spans="6:6" x14ac:dyDescent="0.35">
      <c r="F1867">
        <v>12</v>
      </c>
    </row>
    <row r="1868" spans="6:6" x14ac:dyDescent="0.35">
      <c r="F1868">
        <v>17</v>
      </c>
    </row>
    <row r="1869" spans="6:6" x14ac:dyDescent="0.35">
      <c r="F1869">
        <v>114</v>
      </c>
    </row>
    <row r="1870" spans="6:6" x14ac:dyDescent="0.35">
      <c r="F1870">
        <v>93</v>
      </c>
    </row>
    <row r="1871" spans="6:6" x14ac:dyDescent="0.35">
      <c r="F1871">
        <v>36</v>
      </c>
    </row>
    <row r="1872" spans="6:6" x14ac:dyDescent="0.35">
      <c r="F1872">
        <v>61</v>
      </c>
    </row>
    <row r="1873" spans="6:6" x14ac:dyDescent="0.35">
      <c r="F1873">
        <v>47</v>
      </c>
    </row>
    <row r="1874" spans="6:6" x14ac:dyDescent="0.35">
      <c r="F1874">
        <v>17</v>
      </c>
    </row>
    <row r="1875" spans="6:6" x14ac:dyDescent="0.35">
      <c r="F1875">
        <v>63</v>
      </c>
    </row>
    <row r="1876" spans="6:6" x14ac:dyDescent="0.35">
      <c r="F1876">
        <v>9</v>
      </c>
    </row>
    <row r="1877" spans="6:6" x14ac:dyDescent="0.35">
      <c r="F1877">
        <v>30</v>
      </c>
    </row>
    <row r="1878" spans="6:6" x14ac:dyDescent="0.35">
      <c r="F1878">
        <v>23</v>
      </c>
    </row>
    <row r="1879" spans="6:6" x14ac:dyDescent="0.35">
      <c r="F1879">
        <v>33</v>
      </c>
    </row>
    <row r="1880" spans="6:6" x14ac:dyDescent="0.35">
      <c r="F1880">
        <v>39</v>
      </c>
    </row>
    <row r="1881" spans="6:6" x14ac:dyDescent="0.35">
      <c r="F1881">
        <v>17</v>
      </c>
    </row>
    <row r="1882" spans="6:6" x14ac:dyDescent="0.35">
      <c r="F1882">
        <v>6</v>
      </c>
    </row>
    <row r="1883" spans="6:6" x14ac:dyDescent="0.35">
      <c r="F1883">
        <v>39</v>
      </c>
    </row>
    <row r="1884" spans="6:6" x14ac:dyDescent="0.35">
      <c r="F1884">
        <v>57</v>
      </c>
    </row>
    <row r="1885" spans="6:6" x14ac:dyDescent="0.35">
      <c r="F1885">
        <v>56</v>
      </c>
    </row>
    <row r="1886" spans="6:6" x14ac:dyDescent="0.35">
      <c r="F1886">
        <v>13</v>
      </c>
    </row>
    <row r="1887" spans="6:6" x14ac:dyDescent="0.35">
      <c r="F1887">
        <v>95</v>
      </c>
    </row>
    <row r="1888" spans="6:6" x14ac:dyDescent="0.35">
      <c r="F1888">
        <v>80</v>
      </c>
    </row>
    <row r="1889" spans="6:6" x14ac:dyDescent="0.35">
      <c r="F1889">
        <v>133</v>
      </c>
    </row>
    <row r="1890" spans="6:6" x14ac:dyDescent="0.35">
      <c r="F1890">
        <v>44</v>
      </c>
    </row>
    <row r="1891" spans="6:6" x14ac:dyDescent="0.35">
      <c r="F1891">
        <v>30</v>
      </c>
    </row>
    <row r="1892" spans="6:6" x14ac:dyDescent="0.35">
      <c r="F1892">
        <v>56</v>
      </c>
    </row>
    <row r="1893" spans="6:6" x14ac:dyDescent="0.35">
      <c r="F1893">
        <v>66</v>
      </c>
    </row>
    <row r="1894" spans="6:6" x14ac:dyDescent="0.35">
      <c r="F1894">
        <v>29</v>
      </c>
    </row>
    <row r="1895" spans="6:6" x14ac:dyDescent="0.35">
      <c r="F1895">
        <v>72</v>
      </c>
    </row>
    <row r="1896" spans="6:6" x14ac:dyDescent="0.35">
      <c r="F1896">
        <v>27</v>
      </c>
    </row>
    <row r="1897" spans="6:6" x14ac:dyDescent="0.35">
      <c r="F1897">
        <v>10</v>
      </c>
    </row>
    <row r="1898" spans="6:6" x14ac:dyDescent="0.35">
      <c r="F1898">
        <v>35</v>
      </c>
    </row>
    <row r="1899" spans="6:6" x14ac:dyDescent="0.35">
      <c r="F1899">
        <v>29</v>
      </c>
    </row>
    <row r="1900" spans="6:6" x14ac:dyDescent="0.35">
      <c r="F1900">
        <v>13</v>
      </c>
    </row>
    <row r="1901" spans="6:6" x14ac:dyDescent="0.35">
      <c r="F1901">
        <v>72</v>
      </c>
    </row>
    <row r="1902" spans="6:6" x14ac:dyDescent="0.35">
      <c r="F1902">
        <v>78</v>
      </c>
    </row>
    <row r="1903" spans="6:6" x14ac:dyDescent="0.35">
      <c r="F1903">
        <v>49</v>
      </c>
    </row>
    <row r="1904" spans="6:6" x14ac:dyDescent="0.35">
      <c r="F1904">
        <v>42</v>
      </c>
    </row>
    <row r="1905" spans="6:6" x14ac:dyDescent="0.35">
      <c r="F1905">
        <v>35</v>
      </c>
    </row>
    <row r="1906" spans="6:6" x14ac:dyDescent="0.35">
      <c r="F1906">
        <v>42</v>
      </c>
    </row>
    <row r="1907" spans="6:6" x14ac:dyDescent="0.35">
      <c r="F1907">
        <v>42</v>
      </c>
    </row>
    <row r="1908" spans="6:6" x14ac:dyDescent="0.35">
      <c r="F1908">
        <v>31</v>
      </c>
    </row>
    <row r="1909" spans="6:6" x14ac:dyDescent="0.35">
      <c r="F1909">
        <v>38</v>
      </c>
    </row>
    <row r="1910" spans="6:6" x14ac:dyDescent="0.35">
      <c r="F1910">
        <v>8</v>
      </c>
    </row>
    <row r="1911" spans="6:6" x14ac:dyDescent="0.35">
      <c r="F1911">
        <v>39</v>
      </c>
    </row>
    <row r="1912" spans="6:6" x14ac:dyDescent="0.35">
      <c r="F1912">
        <v>29</v>
      </c>
    </row>
    <row r="1913" spans="6:6" x14ac:dyDescent="0.35">
      <c r="F1913">
        <v>72</v>
      </c>
    </row>
    <row r="1914" spans="6:6" x14ac:dyDescent="0.35">
      <c r="F1914">
        <v>15</v>
      </c>
    </row>
    <row r="1915" spans="6:6" x14ac:dyDescent="0.35">
      <c r="F1915">
        <v>33</v>
      </c>
    </row>
    <row r="1916" spans="6:6" x14ac:dyDescent="0.35">
      <c r="F1916">
        <v>15</v>
      </c>
    </row>
    <row r="1917" spans="6:6" x14ac:dyDescent="0.35">
      <c r="F1917">
        <v>19</v>
      </c>
    </row>
    <row r="1918" spans="6:6" x14ac:dyDescent="0.35">
      <c r="F1918">
        <v>17</v>
      </c>
    </row>
    <row r="1919" spans="6:6" x14ac:dyDescent="0.35">
      <c r="F1919">
        <v>44</v>
      </c>
    </row>
    <row r="1920" spans="6:6" x14ac:dyDescent="0.35">
      <c r="F1920">
        <v>10</v>
      </c>
    </row>
    <row r="1921" spans="6:6" x14ac:dyDescent="0.35">
      <c r="F1921">
        <v>46</v>
      </c>
    </row>
    <row r="1922" spans="6:6" x14ac:dyDescent="0.35">
      <c r="F1922">
        <v>11</v>
      </c>
    </row>
    <row r="1923" spans="6:6" x14ac:dyDescent="0.35">
      <c r="F1923">
        <v>13</v>
      </c>
    </row>
    <row r="1924" spans="6:6" x14ac:dyDescent="0.35">
      <c r="F1924">
        <v>33</v>
      </c>
    </row>
    <row r="1925" spans="6:6" x14ac:dyDescent="0.35">
      <c r="F1925">
        <v>28</v>
      </c>
    </row>
    <row r="1926" spans="6:6" x14ac:dyDescent="0.35">
      <c r="F1926">
        <v>21</v>
      </c>
    </row>
    <row r="1927" spans="6:6" x14ac:dyDescent="0.35">
      <c r="F1927">
        <v>13</v>
      </c>
    </row>
    <row r="1928" spans="6:6" x14ac:dyDescent="0.35">
      <c r="F1928">
        <v>34</v>
      </c>
    </row>
    <row r="1929" spans="6:6" x14ac:dyDescent="0.35">
      <c r="F1929">
        <v>80</v>
      </c>
    </row>
    <row r="1930" spans="6:6" x14ac:dyDescent="0.35">
      <c r="F1930">
        <v>74</v>
      </c>
    </row>
    <row r="1931" spans="6:6" x14ac:dyDescent="0.35">
      <c r="F1931">
        <v>7</v>
      </c>
    </row>
    <row r="1932" spans="6:6" x14ac:dyDescent="0.35">
      <c r="F1932">
        <v>34</v>
      </c>
    </row>
    <row r="1933" spans="6:6" x14ac:dyDescent="0.35">
      <c r="F1933">
        <v>86</v>
      </c>
    </row>
    <row r="1934" spans="6:6" x14ac:dyDescent="0.35">
      <c r="F1934">
        <v>37</v>
      </c>
    </row>
    <row r="1935" spans="6:6" x14ac:dyDescent="0.35">
      <c r="F1935">
        <v>18</v>
      </c>
    </row>
    <row r="1936" spans="6:6" x14ac:dyDescent="0.35">
      <c r="F1936">
        <v>22</v>
      </c>
    </row>
    <row r="1937" spans="6:6" x14ac:dyDescent="0.35">
      <c r="F1937">
        <v>26</v>
      </c>
    </row>
    <row r="1938" spans="6:6" x14ac:dyDescent="0.35">
      <c r="F1938">
        <v>27</v>
      </c>
    </row>
    <row r="1939" spans="6:6" x14ac:dyDescent="0.35">
      <c r="F1939">
        <v>8</v>
      </c>
    </row>
    <row r="1940" spans="6:6" x14ac:dyDescent="0.35">
      <c r="F1940">
        <v>204</v>
      </c>
    </row>
    <row r="1941" spans="6:6" x14ac:dyDescent="0.35">
      <c r="F1941">
        <v>46</v>
      </c>
    </row>
    <row r="1942" spans="6:6" x14ac:dyDescent="0.35">
      <c r="F1942">
        <v>17</v>
      </c>
    </row>
    <row r="1943" spans="6:6" x14ac:dyDescent="0.35">
      <c r="F1943">
        <v>28</v>
      </c>
    </row>
    <row r="1944" spans="6:6" x14ac:dyDescent="0.35">
      <c r="F1944">
        <v>83</v>
      </c>
    </row>
    <row r="1945" spans="6:6" x14ac:dyDescent="0.35">
      <c r="F1945">
        <v>13</v>
      </c>
    </row>
    <row r="1946" spans="6:6" x14ac:dyDescent="0.35">
      <c r="F1946">
        <v>8</v>
      </c>
    </row>
    <row r="1947" spans="6:6" x14ac:dyDescent="0.35">
      <c r="F1947">
        <v>32</v>
      </c>
    </row>
    <row r="1948" spans="6:6" x14ac:dyDescent="0.35">
      <c r="F1948">
        <v>85</v>
      </c>
    </row>
    <row r="1949" spans="6:6" x14ac:dyDescent="0.35">
      <c r="F1949">
        <v>29</v>
      </c>
    </row>
    <row r="1950" spans="6:6" x14ac:dyDescent="0.35">
      <c r="F1950">
        <v>24</v>
      </c>
    </row>
    <row r="1951" spans="6:6" x14ac:dyDescent="0.35">
      <c r="F1951">
        <v>8</v>
      </c>
    </row>
    <row r="1952" spans="6:6" x14ac:dyDescent="0.35">
      <c r="F1952">
        <v>19</v>
      </c>
    </row>
    <row r="1953" spans="6:6" x14ac:dyDescent="0.35">
      <c r="F1953">
        <v>336</v>
      </c>
    </row>
    <row r="1954" spans="6:6" x14ac:dyDescent="0.35">
      <c r="F1954">
        <v>13</v>
      </c>
    </row>
    <row r="1955" spans="6:6" x14ac:dyDescent="0.35">
      <c r="F1955">
        <v>42</v>
      </c>
    </row>
    <row r="1956" spans="6:6" x14ac:dyDescent="0.35">
      <c r="F1956">
        <v>64</v>
      </c>
    </row>
    <row r="1957" spans="6:6" x14ac:dyDescent="0.35">
      <c r="F1957">
        <v>25</v>
      </c>
    </row>
    <row r="1958" spans="6:6" x14ac:dyDescent="0.35">
      <c r="F1958">
        <v>20</v>
      </c>
    </row>
    <row r="1959" spans="6:6" x14ac:dyDescent="0.35">
      <c r="F1959">
        <v>104</v>
      </c>
    </row>
    <row r="1960" spans="6:6" x14ac:dyDescent="0.35">
      <c r="F1960">
        <v>53</v>
      </c>
    </row>
    <row r="1961" spans="6:6" x14ac:dyDescent="0.35">
      <c r="F1961">
        <v>14</v>
      </c>
    </row>
    <row r="1962" spans="6:6" x14ac:dyDescent="0.35">
      <c r="F1962">
        <v>20</v>
      </c>
    </row>
    <row r="1963" spans="6:6" x14ac:dyDescent="0.35">
      <c r="F1963">
        <v>558</v>
      </c>
    </row>
    <row r="1964" spans="6:6" x14ac:dyDescent="0.35">
      <c r="F1964">
        <v>22</v>
      </c>
    </row>
    <row r="1965" spans="6:6" x14ac:dyDescent="0.35">
      <c r="F1965">
        <v>24</v>
      </c>
    </row>
    <row r="1966" spans="6:6" x14ac:dyDescent="0.35">
      <c r="F1966">
        <v>74</v>
      </c>
    </row>
    <row r="1967" spans="6:6" x14ac:dyDescent="0.35">
      <c r="F1967">
        <v>54</v>
      </c>
    </row>
    <row r="1968" spans="6:6" x14ac:dyDescent="0.35">
      <c r="F1968">
        <v>31</v>
      </c>
    </row>
    <row r="1969" spans="6:6" x14ac:dyDescent="0.35">
      <c r="F1969">
        <v>25</v>
      </c>
    </row>
    <row r="1970" spans="6:6" x14ac:dyDescent="0.35">
      <c r="F1970">
        <v>17</v>
      </c>
    </row>
    <row r="1971" spans="6:6" x14ac:dyDescent="0.35">
      <c r="F1971">
        <v>12</v>
      </c>
    </row>
    <row r="1972" spans="6:6" x14ac:dyDescent="0.35">
      <c r="F1972">
        <v>38</v>
      </c>
    </row>
    <row r="1973" spans="6:6" x14ac:dyDescent="0.35">
      <c r="F1973">
        <v>41</v>
      </c>
    </row>
    <row r="1974" spans="6:6" x14ac:dyDescent="0.35">
      <c r="F1974">
        <v>19</v>
      </c>
    </row>
    <row r="1975" spans="6:6" x14ac:dyDescent="0.35">
      <c r="F1975">
        <v>41</v>
      </c>
    </row>
    <row r="1976" spans="6:6" x14ac:dyDescent="0.35">
      <c r="F1976">
        <v>26</v>
      </c>
    </row>
    <row r="1977" spans="6:6" x14ac:dyDescent="0.35">
      <c r="F1977">
        <v>25</v>
      </c>
    </row>
    <row r="1978" spans="6:6" x14ac:dyDescent="0.35">
      <c r="F1978">
        <v>9</v>
      </c>
    </row>
    <row r="1979" spans="6:6" x14ac:dyDescent="0.35">
      <c r="F1979">
        <v>78</v>
      </c>
    </row>
    <row r="1980" spans="6:6" x14ac:dyDescent="0.35">
      <c r="F1980">
        <v>45</v>
      </c>
    </row>
    <row r="1981" spans="6:6" x14ac:dyDescent="0.35">
      <c r="F1981">
        <v>102</v>
      </c>
    </row>
    <row r="1982" spans="6:6" x14ac:dyDescent="0.35">
      <c r="F1982">
        <v>5</v>
      </c>
    </row>
    <row r="1983" spans="6:6" x14ac:dyDescent="0.35">
      <c r="F1983">
        <v>27</v>
      </c>
    </row>
    <row r="1984" spans="6:6" x14ac:dyDescent="0.35">
      <c r="F1984">
        <v>37</v>
      </c>
    </row>
    <row r="1985" spans="6:6" x14ac:dyDescent="0.35">
      <c r="F1985">
        <v>14</v>
      </c>
    </row>
    <row r="1986" spans="6:6" x14ac:dyDescent="0.35">
      <c r="F1986">
        <v>27</v>
      </c>
    </row>
    <row r="1987" spans="6:6" x14ac:dyDescent="0.35">
      <c r="F1987">
        <v>45</v>
      </c>
    </row>
    <row r="1988" spans="6:6" x14ac:dyDescent="0.35">
      <c r="F1988">
        <v>49</v>
      </c>
    </row>
    <row r="1989" spans="6:6" x14ac:dyDescent="0.35">
      <c r="F1989">
        <v>24</v>
      </c>
    </row>
    <row r="1990" spans="6:6" x14ac:dyDescent="0.35">
      <c r="F1990">
        <v>112</v>
      </c>
    </row>
    <row r="1991" spans="6:6" x14ac:dyDescent="0.35">
      <c r="F1991">
        <v>23</v>
      </c>
    </row>
    <row r="1992" spans="6:6" x14ac:dyDescent="0.35">
      <c r="F1992">
        <v>54</v>
      </c>
    </row>
    <row r="1993" spans="6:6" x14ac:dyDescent="0.35">
      <c r="F1993">
        <v>28</v>
      </c>
    </row>
    <row r="1994" spans="6:6" x14ac:dyDescent="0.35">
      <c r="F1994">
        <v>11</v>
      </c>
    </row>
    <row r="1995" spans="6:6" x14ac:dyDescent="0.35">
      <c r="F1995">
        <v>62</v>
      </c>
    </row>
    <row r="1996" spans="6:6" x14ac:dyDescent="0.35">
      <c r="F1996">
        <v>73</v>
      </c>
    </row>
    <row r="1997" spans="6:6" x14ac:dyDescent="0.35">
      <c r="F1997">
        <v>18</v>
      </c>
    </row>
    <row r="1998" spans="6:6" x14ac:dyDescent="0.35">
      <c r="F1998">
        <v>35</v>
      </c>
    </row>
    <row r="1999" spans="6:6" x14ac:dyDescent="0.35">
      <c r="F1999">
        <v>43</v>
      </c>
    </row>
    <row r="2000" spans="6:6" x14ac:dyDescent="0.35">
      <c r="F2000">
        <v>36</v>
      </c>
    </row>
    <row r="2001" spans="6:6" x14ac:dyDescent="0.35">
      <c r="F2001">
        <v>62</v>
      </c>
    </row>
    <row r="2002" spans="6:6" x14ac:dyDescent="0.35">
      <c r="F2002">
        <v>15</v>
      </c>
    </row>
    <row r="2003" spans="6:6" x14ac:dyDescent="0.35">
      <c r="F2003">
        <v>33</v>
      </c>
    </row>
    <row r="2004" spans="6:6" x14ac:dyDescent="0.35">
      <c r="F2004">
        <v>27</v>
      </c>
    </row>
    <row r="2005" spans="6:6" x14ac:dyDescent="0.35">
      <c r="F2005">
        <v>17</v>
      </c>
    </row>
    <row r="2006" spans="6:6" x14ac:dyDescent="0.35">
      <c r="F2006">
        <v>4</v>
      </c>
    </row>
    <row r="2007" spans="6:6" x14ac:dyDescent="0.35">
      <c r="F2007">
        <v>53</v>
      </c>
    </row>
    <row r="2008" spans="6:6" x14ac:dyDescent="0.35">
      <c r="F2008">
        <v>49</v>
      </c>
    </row>
    <row r="2009" spans="6:6" x14ac:dyDescent="0.35">
      <c r="F2009">
        <v>57</v>
      </c>
    </row>
    <row r="2010" spans="6:6" x14ac:dyDescent="0.35">
      <c r="F2010">
        <v>69</v>
      </c>
    </row>
    <row r="2011" spans="6:6" x14ac:dyDescent="0.35">
      <c r="F2011">
        <v>15</v>
      </c>
    </row>
    <row r="2012" spans="6:6" x14ac:dyDescent="0.35">
      <c r="F2012">
        <v>64</v>
      </c>
    </row>
    <row r="2013" spans="6:6" x14ac:dyDescent="0.35">
      <c r="F2013">
        <v>20</v>
      </c>
    </row>
    <row r="2014" spans="6:6" x14ac:dyDescent="0.35">
      <c r="F2014">
        <v>27</v>
      </c>
    </row>
    <row r="2015" spans="6:6" x14ac:dyDescent="0.35">
      <c r="F2015">
        <v>21</v>
      </c>
    </row>
    <row r="2016" spans="6:6" x14ac:dyDescent="0.35">
      <c r="F2016">
        <v>31</v>
      </c>
    </row>
    <row r="2017" spans="6:6" x14ac:dyDescent="0.35">
      <c r="F2017">
        <v>51</v>
      </c>
    </row>
    <row r="2018" spans="6:6" x14ac:dyDescent="0.35">
      <c r="F2018">
        <v>57</v>
      </c>
    </row>
    <row r="2019" spans="6:6" x14ac:dyDescent="0.35">
      <c r="F2019">
        <v>20</v>
      </c>
    </row>
    <row r="2020" spans="6:6" x14ac:dyDescent="0.35">
      <c r="F2020">
        <v>71</v>
      </c>
    </row>
    <row r="2021" spans="6:6" x14ac:dyDescent="0.35">
      <c r="F2021">
        <v>72</v>
      </c>
    </row>
    <row r="2022" spans="6:6" x14ac:dyDescent="0.35">
      <c r="F2022">
        <v>45</v>
      </c>
    </row>
    <row r="2023" spans="6:6" x14ac:dyDescent="0.35">
      <c r="F2023">
        <v>51</v>
      </c>
    </row>
    <row r="2024" spans="6:6" x14ac:dyDescent="0.35">
      <c r="F2024">
        <v>56</v>
      </c>
    </row>
    <row r="2025" spans="6:6" x14ac:dyDescent="0.35">
      <c r="F2025">
        <v>17</v>
      </c>
    </row>
    <row r="2026" spans="6:6" x14ac:dyDescent="0.35">
      <c r="F2026">
        <v>197</v>
      </c>
    </row>
    <row r="2027" spans="6:6" x14ac:dyDescent="0.35">
      <c r="F2027">
        <v>70</v>
      </c>
    </row>
    <row r="2028" spans="6:6" x14ac:dyDescent="0.35">
      <c r="F2028">
        <v>21</v>
      </c>
    </row>
    <row r="2029" spans="6:6" x14ac:dyDescent="0.35">
      <c r="F2029">
        <v>34</v>
      </c>
    </row>
    <row r="2030" spans="6:6" x14ac:dyDescent="0.35">
      <c r="F2030">
        <v>39</v>
      </c>
    </row>
    <row r="2031" spans="6:6" x14ac:dyDescent="0.35">
      <c r="F2031">
        <v>78</v>
      </c>
    </row>
    <row r="2032" spans="6:6" x14ac:dyDescent="0.35">
      <c r="F2032">
        <v>48</v>
      </c>
    </row>
    <row r="2033" spans="6:6" x14ac:dyDescent="0.35">
      <c r="F2033">
        <v>29</v>
      </c>
    </row>
    <row r="2034" spans="6:6" x14ac:dyDescent="0.35">
      <c r="F2034">
        <v>73</v>
      </c>
    </row>
    <row r="2035" spans="6:6" x14ac:dyDescent="0.35">
      <c r="F2035">
        <v>8</v>
      </c>
    </row>
    <row r="2036" spans="6:6" x14ac:dyDescent="0.35">
      <c r="F2036">
        <v>17</v>
      </c>
    </row>
    <row r="2037" spans="6:6" x14ac:dyDescent="0.35">
      <c r="F2037">
        <v>9</v>
      </c>
    </row>
    <row r="2038" spans="6:6" x14ac:dyDescent="0.35">
      <c r="F2038">
        <v>17</v>
      </c>
    </row>
    <row r="2039" spans="6:6" x14ac:dyDescent="0.35">
      <c r="F2039">
        <v>33</v>
      </c>
    </row>
    <row r="2040" spans="6:6" x14ac:dyDescent="0.35">
      <c r="F2040">
        <v>38</v>
      </c>
    </row>
    <row r="2041" spans="6:6" x14ac:dyDescent="0.35">
      <c r="F2041">
        <v>79</v>
      </c>
    </row>
    <row r="2042" spans="6:6" x14ac:dyDescent="0.35">
      <c r="F2042">
        <v>46</v>
      </c>
    </row>
    <row r="2043" spans="6:6" x14ac:dyDescent="0.35">
      <c r="F2043">
        <v>20</v>
      </c>
    </row>
    <row r="2044" spans="6:6" x14ac:dyDescent="0.35">
      <c r="F2044">
        <v>20</v>
      </c>
    </row>
    <row r="2045" spans="6:6" x14ac:dyDescent="0.35">
      <c r="F2045">
        <v>13</v>
      </c>
    </row>
    <row r="2046" spans="6:6" x14ac:dyDescent="0.35">
      <c r="F2046">
        <v>22</v>
      </c>
    </row>
    <row r="2047" spans="6:6" x14ac:dyDescent="0.35">
      <c r="F2047">
        <v>36</v>
      </c>
    </row>
    <row r="2048" spans="6:6" x14ac:dyDescent="0.35">
      <c r="F2048">
        <v>40</v>
      </c>
    </row>
    <row r="2049" spans="6:6" x14ac:dyDescent="0.35">
      <c r="F2049">
        <v>9</v>
      </c>
    </row>
    <row r="2050" spans="6:6" x14ac:dyDescent="0.35">
      <c r="F2050">
        <v>19</v>
      </c>
    </row>
    <row r="2051" spans="6:6" x14ac:dyDescent="0.35">
      <c r="F2051">
        <v>14</v>
      </c>
    </row>
    <row r="2052" spans="6:6" x14ac:dyDescent="0.35">
      <c r="F2052">
        <v>38</v>
      </c>
    </row>
    <row r="2053" spans="6:6" x14ac:dyDescent="0.35">
      <c r="F2053">
        <v>58</v>
      </c>
    </row>
    <row r="2054" spans="6:6" x14ac:dyDescent="0.35">
      <c r="F2054">
        <v>28</v>
      </c>
    </row>
    <row r="2055" spans="6:6" x14ac:dyDescent="0.35">
      <c r="F2055">
        <v>17</v>
      </c>
    </row>
    <row r="2056" spans="6:6" x14ac:dyDescent="0.35">
      <c r="F2056">
        <v>12</v>
      </c>
    </row>
    <row r="2057" spans="6:6" x14ac:dyDescent="0.35">
      <c r="F2057">
        <v>40</v>
      </c>
    </row>
    <row r="2058" spans="6:6" x14ac:dyDescent="0.35">
      <c r="F2058">
        <v>57</v>
      </c>
    </row>
    <row r="2059" spans="6:6" x14ac:dyDescent="0.35">
      <c r="F2059">
        <v>114</v>
      </c>
    </row>
    <row r="2060" spans="6:6" x14ac:dyDescent="0.35">
      <c r="F2060">
        <v>31</v>
      </c>
    </row>
    <row r="2061" spans="6:6" x14ac:dyDescent="0.35">
      <c r="F2061">
        <v>3</v>
      </c>
    </row>
    <row r="2062" spans="6:6" x14ac:dyDescent="0.35">
      <c r="F2062">
        <v>16</v>
      </c>
    </row>
    <row r="2063" spans="6:6" x14ac:dyDescent="0.35">
      <c r="F2063">
        <v>199</v>
      </c>
    </row>
    <row r="2064" spans="6:6" x14ac:dyDescent="0.35">
      <c r="F2064">
        <v>31</v>
      </c>
    </row>
    <row r="2065" spans="6:6" x14ac:dyDescent="0.35">
      <c r="F2065">
        <v>30</v>
      </c>
    </row>
    <row r="2066" spans="6:6" x14ac:dyDescent="0.35">
      <c r="F2066">
        <v>34</v>
      </c>
    </row>
    <row r="2067" spans="6:6" x14ac:dyDescent="0.35">
      <c r="F2067">
        <v>18</v>
      </c>
    </row>
    <row r="2068" spans="6:6" x14ac:dyDescent="0.35">
      <c r="F2068">
        <v>67</v>
      </c>
    </row>
    <row r="2069" spans="6:6" x14ac:dyDescent="0.35">
      <c r="F2069">
        <v>66</v>
      </c>
    </row>
    <row r="2070" spans="6:6" x14ac:dyDescent="0.35">
      <c r="F2070">
        <v>23</v>
      </c>
    </row>
    <row r="2071" spans="6:6" x14ac:dyDescent="0.35">
      <c r="F2071">
        <v>126</v>
      </c>
    </row>
    <row r="2072" spans="6:6" x14ac:dyDescent="0.35">
      <c r="F2072">
        <v>6</v>
      </c>
    </row>
    <row r="2073" spans="6:6" x14ac:dyDescent="0.35">
      <c r="F2073">
        <v>25</v>
      </c>
    </row>
    <row r="2074" spans="6:6" x14ac:dyDescent="0.35">
      <c r="F2074">
        <v>39</v>
      </c>
    </row>
    <row r="2075" spans="6:6" x14ac:dyDescent="0.35">
      <c r="F2075">
        <v>62</v>
      </c>
    </row>
    <row r="2076" spans="6:6" x14ac:dyDescent="0.35">
      <c r="F2076">
        <v>31</v>
      </c>
    </row>
    <row r="2077" spans="6:6" x14ac:dyDescent="0.35">
      <c r="F2077">
        <v>274</v>
      </c>
    </row>
    <row r="2078" spans="6:6" x14ac:dyDescent="0.35">
      <c r="F2078">
        <v>17</v>
      </c>
    </row>
    <row r="2079" spans="6:6" x14ac:dyDescent="0.35">
      <c r="F2079">
        <v>14</v>
      </c>
    </row>
    <row r="2080" spans="6:6" x14ac:dyDescent="0.35">
      <c r="F2080">
        <v>60</v>
      </c>
    </row>
    <row r="2081" spans="6:6" x14ac:dyDescent="0.35">
      <c r="F2081">
        <v>33</v>
      </c>
    </row>
    <row r="2082" spans="6:6" x14ac:dyDescent="0.35">
      <c r="F2082">
        <v>78</v>
      </c>
    </row>
    <row r="2083" spans="6:6" x14ac:dyDescent="0.35">
      <c r="F2083">
        <v>30</v>
      </c>
    </row>
    <row r="2084" spans="6:6" x14ac:dyDescent="0.35">
      <c r="F2084">
        <v>136</v>
      </c>
    </row>
    <row r="2085" spans="6:6" x14ac:dyDescent="0.35">
      <c r="F2085">
        <v>40</v>
      </c>
    </row>
    <row r="2086" spans="6:6" x14ac:dyDescent="0.35">
      <c r="F2086">
        <v>18</v>
      </c>
    </row>
    <row r="2087" spans="6:6" x14ac:dyDescent="0.35">
      <c r="F2087">
        <v>39</v>
      </c>
    </row>
    <row r="2088" spans="6:6" x14ac:dyDescent="0.35">
      <c r="F2088">
        <v>21</v>
      </c>
    </row>
    <row r="2089" spans="6:6" x14ac:dyDescent="0.35">
      <c r="F2089">
        <v>30</v>
      </c>
    </row>
    <row r="2090" spans="6:6" x14ac:dyDescent="0.35">
      <c r="F2090">
        <v>27</v>
      </c>
    </row>
    <row r="2091" spans="6:6" x14ac:dyDescent="0.35">
      <c r="F2091">
        <v>35</v>
      </c>
    </row>
    <row r="2092" spans="6:6" x14ac:dyDescent="0.35">
      <c r="F2092">
        <v>13</v>
      </c>
    </row>
    <row r="2093" spans="6:6" x14ac:dyDescent="0.35">
      <c r="F2093">
        <v>23</v>
      </c>
    </row>
    <row r="2094" spans="6:6" x14ac:dyDescent="0.35">
      <c r="F2094">
        <v>39</v>
      </c>
    </row>
    <row r="2095" spans="6:6" x14ac:dyDescent="0.35">
      <c r="F2095">
        <v>35</v>
      </c>
    </row>
    <row r="2096" spans="6:6" x14ac:dyDescent="0.35">
      <c r="F2096">
        <v>27</v>
      </c>
    </row>
    <row r="2097" spans="6:6" x14ac:dyDescent="0.35">
      <c r="F2097">
        <v>21</v>
      </c>
    </row>
    <row r="2098" spans="6:6" x14ac:dyDescent="0.35">
      <c r="F2098">
        <v>104</v>
      </c>
    </row>
    <row r="2099" spans="6:6" x14ac:dyDescent="0.35">
      <c r="F2099">
        <v>19</v>
      </c>
    </row>
    <row r="2100" spans="6:6" x14ac:dyDescent="0.35">
      <c r="F2100">
        <v>97</v>
      </c>
    </row>
    <row r="2101" spans="6:6" x14ac:dyDescent="0.35">
      <c r="F2101">
        <v>27</v>
      </c>
    </row>
    <row r="2102" spans="6:6" x14ac:dyDescent="0.35">
      <c r="F2102">
        <v>24</v>
      </c>
    </row>
    <row r="2103" spans="6:6" x14ac:dyDescent="0.35">
      <c r="F2103">
        <v>13</v>
      </c>
    </row>
    <row r="2104" spans="6:6" x14ac:dyDescent="0.35">
      <c r="F2104">
        <v>46</v>
      </c>
    </row>
    <row r="2105" spans="6:6" x14ac:dyDescent="0.35">
      <c r="F2105">
        <v>4</v>
      </c>
    </row>
    <row r="2106" spans="6:6" x14ac:dyDescent="0.35">
      <c r="F2106">
        <v>40</v>
      </c>
    </row>
    <row r="2107" spans="6:6" x14ac:dyDescent="0.35">
      <c r="F2107">
        <v>44</v>
      </c>
    </row>
    <row r="2108" spans="6:6" x14ac:dyDescent="0.35">
      <c r="F2108">
        <v>35</v>
      </c>
    </row>
    <row r="2109" spans="6:6" x14ac:dyDescent="0.35">
      <c r="F2109">
        <v>63</v>
      </c>
    </row>
    <row r="2110" spans="6:6" x14ac:dyDescent="0.35">
      <c r="F2110">
        <v>89</v>
      </c>
    </row>
    <row r="2111" spans="6:6" x14ac:dyDescent="0.35">
      <c r="F2111">
        <v>15</v>
      </c>
    </row>
    <row r="2112" spans="6:6" x14ac:dyDescent="0.35">
      <c r="F2112">
        <v>46</v>
      </c>
    </row>
    <row r="2113" spans="6:6" x14ac:dyDescent="0.35">
      <c r="F2113">
        <v>33</v>
      </c>
    </row>
    <row r="2114" spans="6:6" x14ac:dyDescent="0.35">
      <c r="F2114">
        <v>52</v>
      </c>
    </row>
    <row r="2115" spans="6:6" x14ac:dyDescent="0.35">
      <c r="F2115">
        <v>7</v>
      </c>
    </row>
    <row r="2116" spans="6:6" x14ac:dyDescent="0.35">
      <c r="F2116">
        <v>28</v>
      </c>
    </row>
    <row r="2117" spans="6:6" x14ac:dyDescent="0.35">
      <c r="F2117">
        <v>11</v>
      </c>
    </row>
    <row r="2118" spans="6:6" x14ac:dyDescent="0.35">
      <c r="F2118">
        <v>15</v>
      </c>
    </row>
    <row r="2119" spans="6:6" x14ac:dyDescent="0.35">
      <c r="F2119">
        <v>30</v>
      </c>
    </row>
    <row r="2120" spans="6:6" x14ac:dyDescent="0.35">
      <c r="F2120">
        <v>27</v>
      </c>
    </row>
    <row r="2121" spans="6:6" x14ac:dyDescent="0.35">
      <c r="F2121">
        <v>28</v>
      </c>
    </row>
    <row r="2122" spans="6:6" x14ac:dyDescent="0.35">
      <c r="F2122">
        <v>17</v>
      </c>
    </row>
    <row r="2123" spans="6:6" x14ac:dyDescent="0.35">
      <c r="F2123">
        <v>50</v>
      </c>
    </row>
    <row r="2124" spans="6:6" x14ac:dyDescent="0.35">
      <c r="F2124">
        <v>26</v>
      </c>
    </row>
    <row r="2125" spans="6:6" x14ac:dyDescent="0.35">
      <c r="F2125">
        <v>88</v>
      </c>
    </row>
    <row r="2126" spans="6:6" x14ac:dyDescent="0.35">
      <c r="F2126">
        <v>91</v>
      </c>
    </row>
    <row r="2127" spans="6:6" x14ac:dyDescent="0.35">
      <c r="F2127">
        <v>3</v>
      </c>
    </row>
    <row r="2128" spans="6:6" x14ac:dyDescent="0.35">
      <c r="F2128">
        <v>28</v>
      </c>
    </row>
    <row r="2129" spans="6:6" x14ac:dyDescent="0.35">
      <c r="F2129">
        <v>77</v>
      </c>
    </row>
    <row r="2130" spans="6:6" x14ac:dyDescent="0.35">
      <c r="F2130">
        <v>27</v>
      </c>
    </row>
    <row r="2131" spans="6:6" x14ac:dyDescent="0.35">
      <c r="F2131">
        <v>107</v>
      </c>
    </row>
    <row r="2132" spans="6:6" x14ac:dyDescent="0.35">
      <c r="F2132">
        <v>96</v>
      </c>
    </row>
    <row r="2133" spans="6:6" x14ac:dyDescent="0.35">
      <c r="F2133">
        <v>56</v>
      </c>
    </row>
    <row r="2134" spans="6:6" x14ac:dyDescent="0.35">
      <c r="F2134">
        <v>58</v>
      </c>
    </row>
    <row r="2135" spans="6:6" x14ac:dyDescent="0.35">
      <c r="F2135">
        <v>15</v>
      </c>
    </row>
    <row r="2136" spans="6:6" x14ac:dyDescent="0.35">
      <c r="F2136">
        <v>20</v>
      </c>
    </row>
    <row r="2137" spans="6:6" x14ac:dyDescent="0.35">
      <c r="F2137">
        <v>38</v>
      </c>
    </row>
    <row r="2138" spans="6:6" x14ac:dyDescent="0.35">
      <c r="F2138">
        <v>33</v>
      </c>
    </row>
    <row r="2139" spans="6:6" x14ac:dyDescent="0.35">
      <c r="F2139">
        <v>57</v>
      </c>
    </row>
    <row r="2140" spans="6:6" x14ac:dyDescent="0.35">
      <c r="F2140">
        <v>25</v>
      </c>
    </row>
    <row r="2141" spans="6:6" x14ac:dyDescent="0.35">
      <c r="F2141">
        <v>14</v>
      </c>
    </row>
    <row r="2142" spans="6:6" x14ac:dyDescent="0.35">
      <c r="F2142">
        <v>94</v>
      </c>
    </row>
    <row r="2143" spans="6:6" x14ac:dyDescent="0.35">
      <c r="F2143">
        <v>59</v>
      </c>
    </row>
    <row r="2144" spans="6:6" x14ac:dyDescent="0.35">
      <c r="F2144">
        <v>36</v>
      </c>
    </row>
    <row r="2145" spans="6:6" x14ac:dyDescent="0.35">
      <c r="F2145">
        <v>115</v>
      </c>
    </row>
    <row r="2146" spans="6:6" x14ac:dyDescent="0.35">
      <c r="F2146">
        <v>30</v>
      </c>
    </row>
    <row r="2147" spans="6:6" x14ac:dyDescent="0.35">
      <c r="F2147">
        <v>52</v>
      </c>
    </row>
    <row r="2148" spans="6:6" x14ac:dyDescent="0.35">
      <c r="F2148">
        <v>27</v>
      </c>
    </row>
    <row r="2149" spans="6:6" x14ac:dyDescent="0.35">
      <c r="F2149">
        <v>24</v>
      </c>
    </row>
    <row r="2150" spans="6:6" x14ac:dyDescent="0.35">
      <c r="F2150">
        <v>10</v>
      </c>
    </row>
    <row r="2151" spans="6:6" x14ac:dyDescent="0.35">
      <c r="F2151">
        <v>30</v>
      </c>
    </row>
    <row r="2152" spans="6:6" x14ac:dyDescent="0.35">
      <c r="F2152">
        <v>71</v>
      </c>
    </row>
    <row r="2153" spans="6:6" x14ac:dyDescent="0.35">
      <c r="F2153">
        <v>10</v>
      </c>
    </row>
    <row r="2154" spans="6:6" x14ac:dyDescent="0.35">
      <c r="F2154">
        <v>24</v>
      </c>
    </row>
    <row r="2155" spans="6:6" x14ac:dyDescent="0.35">
      <c r="F2155">
        <v>38</v>
      </c>
    </row>
    <row r="2156" spans="6:6" x14ac:dyDescent="0.35">
      <c r="F2156">
        <v>26</v>
      </c>
    </row>
    <row r="2157" spans="6:6" x14ac:dyDescent="0.35">
      <c r="F2157">
        <v>19</v>
      </c>
    </row>
    <row r="2158" spans="6:6" x14ac:dyDescent="0.35">
      <c r="F2158">
        <v>11</v>
      </c>
    </row>
    <row r="2159" spans="6:6" x14ac:dyDescent="0.35">
      <c r="F2159">
        <v>27</v>
      </c>
    </row>
    <row r="2160" spans="6:6" x14ac:dyDescent="0.35">
      <c r="F2160">
        <v>34</v>
      </c>
    </row>
    <row r="2161" spans="6:6" x14ac:dyDescent="0.35">
      <c r="F2161">
        <v>20</v>
      </c>
    </row>
    <row r="2162" spans="6:6" x14ac:dyDescent="0.35">
      <c r="F2162">
        <v>37</v>
      </c>
    </row>
    <row r="2163" spans="6:6" x14ac:dyDescent="0.35">
      <c r="F2163">
        <v>20</v>
      </c>
    </row>
    <row r="2164" spans="6:6" x14ac:dyDescent="0.35">
      <c r="F2164">
        <v>10</v>
      </c>
    </row>
    <row r="2165" spans="6:6" x14ac:dyDescent="0.35">
      <c r="F2165">
        <v>26</v>
      </c>
    </row>
    <row r="2166" spans="6:6" x14ac:dyDescent="0.35">
      <c r="F2166">
        <v>20</v>
      </c>
    </row>
    <row r="2167" spans="6:6" x14ac:dyDescent="0.35">
      <c r="F2167">
        <v>46</v>
      </c>
    </row>
    <row r="2168" spans="6:6" x14ac:dyDescent="0.35">
      <c r="F2168">
        <v>76</v>
      </c>
    </row>
    <row r="2169" spans="6:6" x14ac:dyDescent="0.35">
      <c r="F2169">
        <v>41</v>
      </c>
    </row>
    <row r="2170" spans="6:6" x14ac:dyDescent="0.35">
      <c r="F2170">
        <v>7</v>
      </c>
    </row>
    <row r="2171" spans="6:6" x14ac:dyDescent="0.35">
      <c r="F2171">
        <v>49</v>
      </c>
    </row>
    <row r="2172" spans="6:6" x14ac:dyDescent="0.35">
      <c r="F2172">
        <v>26</v>
      </c>
    </row>
    <row r="2173" spans="6:6" x14ac:dyDescent="0.35">
      <c r="F2173">
        <v>65</v>
      </c>
    </row>
    <row r="2174" spans="6:6" x14ac:dyDescent="0.35">
      <c r="F2174">
        <v>28</v>
      </c>
    </row>
    <row r="2175" spans="6:6" x14ac:dyDescent="0.35">
      <c r="F2175">
        <v>8</v>
      </c>
    </row>
    <row r="2176" spans="6:6" x14ac:dyDescent="0.35">
      <c r="F2176">
        <v>3</v>
      </c>
    </row>
    <row r="2177" spans="6:6" x14ac:dyDescent="0.35">
      <c r="F2177">
        <v>9</v>
      </c>
    </row>
    <row r="2178" spans="6:6" x14ac:dyDescent="0.35">
      <c r="F2178">
        <v>9</v>
      </c>
    </row>
    <row r="2179" spans="6:6" x14ac:dyDescent="0.35">
      <c r="F2179">
        <v>20</v>
      </c>
    </row>
    <row r="2180" spans="6:6" x14ac:dyDescent="0.35">
      <c r="F2180">
        <v>57</v>
      </c>
    </row>
    <row r="2181" spans="6:6" x14ac:dyDescent="0.35">
      <c r="F2181">
        <v>8</v>
      </c>
    </row>
    <row r="2182" spans="6:6" x14ac:dyDescent="0.35">
      <c r="F2182">
        <v>14</v>
      </c>
    </row>
    <row r="2183" spans="6:6" x14ac:dyDescent="0.35">
      <c r="F2183">
        <v>17</v>
      </c>
    </row>
    <row r="2184" spans="6:6" x14ac:dyDescent="0.35">
      <c r="F2184">
        <v>100</v>
      </c>
    </row>
    <row r="2185" spans="6:6" x14ac:dyDescent="0.35">
      <c r="F2185">
        <v>32</v>
      </c>
    </row>
    <row r="2186" spans="6:6" x14ac:dyDescent="0.35">
      <c r="F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KickStarter Data</vt:lpstr>
      <vt:lpstr>Category Stats</vt:lpstr>
      <vt:lpstr>Sub-Category Stats</vt:lpstr>
      <vt:lpstr> 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Lipika Rana</cp:lastModifiedBy>
  <dcterms:created xsi:type="dcterms:W3CDTF">2017-04-20T15:17:24Z</dcterms:created>
  <dcterms:modified xsi:type="dcterms:W3CDTF">2021-02-06T03:19:02Z</dcterms:modified>
</cp:coreProperties>
</file>